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ALCALDIA\INFRAESTRUCTURA\PROCESO MTTO PALACIO MUNICIPAL\DOC FERNANDO\CORREO 1\"/>
    </mc:Choice>
  </mc:AlternateContent>
  <bookViews>
    <workbookView xWindow="0" yWindow="0" windowWidth="23040" windowHeight="9060" tabRatio="709" activeTab="1"/>
  </bookViews>
  <sheets>
    <sheet name="1.1" sheetId="10" r:id="rId1"/>
    <sheet name="1.2" sheetId="11" r:id="rId2"/>
    <sheet name="1.3" sheetId="13" r:id="rId3"/>
    <sheet name="1.4" sheetId="14" r:id="rId4"/>
    <sheet name="1.5" sheetId="16" r:id="rId5"/>
    <sheet name="1.6" sheetId="17" r:id="rId6"/>
    <sheet name="1.7" sheetId="20" r:id="rId7"/>
    <sheet name="1.8" sheetId="79" r:id="rId8"/>
    <sheet name="1.9" sheetId="80" r:id="rId9"/>
    <sheet name="2.1" sheetId="22" r:id="rId10"/>
    <sheet name="2.2" sheetId="23" r:id="rId11"/>
    <sheet name="2.3" sheetId="24" r:id="rId12"/>
    <sheet name="2.4" sheetId="25" r:id="rId13"/>
    <sheet name="2.5" sheetId="27" r:id="rId14"/>
    <sheet name="2.6" sheetId="26" r:id="rId15"/>
    <sheet name="2.7" sheetId="28" r:id="rId16"/>
    <sheet name="3.1" sheetId="29" r:id="rId17"/>
    <sheet name="3.2" sheetId="30" r:id="rId18"/>
    <sheet name="4.1" sheetId="31" r:id="rId19"/>
    <sheet name="4.2" sheetId="33" r:id="rId20"/>
    <sheet name="4.3" sheetId="32" r:id="rId21"/>
    <sheet name="4.4" sheetId="84" r:id="rId22"/>
    <sheet name="4.5" sheetId="85" r:id="rId23"/>
    <sheet name="5.1" sheetId="34" r:id="rId24"/>
    <sheet name="5.2" sheetId="35" r:id="rId25"/>
    <sheet name="5.3" sheetId="36" r:id="rId26"/>
    <sheet name="5.4" sheetId="37" r:id="rId27"/>
    <sheet name="5.5" sheetId="86" r:id="rId28"/>
    <sheet name="5.6" sheetId="89" r:id="rId29"/>
    <sheet name="6.1" sheetId="38" r:id="rId30"/>
    <sheet name="6.2" sheetId="39" r:id="rId31"/>
    <sheet name="6.3" sheetId="40" r:id="rId32"/>
    <sheet name="6.4" sheetId="42" r:id="rId33"/>
    <sheet name="6.5" sheetId="43" r:id="rId34"/>
    <sheet name="6.6" sheetId="81" r:id="rId35"/>
    <sheet name="6.7" sheetId="82" r:id="rId36"/>
    <sheet name="6.8" sheetId="87" r:id="rId37"/>
    <sheet name="7.1" sheetId="44" r:id="rId38"/>
    <sheet name="7.2" sheetId="45" r:id="rId39"/>
    <sheet name="7.3" sheetId="46" r:id="rId40"/>
    <sheet name="7.4" sheetId="88" r:id="rId41"/>
    <sheet name="BALANCE" sheetId="9" state="hidden" r:id="rId42"/>
    <sheet name="ACTA DE MODIF2 NO" sheetId="7" state="hidden" r:id="rId43"/>
  </sheets>
  <externalReferences>
    <externalReference r:id="rId44"/>
    <externalReference r:id="rId45"/>
    <externalReference r:id="rId46"/>
    <externalReference r:id="rId47"/>
  </externalReferences>
  <definedNames>
    <definedName name="A" localSheetId="7">MATCH(0.01,'1.8'!End_Bal,-1)+1</definedName>
    <definedName name="A" localSheetId="42">MATCH(0.01,'ACTA DE MODIF2 NO'!End_Bal,-1)+1</definedName>
    <definedName name="A">MATCH(0.01,End_Bal,-1)+1</definedName>
    <definedName name="Accesorios_de_1_2" localSheetId="7">#REF!</definedName>
    <definedName name="Accesorios_de_1_2" localSheetId="42">#REF!</definedName>
    <definedName name="Accesorios_de_1_2">#REF!</definedName>
    <definedName name="Accesorios_de_3_4" localSheetId="7">#REF!</definedName>
    <definedName name="Accesorios_de_3_4" localSheetId="42">#REF!</definedName>
    <definedName name="Accesorios_de_3_4">#REF!</definedName>
    <definedName name="Acero_de_Refuerzo_Figurado_de_60.000_P.S.I." localSheetId="7">#REF!</definedName>
    <definedName name="Acero_de_Refuerzo_Figurado_de_60.000_P.S.I." localSheetId="42">#REF!</definedName>
    <definedName name="Acero_de_Refuerzo_Figurado_de_60.000_P.S.I.">#REF!</definedName>
    <definedName name="Acido_Muriatico" localSheetId="7">#REF!</definedName>
    <definedName name="Acido_Muriatico" localSheetId="42">#REF!</definedName>
    <definedName name="Acido_Muriatico">#REF!</definedName>
    <definedName name="Acoflex_1_2" localSheetId="7">#REF!</definedName>
    <definedName name="Acoflex_1_2" localSheetId="42">#REF!</definedName>
    <definedName name="Acoflex_1_2">#REF!</definedName>
    <definedName name="Acometida_en_2_3___350_kcmil___1___250_kcmil_AWG__THHN_en_Ø_4" localSheetId="7">#REF!</definedName>
    <definedName name="Acometida_en_2_3___350_kcmil___1___250_kcmil_AWG__THHN_en_Ø_4" localSheetId="42">#REF!</definedName>
    <definedName name="Acometida_en_2_3___350_kcmil___1___250_kcmil_AWG__THHN_en_Ø_4">#REF!</definedName>
    <definedName name="Acometida_en_3___1_0___1___2___1___6_T_AWG__THHN_en_1Ø_3" localSheetId="7">#REF!</definedName>
    <definedName name="Acometida_en_3___1_0___1___2___1___6_T_AWG__THHN_en_1Ø_3" localSheetId="42">#REF!</definedName>
    <definedName name="Acometida_en_3___1_0___1___2___1___6_T_AWG__THHN_en_1Ø_3">#REF!</definedName>
    <definedName name="Acometida_en_3___250_kcmil___1___2_0___1___2_T_AWG__THHN_en_1Ø_3" localSheetId="7">#REF!</definedName>
    <definedName name="Acometida_en_3___250_kcmil___1___2_0___1___2_T_AWG__THHN_en_1Ø_3" localSheetId="42">#REF!</definedName>
    <definedName name="Acometida_en_3___250_kcmil___1___2_0___1___2_T_AWG__THHN_en_1Ø_3">#REF!</definedName>
    <definedName name="Acometida_en_3___4_0___1___2_0___1___2_T_AWG__THHN_en_1Ø_3" localSheetId="7">#REF!</definedName>
    <definedName name="Acometida_en_3___4_0___1___2_0___1___2_T_AWG__THHN_en_1Ø_3" localSheetId="42">#REF!</definedName>
    <definedName name="Acometida_en_3___4_0___1___2_0___1___2_T_AWG__THHN_en_1Ø_3">#REF!</definedName>
    <definedName name="Acometida_en_3___6___1___8___1___8_T_AWG__THHN_en_1Ø_1" localSheetId="7">#REF!</definedName>
    <definedName name="Acometida_en_3___6___1___8___1___8_T_AWG__THHN_en_1Ø_1" localSheetId="42">#REF!</definedName>
    <definedName name="Acometida_en_3___6___1___8___1___8_T_AWG__THHN_en_1Ø_1">#REF!</definedName>
    <definedName name="Acometida_en_3___6_en_1Ø_2" localSheetId="7">#REF!</definedName>
    <definedName name="Acometida_en_3___6_en_1Ø_2" localSheetId="42">#REF!</definedName>
    <definedName name="Acometida_en_3___6_en_1Ø_2">#REF!</definedName>
    <definedName name="Acometida_en_3___8___1___10___1___8_T_AWG__THHN_en_1Ø_1" localSheetId="7">#REF!</definedName>
    <definedName name="Acometida_en_3___8___1___10___1___8_T_AWG__THHN_en_1Ø_1" localSheetId="42">#REF!</definedName>
    <definedName name="Acometida_en_3___8___1___10___1___8_T_AWG__THHN_en_1Ø_1">#REF!</definedName>
    <definedName name="Acometida_en_Conductor_de_Cobre_3___2_0_AWG_XLEP_15_Kv" localSheetId="7">#REF!</definedName>
    <definedName name="Acometida_en_Conductor_de_Cobre_3___2_0_AWG_XLEP_15_Kv" localSheetId="42">#REF!</definedName>
    <definedName name="Acometida_en_Conductor_de_Cobre_3___2_0_AWG_XLEP_15_Kv">#REF!</definedName>
    <definedName name="afraee" localSheetId="7">MATCH(0.01,'1.8'!End_Bal,-1)+1</definedName>
    <definedName name="afraee" localSheetId="42">MATCH(0.01,'ACTA DE MODIF2 NO'!End_Bal,-1)+1</definedName>
    <definedName name="afraee">MATCH(0.01,End_Bal,-1)+1</definedName>
    <definedName name="AFRAEE2" localSheetId="7">MATCH(0.01,'1.8'!End_Bal,-1)+1</definedName>
    <definedName name="AFRAEE2" localSheetId="42">MATCH(0.01,'ACTA DE MODIF2 NO'!End_Bal,-1)+1</definedName>
    <definedName name="AFRAEE2">MATCH(0.01,End_Bal,-1)+1</definedName>
    <definedName name="Agua" localSheetId="7">#REF!</definedName>
    <definedName name="Agua" localSheetId="42">#REF!</definedName>
    <definedName name="Agua">#REF!</definedName>
    <definedName name="Alambre_Negro_No.18" localSheetId="7">#REF!</definedName>
    <definedName name="Alambre_Negro_No.18" localSheetId="42">#REF!</definedName>
    <definedName name="Alambre_Negro_No.18">#REF!</definedName>
    <definedName name="Alcaparro_2.00_m" localSheetId="7">#REF!</definedName>
    <definedName name="Alcaparro_2.00_m" localSheetId="42">#REF!</definedName>
    <definedName name="Alcaparro_2.00_m">#REF!</definedName>
    <definedName name="Almacenista" localSheetId="7">#REF!</definedName>
    <definedName name="Almacenista" localSheetId="42">#REF!</definedName>
    <definedName name="Almacenista">#REF!</definedName>
    <definedName name="Analisis">[1]Analisis!$A:$F</definedName>
    <definedName name="ANALISISBASICO" localSheetId="7">#REF!</definedName>
    <definedName name="ANALISISBASICO" localSheetId="42">#REF!</definedName>
    <definedName name="ANALISISBASICO">#REF!</definedName>
    <definedName name="Andamio_Sección" localSheetId="7">#REF!</definedName>
    <definedName name="Andamio_Sección" localSheetId="42">#REF!</definedName>
    <definedName name="Andamio_Sección">#REF!</definedName>
    <definedName name="Andamios" localSheetId="7">#REF!</definedName>
    <definedName name="Andamios" localSheetId="42">#REF!</definedName>
    <definedName name="Andamios">#REF!</definedName>
    <definedName name="Angulo_en_aluminio_1_2__x_1_2__x_1_16" localSheetId="7">#REF!</definedName>
    <definedName name="Angulo_en_aluminio_1_2__x_1_2__x_1_16" localSheetId="42">#REF!</definedName>
    <definedName name="Angulo_en_aluminio_1_2__x_1_2__x_1_16">#REF!</definedName>
    <definedName name="Angulo_hierro_2_1_2__x_3_13" localSheetId="7">#REF!</definedName>
    <definedName name="Angulo_hierro_2_1_2__x_3_13" localSheetId="42">#REF!</definedName>
    <definedName name="Angulo_hierro_2_1_2__x_3_13">#REF!</definedName>
    <definedName name="Anticorrosivo_Rojo_Claro" localSheetId="7">#REF!</definedName>
    <definedName name="Anticorrosivo_Rojo_Claro" localSheetId="42">#REF!</definedName>
    <definedName name="Anticorrosivo_Rojo_Claro">#REF!</definedName>
    <definedName name="Aparatos_Telefonicos_para_extensiones" localSheetId="7">#REF!</definedName>
    <definedName name="Aparatos_Telefonicos_para_extensiones" localSheetId="42">#REF!</definedName>
    <definedName name="Aparatos_Telefonicos_para_extensiones">#REF!</definedName>
    <definedName name="Aparatos_Telefonicos_secretariales" localSheetId="7">#REF!</definedName>
    <definedName name="Aparatos_Telefonicos_secretariales" localSheetId="42">#REF!</definedName>
    <definedName name="Aparatos_Telefonicos_secretariales">#REF!</definedName>
    <definedName name="Aplique_Cilindrico_de_Pared_en_Acero_Galvanizado_de_1x26_W._120_V." localSheetId="7">#REF!</definedName>
    <definedName name="Aplique_Cilindrico_de_Pared_en_Acero_Galvanizado_de_1x26_W._120_V." localSheetId="42">#REF!</definedName>
    <definedName name="Aplique_Cilindrico_de_Pared_en_Acero_Galvanizado_de_1x26_W._120_V.">#REF!</definedName>
    <definedName name="Aplique_Cilindrico_de_Pared_en_Acero_Galvanizado_de_2x26_W._120_V." localSheetId="7">#REF!</definedName>
    <definedName name="Aplique_Cilindrico_de_Pared_en_Acero_Galvanizado_de_2x26_W._120_V." localSheetId="42">#REF!</definedName>
    <definedName name="Aplique_Cilindrico_de_Pared_en_Acero_Galvanizado_de_2x26_W._120_V.">#REF!</definedName>
    <definedName name="Aplique_Cilindrico_de_Techo_en_Acero_Galvanizado_de_2x26_W._120_V." localSheetId="7">#REF!</definedName>
    <definedName name="Aplique_Cilindrico_de_Techo_en_Acero_Galvanizado_de_2x26_W._120_V." localSheetId="42">#REF!</definedName>
    <definedName name="Aplique_Cilindrico_de_Techo_en_Acero_Galvanizado_de_2x26_W._120_V.">#REF!</definedName>
    <definedName name="aptos" localSheetId="7">#REF!</definedName>
    <definedName name="aptos" localSheetId="42">#REF!</definedName>
    <definedName name="aptos">#REF!</definedName>
    <definedName name="APU_1.1.1" localSheetId="7">#REF!</definedName>
    <definedName name="APU_1.1.1" localSheetId="42">#REF!</definedName>
    <definedName name="APU_1.1.1">#REF!</definedName>
    <definedName name="APU_1.1.2" localSheetId="7">#REF!</definedName>
    <definedName name="APU_1.1.2" localSheetId="42">#REF!</definedName>
    <definedName name="APU_1.1.2">#REF!</definedName>
    <definedName name="APU_1.1.3" localSheetId="7">#REF!</definedName>
    <definedName name="APU_1.1.3" localSheetId="42">#REF!</definedName>
    <definedName name="APU_1.1.3">#REF!</definedName>
    <definedName name="APU_1.1.4" localSheetId="7">#REF!</definedName>
    <definedName name="APU_1.1.4" localSheetId="42">#REF!</definedName>
    <definedName name="APU_1.1.4">#REF!</definedName>
    <definedName name="APU_1.1.5" localSheetId="7">#REF!</definedName>
    <definedName name="APU_1.1.5" localSheetId="42">#REF!</definedName>
    <definedName name="APU_1.1.5">#REF!</definedName>
    <definedName name="APU_1.2.1" localSheetId="7">#REF!</definedName>
    <definedName name="APU_1.2.1" localSheetId="42">#REF!</definedName>
    <definedName name="APU_1.2.1">#REF!</definedName>
    <definedName name="APU_1.2.2" localSheetId="7">#REF!</definedName>
    <definedName name="APU_1.2.2" localSheetId="42">#REF!</definedName>
    <definedName name="APU_1.2.2">#REF!</definedName>
    <definedName name="APU_1.2.3" localSheetId="7">#REF!</definedName>
    <definedName name="APU_1.2.3" localSheetId="42">#REF!</definedName>
    <definedName name="APU_1.2.3">#REF!</definedName>
    <definedName name="APU_1.3.1" localSheetId="7">#REF!</definedName>
    <definedName name="APU_1.3.1" localSheetId="42">#REF!</definedName>
    <definedName name="APU_1.3.1">#REF!</definedName>
    <definedName name="APU_1.3.2" localSheetId="7">#REF!</definedName>
    <definedName name="APU_1.3.2" localSheetId="42">#REF!</definedName>
    <definedName name="APU_1.3.2">#REF!</definedName>
    <definedName name="APU_10.1.1" localSheetId="7">#REF!</definedName>
    <definedName name="APU_10.1.1" localSheetId="42">#REF!</definedName>
    <definedName name="APU_10.1.1">#REF!</definedName>
    <definedName name="APU_10.1.10" localSheetId="7">#REF!</definedName>
    <definedName name="APU_10.1.10" localSheetId="42">#REF!</definedName>
    <definedName name="APU_10.1.10">#REF!</definedName>
    <definedName name="APU_10.1.11" localSheetId="7">#REF!</definedName>
    <definedName name="APU_10.1.11" localSheetId="42">#REF!</definedName>
    <definedName name="APU_10.1.11">#REF!</definedName>
    <definedName name="APU_10.1.13" localSheetId="7">#REF!</definedName>
    <definedName name="APU_10.1.13" localSheetId="42">#REF!</definedName>
    <definedName name="APU_10.1.13">#REF!</definedName>
    <definedName name="APU_10.1.14" localSheetId="7">#REF!</definedName>
    <definedName name="APU_10.1.14" localSheetId="42">#REF!</definedName>
    <definedName name="APU_10.1.14">#REF!</definedName>
    <definedName name="APU_10.1.15" localSheetId="7">#REF!</definedName>
    <definedName name="APU_10.1.15" localSheetId="42">#REF!</definedName>
    <definedName name="APU_10.1.15">#REF!</definedName>
    <definedName name="APU_10.1.16" localSheetId="7">#REF!</definedName>
    <definedName name="APU_10.1.16" localSheetId="42">#REF!</definedName>
    <definedName name="APU_10.1.16">#REF!</definedName>
    <definedName name="APU_10.1.17" localSheetId="7">#REF!</definedName>
    <definedName name="APU_10.1.17" localSheetId="42">#REF!</definedName>
    <definedName name="APU_10.1.17">#REF!</definedName>
    <definedName name="APU_10.1.18" localSheetId="7">#REF!</definedName>
    <definedName name="APU_10.1.18" localSheetId="42">#REF!</definedName>
    <definedName name="APU_10.1.18">#REF!</definedName>
    <definedName name="APU_10.1.19" localSheetId="7">#REF!</definedName>
    <definedName name="APU_10.1.19" localSheetId="42">#REF!</definedName>
    <definedName name="APU_10.1.19">#REF!</definedName>
    <definedName name="APU_10.1.2" localSheetId="7">#REF!</definedName>
    <definedName name="APU_10.1.2" localSheetId="42">#REF!</definedName>
    <definedName name="APU_10.1.2">#REF!</definedName>
    <definedName name="APU_10.1.3" localSheetId="7">#REF!</definedName>
    <definedName name="APU_10.1.3" localSheetId="42">#REF!</definedName>
    <definedName name="APU_10.1.3">#REF!</definedName>
    <definedName name="APU_10.1.4" localSheetId="7">#REF!</definedName>
    <definedName name="APU_10.1.4" localSheetId="42">#REF!</definedName>
    <definedName name="APU_10.1.4">#REF!</definedName>
    <definedName name="APU_10.1.5" localSheetId="7">#REF!</definedName>
    <definedName name="APU_10.1.5" localSheetId="42">#REF!</definedName>
    <definedName name="APU_10.1.5">#REF!</definedName>
    <definedName name="APU_10.1.6" localSheetId="7">#REF!</definedName>
    <definedName name="APU_10.1.6" localSheetId="42">#REF!</definedName>
    <definedName name="APU_10.1.6">#REF!</definedName>
    <definedName name="APU_10.1.7" localSheetId="7">#REF!</definedName>
    <definedName name="APU_10.1.7" localSheetId="42">#REF!</definedName>
    <definedName name="APU_10.1.7">#REF!</definedName>
    <definedName name="APU_10.1.8" localSheetId="7">#REF!</definedName>
    <definedName name="APU_10.1.8" localSheetId="42">#REF!</definedName>
    <definedName name="APU_10.1.8">#REF!</definedName>
    <definedName name="APU_10.1.9" localSheetId="7">#REF!</definedName>
    <definedName name="APU_10.1.9" localSheetId="42">#REF!</definedName>
    <definedName name="APU_10.1.9">#REF!</definedName>
    <definedName name="APU_10.2.1" localSheetId="7">#REF!</definedName>
    <definedName name="APU_10.2.1" localSheetId="42">#REF!</definedName>
    <definedName name="APU_10.2.1">#REF!</definedName>
    <definedName name="APU_10.2.2" localSheetId="7">#REF!</definedName>
    <definedName name="APU_10.2.2" localSheetId="42">#REF!</definedName>
    <definedName name="APU_10.2.2">#REF!</definedName>
    <definedName name="APU_11.1.1" localSheetId="7">#REF!</definedName>
    <definedName name="APU_11.1.1" localSheetId="42">#REF!</definedName>
    <definedName name="APU_11.1.1">#REF!</definedName>
    <definedName name="APU_11.1.2" localSheetId="7">#REF!</definedName>
    <definedName name="APU_11.1.2" localSheetId="42">#REF!</definedName>
    <definedName name="APU_11.1.2">#REF!</definedName>
    <definedName name="APU_11.1.3" localSheetId="7">#REF!</definedName>
    <definedName name="APU_11.1.3" localSheetId="42">#REF!</definedName>
    <definedName name="APU_11.1.3">#REF!</definedName>
    <definedName name="APU_11.1.4" localSheetId="7">#REF!</definedName>
    <definedName name="APU_11.1.4" localSheetId="42">#REF!</definedName>
    <definedName name="APU_11.1.4">#REF!</definedName>
    <definedName name="APU_11.2.1.1" localSheetId="7">#REF!</definedName>
    <definedName name="APU_11.2.1.1" localSheetId="42">#REF!</definedName>
    <definedName name="APU_11.2.1.1">#REF!</definedName>
    <definedName name="APU_11.2.2.1" localSheetId="7">#REF!</definedName>
    <definedName name="APU_11.2.2.1" localSheetId="42">#REF!</definedName>
    <definedName name="APU_11.2.2.1">#REF!</definedName>
    <definedName name="APU_11.2.2.2" localSheetId="7">#REF!</definedName>
    <definedName name="APU_11.2.2.2" localSheetId="42">#REF!</definedName>
    <definedName name="APU_11.2.2.2">#REF!</definedName>
    <definedName name="APU_11.2.3.1" localSheetId="7">#REF!</definedName>
    <definedName name="APU_11.2.3.1" localSheetId="42">#REF!</definedName>
    <definedName name="APU_11.2.3.1">#REF!</definedName>
    <definedName name="APU_11.2.3.2" localSheetId="7">#REF!</definedName>
    <definedName name="APU_11.2.3.2" localSheetId="42">#REF!</definedName>
    <definedName name="APU_11.2.3.2">#REF!</definedName>
    <definedName name="APU_12.1.1" localSheetId="7">#REF!</definedName>
    <definedName name="APU_12.1.1" localSheetId="42">#REF!</definedName>
    <definedName name="APU_12.1.1">#REF!</definedName>
    <definedName name="APU_12.1.10" localSheetId="7">#REF!</definedName>
    <definedName name="APU_12.1.10" localSheetId="42">#REF!</definedName>
    <definedName name="APU_12.1.10">#REF!</definedName>
    <definedName name="APU_12.1.11" localSheetId="7">#REF!</definedName>
    <definedName name="APU_12.1.11" localSheetId="42">#REF!</definedName>
    <definedName name="APU_12.1.11">#REF!</definedName>
    <definedName name="APU_12.1.12" localSheetId="7">#REF!</definedName>
    <definedName name="APU_12.1.12" localSheetId="42">#REF!</definedName>
    <definedName name="APU_12.1.12">#REF!</definedName>
    <definedName name="APU_12.1.13" localSheetId="7">#REF!</definedName>
    <definedName name="APU_12.1.13" localSheetId="42">#REF!</definedName>
    <definedName name="APU_12.1.13">#REF!</definedName>
    <definedName name="APU_12.1.14" localSheetId="7">#REF!</definedName>
    <definedName name="APU_12.1.14" localSheetId="42">#REF!</definedName>
    <definedName name="APU_12.1.14">#REF!</definedName>
    <definedName name="APU_12.1.15" localSheetId="7">#REF!</definedName>
    <definedName name="APU_12.1.15" localSheetId="42">#REF!</definedName>
    <definedName name="APU_12.1.15">#REF!</definedName>
    <definedName name="APU_12.1.16" localSheetId="7">#REF!</definedName>
    <definedName name="APU_12.1.16" localSheetId="42">#REF!</definedName>
    <definedName name="APU_12.1.16">#REF!</definedName>
    <definedName name="APU_12.1.17" localSheetId="7">#REF!</definedName>
    <definedName name="APU_12.1.17" localSheetId="42">#REF!</definedName>
    <definedName name="APU_12.1.17">#REF!</definedName>
    <definedName name="APU_12.1.18" localSheetId="7">#REF!</definedName>
    <definedName name="APU_12.1.18" localSheetId="42">#REF!</definedName>
    <definedName name="APU_12.1.18">#REF!</definedName>
    <definedName name="APU_12.1.19" localSheetId="7">#REF!</definedName>
    <definedName name="APU_12.1.19" localSheetId="42">#REF!</definedName>
    <definedName name="APU_12.1.19">#REF!</definedName>
    <definedName name="APU_12.1.2" localSheetId="7">#REF!</definedName>
    <definedName name="APU_12.1.2" localSheetId="42">#REF!</definedName>
    <definedName name="APU_12.1.2">#REF!</definedName>
    <definedName name="APU_12.1.20" localSheetId="7">#REF!</definedName>
    <definedName name="APU_12.1.20" localSheetId="42">#REF!</definedName>
    <definedName name="APU_12.1.20">#REF!</definedName>
    <definedName name="APU_12.1.21" localSheetId="7">#REF!</definedName>
    <definedName name="APU_12.1.21" localSheetId="42">#REF!</definedName>
    <definedName name="APU_12.1.21">#REF!</definedName>
    <definedName name="APU_12.1.22" localSheetId="7">#REF!</definedName>
    <definedName name="APU_12.1.22" localSheetId="42">#REF!</definedName>
    <definedName name="APU_12.1.22">#REF!</definedName>
    <definedName name="APU_12.1.23" localSheetId="7">#REF!</definedName>
    <definedName name="APU_12.1.23" localSheetId="42">#REF!</definedName>
    <definedName name="APU_12.1.23">#REF!</definedName>
    <definedName name="APU_12.1.24" localSheetId="7">#REF!</definedName>
    <definedName name="APU_12.1.24" localSheetId="42">#REF!</definedName>
    <definedName name="APU_12.1.24">#REF!</definedName>
    <definedName name="APU_12.1.25" localSheetId="7">#REF!</definedName>
    <definedName name="APU_12.1.25" localSheetId="42">#REF!</definedName>
    <definedName name="APU_12.1.25">#REF!</definedName>
    <definedName name="APU_12.1.26" localSheetId="7">#REF!</definedName>
    <definedName name="APU_12.1.26" localSheetId="42">#REF!</definedName>
    <definedName name="APU_12.1.26">#REF!</definedName>
    <definedName name="APU_12.1.27" localSheetId="7">#REF!</definedName>
    <definedName name="APU_12.1.27" localSheetId="42">#REF!</definedName>
    <definedName name="APU_12.1.27">#REF!</definedName>
    <definedName name="APU_12.1.28" localSheetId="7">#REF!</definedName>
    <definedName name="APU_12.1.28" localSheetId="42">#REF!</definedName>
    <definedName name="APU_12.1.28">#REF!</definedName>
    <definedName name="APU_12.1.29" localSheetId="7">#REF!</definedName>
    <definedName name="APU_12.1.29" localSheetId="42">#REF!</definedName>
    <definedName name="APU_12.1.29">#REF!</definedName>
    <definedName name="APU_12.1.3" localSheetId="7">#REF!</definedName>
    <definedName name="APU_12.1.3" localSheetId="42">#REF!</definedName>
    <definedName name="APU_12.1.3">#REF!</definedName>
    <definedName name="APU_12.1.30" localSheetId="7">#REF!</definedName>
    <definedName name="APU_12.1.30" localSheetId="42">#REF!</definedName>
    <definedName name="APU_12.1.30">#REF!</definedName>
    <definedName name="APU_12.1.31" localSheetId="7">#REF!</definedName>
    <definedName name="APU_12.1.31" localSheetId="42">#REF!</definedName>
    <definedName name="APU_12.1.31">#REF!</definedName>
    <definedName name="APU_12.1.32" localSheetId="7">#REF!</definedName>
    <definedName name="APU_12.1.32" localSheetId="42">#REF!</definedName>
    <definedName name="APU_12.1.32">#REF!</definedName>
    <definedName name="APU_12.1.33" localSheetId="7">#REF!</definedName>
    <definedName name="APU_12.1.33" localSheetId="42">#REF!</definedName>
    <definedName name="APU_12.1.33">#REF!</definedName>
    <definedName name="APU_12.1.34" localSheetId="7">#REF!</definedName>
    <definedName name="APU_12.1.34" localSheetId="42">#REF!</definedName>
    <definedName name="APU_12.1.34">#REF!</definedName>
    <definedName name="APU_12.1.35" localSheetId="7">#REF!</definedName>
    <definedName name="APU_12.1.35" localSheetId="42">#REF!</definedName>
    <definedName name="APU_12.1.35">#REF!</definedName>
    <definedName name="APU_12.1.36" localSheetId="7">#REF!</definedName>
    <definedName name="APU_12.1.36" localSheetId="42">#REF!</definedName>
    <definedName name="APU_12.1.36">#REF!</definedName>
    <definedName name="APU_12.1.37" localSheetId="7">#REF!</definedName>
    <definedName name="APU_12.1.37" localSheetId="42">#REF!</definedName>
    <definedName name="APU_12.1.37">#REF!</definedName>
    <definedName name="APU_12.1.38" localSheetId="7">#REF!</definedName>
    <definedName name="APU_12.1.38" localSheetId="42">#REF!</definedName>
    <definedName name="APU_12.1.38">#REF!</definedName>
    <definedName name="APU_12.1.39" localSheetId="7">#REF!</definedName>
    <definedName name="APU_12.1.39" localSheetId="42">#REF!</definedName>
    <definedName name="APU_12.1.39">#REF!</definedName>
    <definedName name="APU_12.1.4" localSheetId="7">#REF!</definedName>
    <definedName name="APU_12.1.4" localSheetId="42">#REF!</definedName>
    <definedName name="APU_12.1.4">#REF!</definedName>
    <definedName name="APU_12.1.40" localSheetId="7">#REF!</definedName>
    <definedName name="APU_12.1.40" localSheetId="42">#REF!</definedName>
    <definedName name="APU_12.1.40">#REF!</definedName>
    <definedName name="APU_12.1.41" localSheetId="7">#REF!</definedName>
    <definedName name="APU_12.1.41" localSheetId="42">#REF!</definedName>
    <definedName name="APU_12.1.41">#REF!</definedName>
    <definedName name="APU_12.1.42" localSheetId="7">#REF!</definedName>
    <definedName name="APU_12.1.42" localSheetId="42">#REF!</definedName>
    <definedName name="APU_12.1.42">#REF!</definedName>
    <definedName name="APU_12.1.43" localSheetId="7">#REF!</definedName>
    <definedName name="APU_12.1.43" localSheetId="42">#REF!</definedName>
    <definedName name="APU_12.1.43">#REF!</definedName>
    <definedName name="APU_12.1.44" localSheetId="7">#REF!</definedName>
    <definedName name="APU_12.1.44" localSheetId="42">#REF!</definedName>
    <definedName name="APU_12.1.44">#REF!</definedName>
    <definedName name="APU_12.1.45" localSheetId="7">#REF!</definedName>
    <definedName name="APU_12.1.45" localSheetId="42">#REF!</definedName>
    <definedName name="APU_12.1.45">#REF!</definedName>
    <definedName name="APU_12.1.46" localSheetId="7">#REF!</definedName>
    <definedName name="APU_12.1.46" localSheetId="42">#REF!</definedName>
    <definedName name="APU_12.1.46">#REF!</definedName>
    <definedName name="APU_12.1.47" localSheetId="7">#REF!</definedName>
    <definedName name="APU_12.1.47" localSheetId="42">#REF!</definedName>
    <definedName name="APU_12.1.47">#REF!</definedName>
    <definedName name="APU_12.1.48" localSheetId="7">#REF!</definedName>
    <definedName name="APU_12.1.48" localSheetId="42">#REF!</definedName>
    <definedName name="APU_12.1.48">#REF!</definedName>
    <definedName name="APU_12.1.49" localSheetId="7">#REF!</definedName>
    <definedName name="APU_12.1.49" localSheetId="42">#REF!</definedName>
    <definedName name="APU_12.1.49">#REF!</definedName>
    <definedName name="APU_12.1.5" localSheetId="7">#REF!</definedName>
    <definedName name="APU_12.1.5" localSheetId="42">#REF!</definedName>
    <definedName name="APU_12.1.5">#REF!</definedName>
    <definedName name="APU_12.1.50" localSheetId="7">#REF!</definedName>
    <definedName name="APU_12.1.50" localSheetId="42">#REF!</definedName>
    <definedName name="APU_12.1.50">#REF!</definedName>
    <definedName name="APU_12.1.51" localSheetId="7">#REF!</definedName>
    <definedName name="APU_12.1.51" localSheetId="42">#REF!</definedName>
    <definedName name="APU_12.1.51">#REF!</definedName>
    <definedName name="APU_12.1.52" localSheetId="7">#REF!</definedName>
    <definedName name="APU_12.1.52" localSheetId="42">#REF!</definedName>
    <definedName name="APU_12.1.52">#REF!</definedName>
    <definedName name="APU_12.1.53" localSheetId="7">#REF!</definedName>
    <definedName name="APU_12.1.53" localSheetId="42">#REF!</definedName>
    <definedName name="APU_12.1.53">#REF!</definedName>
    <definedName name="APU_12.1.54" localSheetId="7">#REF!</definedName>
    <definedName name="APU_12.1.54" localSheetId="42">#REF!</definedName>
    <definedName name="APU_12.1.54">#REF!</definedName>
    <definedName name="APU_12.1.55" localSheetId="7">#REF!</definedName>
    <definedName name="APU_12.1.55" localSheetId="42">#REF!</definedName>
    <definedName name="APU_12.1.55">#REF!</definedName>
    <definedName name="APU_12.1.56" localSheetId="7">#REF!</definedName>
    <definedName name="APU_12.1.56" localSheetId="42">#REF!</definedName>
    <definedName name="APU_12.1.56">#REF!</definedName>
    <definedName name="APU_12.1.57" localSheetId="7">#REF!</definedName>
    <definedName name="APU_12.1.57" localSheetId="42">#REF!</definedName>
    <definedName name="APU_12.1.57">#REF!</definedName>
    <definedName name="APU_12.1.58" localSheetId="7">#REF!</definedName>
    <definedName name="APU_12.1.58" localSheetId="42">#REF!</definedName>
    <definedName name="APU_12.1.58">#REF!</definedName>
    <definedName name="APU_12.1.59" localSheetId="7">#REF!</definedName>
    <definedName name="APU_12.1.59" localSheetId="42">#REF!</definedName>
    <definedName name="APU_12.1.59">#REF!</definedName>
    <definedName name="APU_12.1.6" localSheetId="7">#REF!</definedName>
    <definedName name="APU_12.1.6" localSheetId="42">#REF!</definedName>
    <definedName name="APU_12.1.6">#REF!</definedName>
    <definedName name="APU_12.1.60" localSheetId="7">#REF!</definedName>
    <definedName name="APU_12.1.60" localSheetId="42">#REF!</definedName>
    <definedName name="APU_12.1.60">#REF!</definedName>
    <definedName name="APU_12.1.61" localSheetId="7">#REF!</definedName>
    <definedName name="APU_12.1.61" localSheetId="42">#REF!</definedName>
    <definedName name="APU_12.1.61">#REF!</definedName>
    <definedName name="APU_12.1.62" localSheetId="7">#REF!</definedName>
    <definedName name="APU_12.1.62" localSheetId="42">#REF!</definedName>
    <definedName name="APU_12.1.62">#REF!</definedName>
    <definedName name="APU_12.1.63" localSheetId="7">#REF!</definedName>
    <definedName name="APU_12.1.63" localSheetId="42">#REF!</definedName>
    <definedName name="APU_12.1.63">#REF!</definedName>
    <definedName name="APU_12.1.64" localSheetId="7">#REF!</definedName>
    <definedName name="APU_12.1.64" localSheetId="42">#REF!</definedName>
    <definedName name="APU_12.1.64">#REF!</definedName>
    <definedName name="APU_12.1.65" localSheetId="7">#REF!</definedName>
    <definedName name="APU_12.1.65" localSheetId="42">#REF!</definedName>
    <definedName name="APU_12.1.65">#REF!</definedName>
    <definedName name="APU_12.1.66" localSheetId="7">#REF!</definedName>
    <definedName name="APU_12.1.66" localSheetId="42">#REF!</definedName>
    <definedName name="APU_12.1.66">#REF!</definedName>
    <definedName name="APU_12.1.67" localSheetId="7">#REF!</definedName>
    <definedName name="APU_12.1.67" localSheetId="42">#REF!</definedName>
    <definedName name="APU_12.1.67">#REF!</definedName>
    <definedName name="APU_12.1.68" localSheetId="7">#REF!</definedName>
    <definedName name="APU_12.1.68" localSheetId="42">#REF!</definedName>
    <definedName name="APU_12.1.68">#REF!</definedName>
    <definedName name="APU_12.1.69" localSheetId="7">#REF!</definedName>
    <definedName name="APU_12.1.69" localSheetId="42">#REF!</definedName>
    <definedName name="APU_12.1.69">#REF!</definedName>
    <definedName name="APU_12.1.7" localSheetId="7">#REF!</definedName>
    <definedName name="APU_12.1.7" localSheetId="42">#REF!</definedName>
    <definedName name="APU_12.1.7">#REF!</definedName>
    <definedName name="APU_12.1.70" localSheetId="7">#REF!</definedName>
    <definedName name="APU_12.1.70" localSheetId="42">#REF!</definedName>
    <definedName name="APU_12.1.70">#REF!</definedName>
    <definedName name="APU_12.1.71" localSheetId="7">#REF!</definedName>
    <definedName name="APU_12.1.71" localSheetId="42">#REF!</definedName>
    <definedName name="APU_12.1.71">#REF!</definedName>
    <definedName name="APU_12.1.8" localSheetId="7">#REF!</definedName>
    <definedName name="APU_12.1.8" localSheetId="42">#REF!</definedName>
    <definedName name="APU_12.1.8">#REF!</definedName>
    <definedName name="APU_12.1.9" localSheetId="7">#REF!</definedName>
    <definedName name="APU_12.1.9" localSheetId="42">#REF!</definedName>
    <definedName name="APU_12.1.9">#REF!</definedName>
    <definedName name="APU_13.1.1" localSheetId="7">#REF!</definedName>
    <definedName name="APU_13.1.1" localSheetId="42">#REF!</definedName>
    <definedName name="APU_13.1.1">#REF!</definedName>
    <definedName name="APU_13.1.2" localSheetId="7">#REF!</definedName>
    <definedName name="APU_13.1.2" localSheetId="42">#REF!</definedName>
    <definedName name="APU_13.1.2">#REF!</definedName>
    <definedName name="APU_13.1.3" localSheetId="7">#REF!</definedName>
    <definedName name="APU_13.1.3" localSheetId="42">#REF!</definedName>
    <definedName name="APU_13.1.3">#REF!</definedName>
    <definedName name="APU_13.1.4" localSheetId="7">#REF!</definedName>
    <definedName name="APU_13.1.4" localSheetId="42">#REF!</definedName>
    <definedName name="APU_13.1.4">#REF!</definedName>
    <definedName name="APU_13.1.5" localSheetId="7">#REF!</definedName>
    <definedName name="APU_13.1.5" localSheetId="42">#REF!</definedName>
    <definedName name="APU_13.1.5">#REF!</definedName>
    <definedName name="APU_13.1.6" localSheetId="7">#REF!</definedName>
    <definedName name="APU_13.1.6" localSheetId="42">#REF!</definedName>
    <definedName name="APU_13.1.6">#REF!</definedName>
    <definedName name="APU_14.1.1" localSheetId="7">#REF!</definedName>
    <definedName name="APU_14.1.1" localSheetId="42">#REF!</definedName>
    <definedName name="APU_14.1.1">#REF!</definedName>
    <definedName name="APU_14.1.2" localSheetId="7">#REF!</definedName>
    <definedName name="APU_14.1.2" localSheetId="42">#REF!</definedName>
    <definedName name="APU_14.1.2">#REF!</definedName>
    <definedName name="APU_14.1.3" localSheetId="7">#REF!</definedName>
    <definedName name="APU_14.1.3" localSheetId="42">#REF!</definedName>
    <definedName name="APU_14.1.3">#REF!</definedName>
    <definedName name="APU_14.1.4" localSheetId="7">#REF!</definedName>
    <definedName name="APU_14.1.4" localSheetId="42">#REF!</definedName>
    <definedName name="APU_14.1.4">#REF!</definedName>
    <definedName name="APU_14.1.5" localSheetId="7">#REF!</definedName>
    <definedName name="APU_14.1.5" localSheetId="42">#REF!</definedName>
    <definedName name="APU_14.1.5">#REF!</definedName>
    <definedName name="APU_15.1.1" localSheetId="7">#REF!</definedName>
    <definedName name="APU_15.1.1" localSheetId="42">#REF!</definedName>
    <definedName name="APU_15.1.1">#REF!</definedName>
    <definedName name="APU_15.2.1" localSheetId="7">#REF!</definedName>
    <definedName name="APU_15.2.1" localSheetId="42">#REF!</definedName>
    <definedName name="APU_15.2.1">#REF!</definedName>
    <definedName name="APU_15.2.10" localSheetId="7">#REF!</definedName>
    <definedName name="APU_15.2.10" localSheetId="42">#REF!</definedName>
    <definedName name="APU_15.2.10">#REF!</definedName>
    <definedName name="APU_15.2.11" localSheetId="7">#REF!</definedName>
    <definedName name="APU_15.2.11" localSheetId="42">#REF!</definedName>
    <definedName name="APU_15.2.11">#REF!</definedName>
    <definedName name="APU_15.2.12" localSheetId="7">#REF!</definedName>
    <definedName name="APU_15.2.12" localSheetId="42">#REF!</definedName>
    <definedName name="APU_15.2.12">#REF!</definedName>
    <definedName name="APU_15.2.13" localSheetId="7">#REF!</definedName>
    <definedName name="APU_15.2.13" localSheetId="42">#REF!</definedName>
    <definedName name="APU_15.2.13">#REF!</definedName>
    <definedName name="APU_15.2.14" localSheetId="7">#REF!</definedName>
    <definedName name="APU_15.2.14" localSheetId="42">#REF!</definedName>
    <definedName name="APU_15.2.14">#REF!</definedName>
    <definedName name="APU_15.2.15" localSheetId="7">#REF!</definedName>
    <definedName name="APU_15.2.15" localSheetId="42">#REF!</definedName>
    <definedName name="APU_15.2.15">#REF!</definedName>
    <definedName name="APU_15.2.2" localSheetId="7">#REF!</definedName>
    <definedName name="APU_15.2.2" localSheetId="42">#REF!</definedName>
    <definedName name="APU_15.2.2">#REF!</definedName>
    <definedName name="APU_15.2.3" localSheetId="7">#REF!</definedName>
    <definedName name="APU_15.2.3" localSheetId="42">#REF!</definedName>
    <definedName name="APU_15.2.3">#REF!</definedName>
    <definedName name="APU_15.2.4" localSheetId="7">#REF!</definedName>
    <definedName name="APU_15.2.4" localSheetId="42">#REF!</definedName>
    <definedName name="APU_15.2.4">#REF!</definedName>
    <definedName name="APU_15.2.5" localSheetId="7">#REF!</definedName>
    <definedName name="APU_15.2.5" localSheetId="42">#REF!</definedName>
    <definedName name="APU_15.2.5">#REF!</definedName>
    <definedName name="APU_15.2.6" localSheetId="7">#REF!</definedName>
    <definedName name="APU_15.2.6" localSheetId="42">#REF!</definedName>
    <definedName name="APU_15.2.6">#REF!</definedName>
    <definedName name="APU_15.2.7" localSheetId="7">#REF!</definedName>
    <definedName name="APU_15.2.7" localSheetId="42">#REF!</definedName>
    <definedName name="APU_15.2.7">#REF!</definedName>
    <definedName name="APU_15.2.8" localSheetId="7">#REF!</definedName>
    <definedName name="APU_15.2.8" localSheetId="42">#REF!</definedName>
    <definedName name="APU_15.2.8">#REF!</definedName>
    <definedName name="APU_15.2.9" localSheetId="7">#REF!</definedName>
    <definedName name="APU_15.2.9" localSheetId="42">#REF!</definedName>
    <definedName name="APU_15.2.9">#REF!</definedName>
    <definedName name="APU_16.1.1" localSheetId="7">#REF!</definedName>
    <definedName name="APU_16.1.1" localSheetId="42">#REF!</definedName>
    <definedName name="APU_16.1.1">#REF!</definedName>
    <definedName name="APU_16.1.10" localSheetId="7">#REF!</definedName>
    <definedName name="APU_16.1.10" localSheetId="42">#REF!</definedName>
    <definedName name="APU_16.1.10">#REF!</definedName>
    <definedName name="APU_16.1.11" localSheetId="7">#REF!</definedName>
    <definedName name="APU_16.1.11" localSheetId="42">#REF!</definedName>
    <definedName name="APU_16.1.11">#REF!</definedName>
    <definedName name="APU_16.1.12" localSheetId="7">#REF!</definedName>
    <definedName name="APU_16.1.12" localSheetId="42">#REF!</definedName>
    <definedName name="APU_16.1.12">#REF!</definedName>
    <definedName name="APU_16.1.13" localSheetId="7">#REF!</definedName>
    <definedName name="APU_16.1.13" localSheetId="42">#REF!</definedName>
    <definedName name="APU_16.1.13">#REF!</definedName>
    <definedName name="APU_16.1.14" localSheetId="7">#REF!</definedName>
    <definedName name="APU_16.1.14" localSheetId="42">#REF!</definedName>
    <definedName name="APU_16.1.14">#REF!</definedName>
    <definedName name="APU_16.1.15" localSheetId="7">#REF!</definedName>
    <definedName name="APU_16.1.15" localSheetId="42">#REF!</definedName>
    <definedName name="APU_16.1.15">#REF!</definedName>
    <definedName name="APU_16.1.16" localSheetId="7">#REF!</definedName>
    <definedName name="APU_16.1.16" localSheetId="42">#REF!</definedName>
    <definedName name="APU_16.1.16">#REF!</definedName>
    <definedName name="APU_16.1.17" localSheetId="7">#REF!</definedName>
    <definedName name="APU_16.1.17" localSheetId="42">#REF!</definedName>
    <definedName name="APU_16.1.17">#REF!</definedName>
    <definedName name="APU_16.1.18" localSheetId="7">#REF!</definedName>
    <definedName name="APU_16.1.18" localSheetId="42">#REF!</definedName>
    <definedName name="APU_16.1.18">#REF!</definedName>
    <definedName name="APU_16.1.19" localSheetId="7">#REF!</definedName>
    <definedName name="APU_16.1.19" localSheetId="42">#REF!</definedName>
    <definedName name="APU_16.1.19">#REF!</definedName>
    <definedName name="APU_16.1.2" localSheetId="7">#REF!</definedName>
    <definedName name="APU_16.1.2" localSheetId="42">#REF!</definedName>
    <definedName name="APU_16.1.2">#REF!</definedName>
    <definedName name="APU_16.1.3" localSheetId="7">#REF!</definedName>
    <definedName name="APU_16.1.3" localSheetId="42">#REF!</definedName>
    <definedName name="APU_16.1.3">#REF!</definedName>
    <definedName name="APU_16.1.4" localSheetId="7">#REF!</definedName>
    <definedName name="APU_16.1.4" localSheetId="42">#REF!</definedName>
    <definedName name="APU_16.1.4">#REF!</definedName>
    <definedName name="APU_16.1.5" localSheetId="7">#REF!</definedName>
    <definedName name="APU_16.1.5" localSheetId="42">#REF!</definedName>
    <definedName name="APU_16.1.5">#REF!</definedName>
    <definedName name="APU_16.1.6" localSheetId="7">#REF!</definedName>
    <definedName name="APU_16.1.6" localSheetId="42">#REF!</definedName>
    <definedName name="APU_16.1.6">#REF!</definedName>
    <definedName name="APU_16.1.7" localSheetId="7">#REF!</definedName>
    <definedName name="APU_16.1.7" localSheetId="42">#REF!</definedName>
    <definedName name="APU_16.1.7">#REF!</definedName>
    <definedName name="APU_16.1.8" localSheetId="7">#REF!</definedName>
    <definedName name="APU_16.1.8" localSheetId="42">#REF!</definedName>
    <definedName name="APU_16.1.8">#REF!</definedName>
    <definedName name="APU_16.1.9" localSheetId="7">#REF!</definedName>
    <definedName name="APU_16.1.9" localSheetId="42">#REF!</definedName>
    <definedName name="APU_16.1.9">#REF!</definedName>
    <definedName name="APU_17.1.1" localSheetId="7">#REF!</definedName>
    <definedName name="APU_17.1.1" localSheetId="42">#REF!</definedName>
    <definedName name="APU_17.1.1">#REF!</definedName>
    <definedName name="APU_17.1.2" localSheetId="7">#REF!</definedName>
    <definedName name="APU_17.1.2" localSheetId="42">#REF!</definedName>
    <definedName name="APU_17.1.2">#REF!</definedName>
    <definedName name="APU_18.1.1" localSheetId="7">#REF!</definedName>
    <definedName name="APU_18.1.1" localSheetId="42">#REF!</definedName>
    <definedName name="APU_18.1.1">#REF!</definedName>
    <definedName name="APU_18.2.1" localSheetId="7">#REF!</definedName>
    <definedName name="APU_18.2.1" localSheetId="42">#REF!</definedName>
    <definedName name="APU_18.2.1">#REF!</definedName>
    <definedName name="APU_18.2.2" localSheetId="7">#REF!</definedName>
    <definedName name="APU_18.2.2" localSheetId="42">#REF!</definedName>
    <definedName name="APU_18.2.2">#REF!</definedName>
    <definedName name="APU_18.2.3" localSheetId="7">#REF!</definedName>
    <definedName name="APU_18.2.3" localSheetId="42">#REF!</definedName>
    <definedName name="APU_18.2.3">#REF!</definedName>
    <definedName name="APU_18.2.4" localSheetId="7">#REF!</definedName>
    <definedName name="APU_18.2.4" localSheetId="42">#REF!</definedName>
    <definedName name="APU_18.2.4">#REF!</definedName>
    <definedName name="APU_18.3.1" localSheetId="7">#REF!</definedName>
    <definedName name="APU_18.3.1" localSheetId="42">#REF!</definedName>
    <definedName name="APU_18.3.1">#REF!</definedName>
    <definedName name="APU_18.3.2" localSheetId="7">#REF!</definedName>
    <definedName name="APU_18.3.2" localSheetId="42">#REF!</definedName>
    <definedName name="APU_18.3.2">#REF!</definedName>
    <definedName name="APU_18.4.1" localSheetId="7">#REF!</definedName>
    <definedName name="APU_18.4.1" localSheetId="42">#REF!</definedName>
    <definedName name="APU_18.4.1">#REF!</definedName>
    <definedName name="APU_18.4.2" localSheetId="7">#REF!</definedName>
    <definedName name="APU_18.4.2" localSheetId="42">#REF!</definedName>
    <definedName name="APU_18.4.2">#REF!</definedName>
    <definedName name="APU_19.1.1" localSheetId="7">#REF!</definedName>
    <definedName name="APU_19.1.1" localSheetId="42">#REF!</definedName>
    <definedName name="APU_19.1.1">#REF!</definedName>
    <definedName name="APU_19.1.2" localSheetId="7">#REF!</definedName>
    <definedName name="APU_19.1.2" localSheetId="42">#REF!</definedName>
    <definedName name="APU_19.1.2">#REF!</definedName>
    <definedName name="APU_19.1.3" localSheetId="7">#REF!</definedName>
    <definedName name="APU_19.1.3" localSheetId="42">#REF!</definedName>
    <definedName name="APU_19.1.3">#REF!</definedName>
    <definedName name="APU_19.1.4" localSheetId="7">#REF!</definedName>
    <definedName name="APU_19.1.4" localSheetId="42">#REF!</definedName>
    <definedName name="APU_19.1.4">#REF!</definedName>
    <definedName name="APU_19.1.5" localSheetId="7">#REF!</definedName>
    <definedName name="APU_19.1.5" localSheetId="42">#REF!</definedName>
    <definedName name="APU_19.1.5">#REF!</definedName>
    <definedName name="APU_19.2.1" localSheetId="7">#REF!</definedName>
    <definedName name="APU_19.2.1" localSheetId="42">#REF!</definedName>
    <definedName name="APU_19.2.1">#REF!</definedName>
    <definedName name="APU_19.3.1" localSheetId="7">#REF!</definedName>
    <definedName name="APU_19.3.1" localSheetId="42">#REF!</definedName>
    <definedName name="APU_19.3.1">#REF!</definedName>
    <definedName name="APU_2.1.1" localSheetId="7">#REF!</definedName>
    <definedName name="APU_2.1.1" localSheetId="42">#REF!</definedName>
    <definedName name="APU_2.1.1">#REF!</definedName>
    <definedName name="APU_2.1.2" localSheetId="7">#REF!</definedName>
    <definedName name="APU_2.1.2" localSheetId="42">#REF!</definedName>
    <definedName name="APU_2.1.2">#REF!</definedName>
    <definedName name="APU_2.1.3" localSheetId="7">#REF!</definedName>
    <definedName name="APU_2.1.3" localSheetId="42">#REF!</definedName>
    <definedName name="APU_2.1.3">#REF!</definedName>
    <definedName name="APU_2.1.4" localSheetId="7">#REF!</definedName>
    <definedName name="APU_2.1.4" localSheetId="42">#REF!</definedName>
    <definedName name="APU_2.1.4">#REF!</definedName>
    <definedName name="APU_2.2.1" localSheetId="7">#REF!</definedName>
    <definedName name="APU_2.2.1" localSheetId="42">#REF!</definedName>
    <definedName name="APU_2.2.1">#REF!</definedName>
    <definedName name="APU_2.2.2" localSheetId="7">#REF!</definedName>
    <definedName name="APU_2.2.2" localSheetId="42">#REF!</definedName>
    <definedName name="APU_2.2.2">#REF!</definedName>
    <definedName name="APU_2.2.3" localSheetId="7">#REF!</definedName>
    <definedName name="APU_2.2.3" localSheetId="42">#REF!</definedName>
    <definedName name="APU_2.2.3">#REF!</definedName>
    <definedName name="APU_2.3.1" localSheetId="7">#REF!</definedName>
    <definedName name="APU_2.3.1" localSheetId="42">#REF!</definedName>
    <definedName name="APU_2.3.1">#REF!</definedName>
    <definedName name="APU_2.3.2" localSheetId="7">#REF!</definedName>
    <definedName name="APU_2.3.2" localSheetId="42">#REF!</definedName>
    <definedName name="APU_2.3.2">#REF!</definedName>
    <definedName name="APU_20.1.1" localSheetId="7">#REF!</definedName>
    <definedName name="APU_20.1.1" localSheetId="42">#REF!</definedName>
    <definedName name="APU_20.1.1">#REF!</definedName>
    <definedName name="APU_20.1.2" localSheetId="7">#REF!</definedName>
    <definedName name="APU_20.1.2" localSheetId="42">#REF!</definedName>
    <definedName name="APU_20.1.2">#REF!</definedName>
    <definedName name="APU_20.1.3" localSheetId="7">#REF!</definedName>
    <definedName name="APU_20.1.3" localSheetId="42">#REF!</definedName>
    <definedName name="APU_20.1.3">#REF!</definedName>
    <definedName name="APU_20.1.4" localSheetId="7">#REF!</definedName>
    <definedName name="APU_20.1.4" localSheetId="42">#REF!</definedName>
    <definedName name="APU_20.1.4">#REF!</definedName>
    <definedName name="APU_20.2.1" localSheetId="7">#REF!</definedName>
    <definedName name="APU_20.2.1" localSheetId="42">#REF!</definedName>
    <definedName name="APU_20.2.1">#REF!</definedName>
    <definedName name="APU_20.2.2" localSheetId="7">#REF!</definedName>
    <definedName name="APU_20.2.2" localSheetId="42">#REF!</definedName>
    <definedName name="APU_20.2.2">#REF!</definedName>
    <definedName name="APU_20.2.3" localSheetId="7">#REF!</definedName>
    <definedName name="APU_20.2.3" localSheetId="42">#REF!</definedName>
    <definedName name="APU_20.2.3">#REF!</definedName>
    <definedName name="APU_20.2.4" localSheetId="7">#REF!</definedName>
    <definedName name="APU_20.2.4" localSheetId="42">#REF!</definedName>
    <definedName name="APU_20.2.4">#REF!</definedName>
    <definedName name="APU_20.2.5" localSheetId="7">#REF!</definedName>
    <definedName name="APU_20.2.5" localSheetId="42">#REF!</definedName>
    <definedName name="APU_20.2.5">#REF!</definedName>
    <definedName name="APU_20.2.6" localSheetId="7">#REF!</definedName>
    <definedName name="APU_20.2.6" localSheetId="42">#REF!</definedName>
    <definedName name="APU_20.2.6">#REF!</definedName>
    <definedName name="APU_21.1.4" localSheetId="7">#REF!</definedName>
    <definedName name="APU_21.1.4" localSheetId="42">#REF!</definedName>
    <definedName name="APU_21.1.4">#REF!</definedName>
    <definedName name="APU_21.2.1" localSheetId="7">#REF!</definedName>
    <definedName name="APU_21.2.1" localSheetId="42">#REF!</definedName>
    <definedName name="APU_21.2.1">#REF!</definedName>
    <definedName name="APU_21.2.2" localSheetId="7">#REF!</definedName>
    <definedName name="APU_21.2.2" localSheetId="42">#REF!</definedName>
    <definedName name="APU_21.2.2">#REF!</definedName>
    <definedName name="APU_21.2.3" localSheetId="7">#REF!</definedName>
    <definedName name="APU_21.2.3" localSheetId="42">#REF!</definedName>
    <definedName name="APU_21.2.3">#REF!</definedName>
    <definedName name="APU_21.2.4" localSheetId="7">#REF!</definedName>
    <definedName name="APU_21.2.4" localSheetId="42">#REF!</definedName>
    <definedName name="APU_21.2.4">#REF!</definedName>
    <definedName name="APU_3.1.1" localSheetId="7">#REF!</definedName>
    <definedName name="APU_3.1.1" localSheetId="42">#REF!</definedName>
    <definedName name="APU_3.1.1">#REF!</definedName>
    <definedName name="APU_3.1.10" localSheetId="7">#REF!</definedName>
    <definedName name="APU_3.1.10" localSheetId="42">#REF!</definedName>
    <definedName name="APU_3.1.10">#REF!</definedName>
    <definedName name="APU_3.1.11" localSheetId="7">#REF!</definedName>
    <definedName name="APU_3.1.11" localSheetId="42">#REF!</definedName>
    <definedName name="APU_3.1.11">#REF!</definedName>
    <definedName name="APU_3.1.12" localSheetId="7">#REF!</definedName>
    <definedName name="APU_3.1.12" localSheetId="42">#REF!</definedName>
    <definedName name="APU_3.1.12">#REF!</definedName>
    <definedName name="APU_3.1.13" localSheetId="7">#REF!</definedName>
    <definedName name="APU_3.1.13" localSheetId="42">#REF!</definedName>
    <definedName name="APU_3.1.13">#REF!</definedName>
    <definedName name="APU_3.1.2" localSheetId="7">#REF!</definedName>
    <definedName name="APU_3.1.2" localSheetId="42">#REF!</definedName>
    <definedName name="APU_3.1.2">#REF!</definedName>
    <definedName name="APU_3.1.3" localSheetId="7">#REF!</definedName>
    <definedName name="APU_3.1.3" localSheetId="42">#REF!</definedName>
    <definedName name="APU_3.1.3">#REF!</definedName>
    <definedName name="APU_3.1.4" localSheetId="7">#REF!</definedName>
    <definedName name="APU_3.1.4" localSheetId="42">#REF!</definedName>
    <definedName name="APU_3.1.4">#REF!</definedName>
    <definedName name="APU_3.1.5" localSheetId="7">#REF!</definedName>
    <definedName name="APU_3.1.5" localSheetId="42">#REF!</definedName>
    <definedName name="APU_3.1.5">#REF!</definedName>
    <definedName name="APU_3.1.6" localSheetId="7">#REF!</definedName>
    <definedName name="APU_3.1.6" localSheetId="42">#REF!</definedName>
    <definedName name="APU_3.1.6">#REF!</definedName>
    <definedName name="APU_3.1.7" localSheetId="7">#REF!</definedName>
    <definedName name="APU_3.1.7" localSheetId="42">#REF!</definedName>
    <definedName name="APU_3.1.7">#REF!</definedName>
    <definedName name="APU_3.1.8" localSheetId="7">#REF!</definedName>
    <definedName name="APU_3.1.8" localSheetId="42">#REF!</definedName>
    <definedName name="APU_3.1.8">#REF!</definedName>
    <definedName name="APU_3.1.9" localSheetId="7">#REF!</definedName>
    <definedName name="APU_3.1.9" localSheetId="42">#REF!</definedName>
    <definedName name="APU_3.1.9">#REF!</definedName>
    <definedName name="APU_3.2.1" localSheetId="7">#REF!</definedName>
    <definedName name="APU_3.2.1" localSheetId="42">#REF!</definedName>
    <definedName name="APU_3.2.1">#REF!</definedName>
    <definedName name="APU_3.2.10" localSheetId="7">#REF!</definedName>
    <definedName name="APU_3.2.10" localSheetId="42">#REF!</definedName>
    <definedName name="APU_3.2.10">#REF!</definedName>
    <definedName name="APU_3.2.2" localSheetId="7">#REF!</definedName>
    <definedName name="APU_3.2.2" localSheetId="42">#REF!</definedName>
    <definedName name="APU_3.2.2">#REF!</definedName>
    <definedName name="APU_3.2.3" localSheetId="7">#REF!</definedName>
    <definedName name="APU_3.2.3" localSheetId="42">#REF!</definedName>
    <definedName name="APU_3.2.3">#REF!</definedName>
    <definedName name="APU_3.2.4" localSheetId="7">#REF!</definedName>
    <definedName name="APU_3.2.4" localSheetId="42">#REF!</definedName>
    <definedName name="APU_3.2.4">#REF!</definedName>
    <definedName name="APU_3.2.5" localSheetId="7">#REF!</definedName>
    <definedName name="APU_3.2.5" localSheetId="42">#REF!</definedName>
    <definedName name="APU_3.2.5">#REF!</definedName>
    <definedName name="APU_3.2.6" localSheetId="7">#REF!</definedName>
    <definedName name="APU_3.2.6" localSheetId="42">#REF!</definedName>
    <definedName name="APU_3.2.6">#REF!</definedName>
    <definedName name="APU_3.2.7" localSheetId="7">#REF!</definedName>
    <definedName name="APU_3.2.7" localSheetId="42">#REF!</definedName>
    <definedName name="APU_3.2.7">#REF!</definedName>
    <definedName name="APU_3.2.8" localSheetId="7">#REF!</definedName>
    <definedName name="APU_3.2.8" localSheetId="42">#REF!</definedName>
    <definedName name="APU_3.2.8">#REF!</definedName>
    <definedName name="APU_3.2.9" localSheetId="7">#REF!</definedName>
    <definedName name="APU_3.2.9" localSheetId="42">#REF!</definedName>
    <definedName name="APU_3.2.9">#REF!</definedName>
    <definedName name="APU_3.3.1" localSheetId="7">#REF!</definedName>
    <definedName name="APU_3.3.1" localSheetId="42">#REF!</definedName>
    <definedName name="APU_3.3.1">#REF!</definedName>
    <definedName name="APU_3.3.2" localSheetId="7">#REF!</definedName>
    <definedName name="APU_3.3.2" localSheetId="42">#REF!</definedName>
    <definedName name="APU_3.3.2">#REF!</definedName>
    <definedName name="APU_3.3.3" localSheetId="7">#REF!</definedName>
    <definedName name="APU_3.3.3" localSheetId="42">#REF!</definedName>
    <definedName name="APU_3.3.3">#REF!</definedName>
    <definedName name="APU_3.3.4" localSheetId="7">#REF!</definedName>
    <definedName name="APU_3.3.4" localSheetId="42">#REF!</definedName>
    <definedName name="APU_3.3.4">#REF!</definedName>
    <definedName name="APU_3.4.1.1" localSheetId="7">#REF!</definedName>
    <definedName name="APU_3.4.1.1" localSheetId="42">#REF!</definedName>
    <definedName name="APU_3.4.1.1">#REF!</definedName>
    <definedName name="APU_3.4.1.2" localSheetId="7">#REF!</definedName>
    <definedName name="APU_3.4.1.2" localSheetId="42">#REF!</definedName>
    <definedName name="APU_3.4.1.2">#REF!</definedName>
    <definedName name="APU_3.4.1.3" localSheetId="7">#REF!</definedName>
    <definedName name="APU_3.4.1.3" localSheetId="42">#REF!</definedName>
    <definedName name="APU_3.4.1.3">#REF!</definedName>
    <definedName name="APU_3.4.1.4" localSheetId="7">#REF!</definedName>
    <definedName name="APU_3.4.1.4" localSheetId="42">#REF!</definedName>
    <definedName name="APU_3.4.1.4">#REF!</definedName>
    <definedName name="APU_3.4.2.1" localSheetId="7">#REF!</definedName>
    <definedName name="APU_3.4.2.1" localSheetId="42">#REF!</definedName>
    <definedName name="APU_3.4.2.1">#REF!</definedName>
    <definedName name="APU_3.4.2.2" localSheetId="7">#REF!</definedName>
    <definedName name="APU_3.4.2.2" localSheetId="42">#REF!</definedName>
    <definedName name="APU_3.4.2.2">#REF!</definedName>
    <definedName name="APU_3.4.2.3" localSheetId="7">#REF!</definedName>
    <definedName name="APU_3.4.2.3" localSheetId="42">#REF!</definedName>
    <definedName name="APU_3.4.2.3">#REF!</definedName>
    <definedName name="APU_3.4.2.4" localSheetId="7">#REF!</definedName>
    <definedName name="APU_3.4.2.4" localSheetId="42">#REF!</definedName>
    <definedName name="APU_3.4.2.4">#REF!</definedName>
    <definedName name="APU_3.4.3.1" localSheetId="7">#REF!</definedName>
    <definedName name="APU_3.4.3.1" localSheetId="42">#REF!</definedName>
    <definedName name="APU_3.4.3.1">#REF!</definedName>
    <definedName name="APU_3.4.3.2" localSheetId="7">#REF!</definedName>
    <definedName name="APU_3.4.3.2" localSheetId="42">#REF!</definedName>
    <definedName name="APU_3.4.3.2">#REF!</definedName>
    <definedName name="APU_3.4.4.1" localSheetId="7">#REF!</definedName>
    <definedName name="APU_3.4.4.1" localSheetId="42">#REF!</definedName>
    <definedName name="APU_3.4.4.1">#REF!</definedName>
    <definedName name="APU_3.4.4.2" localSheetId="7">#REF!</definedName>
    <definedName name="APU_3.4.4.2" localSheetId="42">#REF!</definedName>
    <definedName name="APU_3.4.4.2">#REF!</definedName>
    <definedName name="APU_3.4.4.3" localSheetId="7">#REF!</definedName>
    <definedName name="APU_3.4.4.3" localSheetId="42">#REF!</definedName>
    <definedName name="APU_3.4.4.3">#REF!</definedName>
    <definedName name="APU_3.4.5.1" localSheetId="7">#REF!</definedName>
    <definedName name="APU_3.4.5.1" localSheetId="42">#REF!</definedName>
    <definedName name="APU_3.4.5.1">#REF!</definedName>
    <definedName name="APU_4.1.1" localSheetId="7">#REF!</definedName>
    <definedName name="APU_4.1.1" localSheetId="42">#REF!</definedName>
    <definedName name="APU_4.1.1">#REF!</definedName>
    <definedName name="APU_4.1.2" localSheetId="7">#REF!</definedName>
    <definedName name="APU_4.1.2" localSheetId="42">#REF!</definedName>
    <definedName name="APU_4.1.2">#REF!</definedName>
    <definedName name="APU_4.1.3" localSheetId="7">#REF!</definedName>
    <definedName name="APU_4.1.3" localSheetId="42">#REF!</definedName>
    <definedName name="APU_4.1.3">#REF!</definedName>
    <definedName name="APU_4.1.4" localSheetId="7">#REF!</definedName>
    <definedName name="APU_4.1.4" localSheetId="42">#REF!</definedName>
    <definedName name="APU_4.1.4">#REF!</definedName>
    <definedName name="APU_4.1.5" localSheetId="7">#REF!</definedName>
    <definedName name="APU_4.1.5" localSheetId="42">#REF!</definedName>
    <definedName name="APU_4.1.5">#REF!</definedName>
    <definedName name="APU_4.1.6" localSheetId="7">#REF!</definedName>
    <definedName name="APU_4.1.6" localSheetId="42">#REF!</definedName>
    <definedName name="APU_4.1.6">#REF!</definedName>
    <definedName name="APU_4.1.7" localSheetId="7">#REF!</definedName>
    <definedName name="APU_4.1.7" localSheetId="42">#REF!</definedName>
    <definedName name="APU_4.1.7">#REF!</definedName>
    <definedName name="APU_4.1.8" localSheetId="7">#REF!</definedName>
    <definedName name="APU_4.1.8" localSheetId="42">#REF!</definedName>
    <definedName name="APU_4.1.8">#REF!</definedName>
    <definedName name="APU_4.5.1" localSheetId="7">#REF!</definedName>
    <definedName name="APU_4.5.1" localSheetId="42">#REF!</definedName>
    <definedName name="APU_4.5.1">#REF!</definedName>
    <definedName name="APU_4.5.2" localSheetId="7">#REF!</definedName>
    <definedName name="APU_4.5.2" localSheetId="42">#REF!</definedName>
    <definedName name="APU_4.5.2">#REF!</definedName>
    <definedName name="APU_5.1.1" localSheetId="7">#REF!</definedName>
    <definedName name="APU_5.1.1" localSheetId="42">#REF!</definedName>
    <definedName name="APU_5.1.1">#REF!</definedName>
    <definedName name="APU_5.1.10" localSheetId="7">#REF!</definedName>
    <definedName name="APU_5.1.10" localSheetId="42">#REF!</definedName>
    <definedName name="APU_5.1.10">#REF!</definedName>
    <definedName name="APU_5.1.11" localSheetId="7">#REF!</definedName>
    <definedName name="APU_5.1.11" localSheetId="42">#REF!</definedName>
    <definedName name="APU_5.1.11">#REF!</definedName>
    <definedName name="APU_5.1.12" localSheetId="7">#REF!</definedName>
    <definedName name="APU_5.1.12" localSheetId="42">#REF!</definedName>
    <definedName name="APU_5.1.12">#REF!</definedName>
    <definedName name="APU_5.1.13" localSheetId="7">#REF!</definedName>
    <definedName name="APU_5.1.13" localSheetId="42">#REF!</definedName>
    <definedName name="APU_5.1.13">#REF!</definedName>
    <definedName name="APU_5.1.2" localSheetId="7">#REF!</definedName>
    <definedName name="APU_5.1.2" localSheetId="42">#REF!</definedName>
    <definedName name="APU_5.1.2">#REF!</definedName>
    <definedName name="APU_5.1.3" localSheetId="7">#REF!</definedName>
    <definedName name="APU_5.1.3" localSheetId="42">#REF!</definedName>
    <definedName name="APU_5.1.3">#REF!</definedName>
    <definedName name="APU_5.1.4" localSheetId="7">#REF!</definedName>
    <definedName name="APU_5.1.4" localSheetId="42">#REF!</definedName>
    <definedName name="APU_5.1.4">#REF!</definedName>
    <definedName name="APU_5.1.5" localSheetId="7">#REF!</definedName>
    <definedName name="APU_5.1.5" localSheetId="42">#REF!</definedName>
    <definedName name="APU_5.1.5">#REF!</definedName>
    <definedName name="APU_5.1.6" localSheetId="7">#REF!</definedName>
    <definedName name="APU_5.1.6" localSheetId="42">#REF!</definedName>
    <definedName name="APU_5.1.6">#REF!</definedName>
    <definedName name="APU_5.1.7" localSheetId="7">#REF!</definedName>
    <definedName name="APU_5.1.7" localSheetId="42">#REF!</definedName>
    <definedName name="APU_5.1.7">#REF!</definedName>
    <definedName name="APU_5.1.8" localSheetId="7">#REF!</definedName>
    <definedName name="APU_5.1.8" localSheetId="42">#REF!</definedName>
    <definedName name="APU_5.1.8">#REF!</definedName>
    <definedName name="APU_5.1.9" localSheetId="7">#REF!</definedName>
    <definedName name="APU_5.1.9" localSheetId="42">#REF!</definedName>
    <definedName name="APU_5.1.9">#REF!</definedName>
    <definedName name="APU_5.3.1" localSheetId="7">#REF!</definedName>
    <definedName name="APU_5.3.1" localSheetId="42">#REF!</definedName>
    <definedName name="APU_5.3.1">#REF!</definedName>
    <definedName name="APU_6.1.1" localSheetId="7">#REF!</definedName>
    <definedName name="APU_6.1.1" localSheetId="42">#REF!</definedName>
    <definedName name="APU_6.1.1">#REF!</definedName>
    <definedName name="APU_6.1.10" localSheetId="7">#REF!</definedName>
    <definedName name="APU_6.1.10" localSheetId="42">#REF!</definedName>
    <definedName name="APU_6.1.10">#REF!</definedName>
    <definedName name="APU_6.1.2" localSheetId="7">#REF!</definedName>
    <definedName name="APU_6.1.2" localSheetId="42">#REF!</definedName>
    <definedName name="APU_6.1.2">#REF!</definedName>
    <definedName name="APU_6.1.3" localSheetId="7">#REF!</definedName>
    <definedName name="APU_6.1.3" localSheetId="42">#REF!</definedName>
    <definedName name="APU_6.1.3">#REF!</definedName>
    <definedName name="APU_6.1.4" localSheetId="7">#REF!</definedName>
    <definedName name="APU_6.1.4" localSheetId="42">#REF!</definedName>
    <definedName name="APU_6.1.4">#REF!</definedName>
    <definedName name="APU_6.1.5" localSheetId="7">#REF!</definedName>
    <definedName name="APU_6.1.5" localSheetId="42">#REF!</definedName>
    <definedName name="APU_6.1.5">#REF!</definedName>
    <definedName name="APU_6.1.6" localSheetId="7">#REF!</definedName>
    <definedName name="APU_6.1.6" localSheetId="42">#REF!</definedName>
    <definedName name="APU_6.1.6">#REF!</definedName>
    <definedName name="APU_6.1.7" localSheetId="7">#REF!</definedName>
    <definedName name="APU_6.1.7" localSheetId="42">#REF!</definedName>
    <definedName name="APU_6.1.7">#REF!</definedName>
    <definedName name="APU_6.1.8" localSheetId="7">#REF!</definedName>
    <definedName name="APU_6.1.8" localSheetId="42">#REF!</definedName>
    <definedName name="APU_6.1.8">#REF!</definedName>
    <definedName name="APU_6.1.9" localSheetId="7">#REF!</definedName>
    <definedName name="APU_6.1.9" localSheetId="42">#REF!</definedName>
    <definedName name="APU_6.1.9">#REF!</definedName>
    <definedName name="APU_6_1_11" localSheetId="7">#REF!</definedName>
    <definedName name="APU_6_1_11" localSheetId="42">#REF!</definedName>
    <definedName name="APU_6_1_11">#REF!</definedName>
    <definedName name="APU_7.1.1" localSheetId="7">#REF!</definedName>
    <definedName name="APU_7.1.1" localSheetId="42">#REF!</definedName>
    <definedName name="APU_7.1.1">#REF!</definedName>
    <definedName name="APU_7.1.10" localSheetId="7">#REF!</definedName>
    <definedName name="APU_7.1.10" localSheetId="42">#REF!</definedName>
    <definedName name="APU_7.1.10">#REF!</definedName>
    <definedName name="APU_7.1.2" localSheetId="7">#REF!</definedName>
    <definedName name="APU_7.1.2" localSheetId="42">#REF!</definedName>
    <definedName name="APU_7.1.2">#REF!</definedName>
    <definedName name="APU_7.1.3" localSheetId="7">#REF!</definedName>
    <definedName name="APU_7.1.3" localSheetId="42">#REF!</definedName>
    <definedName name="APU_7.1.3">#REF!</definedName>
    <definedName name="APU_7.1.4" localSheetId="7">#REF!</definedName>
    <definedName name="APU_7.1.4" localSheetId="42">#REF!</definedName>
    <definedName name="APU_7.1.4">#REF!</definedName>
    <definedName name="APU_7.1.5" localSheetId="7">#REF!</definedName>
    <definedName name="APU_7.1.5" localSheetId="42">#REF!</definedName>
    <definedName name="APU_7.1.5">#REF!</definedName>
    <definedName name="APU_7.1.6" localSheetId="7">#REF!</definedName>
    <definedName name="APU_7.1.6" localSheetId="42">#REF!</definedName>
    <definedName name="APU_7.1.6">#REF!</definedName>
    <definedName name="APU_7.1.7" localSheetId="7">#REF!</definedName>
    <definedName name="APU_7.1.7" localSheetId="42">#REF!</definedName>
    <definedName name="APU_7.1.7">#REF!</definedName>
    <definedName name="APU_7.1.8" localSheetId="7">#REF!</definedName>
    <definedName name="APU_7.1.8" localSheetId="42">#REF!</definedName>
    <definedName name="APU_7.1.8">#REF!</definedName>
    <definedName name="APU_7.1.9" localSheetId="7">#REF!</definedName>
    <definedName name="APU_7.1.9" localSheetId="42">#REF!</definedName>
    <definedName name="APU_7.1.9">#REF!</definedName>
    <definedName name="APU_7.2.1" localSheetId="7">#REF!</definedName>
    <definedName name="APU_7.2.1" localSheetId="42">#REF!</definedName>
    <definedName name="APU_7.2.1">#REF!</definedName>
    <definedName name="APU_7.2.2" localSheetId="7">#REF!</definedName>
    <definedName name="APU_7.2.2" localSheetId="42">#REF!</definedName>
    <definedName name="APU_7.2.2">#REF!</definedName>
    <definedName name="APU_7.3.1" localSheetId="7">#REF!</definedName>
    <definedName name="APU_7.3.1" localSheetId="42">#REF!</definedName>
    <definedName name="APU_7.3.1">#REF!</definedName>
    <definedName name="APU_7.3.10" localSheetId="7">#REF!</definedName>
    <definedName name="APU_7.3.10" localSheetId="42">#REF!</definedName>
    <definedName name="APU_7.3.10">#REF!</definedName>
    <definedName name="APU_7.3.11" localSheetId="7">#REF!</definedName>
    <definedName name="APU_7.3.11" localSheetId="42">#REF!</definedName>
    <definedName name="APU_7.3.11">#REF!</definedName>
    <definedName name="APU_7.3.12" localSheetId="7">#REF!</definedName>
    <definedName name="APU_7.3.12" localSheetId="42">#REF!</definedName>
    <definedName name="APU_7.3.12">#REF!</definedName>
    <definedName name="APU_7.3.13" localSheetId="7">#REF!</definedName>
    <definedName name="APU_7.3.13" localSheetId="42">#REF!</definedName>
    <definedName name="APU_7.3.13">#REF!</definedName>
    <definedName name="APU_7.3.14" localSheetId="7">#REF!</definedName>
    <definedName name="APU_7.3.14" localSheetId="42">#REF!</definedName>
    <definedName name="APU_7.3.14">#REF!</definedName>
    <definedName name="APU_7.3.15" localSheetId="7">#REF!</definedName>
    <definedName name="APU_7.3.15" localSheetId="42">#REF!</definedName>
    <definedName name="APU_7.3.15">#REF!</definedName>
    <definedName name="APU_7.3.16" localSheetId="7">#REF!</definedName>
    <definedName name="APU_7.3.16" localSheetId="42">#REF!</definedName>
    <definedName name="APU_7.3.16">#REF!</definedName>
    <definedName name="APU_7.3.2" localSheetId="7">#REF!</definedName>
    <definedName name="APU_7.3.2" localSheetId="42">#REF!</definedName>
    <definedName name="APU_7.3.2">#REF!</definedName>
    <definedName name="APU_7.3.3" localSheetId="7">#REF!</definedName>
    <definedName name="APU_7.3.3" localSheetId="42">#REF!</definedName>
    <definedName name="APU_7.3.3">#REF!</definedName>
    <definedName name="APU_7.3.4" localSheetId="7">#REF!</definedName>
    <definedName name="APU_7.3.4" localSheetId="42">#REF!</definedName>
    <definedName name="APU_7.3.4">#REF!</definedName>
    <definedName name="APU_7.3.5" localSheetId="7">#REF!</definedName>
    <definedName name="APU_7.3.5" localSheetId="42">#REF!</definedName>
    <definedName name="APU_7.3.5">#REF!</definedName>
    <definedName name="APU_7.3.6" localSheetId="7">#REF!</definedName>
    <definedName name="APU_7.3.6" localSheetId="42">#REF!</definedName>
    <definedName name="APU_7.3.6">#REF!</definedName>
    <definedName name="APU_7.3.7" localSheetId="7">#REF!</definedName>
    <definedName name="APU_7.3.7" localSheetId="42">#REF!</definedName>
    <definedName name="APU_7.3.7">#REF!</definedName>
    <definedName name="APU_7.3.8" localSheetId="7">#REF!</definedName>
    <definedName name="APU_7.3.8" localSheetId="42">#REF!</definedName>
    <definedName name="APU_7.3.8">#REF!</definedName>
    <definedName name="APU_7.3.9" localSheetId="7">#REF!</definedName>
    <definedName name="APU_7.3.9" localSheetId="42">#REF!</definedName>
    <definedName name="APU_7.3.9">#REF!</definedName>
    <definedName name="APU_7.4.1" localSheetId="7">#REF!</definedName>
    <definedName name="APU_7.4.1" localSheetId="42">#REF!</definedName>
    <definedName name="APU_7.4.1">#REF!</definedName>
    <definedName name="APU_7.4.2" localSheetId="7">#REF!</definedName>
    <definedName name="APU_7.4.2" localSheetId="42">#REF!</definedName>
    <definedName name="APU_7.4.2">#REF!</definedName>
    <definedName name="APU_7.5.1" localSheetId="7">#REF!</definedName>
    <definedName name="APU_7.5.1" localSheetId="42">#REF!</definedName>
    <definedName name="APU_7.5.1">#REF!</definedName>
    <definedName name="APU_7.5.2" localSheetId="7">#REF!</definedName>
    <definedName name="APU_7.5.2" localSheetId="42">#REF!</definedName>
    <definedName name="APU_7.5.2">#REF!</definedName>
    <definedName name="APU_7.5.3" localSheetId="7">#REF!</definedName>
    <definedName name="APU_7.5.3" localSheetId="42">#REF!</definedName>
    <definedName name="APU_7.5.3">#REF!</definedName>
    <definedName name="APU_7.5.4" localSheetId="7">#REF!</definedName>
    <definedName name="APU_7.5.4" localSheetId="42">#REF!</definedName>
    <definedName name="APU_7.5.4">#REF!</definedName>
    <definedName name="APU_7.5.5" localSheetId="7">#REF!</definedName>
    <definedName name="APU_7.5.5" localSheetId="42">#REF!</definedName>
    <definedName name="APU_7.5.5">#REF!</definedName>
    <definedName name="APU_7.5.6" localSheetId="7">#REF!</definedName>
    <definedName name="APU_7.5.6" localSheetId="42">#REF!</definedName>
    <definedName name="APU_7.5.6">#REF!</definedName>
    <definedName name="APU_7.5.7" localSheetId="7">#REF!</definedName>
    <definedName name="APU_7.5.7" localSheetId="42">#REF!</definedName>
    <definedName name="APU_7.5.7">#REF!</definedName>
    <definedName name="APU_7.5.8" localSheetId="7">#REF!</definedName>
    <definedName name="APU_7.5.8" localSheetId="42">#REF!</definedName>
    <definedName name="APU_7.5.8">#REF!</definedName>
    <definedName name="APU_7.6.1" localSheetId="7">#REF!</definedName>
    <definedName name="APU_7.6.1" localSheetId="42">#REF!</definedName>
    <definedName name="APU_7.6.1">#REF!</definedName>
    <definedName name="APU_7.6.2" localSheetId="7">#REF!</definedName>
    <definedName name="APU_7.6.2" localSheetId="42">#REF!</definedName>
    <definedName name="APU_7.6.2">#REF!</definedName>
    <definedName name="APU_7.6.3" localSheetId="7">#REF!</definedName>
    <definedName name="APU_7.6.3" localSheetId="42">#REF!</definedName>
    <definedName name="APU_7.6.3">#REF!</definedName>
    <definedName name="APU_7.7.1.1" localSheetId="7">#REF!</definedName>
    <definedName name="APU_7.7.1.1" localSheetId="42">#REF!</definedName>
    <definedName name="APU_7.7.1.1">#REF!</definedName>
    <definedName name="APU_7.7.1.2" localSheetId="7">#REF!</definedName>
    <definedName name="APU_7.7.1.2" localSheetId="42">#REF!</definedName>
    <definedName name="APU_7.7.1.2">#REF!</definedName>
    <definedName name="APU_7.7.1.3" localSheetId="7">#REF!</definedName>
    <definedName name="APU_7.7.1.3" localSheetId="42">#REF!</definedName>
    <definedName name="APU_7.7.1.3">#REF!</definedName>
    <definedName name="APU_7.7.1.4" localSheetId="7">#REF!</definedName>
    <definedName name="APU_7.7.1.4" localSheetId="42">#REF!</definedName>
    <definedName name="APU_7.7.1.4">#REF!</definedName>
    <definedName name="APU_7.7.1.5" localSheetId="7">#REF!</definedName>
    <definedName name="APU_7.7.1.5" localSheetId="42">#REF!</definedName>
    <definedName name="APU_7.7.1.5">#REF!</definedName>
    <definedName name="APU_7.7.1.6" localSheetId="7">#REF!</definedName>
    <definedName name="APU_7.7.1.6" localSheetId="42">#REF!</definedName>
    <definedName name="APU_7.7.1.6">#REF!</definedName>
    <definedName name="APU_7.7.1.7" localSheetId="7">#REF!</definedName>
    <definedName name="APU_7.7.1.7" localSheetId="42">#REF!</definedName>
    <definedName name="APU_7.7.1.7">#REF!</definedName>
    <definedName name="APU_7.7.1.8" localSheetId="7">#REF!</definedName>
    <definedName name="APU_7.7.1.8" localSheetId="42">#REF!</definedName>
    <definedName name="APU_7.7.1.8">#REF!</definedName>
    <definedName name="APU_7.7.2.1" localSheetId="7">#REF!</definedName>
    <definedName name="APU_7.7.2.1" localSheetId="42">#REF!</definedName>
    <definedName name="APU_7.7.2.1">#REF!</definedName>
    <definedName name="APU_7.7.2.2" localSheetId="7">#REF!</definedName>
    <definedName name="APU_7.7.2.2" localSheetId="42">#REF!</definedName>
    <definedName name="APU_7.7.2.2">#REF!</definedName>
    <definedName name="APU_7.7.2.3" localSheetId="7">#REF!</definedName>
    <definedName name="APU_7.7.2.3" localSheetId="42">#REF!</definedName>
    <definedName name="APU_7.7.2.3">#REF!</definedName>
    <definedName name="APU_7.7.2.4" localSheetId="7">#REF!</definedName>
    <definedName name="APU_7.7.2.4" localSheetId="42">#REF!</definedName>
    <definedName name="APU_7.7.2.4">#REF!</definedName>
    <definedName name="APU_7.7.3.1" localSheetId="7">#REF!</definedName>
    <definedName name="APU_7.7.3.1" localSheetId="42">#REF!</definedName>
    <definedName name="APU_7.7.3.1">#REF!</definedName>
    <definedName name="APU_7.7.3.2" localSheetId="7">#REF!</definedName>
    <definedName name="APU_7.7.3.2" localSheetId="42">#REF!</definedName>
    <definedName name="APU_7.7.3.2">#REF!</definedName>
    <definedName name="APU_7.7.4.1" localSheetId="7">#REF!</definedName>
    <definedName name="APU_7.7.4.1" localSheetId="42">#REF!</definedName>
    <definedName name="APU_7.7.4.1">#REF!</definedName>
    <definedName name="APU_7.7.4.2" localSheetId="7">#REF!</definedName>
    <definedName name="APU_7.7.4.2" localSheetId="42">#REF!</definedName>
    <definedName name="APU_7.7.4.2">#REF!</definedName>
    <definedName name="APU_7.7.4.3" localSheetId="7">#REF!</definedName>
    <definedName name="APU_7.7.4.3" localSheetId="42">#REF!</definedName>
    <definedName name="APU_7.7.4.3">#REF!</definedName>
    <definedName name="APU_7.7.5.1" localSheetId="7">#REF!</definedName>
    <definedName name="APU_7.7.5.1" localSheetId="42">#REF!</definedName>
    <definedName name="APU_7.7.5.1">#REF!</definedName>
    <definedName name="APU_7.7.5.2" localSheetId="7">#REF!</definedName>
    <definedName name="APU_7.7.5.2" localSheetId="42">#REF!</definedName>
    <definedName name="APU_7.7.5.2">#REF!</definedName>
    <definedName name="APU_7.7.6.1" localSheetId="7">#REF!</definedName>
    <definedName name="APU_7.7.6.1" localSheetId="42">#REF!</definedName>
    <definedName name="APU_7.7.6.1">#REF!</definedName>
    <definedName name="APU_7.7.6.2" localSheetId="7">#REF!</definedName>
    <definedName name="APU_7.7.6.2" localSheetId="42">#REF!</definedName>
    <definedName name="APU_7.7.6.2">#REF!</definedName>
    <definedName name="APU_7.7.6.3" localSheetId="7">#REF!</definedName>
    <definedName name="APU_7.7.6.3" localSheetId="42">#REF!</definedName>
    <definedName name="APU_7.7.6.3">#REF!</definedName>
    <definedName name="APU_7.7.6.4" localSheetId="7">#REF!</definedName>
    <definedName name="APU_7.7.6.4" localSheetId="42">#REF!</definedName>
    <definedName name="APU_7.7.6.4">#REF!</definedName>
    <definedName name="APU_7.7.6.5" localSheetId="7">#REF!</definedName>
    <definedName name="APU_7.7.6.5" localSheetId="42">#REF!</definedName>
    <definedName name="APU_7.7.6.5">#REF!</definedName>
    <definedName name="APU_7.7.6.6" localSheetId="7">#REF!</definedName>
    <definedName name="APU_7.7.6.6" localSheetId="42">#REF!</definedName>
    <definedName name="APU_7.7.6.6">#REF!</definedName>
    <definedName name="APU_7.7.7.1" localSheetId="7">#REF!</definedName>
    <definedName name="APU_7.7.7.1" localSheetId="42">#REF!</definedName>
    <definedName name="APU_7.7.7.1">#REF!</definedName>
    <definedName name="APU_7.7.7.2" localSheetId="7">#REF!</definedName>
    <definedName name="APU_7.7.7.2" localSheetId="42">#REF!</definedName>
    <definedName name="APU_7.7.7.2">#REF!</definedName>
    <definedName name="APU_7.7.8.1.1" localSheetId="7">#REF!</definedName>
    <definedName name="APU_7.7.8.1.1" localSheetId="42">#REF!</definedName>
    <definedName name="APU_7.7.8.1.1">#REF!</definedName>
    <definedName name="APU_7.7.8.1.10" localSheetId="7">#REF!</definedName>
    <definedName name="APU_7.7.8.1.10" localSheetId="42">#REF!</definedName>
    <definedName name="APU_7.7.8.1.10">#REF!</definedName>
    <definedName name="APU_7.7.8.1.11" localSheetId="7">#REF!</definedName>
    <definedName name="APU_7.7.8.1.11" localSheetId="42">#REF!</definedName>
    <definedName name="APU_7.7.8.1.11">#REF!</definedName>
    <definedName name="APU_7.7.8.1.2" localSheetId="7">#REF!</definedName>
    <definedName name="APU_7.7.8.1.2" localSheetId="42">#REF!</definedName>
    <definedName name="APU_7.7.8.1.2">#REF!</definedName>
    <definedName name="APU_7.7.8.1.3" localSheetId="7">#REF!</definedName>
    <definedName name="APU_7.7.8.1.3" localSheetId="42">#REF!</definedName>
    <definedName name="APU_7.7.8.1.3">#REF!</definedName>
    <definedName name="APU_7.7.8.1.4" localSheetId="7">#REF!</definedName>
    <definedName name="APU_7.7.8.1.4" localSheetId="42">#REF!</definedName>
    <definedName name="APU_7.7.8.1.4">#REF!</definedName>
    <definedName name="APU_7.7.8.1.5" localSheetId="7">#REF!</definedName>
    <definedName name="APU_7.7.8.1.5" localSheetId="42">#REF!</definedName>
    <definedName name="APU_7.7.8.1.5">#REF!</definedName>
    <definedName name="APU_7.7.8.1.6" localSheetId="7">#REF!</definedName>
    <definedName name="APU_7.7.8.1.6" localSheetId="42">#REF!</definedName>
    <definedName name="APU_7.7.8.1.6">#REF!</definedName>
    <definedName name="APU_7.7.8.1.7" localSheetId="7">#REF!</definedName>
    <definedName name="APU_7.7.8.1.7" localSheetId="42">#REF!</definedName>
    <definedName name="APU_7.7.8.1.7">#REF!</definedName>
    <definedName name="APU_7.7.8.1.8" localSheetId="7">#REF!</definedName>
    <definedName name="APU_7.7.8.1.8" localSheetId="42">#REF!</definedName>
    <definedName name="APU_7.7.8.1.8">#REF!</definedName>
    <definedName name="APU_7.7.8.1.9" localSheetId="7">#REF!</definedName>
    <definedName name="APU_7.7.8.1.9" localSheetId="42">#REF!</definedName>
    <definedName name="APU_7.7.8.1.9">#REF!</definedName>
    <definedName name="APU_7.7.8.2.1" localSheetId="7">#REF!</definedName>
    <definedName name="APU_7.7.8.2.1" localSheetId="42">#REF!</definedName>
    <definedName name="APU_7.7.8.2.1">#REF!</definedName>
    <definedName name="APU_7.7.8.2.2" localSheetId="7">#REF!</definedName>
    <definedName name="APU_7.7.8.2.2" localSheetId="42">#REF!</definedName>
    <definedName name="APU_7.7.8.2.2">#REF!</definedName>
    <definedName name="APU_7.7.8.3.1" localSheetId="7">#REF!</definedName>
    <definedName name="APU_7.7.8.3.1" localSheetId="42">#REF!</definedName>
    <definedName name="APU_7.7.8.3.1">#REF!</definedName>
    <definedName name="APU_7.7.8.3.2" localSheetId="7">#REF!</definedName>
    <definedName name="APU_7.7.8.3.2" localSheetId="42">#REF!</definedName>
    <definedName name="APU_7.7.8.3.2">#REF!</definedName>
    <definedName name="APU_7.7.8.3.3" localSheetId="7">#REF!</definedName>
    <definedName name="APU_7.7.8.3.3" localSheetId="42">#REF!</definedName>
    <definedName name="APU_7.7.8.3.3">#REF!</definedName>
    <definedName name="APU_7.7.8.3.4" localSheetId="7">#REF!</definedName>
    <definedName name="APU_7.7.8.3.4" localSheetId="42">#REF!</definedName>
    <definedName name="APU_7.7.8.3.4">#REF!</definedName>
    <definedName name="APU_7.7.8.3.5" localSheetId="7">#REF!</definedName>
    <definedName name="APU_7.7.8.3.5" localSheetId="42">#REF!</definedName>
    <definedName name="APU_7.7.8.3.5">#REF!</definedName>
    <definedName name="APU_7.7.8.3.6" localSheetId="7">#REF!</definedName>
    <definedName name="APU_7.7.8.3.6" localSheetId="42">#REF!</definedName>
    <definedName name="APU_7.7.8.3.6">#REF!</definedName>
    <definedName name="APU_7.7.8.4.1" localSheetId="7">#REF!</definedName>
    <definedName name="APU_7.7.8.4.1" localSheetId="42">#REF!</definedName>
    <definedName name="APU_7.7.8.4.1">#REF!</definedName>
    <definedName name="APU_7.7.8.4.2" localSheetId="7">#REF!</definedName>
    <definedName name="APU_7.7.8.4.2" localSheetId="42">#REF!</definedName>
    <definedName name="APU_7.7.8.4.2">#REF!</definedName>
    <definedName name="APU_7.7.8.4.3" localSheetId="7">#REF!</definedName>
    <definedName name="APU_7.7.8.4.3" localSheetId="42">#REF!</definedName>
    <definedName name="APU_7.7.8.4.3">#REF!</definedName>
    <definedName name="APU_7.7.8.4.4" localSheetId="7">#REF!</definedName>
    <definedName name="APU_7.7.8.4.4" localSheetId="42">#REF!</definedName>
    <definedName name="APU_7.7.8.4.4">#REF!</definedName>
    <definedName name="APU_7.7.8.4.5" localSheetId="7">#REF!</definedName>
    <definedName name="APU_7.7.8.4.5" localSheetId="42">#REF!</definedName>
    <definedName name="APU_7.7.8.4.5">#REF!</definedName>
    <definedName name="APU_7.7.8.4.6" localSheetId="7">#REF!</definedName>
    <definedName name="APU_7.7.8.4.6" localSheetId="42">#REF!</definedName>
    <definedName name="APU_7.7.8.4.6">#REF!</definedName>
    <definedName name="APU_7.7.8.4.7" localSheetId="7">#REF!</definedName>
    <definedName name="APU_7.7.8.4.7" localSheetId="42">#REF!</definedName>
    <definedName name="APU_7.7.8.4.7">#REF!</definedName>
    <definedName name="APU_7.7.8.4.8" localSheetId="7">#REF!</definedName>
    <definedName name="APU_7.7.8.4.8" localSheetId="42">#REF!</definedName>
    <definedName name="APU_7.7.8.4.8">#REF!</definedName>
    <definedName name="APU_7.8.1.1" localSheetId="7">#REF!</definedName>
    <definedName name="APU_7.8.1.1" localSheetId="42">#REF!</definedName>
    <definedName name="APU_7.8.1.1">#REF!</definedName>
    <definedName name="APU_7.8.1.2" localSheetId="7">#REF!</definedName>
    <definedName name="APU_7.8.1.2" localSheetId="42">#REF!</definedName>
    <definedName name="APU_7.8.1.2">#REF!</definedName>
    <definedName name="APU_7.8.1.3" localSheetId="7">#REF!</definedName>
    <definedName name="APU_7.8.1.3" localSheetId="42">#REF!</definedName>
    <definedName name="APU_7.8.1.3">#REF!</definedName>
    <definedName name="APU_7.8.1.4" localSheetId="7">#REF!</definedName>
    <definedName name="APU_7.8.1.4" localSheetId="42">#REF!</definedName>
    <definedName name="APU_7.8.1.4">#REF!</definedName>
    <definedName name="APU_7.8.2.1" localSheetId="7">#REF!</definedName>
    <definedName name="APU_7.8.2.1" localSheetId="42">#REF!</definedName>
    <definedName name="APU_7.8.2.1">#REF!</definedName>
    <definedName name="APU_7.8.2.2" localSheetId="7">#REF!</definedName>
    <definedName name="APU_7.8.2.2" localSheetId="42">#REF!</definedName>
    <definedName name="APU_7.8.2.2">#REF!</definedName>
    <definedName name="APU_7.8.2.3" localSheetId="7">#REF!</definedName>
    <definedName name="APU_7.8.2.3" localSheetId="42">#REF!</definedName>
    <definedName name="APU_7.8.2.3">#REF!</definedName>
    <definedName name="APU_7.8.3.1" localSheetId="7">#REF!</definedName>
    <definedName name="APU_7.8.3.1" localSheetId="42">#REF!</definedName>
    <definedName name="APU_7.8.3.1">#REF!</definedName>
    <definedName name="APU_7.8.3.2" localSheetId="7">#REF!</definedName>
    <definedName name="APU_7.8.3.2" localSheetId="42">#REF!</definedName>
    <definedName name="APU_7.8.3.2">#REF!</definedName>
    <definedName name="APU_7.9.1.1" localSheetId="7">#REF!</definedName>
    <definedName name="APU_7.9.1.1" localSheetId="42">#REF!</definedName>
    <definedName name="APU_7.9.1.1">#REF!</definedName>
    <definedName name="APU_7.9.1.2" localSheetId="7">#REF!</definedName>
    <definedName name="APU_7.9.1.2" localSheetId="42">#REF!</definedName>
    <definedName name="APU_7.9.1.2">#REF!</definedName>
    <definedName name="APU_7.9.1.3" localSheetId="7">#REF!</definedName>
    <definedName name="APU_7.9.1.3" localSheetId="42">#REF!</definedName>
    <definedName name="APU_7.9.1.3">#REF!</definedName>
    <definedName name="APU_7.9.1.4" localSheetId="7">#REF!</definedName>
    <definedName name="APU_7.9.1.4" localSheetId="42">#REF!</definedName>
    <definedName name="APU_7.9.1.4">#REF!</definedName>
    <definedName name="APU_7.9.1.5" localSheetId="7">#REF!</definedName>
    <definedName name="APU_7.9.1.5" localSheetId="42">#REF!</definedName>
    <definedName name="APU_7.9.1.5">#REF!</definedName>
    <definedName name="APU_7.9.2.1" localSheetId="7">#REF!</definedName>
    <definedName name="APU_7.9.2.1" localSheetId="42">#REF!</definedName>
    <definedName name="APU_7.9.2.1">#REF!</definedName>
    <definedName name="APU_7.9.2.2" localSheetId="7">#REF!</definedName>
    <definedName name="APU_7.9.2.2" localSheetId="42">#REF!</definedName>
    <definedName name="APU_7.9.2.2">#REF!</definedName>
    <definedName name="APU_7.9.2.3" localSheetId="7">#REF!</definedName>
    <definedName name="APU_7.9.2.3" localSheetId="42">#REF!</definedName>
    <definedName name="APU_7.9.2.3">#REF!</definedName>
    <definedName name="APU_7.9.3.1" localSheetId="7">#REF!</definedName>
    <definedName name="APU_7.9.3.1" localSheetId="42">#REF!</definedName>
    <definedName name="APU_7.9.3.1">#REF!</definedName>
    <definedName name="APU_7.9.3.2" localSheetId="7">#REF!</definedName>
    <definedName name="APU_7.9.3.2" localSheetId="42">#REF!</definedName>
    <definedName name="APU_7.9.3.2">#REF!</definedName>
    <definedName name="APU_7.9.3.3" localSheetId="7">#REF!</definedName>
    <definedName name="APU_7.9.3.3" localSheetId="42">#REF!</definedName>
    <definedName name="APU_7.9.3.3">#REF!</definedName>
    <definedName name="APU_7.9.3.4" localSheetId="7">#REF!</definedName>
    <definedName name="APU_7.9.3.4" localSheetId="42">#REF!</definedName>
    <definedName name="APU_7.9.3.4">#REF!</definedName>
    <definedName name="APU_7.9.4.1" localSheetId="7">#REF!</definedName>
    <definedName name="APU_7.9.4.1" localSheetId="42">#REF!</definedName>
    <definedName name="APU_7.9.4.1">#REF!</definedName>
    <definedName name="APU_7.9.4.2" localSheetId="7">#REF!</definedName>
    <definedName name="APU_7.9.4.2" localSheetId="42">#REF!</definedName>
    <definedName name="APU_7.9.4.2">#REF!</definedName>
    <definedName name="APU_7.9.4.3" localSheetId="7">#REF!</definedName>
    <definedName name="APU_7.9.4.3" localSheetId="42">#REF!</definedName>
    <definedName name="APU_7.9.4.3">#REF!</definedName>
    <definedName name="APU_9.1.1" localSheetId="7">#REF!</definedName>
    <definedName name="APU_9.1.1" localSheetId="42">#REF!</definedName>
    <definedName name="APU_9.1.1">#REF!</definedName>
    <definedName name="APU_acero.60000" localSheetId="7">#REF!</definedName>
    <definedName name="APU_acero.60000" localSheetId="42">#REF!</definedName>
    <definedName name="APU_acero.60000">#REF!</definedName>
    <definedName name="APU_Alcaparros" localSheetId="7">#REF!</definedName>
    <definedName name="APU_Alcaparros" localSheetId="42">#REF!</definedName>
    <definedName name="APU_Alcaparros">#REF!</definedName>
    <definedName name="APU_Aseo_General" localSheetId="7">#REF!</definedName>
    <definedName name="APU_Aseo_General" localSheetId="42">#REF!</definedName>
    <definedName name="APU_Aseo_General">#REF!</definedName>
    <definedName name="APU_Asta_Banderas" localSheetId="7">#REF!</definedName>
    <definedName name="APU_Asta_Banderas" localSheetId="42">#REF!</definedName>
    <definedName name="APU_Asta_Banderas">#REF!</definedName>
    <definedName name="APU_Cauchos_Sabaneros" localSheetId="7">#REF!</definedName>
    <definedName name="APU_Cauchos_Sabaneros" localSheetId="42">#REF!</definedName>
    <definedName name="APU_Cauchos_Sabaneros">#REF!</definedName>
    <definedName name="APU_concreto.2500" localSheetId="7">#REF!</definedName>
    <definedName name="APU_concreto.2500" localSheetId="42">#REF!</definedName>
    <definedName name="APU_concreto.2500">#REF!</definedName>
    <definedName name="APU_concreto.3000" localSheetId="7">#REF!</definedName>
    <definedName name="APU_concreto.3000" localSheetId="42">#REF!</definedName>
    <definedName name="APU_concreto.3000">#REF!</definedName>
    <definedName name="APU_concreto.4000" localSheetId="7">#REF!</definedName>
    <definedName name="APU_concreto.4000" localSheetId="42">#REF!</definedName>
    <definedName name="APU_concreto.4000">#REF!</definedName>
    <definedName name="APU_concreto.imp.3000" localSheetId="7">#REF!</definedName>
    <definedName name="APU_concreto.imp.3000" localSheetId="42">#REF!</definedName>
    <definedName name="APU_concreto.imp.3000">#REF!</definedName>
    <definedName name="APU_Duchas_Antivandalicas" localSheetId="7">#REF!</definedName>
    <definedName name="APU_Duchas_Antivandalicas" localSheetId="42">#REF!</definedName>
    <definedName name="APU_Duchas_Antivandalicas">#REF!</definedName>
    <definedName name="APU_Gabinete_Incendio" localSheetId="7">#REF!</definedName>
    <definedName name="APU_Gabinete_Incendio" localSheetId="42">#REF!</definedName>
    <definedName name="APU_Gabinete_Incendio">#REF!</definedName>
    <definedName name="APU_Gescobas_Granito_BH" localSheetId="7">#REF!</definedName>
    <definedName name="APU_Gescobas_Granito_BH" localSheetId="42">#REF!</definedName>
    <definedName name="APU_Gescobas_Granito_BH">#REF!</definedName>
    <definedName name="APU_Lavamanos_Colgar" localSheetId="7">#REF!</definedName>
    <definedName name="APU_Lavamanos_Colgar" localSheetId="42">#REF!</definedName>
    <definedName name="APU_Lavamanos_Colgar">#REF!</definedName>
    <definedName name="APU_Limpieza_Fachadas" localSheetId="7">#REF!</definedName>
    <definedName name="APU_Limpieza_Fachadas" localSheetId="42">#REF!</definedName>
    <definedName name="APU_Limpieza_Fachadas">#REF!</definedName>
    <definedName name="APU_Limpieza_Muros_Interiores" localSheetId="7">#REF!</definedName>
    <definedName name="APU_Limpieza_Muros_Interiores" localSheetId="42">#REF!</definedName>
    <definedName name="APU_Limpieza_Muros_Interiores">#REF!</definedName>
    <definedName name="APU_Magnolios" localSheetId="7">#REF!</definedName>
    <definedName name="APU_Magnolios" localSheetId="42">#REF!</definedName>
    <definedName name="APU_Magnolios">#REF!</definedName>
    <definedName name="APU_Mano_de_Oso" localSheetId="7">#REF!</definedName>
    <definedName name="APU_Mano_de_Oso" localSheetId="42">#REF!</definedName>
    <definedName name="APU_Mano_de_Oso">#REF!</definedName>
    <definedName name="APU_mortero.1.4_3000" localSheetId="7">#REF!</definedName>
    <definedName name="APU_mortero.1.4_3000" localSheetId="42">#REF!</definedName>
    <definedName name="APU_mortero.1.4_3000">#REF!</definedName>
    <definedName name="APU_mortero_1.3_4000" localSheetId="7">#REF!</definedName>
    <definedName name="APU_mortero_1.3_4000" localSheetId="42">#REF!</definedName>
    <definedName name="APU_mortero_1.3_4000">#REF!</definedName>
    <definedName name="APU_mortero_1.3_imp" localSheetId="7">#REF!</definedName>
    <definedName name="APU_mortero_1.3_imp" localSheetId="42">#REF!</definedName>
    <definedName name="APU_mortero_1.3_imp">#REF!</definedName>
    <definedName name="APU_mortero_1.4_imp" localSheetId="7">#REF!</definedName>
    <definedName name="APU_mortero_1.4_imp" localSheetId="42">#REF!</definedName>
    <definedName name="APU_mortero_1.4_imp">#REF!</definedName>
    <definedName name="APU_mortero1.5_2000" localSheetId="7">#REF!</definedName>
    <definedName name="APU_mortero1.5_2000" localSheetId="42">#REF!</definedName>
    <definedName name="APU_mortero1.5_2000">#REF!</definedName>
    <definedName name="APU_Pradizacion" localSheetId="7">#REF!</definedName>
    <definedName name="APU_Pradizacion" localSheetId="42">#REF!</definedName>
    <definedName name="APU_Pradizacion">#REF!</definedName>
    <definedName name="APU_Sangegado" localSheetId="7">#REF!</definedName>
    <definedName name="APU_Sangegado" localSheetId="42">#REF!</definedName>
    <definedName name="APU_Sangegado">#REF!</definedName>
    <definedName name="_xlnm.Print_Area" localSheetId="42">'ACTA DE MODIF2 NO'!$A$1:$V$153</definedName>
    <definedName name="Arena_de_Peña" localSheetId="7">#REF!</definedName>
    <definedName name="Arena_de_Peña" localSheetId="42">#REF!</definedName>
    <definedName name="Arena_de_Peña">#REF!</definedName>
    <definedName name="Arena_de_rio" localSheetId="7">#REF!</definedName>
    <definedName name="Arena_de_rio" localSheetId="42">#REF!</definedName>
    <definedName name="Arena_de_rio">#REF!</definedName>
    <definedName name="Arena_Lavada_de_Peña" localSheetId="7">#REF!</definedName>
    <definedName name="Arena_Lavada_de_Peña" localSheetId="42">#REF!</definedName>
    <definedName name="Arena_Lavada_de_Peña">#REF!</definedName>
    <definedName name="Arena_semilavada" localSheetId="7">#REF!</definedName>
    <definedName name="Arena_semilavada" localSheetId="42">#REF!</definedName>
    <definedName name="Arena_semilavada">#REF!</definedName>
    <definedName name="Aseo_general" localSheetId="7">#REF!</definedName>
    <definedName name="Aseo_general" localSheetId="42">#REF!</definedName>
    <definedName name="Aseo_general">#REF!</definedName>
    <definedName name="Aseo_General___3_HS__Sal__Mínimo" localSheetId="7">#REF!</definedName>
    <definedName name="Aseo_General___3_HS__Sal__Mínimo" localSheetId="42">#REF!</definedName>
    <definedName name="Aseo_General___3_HS__Sal__Mínimo">#REF!</definedName>
    <definedName name="asot" localSheetId="7">#REF!</definedName>
    <definedName name="asot" localSheetId="42">#REF!</definedName>
    <definedName name="asot">#REF!</definedName>
    <definedName name="Asta_Para_Banderas" localSheetId="7">#REF!</definedName>
    <definedName name="Asta_Para_Banderas" localSheetId="42">#REF!</definedName>
    <definedName name="Asta_Para_Banderas">#REF!</definedName>
    <definedName name="Auxiliar_de_Contabilidad" localSheetId="7">#REF!</definedName>
    <definedName name="Auxiliar_de_Contabilidad" localSheetId="42">#REF!</definedName>
    <definedName name="Auxiliar_de_Contabilidad">#REF!</definedName>
    <definedName name="Ayudante_Acabados_albañilería" localSheetId="7">#REF!</definedName>
    <definedName name="Ayudante_Acabados_albañilería" localSheetId="42">#REF!</definedName>
    <definedName name="Ayudante_Acabados_albañilería">#REF!</definedName>
    <definedName name="Ayudante_Albaílería_General" localSheetId="7">#REF!</definedName>
    <definedName name="Ayudante_Albaílería_General" localSheetId="42">#REF!</definedName>
    <definedName name="Ayudante_Albaílería_General">#REF!</definedName>
    <definedName name="Ayudante_Carpintería" localSheetId="7">#REF!</definedName>
    <definedName name="Ayudante_Carpintería" localSheetId="42">#REF!</definedName>
    <definedName name="Ayudante_Carpintería">#REF!</definedName>
    <definedName name="Ayudante_Electrico" localSheetId="7">#REF!</definedName>
    <definedName name="Ayudante_Electrico" localSheetId="42">#REF!</definedName>
    <definedName name="Ayudante_Electrico">#REF!</definedName>
    <definedName name="Ayudante_Instalaciones_sanitarias" localSheetId="7">#REF!</definedName>
    <definedName name="Ayudante_Instalaciones_sanitarias" localSheetId="42">#REF!</definedName>
    <definedName name="Ayudante_Instalaciones_sanitarias">#REF!</definedName>
    <definedName name="Ayudante_Taller" localSheetId="7">#REF!</definedName>
    <definedName name="Ayudante_Taller" localSheetId="42">#REF!</definedName>
    <definedName name="Ayudante_Taller">#REF!</definedName>
    <definedName name="Ayudante_Topografo" localSheetId="7">#REF!</definedName>
    <definedName name="Ayudante_Topografo" localSheetId="42">#REF!</definedName>
    <definedName name="Ayudante_Topografo">#REF!</definedName>
    <definedName name="B" localSheetId="7">MATCH(0.01,'1.8'!End_Bal,-1)+1</definedName>
    <definedName name="B" localSheetId="42">MATCH(0.01,'ACTA DE MODIF2 NO'!End_Bal,-1)+1</definedName>
    <definedName name="B">MATCH(0.01,End_Bal,-1)+1</definedName>
    <definedName name="Balas_Fluorescentes_en_Acero_Galvanizado_de_1x13_W__120_V." localSheetId="7">#REF!</definedName>
    <definedName name="Balas_Fluorescentes_en_Acero_Galvanizado_de_1x13_W__120_V." localSheetId="42">#REF!</definedName>
    <definedName name="Balas_Fluorescentes_en_Acero_Galvanizado_de_1x13_W__120_V.">#REF!</definedName>
    <definedName name="Balas_Fluorescentes_en_Acero_Galvanizado_de_1x42_W__120_V." localSheetId="7">#REF!</definedName>
    <definedName name="Balas_Fluorescentes_en_Acero_Galvanizado_de_1x42_W__120_V." localSheetId="42">#REF!</definedName>
    <definedName name="Balas_Fluorescentes_en_Acero_Galvanizado_de_1x42_W__120_V.">#REF!</definedName>
    <definedName name="Balas_Fluorescentes_en_Acero_Galvanizado_de_2x26_W__120_V." localSheetId="7">#REF!</definedName>
    <definedName name="Balas_Fluorescentes_en_Acero_Galvanizado_de_2x26_W__120_V." localSheetId="42">#REF!</definedName>
    <definedName name="Balas_Fluorescentes_en_Acero_Galvanizado_de_2x26_W__120_V.">#REF!</definedName>
    <definedName name="Balde_Plastico_Negro" localSheetId="7">#REF!</definedName>
    <definedName name="Balde_Plastico_Negro" localSheetId="42">#REF!</definedName>
    <definedName name="Balde_Plastico_Negro">#REF!</definedName>
    <definedName name="Baldosa_Alfa_L1_30x30" localSheetId="7">#REF!</definedName>
    <definedName name="Baldosa_Alfa_L1_30x30" localSheetId="42">#REF!</definedName>
    <definedName name="Baldosa_Alfa_L1_30x30">#REF!</definedName>
    <definedName name="Banco_de_Ductos_de_PVC_en_1_Ø" localSheetId="7">#REF!</definedName>
    <definedName name="Banco_de_Ductos_de_PVC_en_1_Ø" localSheetId="42">#REF!</definedName>
    <definedName name="Banco_de_Ductos_de_PVC_en_1_Ø">#REF!</definedName>
    <definedName name="Banco_de_Ductos_de_PVC_en_2_Ø" localSheetId="7">#REF!</definedName>
    <definedName name="Banco_de_Ductos_de_PVC_en_2_Ø" localSheetId="42">#REF!</definedName>
    <definedName name="Banco_de_Ductos_de_PVC_en_2_Ø">#REF!</definedName>
    <definedName name="Bandeja_de_Fibra_Optica_de_12_Puertos" localSheetId="7">#REF!</definedName>
    <definedName name="Bandeja_de_Fibra_Optica_de_12_Puertos" localSheetId="42">#REF!</definedName>
    <definedName name="Bandeja_de_Fibra_Optica_de_12_Puertos">#REF!</definedName>
    <definedName name="Barniz_vitriflex" localSheetId="7">#REF!</definedName>
    <definedName name="Barniz_vitriflex" localSheetId="42">#REF!</definedName>
    <definedName name="Barniz_vitriflex">#REF!</definedName>
    <definedName name="Barra_de_Seguridad_AI_Ref._5724" localSheetId="7">#REF!</definedName>
    <definedName name="Barra_de_Seguridad_AI_Ref._5724" localSheetId="42">#REF!</definedName>
    <definedName name="Barra_de_Seguridad_AI_Ref._5724">#REF!</definedName>
    <definedName name="Barra_de_Seguridad_AI_Ref._5770" localSheetId="7">#REF!</definedName>
    <definedName name="Barra_de_Seguridad_AI_Ref._5770" localSheetId="42">#REF!</definedName>
    <definedName name="Barra_de_Seguridad_AI_Ref._5770">#REF!</definedName>
    <definedName name="Base_en_recebo_B___200" localSheetId="7">#REF!</definedName>
    <definedName name="Base_en_recebo_B___200" localSheetId="42">#REF!</definedName>
    <definedName name="Base_en_recebo_B___200">#REF!</definedName>
    <definedName name="Base_granular" localSheetId="7">#REF!</definedName>
    <definedName name="Base_granular" localSheetId="42">#REF!</definedName>
    <definedName name="Base_granular">#REF!</definedName>
    <definedName name="_xlnm.Database" localSheetId="7">'[2]MANO DE OBRA'!#REF!</definedName>
    <definedName name="_xlnm.Database" localSheetId="42">'[2]MANO DE OBRA'!#REF!</definedName>
    <definedName name="_xlnm.Database">'[2]MANO DE OBRA'!#REF!</definedName>
    <definedName name="Bateas" localSheetId="7">#REF!</definedName>
    <definedName name="Bateas" localSheetId="42">#REF!</definedName>
    <definedName name="Bateas">#REF!</definedName>
    <definedName name="Bebederos_para_parque" localSheetId="7">#REF!</definedName>
    <definedName name="Bebederos_para_parque" localSheetId="42">#REF!</definedName>
    <definedName name="Bebederos_para_parque">#REF!</definedName>
    <definedName name="Beg_Bal" localSheetId="7">#REF!</definedName>
    <definedName name="Beg_Bal" localSheetId="42">#REF!</definedName>
    <definedName name="Beg_Bal">#REF!</definedName>
    <definedName name="Bicicletero" localSheetId="7">#REF!</definedName>
    <definedName name="Bicicletero" localSheetId="42">#REF!</definedName>
    <definedName name="Bicicletero">#REF!</definedName>
    <definedName name="Bisagra_aluminio_Extruído_3" localSheetId="7">#REF!</definedName>
    <definedName name="Bisagra_aluminio_Extruído_3" localSheetId="42">#REF!</definedName>
    <definedName name="Bisagra_aluminio_Extruído_3">#REF!</definedName>
    <definedName name="Bisagra_común_de_3" localSheetId="7">#REF!</definedName>
    <definedName name="Bisagra_común_de_3" localSheetId="42">#REF!</definedName>
    <definedName name="Bisagra_común_de_3">#REF!</definedName>
    <definedName name="Bombas_de_Incendio" localSheetId="7">#REF!</definedName>
    <definedName name="Bombas_de_Incendio" localSheetId="42">#REF!</definedName>
    <definedName name="Bombas_de_Incendio">#REF!</definedName>
    <definedName name="Bombas_de_Suministro_Pre_Ensambladas" localSheetId="7">#REF!</definedName>
    <definedName name="Bombas_de_Suministro_Pre_Ensambladas" localSheetId="42">#REF!</definedName>
    <definedName name="Bombas_de_Suministro_Pre_Ensambladas">#REF!</definedName>
    <definedName name="Bombas_sum_seg_espec" localSheetId="7">#REF!</definedName>
    <definedName name="Bombas_sum_seg_espec" localSheetId="42">#REF!</definedName>
    <definedName name="Bombas_sum_seg_espec">#REF!</definedName>
    <definedName name="Bombas_Sumergibles" localSheetId="7">#REF!</definedName>
    <definedName name="Bombas_Sumergibles" localSheetId="42">#REF!</definedName>
    <definedName name="Bombas_Sumergibles">#REF!</definedName>
    <definedName name="Bombas_Sumergibles_Según_Especificacion" localSheetId="7">#REF!</definedName>
    <definedName name="Bombas_Sumergibles_Según_Especificacion" localSheetId="42">#REF!</definedName>
    <definedName name="Bombas_Sumergibles_Según_Especificacion">#REF!</definedName>
    <definedName name="Bordillo_en_concreto_e__15.H_0_40_para_jardineras_y_otros" localSheetId="7">#REF!</definedName>
    <definedName name="Bordillo_en_concreto_e__15.H_0_40_para_jardineras_y_otros" localSheetId="42">#REF!</definedName>
    <definedName name="Bordillo_en_concreto_e__15.H_0_40_para_jardineras_y_otros">#REF!</definedName>
    <definedName name="Bordillo_Jardineras_en_circulaciones_y_patio__en_concreto_e__15._Anden" localSheetId="7">#REF!</definedName>
    <definedName name="Bordillo_Jardineras_en_circulaciones_y_patio__en_concreto_e__15._Anden" localSheetId="42">#REF!</definedName>
    <definedName name="Bordillo_Jardineras_en_circulaciones_y_patio__en_concreto_e__15._Anden">#REF!</definedName>
    <definedName name="Bordillo_prefabricados_tipo_A___70" localSheetId="7">#REF!</definedName>
    <definedName name="Bordillo_prefabricados_tipo_A___70" localSheetId="42">#REF!</definedName>
    <definedName name="Bordillo_prefabricados_tipo_A___70">#REF!</definedName>
    <definedName name="Brazo_Hidráulico_Dorma__4" localSheetId="7">#REF!</definedName>
    <definedName name="Brazo_Hidráulico_Dorma__4" localSheetId="42">#REF!</definedName>
    <definedName name="Brazo_Hidráulico_Dorma__4">#REF!</definedName>
    <definedName name="Breaker_Tipo_Enchufable_de_1x20A_10KA" localSheetId="7">#REF!</definedName>
    <definedName name="Breaker_Tipo_Enchufable_de_1x20A_10KA" localSheetId="42">#REF!</definedName>
    <definedName name="Breaker_Tipo_Enchufable_de_1x20A_10KA">#REF!</definedName>
    <definedName name="Breaker_Tipo_Enchufable_de_3x20A_10KA" localSheetId="7">#REF!</definedName>
    <definedName name="Breaker_Tipo_Enchufable_de_3x20A_10KA" localSheetId="42">#REF!</definedName>
    <definedName name="Breaker_Tipo_Enchufable_de_3x20A_10KA">#REF!</definedName>
    <definedName name="Breaker_Tipo_Enchufable_de_3x30A_10KA" localSheetId="7">#REF!</definedName>
    <definedName name="Breaker_Tipo_Enchufable_de_3x30A_10KA" localSheetId="42">#REF!</definedName>
    <definedName name="Breaker_Tipo_Enchufable_de_3x30A_10KA">#REF!</definedName>
    <definedName name="Breaker_Tipo_Enchufable_de_3x80A_25KA" localSheetId="7">#REF!</definedName>
    <definedName name="Breaker_Tipo_Enchufable_de_3x80A_25KA" localSheetId="42">#REF!</definedName>
    <definedName name="Breaker_Tipo_Enchufable_de_3x80A_25KA">#REF!</definedName>
    <definedName name="Brida_Roscada_Acero_X_150_PSI_2" localSheetId="7">#REF!</definedName>
    <definedName name="Brida_Roscada_Acero_X_150_PSI_2" localSheetId="42">#REF!</definedName>
    <definedName name="Brida_Roscada_Acero_X_150_PSI_2">#REF!</definedName>
    <definedName name="Brida_Roscada_Acero_X_150_PSI_3" localSheetId="7">#REF!</definedName>
    <definedName name="Brida_Roscada_Acero_X_150_PSI_3" localSheetId="42">#REF!</definedName>
    <definedName name="Brida_Roscada_Acero_X_150_PSI_3">#REF!</definedName>
    <definedName name="Brocha_de_cerda_4" localSheetId="7">#REF!</definedName>
    <definedName name="Brocha_de_cerda_4" localSheetId="42">#REF!</definedName>
    <definedName name="Brocha_de_cerda_4">#REF!</definedName>
    <definedName name="Cable_Aluminio_Aislado_P.V.C._1_0_AWG" localSheetId="7">#REF!</definedName>
    <definedName name="Cable_Aluminio_Aislado_P.V.C._1_0_AWG" localSheetId="42">#REF!</definedName>
    <definedName name="Cable_Aluminio_Aislado_P.V.C._1_0_AWG">#REF!</definedName>
    <definedName name="Cable_Aluminio_Aislado_P.V.C._2_0_AWG" localSheetId="7">#REF!</definedName>
    <definedName name="Cable_Aluminio_Aislado_P.V.C._2_0_AWG" localSheetId="42">#REF!</definedName>
    <definedName name="Cable_Aluminio_Aislado_P.V.C._2_0_AWG">#REF!</definedName>
    <definedName name="Cable_Telefonico_de_20_Pares" localSheetId="7">#REF!</definedName>
    <definedName name="Cable_Telefonico_de_20_Pares" localSheetId="42">#REF!</definedName>
    <definedName name="Cable_Telefonico_de_20_Pares">#REF!</definedName>
    <definedName name="Cable_teléfonos_2_Pares" localSheetId="7">#REF!</definedName>
    <definedName name="Cable_teléfonos_2_Pares" localSheetId="42">#REF!</definedName>
    <definedName name="Cable_teléfonos_2_Pares">#REF!</definedName>
    <definedName name="Cable_UTP_4_Pares_Cat._5E" localSheetId="7">#REF!</definedName>
    <definedName name="Cable_UTP_4_Pares_Cat._5E" localSheetId="42">#REF!</definedName>
    <definedName name="Cable_UTP_4_Pares_Cat._5E">#REF!</definedName>
    <definedName name="Caja_de_Paso_en_Mamposteria_de_40x40_cm." localSheetId="7">#REF!</definedName>
    <definedName name="Caja_de_Paso_en_Mamposteria_de_40x40_cm." localSheetId="42">#REF!</definedName>
    <definedName name="Caja_de_Paso_en_Mamposteria_de_40x40_cm.">#REF!</definedName>
    <definedName name="Caja_de_Paso_Metalicas_de_10x10_cm." localSheetId="7">#REF!</definedName>
    <definedName name="Caja_de_Paso_Metalicas_de_10x10_cm." localSheetId="42">#REF!</definedName>
    <definedName name="Caja_de_Paso_Metalicas_de_10x10_cm.">#REF!</definedName>
    <definedName name="Caja_de_Paso_Metalicas_de_20x20_cm." localSheetId="7">#REF!</definedName>
    <definedName name="Caja_de_Paso_Metalicas_de_20x20_cm." localSheetId="42">#REF!</definedName>
    <definedName name="Caja_de_Paso_Metalicas_de_20x20_cm.">#REF!</definedName>
    <definedName name="Caja_Galvanizada_5800" localSheetId="7">#REF!</definedName>
    <definedName name="Caja_Galvanizada_5800" localSheetId="42">#REF!</definedName>
    <definedName name="Caja_Galvanizada_5800">#REF!</definedName>
    <definedName name="Caja_para_Taco_100_a_4_circuitos" localSheetId="7">#REF!</definedName>
    <definedName name="Caja_para_Taco_100_a_4_circuitos" localSheetId="42">#REF!</definedName>
    <definedName name="Caja_para_Taco_100_a_4_circuitos">#REF!</definedName>
    <definedName name="Cajas_de_Inspeccion__N._CODENSA__AP_280" localSheetId="7">#REF!</definedName>
    <definedName name="Cajas_de_Inspeccion__N._CODENSA__AP_280" localSheetId="42">#REF!</definedName>
    <definedName name="Cajas_de_Inspeccion__N._CODENSA__AP_280">#REF!</definedName>
    <definedName name="Cajas_de_Inspeccion__N._CODENSA__CS_274" localSheetId="7">#REF!</definedName>
    <definedName name="Cajas_de_Inspeccion__N._CODENSA__CS_274" localSheetId="42">#REF!</definedName>
    <definedName name="Cajas_de_Inspeccion__N._CODENSA__CS_274">#REF!</definedName>
    <definedName name="Cajas_de_Inspeccion_Según_N._CODENSA_C8_276" localSheetId="7">#REF!</definedName>
    <definedName name="Cajas_de_Inspeccion_Según_N._CODENSA_C8_276" localSheetId="42">#REF!</definedName>
    <definedName name="Cajas_de_Inspeccion_Según_N._CODENSA_C8_276">#REF!</definedName>
    <definedName name="Cajillas_Medidores_1_1_2" localSheetId="7">#REF!</definedName>
    <definedName name="Cajillas_Medidores_1_1_2" localSheetId="42">#REF!</definedName>
    <definedName name="Cajillas_Medidores_1_1_2">#REF!</definedName>
    <definedName name="Calado_Ceramico_20x20" localSheetId="7">#REF!</definedName>
    <definedName name="Calado_Ceramico_20x20" localSheetId="42">#REF!</definedName>
    <definedName name="Calado_Ceramico_20x20">#REF!</definedName>
    <definedName name="Calentadores_de_Paso" localSheetId="7">#REF!</definedName>
    <definedName name="Calentadores_de_Paso" localSheetId="42">#REF!</definedName>
    <definedName name="Calentadores_de_Paso">#REF!</definedName>
    <definedName name="Campana_Extractora" localSheetId="7">#REF!</definedName>
    <definedName name="Campana_Extractora" localSheetId="42">#REF!</definedName>
    <definedName name="Campana_Extractora">#REF!</definedName>
    <definedName name="Campana_extractora_más_ductería." localSheetId="7">#REF!</definedName>
    <definedName name="Campana_extractora_más_ductería." localSheetId="42">#REF!</definedName>
    <definedName name="Campana_extractora_más_ductería.">#REF!</definedName>
    <definedName name="Canaleta_Metalica_con_Division_de_15x4_cm." localSheetId="7">#REF!</definedName>
    <definedName name="Canaleta_Metalica_con_Division_de_15x4_cm." localSheetId="42">#REF!</definedName>
    <definedName name="Canaleta_Metalica_con_Division_de_15x4_cm.">#REF!</definedName>
    <definedName name="Canalizacion_Subterranea_4_PVC_4__Según_N._CODENSA" localSheetId="7">#REF!</definedName>
    <definedName name="Canalizacion_Subterranea_4_PVC_4__Según_N._CODENSA" localSheetId="42">#REF!</definedName>
    <definedName name="Canalizacion_Subterranea_4_PVC_4__Según_N._CODENSA">#REF!</definedName>
    <definedName name="Canastilla_Lavaplatos_Ref._93500_000_000" localSheetId="7">#REF!</definedName>
    <definedName name="Canastilla_Lavaplatos_Ref._93500_000_000" localSheetId="42">#REF!</definedName>
    <definedName name="Canastilla_Lavaplatos_Ref._93500_000_000">#REF!</definedName>
    <definedName name="Canchas_múltiples." localSheetId="7">#REF!</definedName>
    <definedName name="Canchas_múltiples." localSheetId="42">#REF!</definedName>
    <definedName name="Canchas_múltiples.">#REF!</definedName>
    <definedName name="Canecas_de_55_Gal." localSheetId="7">#REF!</definedName>
    <definedName name="Canecas_de_55_Gal." localSheetId="42">#REF!</definedName>
    <definedName name="Canecas_de_55_Gal.">#REF!</definedName>
    <definedName name="Caolin" localSheetId="7">#REF!</definedName>
    <definedName name="Caolin" localSheetId="42">#REF!</definedName>
    <definedName name="Caolin">#REF!</definedName>
    <definedName name="Cargador_frontal" localSheetId="7">#REF!</definedName>
    <definedName name="Cargador_frontal" localSheetId="42">#REF!</definedName>
    <definedName name="Cargador_frontal">#REF!</definedName>
    <definedName name="Casetón_en_fibra_de_vidrio." localSheetId="7">#REF!</definedName>
    <definedName name="Casetón_en_fibra_de_vidrio." localSheetId="42">#REF!</definedName>
    <definedName name="Casetón_en_fibra_de_vidrio.">#REF!</definedName>
    <definedName name="Caucho_Sabanero_1.50_m" localSheetId="7">#REF!</definedName>
    <definedName name="Caucho_Sabanero_1.50_m" localSheetId="42">#REF!</definedName>
    <definedName name="Caucho_Sabanero_1.50_m">#REF!</definedName>
    <definedName name="Cedro_caqueta_pieza" localSheetId="7">#REF!</definedName>
    <definedName name="Cedro_caqueta_pieza" localSheetId="42">#REF!</definedName>
    <definedName name="Cedro_caqueta_pieza">#REF!</definedName>
    <definedName name="Celosía_en_aluminio" localSheetId="7">#REF!</definedName>
    <definedName name="Celosía_en_aluminio" localSheetId="42">#REF!</definedName>
    <definedName name="Celosía_en_aluminio">#REF!</definedName>
    <definedName name="Cemento_Blanco" localSheetId="7">#REF!</definedName>
    <definedName name="Cemento_Blanco" localSheetId="42">#REF!</definedName>
    <definedName name="Cemento_Blanco">#REF!</definedName>
    <definedName name="Cemento_gris" localSheetId="7">#REF!</definedName>
    <definedName name="Cemento_gris" localSheetId="42">#REF!</definedName>
    <definedName name="Cemento_gris">#REF!</definedName>
    <definedName name="Cepillos" localSheetId="7">#REF!</definedName>
    <definedName name="Cepillos" localSheetId="42">#REF!</definedName>
    <definedName name="Cepillos">#REF!</definedName>
    <definedName name="Ceramica_30_X_30_Ref." localSheetId="7">#REF!</definedName>
    <definedName name="Ceramica_30_X_30_Ref." localSheetId="42">#REF!</definedName>
    <definedName name="Ceramica_30_X_30_Ref.">#REF!</definedName>
    <definedName name="Cerámica_Alfa_Lisa_20x20" localSheetId="7">#REF!</definedName>
    <definedName name="Cerámica_Alfa_Lisa_20x20" localSheetId="42">#REF!</definedName>
    <definedName name="Cerámica_Alfa_Lisa_20x20">#REF!</definedName>
    <definedName name="Cerchas_metalicas_segun_diseño_arquitectonico" localSheetId="7">#REF!</definedName>
    <definedName name="Cerchas_metalicas_segun_diseño_arquitectonico" localSheetId="42">#REF!</definedName>
    <definedName name="Cerchas_metalicas_segun_diseño_arquitectonico">#REF!</definedName>
    <definedName name="Cerco_Ordinario_3_M" localSheetId="7">#REF!</definedName>
    <definedName name="Cerco_Ordinario_3_M" localSheetId="42">#REF!</definedName>
    <definedName name="Cerco_Ordinario_3_M">#REF!</definedName>
    <definedName name="Cerradura__No_hay_sugerencias__baño_A_40S" localSheetId="7">#REF!</definedName>
    <definedName name="Cerradura__No_hay_sugerencias__baño_A_40S" localSheetId="42">#REF!</definedName>
    <definedName name="Cerradura__No_hay_sugerencias__baño_A_40S">#REF!</definedName>
    <definedName name="Cerradura_Ref._A40_S_Orbit_C_M_Schlage" localSheetId="7">#REF!</definedName>
    <definedName name="Cerradura_Ref._A40_S_Orbit_C_M_Schlage" localSheetId="42">#REF!</definedName>
    <definedName name="Cerradura_Ref._A40_S_Orbit_C_M_Schlage">#REF!</definedName>
    <definedName name="Cerradura_Ref._A50_PD_Con_Manija_Orbit_C_M_Schlage" localSheetId="7">#REF!</definedName>
    <definedName name="Cerradura_Ref._A50_PD_Con_Manija_Orbit_C_M_Schlage" localSheetId="42">#REF!</definedName>
    <definedName name="Cerradura_Ref._A50_PD_Con_Manija_Orbit_C_M_Schlage">#REF!</definedName>
    <definedName name="Cerradura_Ref._A50_WD_Orbit_C_M_Schlage" localSheetId="7">#REF!</definedName>
    <definedName name="Cerradura_Ref._A50_WD_Orbit_C_M_Schlage" localSheetId="42">#REF!</definedName>
    <definedName name="Cerradura_Ref._A50_WD_Orbit_C_M_Schlage">#REF!</definedName>
    <definedName name="Cerradura_Ref._A80_PD_Orbit_C_M_Schlage" localSheetId="7">#REF!</definedName>
    <definedName name="Cerradura_Ref._A80_PD_Orbit_C_M_Schlage" localSheetId="42">#REF!</definedName>
    <definedName name="Cerradura_Ref._A80_PD_Orbit_C_M_Schlage">#REF!</definedName>
    <definedName name="Cerradura_Ref._B362_C_M_Schlage" localSheetId="7">#REF!</definedName>
    <definedName name="Cerradura_Ref._B362_C_M_Schlage" localSheetId="42">#REF!</definedName>
    <definedName name="Cerradura_Ref._B362_C_M_Schlage">#REF!</definedName>
    <definedName name="Certificacion_por_Punto_Sencillo" localSheetId="7">#REF!</definedName>
    <definedName name="Certificacion_por_Punto_Sencillo" localSheetId="42">#REF!</definedName>
    <definedName name="Certificacion_por_Punto_Sencillo">#REF!</definedName>
    <definedName name="Chazos_de_Madera_10_X_10" localSheetId="7">#REF!</definedName>
    <definedName name="Chazos_de_Madera_10_X_10" localSheetId="42">#REF!</definedName>
    <definedName name="Chazos_de_Madera_10_X_10">#REF!</definedName>
    <definedName name="Cheque_1" localSheetId="7">#REF!</definedName>
    <definedName name="Cheque_1" localSheetId="42">#REF!</definedName>
    <definedName name="Cheque_1">#REF!</definedName>
    <definedName name="Cheque_1_1_2" localSheetId="7">#REF!</definedName>
    <definedName name="Cheque_1_1_2" localSheetId="42">#REF!</definedName>
    <definedName name="Cheque_1_1_2">#REF!</definedName>
    <definedName name="Cheque_2" localSheetId="7">#REF!</definedName>
    <definedName name="Cheque_2" localSheetId="42">#REF!</definedName>
    <definedName name="Cheque_2">#REF!</definedName>
    <definedName name="Cheque_3" localSheetId="7">#REF!</definedName>
    <definedName name="Cheque_3" localSheetId="42">#REF!</definedName>
    <definedName name="Cheque_3">#REF!</definedName>
    <definedName name="Cinta_teflón" localSheetId="7">#REF!</definedName>
    <definedName name="Cinta_teflón" localSheetId="42">#REF!</definedName>
    <definedName name="Cinta_teflón">#REF!</definedName>
    <definedName name="Cocineta_estufa_a_gas_dos_puestos" localSheetId="7">#REF!</definedName>
    <definedName name="Cocineta_estufa_a_gas_dos_puestos" localSheetId="42">#REF!</definedName>
    <definedName name="Cocineta_estufa_a_gas_dos_puestos">#REF!</definedName>
    <definedName name="Codo_45_cobre_tipo_CxC" localSheetId="7">#REF!</definedName>
    <definedName name="Codo_45_cobre_tipo_CxC" localSheetId="42">#REF!</definedName>
    <definedName name="Codo_45_cobre_tipo_CxC">#REF!</definedName>
    <definedName name="Codo_90_1_4__c_x_c_sanitario_3" localSheetId="7">#REF!</definedName>
    <definedName name="Codo_90_1_4__c_x_c_sanitario_3" localSheetId="42">#REF!</definedName>
    <definedName name="Codo_90_1_4__c_x_c_sanitario_3">#REF!</definedName>
    <definedName name="Codo_90_1_4__c_x_c_sanitario_4" localSheetId="7">#REF!</definedName>
    <definedName name="Codo_90_1_4__c_x_c_sanitario_4" localSheetId="42">#REF!</definedName>
    <definedName name="Codo_90_1_4__c_x_c_sanitario_4">#REF!</definedName>
    <definedName name="Codo_90_cobre_tipo_CxC" localSheetId="7">#REF!</definedName>
    <definedName name="Codo_90_cobre_tipo_CxC" localSheetId="42">#REF!</definedName>
    <definedName name="Codo_90_cobre_tipo_CxC">#REF!</definedName>
    <definedName name="Codo_90_presión_P.V.C._1" localSheetId="7">#REF!</definedName>
    <definedName name="Codo_90_presión_P.V.C._1" localSheetId="42">#REF!</definedName>
    <definedName name="Codo_90_presión_P.V.C._1">#REF!</definedName>
    <definedName name="Codo_90_presión_P.V.C._1_1_2" localSheetId="7">#REF!</definedName>
    <definedName name="Codo_90_presión_P.V.C._1_1_2" localSheetId="42">#REF!</definedName>
    <definedName name="Codo_90_presión_P.V.C._1_1_2">#REF!</definedName>
    <definedName name="Codo_90_presión_P.V.C._1_2" localSheetId="7">#REF!</definedName>
    <definedName name="Codo_90_presión_P.V.C._1_2" localSheetId="42">#REF!</definedName>
    <definedName name="Codo_90_presión_P.V.C._1_2">#REF!</definedName>
    <definedName name="Codo_90_presión_P.V.C._3_4" localSheetId="7">#REF!</definedName>
    <definedName name="Codo_90_presión_P.V.C._3_4" localSheetId="42">#REF!</definedName>
    <definedName name="Codo_90_presión_P.V.C._3_4">#REF!</definedName>
    <definedName name="Codo_90o_1_4__CxC_SANITARIO_2" localSheetId="7">#REF!</definedName>
    <definedName name="Codo_90o_1_4__CxC_SANITARIO_2" localSheetId="42">#REF!</definedName>
    <definedName name="Codo_90o_1_4__CxC_SANITARIO_2">#REF!</definedName>
    <definedName name="Codo_90o_1_4__CxC_SANITARIO_3" localSheetId="7">#REF!</definedName>
    <definedName name="Codo_90o_1_4__CxC_SANITARIO_3" localSheetId="42">#REF!</definedName>
    <definedName name="Codo_90o_1_4__CxC_SANITARIO_3">#REF!</definedName>
    <definedName name="Codo_90o_1_4__CxC_SANITARIO_4" localSheetId="7">#REF!</definedName>
    <definedName name="Codo_90o_1_4__CxC_SANITARIO_4" localSheetId="42">#REF!</definedName>
    <definedName name="Codo_90o_1_4__CxC_SANITARIO_4">#REF!</definedName>
    <definedName name="Codo_90o_1_4__CxC_SANITARIO_6" localSheetId="7">#REF!</definedName>
    <definedName name="Codo_90o_1_4__CxC_SANITARIO_6" localSheetId="42">#REF!</definedName>
    <definedName name="Codo_90o_1_4__CxC_SANITARIO_6">#REF!</definedName>
    <definedName name="Codo_90o_Presión_P.V.C._1" localSheetId="7">#REF!</definedName>
    <definedName name="Codo_90o_Presión_P.V.C._1" localSheetId="42">#REF!</definedName>
    <definedName name="Codo_90o_Presión_P.V.C._1">#REF!</definedName>
    <definedName name="Codo_90o_Presión_P.V.C._1_1_2" localSheetId="7">#REF!</definedName>
    <definedName name="Codo_90o_Presión_P.V.C._1_1_2" localSheetId="42">#REF!</definedName>
    <definedName name="Codo_90o_Presión_P.V.C._1_1_2">#REF!</definedName>
    <definedName name="Codo_90o_Presión_P.V.C._1_1_4" localSheetId="7">#REF!</definedName>
    <definedName name="Codo_90o_Presión_P.V.C._1_1_4" localSheetId="42">#REF!</definedName>
    <definedName name="Codo_90o_Presión_P.V.C._1_1_4">#REF!</definedName>
    <definedName name="Codo_90o_Presión_P.V.C._1_2" localSheetId="7">#REF!</definedName>
    <definedName name="Codo_90o_Presión_P.V.C._1_2" localSheetId="42">#REF!</definedName>
    <definedName name="Codo_90o_Presión_P.V.C._1_2">#REF!</definedName>
    <definedName name="Codo_90o_Presión_P.V.C._2" localSheetId="7">#REF!</definedName>
    <definedName name="Codo_90o_Presión_P.V.C._2" localSheetId="42">#REF!</definedName>
    <definedName name="Codo_90o_Presión_P.V.C._2">#REF!</definedName>
    <definedName name="Codo_90o_Presión_P.V.C._2_1_2" localSheetId="7">#REF!</definedName>
    <definedName name="Codo_90o_Presión_P.V.C._2_1_2" localSheetId="42">#REF!</definedName>
    <definedName name="Codo_90o_Presión_P.V.C._2_1_2">#REF!</definedName>
    <definedName name="Codo_90o_Presión_P.V.C._3" localSheetId="7">#REF!</definedName>
    <definedName name="Codo_90o_Presión_P.V.C._3" localSheetId="42">#REF!</definedName>
    <definedName name="Codo_90o_Presión_P.V.C._3">#REF!</definedName>
    <definedName name="Codo_90o_Presión_P.V.C._3_4" localSheetId="7">#REF!</definedName>
    <definedName name="Codo_90o_Presión_P.V.C._3_4" localSheetId="42">#REF!</definedName>
    <definedName name="Codo_90o_Presión_P.V.C._3_4">#REF!</definedName>
    <definedName name="Codo_galvanizado_1" localSheetId="7">#REF!</definedName>
    <definedName name="Codo_galvanizado_1" localSheetId="42">#REF!</definedName>
    <definedName name="Codo_galvanizado_1">#REF!</definedName>
    <definedName name="Codo_galvanizado_1_1_2" localSheetId="7">#REF!</definedName>
    <definedName name="Codo_galvanizado_1_1_2" localSheetId="42">#REF!</definedName>
    <definedName name="Codo_galvanizado_1_1_2">#REF!</definedName>
    <definedName name="Codo_galvanizado_2" localSheetId="7">#REF!</definedName>
    <definedName name="Codo_galvanizado_2" localSheetId="42">#REF!</definedName>
    <definedName name="Codo_galvanizado_2">#REF!</definedName>
    <definedName name="Codo_Galvanizado_3" localSheetId="7">#REF!</definedName>
    <definedName name="Codo_Galvanizado_3" localSheetId="42">#REF!</definedName>
    <definedName name="Codo_Galvanizado_3">#REF!</definedName>
    <definedName name="Color_mineral" localSheetId="7">#REF!</definedName>
    <definedName name="Color_mineral" localSheetId="42">#REF!</definedName>
    <definedName name="Color_mineral">#REF!</definedName>
    <definedName name="Compresor_2_Martillos_185_PCM" localSheetId="7">#REF!</definedName>
    <definedName name="Compresor_2_Martillos_185_PCM" localSheetId="42">#REF!</definedName>
    <definedName name="Compresor_2_Martillos_185_PCM">#REF!</definedName>
    <definedName name="Concreto_1_3_5" localSheetId="7">#REF!</definedName>
    <definedName name="Concreto_1_3_5" localSheetId="42">#REF!</definedName>
    <definedName name="Concreto_1_3_5">#REF!</definedName>
    <definedName name="Concreto_2500_PSI" localSheetId="7">#REF!</definedName>
    <definedName name="Concreto_2500_PSI" localSheetId="42">#REF!</definedName>
    <definedName name="Concreto_2500_PSI">#REF!</definedName>
    <definedName name="Concreto_3000_PSI" localSheetId="7">#REF!</definedName>
    <definedName name="Concreto_3000_PSI" localSheetId="42">#REF!</definedName>
    <definedName name="Concreto_3000_PSI">#REF!</definedName>
    <definedName name="Concreto_a_granel_con_silo_puesto_en_obra__cemento_1A__2500_P.S.I." localSheetId="7">#REF!</definedName>
    <definedName name="Concreto_a_granel_con_silo_puesto_en_obra__cemento_1A__2500_P.S.I." localSheetId="42">#REF!</definedName>
    <definedName name="Concreto_a_granel_con_silo_puesto_en_obra__cemento_1A__2500_P.S.I.">#REF!</definedName>
    <definedName name="Concreto_a_granel_con_silo_puesto_en_obra__cemento_1A__3000_P.S.I." localSheetId="7">#REF!</definedName>
    <definedName name="Concreto_a_granel_con_silo_puesto_en_obra__cemento_1A__3000_P.S.I." localSheetId="42">#REF!</definedName>
    <definedName name="Concreto_a_granel_con_silo_puesto_en_obra__cemento_1A__3000_P.S.I.">#REF!</definedName>
    <definedName name="Concreto_a_granel_con_silo_puesto_en_obra__cemento_1A__4000_P.S.I." localSheetId="7">#REF!</definedName>
    <definedName name="Concreto_a_granel_con_silo_puesto_en_obra__cemento_1A__4000_P.S.I." localSheetId="42">#REF!</definedName>
    <definedName name="Concreto_a_granel_con_silo_puesto_en_obra__cemento_1A__4000_P.S.I.">#REF!</definedName>
    <definedName name="Concreto_común_3000_P.S.I." localSheetId="7">#REF!</definedName>
    <definedName name="Concreto_común_3000_P.S.I." localSheetId="42">#REF!</definedName>
    <definedName name="Concreto_común_3000_P.S.I.">#REF!</definedName>
    <definedName name="Concreto_Corriente_2500_P.S.I." localSheetId="7">#REF!</definedName>
    <definedName name="Concreto_Corriente_2500_P.S.I." localSheetId="42">#REF!</definedName>
    <definedName name="Concreto_Corriente_2500_P.S.I.">#REF!</definedName>
    <definedName name="Concreto_Corriente_3000_P.S.I." localSheetId="7">#REF!</definedName>
    <definedName name="Concreto_Corriente_3000_P.S.I." localSheetId="42">#REF!</definedName>
    <definedName name="Concreto_Corriente_3000_P.S.I.">#REF!</definedName>
    <definedName name="Concreto_corriente_de_2500_P.S.I." localSheetId="7">#REF!</definedName>
    <definedName name="Concreto_corriente_de_2500_P.S.I." localSheetId="42">#REF!</definedName>
    <definedName name="Concreto_corriente_de_2500_P.S.I.">#REF!</definedName>
    <definedName name="Concreto_Corriente_de_3000_P.S.I." localSheetId="7">#REF!</definedName>
    <definedName name="Concreto_Corriente_de_3000_P.S.I." localSheetId="42">#REF!</definedName>
    <definedName name="Concreto_Corriente_de_3000_P.S.I.">#REF!</definedName>
    <definedName name="Concreto_Corriente_de_4000_P.S.I." localSheetId="7">#REF!</definedName>
    <definedName name="Concreto_Corriente_de_4000_P.S.I." localSheetId="42">#REF!</definedName>
    <definedName name="Concreto_Corriente_de_4000_P.S.I.">#REF!</definedName>
    <definedName name="Concreto_Gravilla_Fina_2000_psi" localSheetId="7">#REF!</definedName>
    <definedName name="Concreto_Gravilla_Fina_2000_psi" localSheetId="42">#REF!</definedName>
    <definedName name="Concreto_Gravilla_Fina_2000_psi">#REF!</definedName>
    <definedName name="Conexión_Siamesa" localSheetId="7">#REF!</definedName>
    <definedName name="Conexión_Siamesa" localSheetId="42">#REF!</definedName>
    <definedName name="Conexión_Siamesa">#REF!</definedName>
    <definedName name="Conexión_Siamesa_de_2_1_2__X_2_1_2__X_3" localSheetId="7">#REF!</definedName>
    <definedName name="Conexión_Siamesa_de_2_1_2__X_2_1_2__X_3" localSheetId="42">#REF!</definedName>
    <definedName name="Conexión_Siamesa_de_2_1_2__X_2_1_2__X_3">#REF!</definedName>
    <definedName name="CONTRATISTA">[3]VARIABLES!$C$9</definedName>
    <definedName name="CONTRATO.No">[3]VARIABLES!$C$6</definedName>
    <definedName name="CotizacionARP" localSheetId="7">#REF!</definedName>
    <definedName name="CotizacionARP" localSheetId="42">#REF!</definedName>
    <definedName name="CotizacionARP">#REF!</definedName>
    <definedName name="Cuadrilla_Albañilería_OF_Ayudante" localSheetId="7">#REF!</definedName>
    <definedName name="Cuadrilla_Albañilería_OF_Ayudante" localSheetId="42">#REF!</definedName>
    <definedName name="Cuadrilla_Albañilería_OF_Ayudante">#REF!</definedName>
    <definedName name="Cubierta_sándwich___Deck_Aluzinc_333C_mm_Cal_26" localSheetId="7">#REF!</definedName>
    <definedName name="Cubierta_sándwich___Deck_Aluzinc_333C_mm_Cal_26" localSheetId="42">#REF!</definedName>
    <definedName name="Cubierta_sándwich___Deck_Aluzinc_333C_mm_Cal_26">#REF!</definedName>
    <definedName name="Cubierta_Trapezoidal_Acesco_3_05" localSheetId="7">#REF!</definedName>
    <definedName name="Cubierta_Trapezoidal_Acesco_3_05" localSheetId="42">#REF!</definedName>
    <definedName name="Cubierta_Trapezoidal_Acesco_3_05">#REF!</definedName>
    <definedName name="Cuchillas" localSheetId="7">#REF!</definedName>
    <definedName name="Cuchillas" localSheetId="42">#REF!</definedName>
    <definedName name="Cuchillas">#REF!</definedName>
    <definedName name="Cupula_tragante_4_x2" localSheetId="7">#REF!</definedName>
    <definedName name="Cupula_tragante_4_x2" localSheetId="42">#REF!</definedName>
    <definedName name="Cupula_tragante_4_x2">#REF!</definedName>
    <definedName name="curva">"Chart 11"</definedName>
    <definedName name="Data" localSheetId="7">#REF!</definedName>
    <definedName name="Data" localSheetId="42">#REF!</definedName>
    <definedName name="Data">#REF!</definedName>
    <definedName name="dcon" localSheetId="7">#REF!</definedName>
    <definedName name="dcon" localSheetId="42">#REF!</definedName>
    <definedName name="dcon">#REF!</definedName>
    <definedName name="Desinfeccion_del_Sistema_de_Agua_Potable" localSheetId="7">#REF!</definedName>
    <definedName name="Desinfeccion_del_Sistema_de_Agua_Potable" localSheetId="42">#REF!</definedName>
    <definedName name="Desinfeccion_del_Sistema_de_Agua_Potable">#REF!</definedName>
    <definedName name="dfdaf" localSheetId="7">MATCH(0.01,'1.8'!End_Bal,-1)+1</definedName>
    <definedName name="dfdaf" localSheetId="42">MATCH(0.01,'ACTA DE MODIF2 NO'!End_Bal,-1)+1</definedName>
    <definedName name="dfdaf">MATCH(0.01,End_Bal,-1)+1</definedName>
    <definedName name="DifConsultoriaFMMin" localSheetId="7">#REF!</definedName>
    <definedName name="DifConsultoriaFMMin" localSheetId="42">#REF!</definedName>
    <definedName name="DifConsultoriaFMMin">#REF!</definedName>
    <definedName name="Disolvente_Thinner" localSheetId="7">#REF!</definedName>
    <definedName name="Disolvente_Thinner" localSheetId="42">#REF!</definedName>
    <definedName name="Disolvente_Thinner">#REF!</definedName>
    <definedName name="Dispensador_Jabon_Liquido_Ref._B_4063" localSheetId="7">#REF!</definedName>
    <definedName name="Dispensador_Jabon_Liquido_Ref._B_4063" localSheetId="42">#REF!</definedName>
    <definedName name="Dispensador_Jabon_Liquido_Ref._B_4063">#REF!</definedName>
    <definedName name="Dispensador_Toallas_de_Papel_Ref._B_369" localSheetId="7">#REF!</definedName>
    <definedName name="Dispensador_Toallas_de_Papel_Ref._B_369" localSheetId="42">#REF!</definedName>
    <definedName name="Dispensador_Toallas_de_Papel_Ref._B_369">#REF!</definedName>
    <definedName name="Documentacion_y_Marquillado" localSheetId="7">#REF!</definedName>
    <definedName name="Documentacion_y_Marquillado" localSheetId="42">#REF!</definedName>
    <definedName name="Documentacion_y_Marquillado">#REF!</definedName>
    <definedName name="Domos_acrílicos_1.10_x_1.10" localSheetId="7">#REF!</definedName>
    <definedName name="Domos_acrílicos_1.10_x_1.10" localSheetId="42">#REF!</definedName>
    <definedName name="Domos_acrílicos_1.10_x_1.10">#REF!</definedName>
    <definedName name="dos" localSheetId="7">#REF!</definedName>
    <definedName name="dos" localSheetId="42">#REF!</definedName>
    <definedName name="dos">#REF!</definedName>
    <definedName name="ducha_antivandalica_mezclador" localSheetId="7">#REF!</definedName>
    <definedName name="ducha_antivandalica_mezclador" localSheetId="42">#REF!</definedName>
    <definedName name="ducha_antivandalica_mezclador">#REF!</definedName>
    <definedName name="Durmiente_3_m" localSheetId="7">#REF!</definedName>
    <definedName name="Durmiente_3_m" localSheetId="42">#REF!</definedName>
    <definedName name="Durmiente_3_m">#REF!</definedName>
    <definedName name="Durmiente_Abarco_4m" localSheetId="7">#REF!</definedName>
    <definedName name="Durmiente_Abarco_4m" localSheetId="42">#REF!</definedName>
    <definedName name="Durmiente_Abarco_4m">#REF!</definedName>
    <definedName name="Durmiente_Ordinario_4m" localSheetId="7">#REF!</definedName>
    <definedName name="Durmiente_Ordinario_4m" localSheetId="42">#REF!</definedName>
    <definedName name="Durmiente_Ordinario_4m">#REF!</definedName>
    <definedName name="E21viga1" localSheetId="7">#REF!</definedName>
    <definedName name="E21viga1" localSheetId="42">#REF!</definedName>
    <definedName name="E21viga1">#REF!</definedName>
    <definedName name="Emeflex_3_00_mm" localSheetId="7">#REF!</definedName>
    <definedName name="Emeflex_3_00_mm" localSheetId="42">#REF!</definedName>
    <definedName name="Emeflex_3_00_mm">#REF!</definedName>
    <definedName name="End_Bal" localSheetId="7">#REF!</definedName>
    <definedName name="End_Bal" localSheetId="42">#REF!</definedName>
    <definedName name="End_Bal">#REF!</definedName>
    <definedName name="Endurecedor" localSheetId="7">#REF!</definedName>
    <definedName name="Endurecedor" localSheetId="42">#REF!</definedName>
    <definedName name="Endurecedor">#REF!</definedName>
    <definedName name="Entramado_piso__repisas_8_4_3" localSheetId="7">#REF!</definedName>
    <definedName name="Entramado_piso__repisas_8_4_3" localSheetId="42">#REF!</definedName>
    <definedName name="Entramado_piso__repisas_8_4_3">#REF!</definedName>
    <definedName name="Equipo_de_Medida_de_Energia_Activa_y_Reactiva__Transformadores_de_Corriente_de_660_5_A_Bornera_de_Prueba_y_Celda" localSheetId="7">#REF!</definedName>
    <definedName name="Equipo_de_Medida_de_Energia_Activa_y_Reactiva__Transformadores_de_Corriente_de_660_5_A_Bornera_de_Prueba_y_Celda" localSheetId="42">#REF!</definedName>
    <definedName name="Equipo_de_Medida_de_Energia_Activa_y_Reactiva__Transformadores_de_Corriente_de_660_5_A_Bornera_de_Prueba_y_Celda">#REF!</definedName>
    <definedName name="Equipo_para_Suministro_Agua_No_Potable_Según_Especificacion" localSheetId="7">#REF!</definedName>
    <definedName name="Equipo_para_Suministro_Agua_No_Potable_Según_Especificacion" localSheetId="42">#REF!</definedName>
    <definedName name="Equipo_para_Suministro_Agua_No_Potable_Según_Especificacion">#REF!</definedName>
    <definedName name="Equipo_para_Suministro_de_Agua_Potable_Según_Especificacion" localSheetId="7">#REF!</definedName>
    <definedName name="Equipo_para_Suministro_de_Agua_Potable_Según_Especificacion" localSheetId="42">#REF!</definedName>
    <definedName name="Equipo_para_Suministro_de_Agua_Potable_Según_Especificacion">#REF!</definedName>
    <definedName name="Equipo_Proteccion_de_Incendio_Según_Especificacion" localSheetId="7">#REF!</definedName>
    <definedName name="Equipo_Proteccion_de_Incendio_Según_Especificacion" localSheetId="42">#REF!</definedName>
    <definedName name="Equipo_Proteccion_de_Incendio_Según_Especificacion">#REF!</definedName>
    <definedName name="Escalera_metálica_en_caracol_Diametro_1_80" localSheetId="7">#REF!</definedName>
    <definedName name="Escalera_metálica_en_caracol_Diametro_1_80" localSheetId="42">#REF!</definedName>
    <definedName name="Escalera_metálica_en_caracol_Diametro_1_80">#REF!</definedName>
    <definedName name="Escalera_Metalica_tramo_5_50_ML" localSheetId="7">#REF!</definedName>
    <definedName name="Escalera_Metalica_tramo_5_50_ML" localSheetId="42">#REF!</definedName>
    <definedName name="Escalera_Metalica_tramo_5_50_ML">#REF!</definedName>
    <definedName name="Escobas" localSheetId="7">#REF!</definedName>
    <definedName name="Escobas" localSheetId="42">#REF!</definedName>
    <definedName name="Escobas">#REF!</definedName>
    <definedName name="Escotilla_de_Inspeccion_tanques_de_agua" localSheetId="7">#REF!</definedName>
    <definedName name="Escotilla_de_Inspeccion_tanques_de_agua" localSheetId="42">#REF!</definedName>
    <definedName name="Escotilla_de_Inspeccion_tanques_de_agua">#REF!</definedName>
    <definedName name="Escudos_Americanos_para_Sprinkler" localSheetId="7">#REF!</definedName>
    <definedName name="Escudos_Americanos_para_Sprinkler" localSheetId="42">#REF!</definedName>
    <definedName name="Escudos_Americanos_para_Sprinkler">#REF!</definedName>
    <definedName name="Esmalte_Sintético_Pintulux" localSheetId="7">#REF!</definedName>
    <definedName name="Esmalte_Sintético_Pintulux" localSheetId="42">#REF!</definedName>
    <definedName name="Esmalte_Sintético_Pintulux">#REF!</definedName>
    <definedName name="Espatula" localSheetId="7">#REF!</definedName>
    <definedName name="Espatula" localSheetId="42">#REF!</definedName>
    <definedName name="Espatula">#REF!</definedName>
    <definedName name="Espatulas" localSheetId="7">#REF!</definedName>
    <definedName name="Espatulas" localSheetId="42">#REF!</definedName>
    <definedName name="Espatulas">#REF!</definedName>
    <definedName name="Espatulas_3" localSheetId="7">#REF!</definedName>
    <definedName name="Espatulas_3" localSheetId="42">#REF!</definedName>
    <definedName name="Espatulas_3">#REF!</definedName>
    <definedName name="Espatulas_5" localSheetId="7">#REF!</definedName>
    <definedName name="Espatulas_5" localSheetId="42">#REF!</definedName>
    <definedName name="Espatulas_5">#REF!</definedName>
    <definedName name="Espejo_4.00_mm" localSheetId="7">#REF!</definedName>
    <definedName name="Espejo_4.00_mm" localSheetId="42">#REF!</definedName>
    <definedName name="Espejo_4.00_mm">#REF!</definedName>
    <definedName name="Esponjillas" localSheetId="7">#REF!</definedName>
    <definedName name="Esponjillas" localSheetId="42">#REF!</definedName>
    <definedName name="Esponjillas">#REF!</definedName>
    <definedName name="Estopa" localSheetId="7">#REF!</definedName>
    <definedName name="Estopa" localSheetId="42">#REF!</definedName>
    <definedName name="Estopa">#REF!</definedName>
    <definedName name="Estructuras_LA228__LA223_Incluye_Poste_12m_750_kg" localSheetId="7">#REF!</definedName>
    <definedName name="Estructuras_LA228__LA223_Incluye_Poste_12m_750_kg" localSheetId="42">#REF!</definedName>
    <definedName name="Estructuras_LA228__LA223_Incluye_Poste_12m_750_kg">#REF!</definedName>
    <definedName name="Estufa_Electrica_2_Puestos" localSheetId="7">#REF!</definedName>
    <definedName name="Estufa_Electrica_2_Puestos" localSheetId="42">#REF!</definedName>
    <definedName name="Estufa_Electrica_2_Puestos">#REF!</definedName>
    <definedName name="Estufas" localSheetId="7">#REF!</definedName>
    <definedName name="Estufas" localSheetId="42">#REF!</definedName>
    <definedName name="Estufas">#REF!</definedName>
    <definedName name="Exacavacion_mecanica" localSheetId="7">#REF!</definedName>
    <definedName name="Exacavacion_mecanica" localSheetId="42">#REF!</definedName>
    <definedName name="Exacavacion_mecanica">#REF!</definedName>
    <definedName name="Excavacion_manual_con_retiro" localSheetId="7">#REF!</definedName>
    <definedName name="Excavacion_manual_con_retiro" localSheetId="42">#REF!</definedName>
    <definedName name="Excavacion_manual_con_retiro">#REF!</definedName>
    <definedName name="Extra_Pay" localSheetId="7">#REF!</definedName>
    <definedName name="Extra_Pay" localSheetId="42">#REF!</definedName>
    <definedName name="Extra_Pay">#REF!</definedName>
    <definedName name="Extractor_de_Olores_con_Persiana_Ref." localSheetId="7">#REF!</definedName>
    <definedName name="Extractor_de_Olores_con_Persiana_Ref." localSheetId="42">#REF!</definedName>
    <definedName name="Extractor_de_Olores_con_Persiana_Ref.">#REF!</definedName>
    <definedName name="FactorMultFinalFMMin" localSheetId="7">#REF!</definedName>
    <definedName name="FactorMultFinalFMMin" localSheetId="42">#REF!</definedName>
    <definedName name="FactorMultFinalFMMin">#REF!</definedName>
    <definedName name="FactorMultiplicaCalculadoFMMin" localSheetId="7">#REF!</definedName>
    <definedName name="FactorMultiplicaCalculadoFMMin" localSheetId="42">#REF!</definedName>
    <definedName name="FactorMultiplicaCalculadoFMMin">#REF!</definedName>
    <definedName name="FECHA.CONTRATO">[3]VARIABLES!$C$7</definedName>
    <definedName name="Fijamix_Alfa" localSheetId="7">#REF!</definedName>
    <definedName name="Fijamix_Alfa" localSheetId="42">#REF!</definedName>
    <definedName name="Fijamix_Alfa">#REF!</definedName>
    <definedName name="Flexometro" localSheetId="7">#REF!</definedName>
    <definedName name="Flexometro" localSheetId="42">#REF!</definedName>
    <definedName name="Flexometro">#REF!</definedName>
    <definedName name="Flotador_Metálico_1_1_2__Bronce" localSheetId="7">#REF!</definedName>
    <definedName name="Flotador_Metálico_1_1_2__Bronce" localSheetId="42">#REF!</definedName>
    <definedName name="Flotador_Metálico_1_1_2__Bronce">#REF!</definedName>
    <definedName name="Flotador_Metálico_2__Bronce" localSheetId="7">#REF!</definedName>
    <definedName name="Flotador_Metálico_2__Bronce" localSheetId="42">#REF!</definedName>
    <definedName name="Flotador_Metálico_2__Bronce">#REF!</definedName>
    <definedName name="Formaleta_Entrepisos" localSheetId="7">#REF!</definedName>
    <definedName name="Formaleta_Entrepisos" localSheetId="42">#REF!</definedName>
    <definedName name="Formaleta_Entrepisos">#REF!</definedName>
    <definedName name="Formaleta_madera" localSheetId="7">#REF!</definedName>
    <definedName name="Formaleta_madera" localSheetId="42">#REF!</definedName>
    <definedName name="Formaleta_madera">#REF!</definedName>
    <definedName name="Formaleta_plaquetas" localSheetId="7">#REF!</definedName>
    <definedName name="Formaleta_plaquetas" localSheetId="42">#REF!</definedName>
    <definedName name="Formaleta_plaquetas">#REF!</definedName>
    <definedName name="Formaleta_Sardinel" localSheetId="7">#REF!</definedName>
    <definedName name="Formaleta_Sardinel" localSheetId="42">#REF!</definedName>
    <definedName name="Formaleta_Sardinel">#REF!</definedName>
    <definedName name="Full_Print" localSheetId="7">#REF!</definedName>
    <definedName name="Full_Print" localSheetId="42">#REF!</definedName>
    <definedName name="Full_Print">#REF!</definedName>
    <definedName name="Gabinete_Cerrado_de_Comunicaciones_de_100x60x60_cm." localSheetId="7">#REF!</definedName>
    <definedName name="Gabinete_Cerrado_de_Comunicaciones_de_100x60x60_cm." localSheetId="42">#REF!</definedName>
    <definedName name="Gabinete_Cerrado_de_Comunicaciones_de_100x60x60_cm.">#REF!</definedName>
    <definedName name="Gabinete_Cerrado_de_Comunicaciones_de_60x60x60_cm." localSheetId="7">#REF!</definedName>
    <definedName name="Gabinete_Cerrado_de_Comunicaciones_de_60x60x60_cm." localSheetId="42">#REF!</definedName>
    <definedName name="Gabinete_Cerrado_de_Comunicaciones_de_60x60x60_cm.">#REF!</definedName>
    <definedName name="Gabinetes_de_Incendio" localSheetId="7">#REF!</definedName>
    <definedName name="Gabinetes_de_Incendio" localSheetId="42">#REF!</definedName>
    <definedName name="Gabinetes_de_Incendio">#REF!</definedName>
    <definedName name="Gabinetes_de_Incendio_Clase_I" localSheetId="7">#REF!</definedName>
    <definedName name="Gabinetes_de_Incendio_Clase_I" localSheetId="42">#REF!</definedName>
    <definedName name="Gabinetes_de_Incendio_Clase_I">#REF!</definedName>
    <definedName name="Gabinetes_Metalicos__Cal._16_min__Color_Gris_Claro_para_T_GEN_1" localSheetId="7">#REF!</definedName>
    <definedName name="Gabinetes_Metalicos__Cal._16_min__Color_Gris_Claro_para_T_GEN_1" localSheetId="42">#REF!</definedName>
    <definedName name="Gabinetes_Metalicos__Cal._16_min__Color_Gris_Claro_para_T_GEN_1">#REF!</definedName>
    <definedName name="Gabinetes_Metalicos__Cal._16_min__Color_Gris_Claro_para_T_GEN_2" localSheetId="7">#REF!</definedName>
    <definedName name="Gabinetes_Metalicos__Cal._16_min__Color_Gris_Claro_para_T_GEN_2" localSheetId="42">#REF!</definedName>
    <definedName name="Gabinetes_Metalicos__Cal._16_min__Color_Gris_Claro_para_T_GEN_2">#REF!</definedName>
    <definedName name="Gabinetes_Metalicos__Cal._16_min__Color_Gris_Claro_para_T_GEN_3" localSheetId="7">#REF!</definedName>
    <definedName name="Gabinetes_Metalicos__Cal._16_min__Color_Gris_Claro_para_T_GEN_3" localSheetId="42">#REF!</definedName>
    <definedName name="Gabinetes_Metalicos__Cal._16_min__Color_Gris_Claro_para_T_GEN_3">#REF!</definedName>
    <definedName name="Gabinetes_Metalicos__Cal._16_min__Color_Gris_Claro_para_Tablero_General" localSheetId="7">#REF!</definedName>
    <definedName name="Gabinetes_Metalicos__Cal._16_min__Color_Gris_Claro_para_Tablero_General" localSheetId="42">#REF!</definedName>
    <definedName name="Gabinetes_Metalicos__Cal._16_min__Color_Gris_Claro_para_Tablero_General">#REF!</definedName>
    <definedName name="Gancho_teja_eternit_55_MM" localSheetId="7">#REF!</definedName>
    <definedName name="Gancho_teja_eternit_55_MM" localSheetId="42">#REF!</definedName>
    <definedName name="Gancho_teja_eternit_55_MM">#REF!</definedName>
    <definedName name="Geotextil_tejido_ST_200" localSheetId="7">#REF!</definedName>
    <definedName name="Geotextil_tejido_ST_200" localSheetId="42">#REF!</definedName>
    <definedName name="Geotextil_tejido_ST_200">#REF!</definedName>
    <definedName name="Grama_Kikuyo" localSheetId="7">#REF!</definedName>
    <definedName name="Grama_Kikuyo" localSheetId="42">#REF!</definedName>
    <definedName name="Grama_Kikuyo">#REF!</definedName>
    <definedName name="Granito__No_hay_sugerencias__peruano_No_3" localSheetId="7">#REF!</definedName>
    <definedName name="Granito__No_hay_sugerencias__peruano_No_3" localSheetId="42">#REF!</definedName>
    <definedName name="Granito__No_hay_sugerencias__peruano_No_3">#REF!</definedName>
    <definedName name="Granito_Blanco_Huila_No._1" localSheetId="7">#REF!</definedName>
    <definedName name="Granito_Blanco_Huila_No._1" localSheetId="42">#REF!</definedName>
    <definedName name="Granito_Blanco_Huila_No._1">#REF!</definedName>
    <definedName name="Granito_Rosa_Porrino_JP__30___e_10mm" localSheetId="7">#REF!</definedName>
    <definedName name="Granito_Rosa_Porrino_JP__30___e_10mm" localSheetId="42">#REF!</definedName>
    <definedName name="Granito_Rosa_Porrino_JP__30___e_10mm">#REF!</definedName>
    <definedName name="Gravilla" localSheetId="7">#REF!</definedName>
    <definedName name="Gravilla" localSheetId="42">#REF!</definedName>
    <definedName name="Gravilla">#REF!</definedName>
    <definedName name="Gravilla_de_río" localSheetId="7">#REF!</definedName>
    <definedName name="Gravilla_de_río" localSheetId="42">#REF!</definedName>
    <definedName name="Gravilla_de_río">#REF!</definedName>
    <definedName name="Griferia_Lavaplatos_Flamingo_Ref._90500_000_000" localSheetId="7">#REF!</definedName>
    <definedName name="Griferia_Lavaplatos_Flamingo_Ref._90500_000_000" localSheetId="42">#REF!</definedName>
    <definedName name="Griferia_Lavaplatos_Flamingo_Ref._90500_000_000">#REF!</definedName>
    <definedName name="Guardaescoba_en_Aluminio__incl._Instalacion" localSheetId="7">#REF!</definedName>
    <definedName name="Guardaescoba_en_Aluminio__incl._Instalacion" localSheetId="42">#REF!</definedName>
    <definedName name="Guardaescoba_en_Aluminio__incl._Instalacion">#REF!</definedName>
    <definedName name="Header_Row" localSheetId="7">ROW(#REF!)</definedName>
    <definedName name="Header_Row" localSheetId="42">ROW(#REF!)</definedName>
    <definedName name="Header_Row">ROW(#REF!)</definedName>
    <definedName name="Herramienta_menor" localSheetId="7">#REF!</definedName>
    <definedName name="Herramienta_menor" localSheetId="42">#REF!</definedName>
    <definedName name="Herramienta_menor">#REF!</definedName>
    <definedName name="Hoja_Entamborada_en_Madera_2.10x1.50_2_Hojas" localSheetId="7">#REF!</definedName>
    <definedName name="Hoja_Entamborada_en_Madera_2.10x1.50_2_Hojas" localSheetId="42">#REF!</definedName>
    <definedName name="Hoja_Entamborada_en_Madera_2.10x1.50_2_Hojas">#REF!</definedName>
    <definedName name="Hoja_Entamborada_en_Madera_2.10x75" localSheetId="7">#REF!</definedName>
    <definedName name="Hoja_Entamborada_en_Madera_2.10x75" localSheetId="42">#REF!</definedName>
    <definedName name="Hoja_Entamborada_en_Madera_2.10x75">#REF!</definedName>
    <definedName name="Hoja_Entamborada_en_Madera_2.10x90" localSheetId="7">#REF!</definedName>
    <definedName name="Hoja_Entamborada_en_Madera_2.10x90" localSheetId="42">#REF!</definedName>
    <definedName name="Hoja_Entamborada_en_Madera_2.10x90">#REF!</definedName>
    <definedName name="Hoja_Entamborada_en_Madera_2.25x90" localSheetId="7">#REF!</definedName>
    <definedName name="Hoja_Entamborada_en_Madera_2.25x90" localSheetId="42">#REF!</definedName>
    <definedName name="Hoja_Entamborada_en_Madera_2.25x90">#REF!</definedName>
    <definedName name="Hoja_Entamborada_en_Madera_2.40x4.80_4_Hojas_Plegable" localSheetId="7">#REF!</definedName>
    <definedName name="Hoja_Entamborada_en_Madera_2.40x4.80_4_Hojas_Plegable" localSheetId="42">#REF!</definedName>
    <definedName name="Hoja_Entamborada_en_Madera_2.40x4.80_4_Hojas_Plegable">#REF!</definedName>
    <definedName name="HonoraProfesionales" localSheetId="7">#REF!</definedName>
    <definedName name="HonoraProfesionales" localSheetId="42">#REF!</definedName>
    <definedName name="HonoraProfesionales">#REF!</definedName>
    <definedName name="HonoraTecnicos" localSheetId="7">#REF!</definedName>
    <definedName name="HonoraTecnicos" localSheetId="42">#REF!</definedName>
    <definedName name="HonoraTecnicos">#REF!</definedName>
    <definedName name="Horno_Microondas" localSheetId="7">#REF!</definedName>
    <definedName name="Horno_Microondas" localSheetId="42">#REF!</definedName>
    <definedName name="Horno_Microondas">#REF!</definedName>
    <definedName name="hpiso" localSheetId="7">#REF!</definedName>
    <definedName name="hpiso" localSheetId="42">#REF!</definedName>
    <definedName name="hpiso">#REF!</definedName>
    <definedName name="I.V.A." localSheetId="7">#REF!</definedName>
    <definedName name="I.V.A." localSheetId="42">#REF!</definedName>
    <definedName name="I.V.A.">#REF!</definedName>
    <definedName name="Impermeabilizante_concreto_de_3000_P.S.I." localSheetId="7">#REF!</definedName>
    <definedName name="Impermeabilizante_concreto_de_3000_P.S.I." localSheetId="42">#REF!</definedName>
    <definedName name="Impermeabilizante_concreto_de_3000_P.S.I.">#REF!</definedName>
    <definedName name="Impermeabilizante_mortero_1_3" localSheetId="7">#REF!</definedName>
    <definedName name="Impermeabilizante_mortero_1_3" localSheetId="42">#REF!</definedName>
    <definedName name="Impermeabilizante_mortero_1_3">#REF!</definedName>
    <definedName name="Impermeabilizante_mortero_1_4" localSheetId="7">#REF!</definedName>
    <definedName name="Impermeabilizante_mortero_1_4" localSheetId="42">#REF!</definedName>
    <definedName name="Impermeabilizante_mortero_1_4">#REF!</definedName>
    <definedName name="Incremento_Fluido_3000_psi" localSheetId="7">#REF!</definedName>
    <definedName name="Incremento_Fluido_3000_psi" localSheetId="42">#REF!</definedName>
    <definedName name="Incremento_Fluido_3000_psi">#REF!</definedName>
    <definedName name="instalacion_lavamanos" localSheetId="7">#REF!</definedName>
    <definedName name="instalacion_lavamanos" localSheetId="42">#REF!</definedName>
    <definedName name="instalacion_lavamanos">#REF!</definedName>
    <definedName name="instalacion_lavaplatos" localSheetId="7">#REF!</definedName>
    <definedName name="instalacion_lavaplatos" localSheetId="42">#REF!</definedName>
    <definedName name="instalacion_lavaplatos">#REF!</definedName>
    <definedName name="instalacion_sanitario" localSheetId="7">#REF!</definedName>
    <definedName name="instalacion_sanitario" localSheetId="42">#REF!</definedName>
    <definedName name="instalacion_sanitario">#REF!</definedName>
    <definedName name="Instalación_y_dotación" localSheetId="7">#REF!</definedName>
    <definedName name="Instalación_y_dotación" localSheetId="42">#REF!</definedName>
    <definedName name="Instalación_y_dotación">#REF!</definedName>
    <definedName name="INSUMO">[4]INSUMOS!$B$7:$B$65536</definedName>
    <definedName name="Int" localSheetId="7">#REF!</definedName>
    <definedName name="Int" localSheetId="42">#REF!</definedName>
    <definedName name="Int">#REF!</definedName>
    <definedName name="Interest_Rate" localSheetId="7">#REF!</definedName>
    <definedName name="Interest_Rate" localSheetId="42">#REF!</definedName>
    <definedName name="Interest_Rate">#REF!</definedName>
    <definedName name="Jardines" localSheetId="7">#REF!</definedName>
    <definedName name="Jardines" localSheetId="42">#REF!</definedName>
    <definedName name="Jardines">#REF!</definedName>
    <definedName name="Juego_de_incrustaciones_acuacer" localSheetId="7">#REF!</definedName>
    <definedName name="Juego_de_incrustaciones_acuacer" localSheetId="42">#REF!</definedName>
    <definedName name="Juego_de_incrustaciones_acuacer">#REF!</definedName>
    <definedName name="Juego_de_incrustaciones_en_color_blanco" localSheetId="7">#REF!</definedName>
    <definedName name="Juego_de_incrustaciones_en_color_blanco" localSheetId="42">#REF!</definedName>
    <definedName name="Juego_de_incrustaciones_en_color_blanco">#REF!</definedName>
    <definedName name="Juegos_infantiles_según_catálogo_I.D.R.D." localSheetId="7">#REF!</definedName>
    <definedName name="Juegos_infantiles_según_catálogo_I.D.R.D." localSheetId="42">#REF!</definedName>
    <definedName name="Juegos_infantiles_según_catálogo_I.D.R.D.">#REF!</definedName>
    <definedName name="Ladrillo_cuarto_x_26_tono_natural_rustico" localSheetId="7">#REF!</definedName>
    <definedName name="Ladrillo_cuarto_x_26_tono_natural_rustico" localSheetId="42">#REF!</definedName>
    <definedName name="Ladrillo_cuarto_x_26_tono_natural_rustico">#REF!</definedName>
    <definedName name="Ladrillo_Jamba_Doble_Coral_Moore" localSheetId="7">#REF!</definedName>
    <definedName name="Ladrillo_Jamba_Doble_Coral_Moore" localSheetId="42">#REF!</definedName>
    <definedName name="Ladrillo_Jamba_Doble_Coral_Moore">#REF!</definedName>
    <definedName name="Ladrillo_Portante_Trefilado_14__15x30x10" localSheetId="7">#REF!</definedName>
    <definedName name="Ladrillo_Portante_Trefilado_14__15x30x10" localSheetId="42">#REF!</definedName>
    <definedName name="Ladrillo_Portante_Trefilado_14__15x30x10">#REF!</definedName>
    <definedName name="Ladrillo_prensado_fino_santafe" localSheetId="7">#REF!</definedName>
    <definedName name="Ladrillo_prensado_fino_santafe" localSheetId="42">#REF!</definedName>
    <definedName name="Ladrillo_prensado_fino_santafe">#REF!</definedName>
    <definedName name="Ladrillo_tablon_natural_1_4___26___6_Tono_natural." localSheetId="7">#REF!</definedName>
    <definedName name="Ladrillo_tablon_natural_1_4___26___6_Tono_natural." localSheetId="42">#REF!</definedName>
    <definedName name="Ladrillo_tablon_natural_1_4___26___6_Tono_natural.">#REF!</definedName>
    <definedName name="Ladrillo_tolete_comun" localSheetId="7">#REF!</definedName>
    <definedName name="Ladrillo_tolete_comun" localSheetId="42">#REF!</definedName>
    <definedName name="Ladrillo_tolete_comun">#REF!</definedName>
    <definedName name="Ladrillo_Tolete_Recocido" localSheetId="7">#REF!</definedName>
    <definedName name="Ladrillo_Tolete_Recocido" localSheetId="42">#REF!</definedName>
    <definedName name="Ladrillo_Tolete_Recocido">#REF!</definedName>
    <definedName name="Lámina_cold_rolled_cal_18" localSheetId="7">#REF!</definedName>
    <definedName name="Lámina_cold_rolled_cal_18" localSheetId="42">#REF!</definedName>
    <definedName name="Lámina_cold_rolled_cal_18">#REF!</definedName>
    <definedName name="Lamina_HR_6mm" localSheetId="7">#REF!</definedName>
    <definedName name="Lamina_HR_6mm" localSheetId="42">#REF!</definedName>
    <definedName name="Lamina_HR_6mm">#REF!</definedName>
    <definedName name="lamina_identificacion" localSheetId="7">#REF!</definedName>
    <definedName name="lamina_identificacion" localSheetId="42">#REF!</definedName>
    <definedName name="lamina_identificacion">#REF!</definedName>
    <definedName name="Last_Row">#N/A</definedName>
    <definedName name="Lavamanos_de_sobre_poner_Corona" localSheetId="7">#REF!</definedName>
    <definedName name="Lavamanos_de_sobre_poner_Corona" localSheetId="42">#REF!</definedName>
    <definedName name="Lavamanos_de_sobre_poner_Corona">#REF!</definedName>
    <definedName name="Lavamanos_de_sobreponer_en_acero_inoxidable." localSheetId="7">#REF!</definedName>
    <definedName name="Lavamanos_de_sobreponer_en_acero_inoxidable." localSheetId="42">#REF!</definedName>
    <definedName name="Lavamanos_de_sobreponer_en_acero_inoxidable.">#REF!</definedName>
    <definedName name="Lavamanos_de_Sobreponer_Ref._07349" localSheetId="7">#REF!</definedName>
    <definedName name="Lavamanos_de_Sobreponer_Ref._07349" localSheetId="42">#REF!</definedName>
    <definedName name="Lavamanos_de_Sobreponer_Ref._07349">#REF!</definedName>
    <definedName name="Lavaplatos_Bar_Redondo_Ref._0556_999" localSheetId="7">#REF!</definedName>
    <definedName name="Lavaplatos_Bar_Redondo_Ref._0556_999" localSheetId="42">#REF!</definedName>
    <definedName name="Lavaplatos_Bar_Redondo_Ref._0556_999">#REF!</definedName>
    <definedName name="Lija" localSheetId="7">#REF!</definedName>
    <definedName name="Lija" localSheetId="42">#REF!</definedName>
    <definedName name="Lija">#REF!</definedName>
    <definedName name="Listón_1.5x3x3" localSheetId="7">#REF!</definedName>
    <definedName name="Listón_1.5x3x3" localSheetId="42">#REF!</definedName>
    <definedName name="Listón_1.5x3x3">#REF!</definedName>
    <definedName name="Listón_M.H._Guayacán" localSheetId="7">#REF!</definedName>
    <definedName name="Listón_M.H._Guayacán" localSheetId="42">#REF!</definedName>
    <definedName name="Listón_M.H._Guayacán">#REF!</definedName>
    <definedName name="Llave_automatica_Ref._71100_000_000" localSheetId="7">#REF!</definedName>
    <definedName name="Llave_automatica_Ref._71100_000_000" localSheetId="42">#REF!</definedName>
    <definedName name="Llave_automatica_Ref._71100_000_000">#REF!</definedName>
    <definedName name="Llave_Manguera" localSheetId="7">#REF!</definedName>
    <definedName name="Llave_Manguera" localSheetId="42">#REF!</definedName>
    <definedName name="Llave_Manguera">#REF!</definedName>
    <definedName name="Loan_Amount" localSheetId="7">#REF!</definedName>
    <definedName name="Loan_Amount" localSheetId="42">#REF!</definedName>
    <definedName name="Loan_Amount">#REF!</definedName>
    <definedName name="Loan_Start" localSheetId="7">#REF!</definedName>
    <definedName name="Loan_Start" localSheetId="42">#REF!</definedName>
    <definedName name="Loan_Start">#REF!</definedName>
    <definedName name="Loan_Years" localSheetId="7">#REF!</definedName>
    <definedName name="Loan_Years" localSheetId="42">#REF!</definedName>
    <definedName name="Loan_Years">#REF!</definedName>
    <definedName name="Luminaria_Artistica_Riel_2.43_m__6_Proyectores_Incand._de_100_W._120_V." localSheetId="7">#REF!</definedName>
    <definedName name="Luminaria_Artistica_Riel_2.43_m__6_Proyectores_Incand._de_100_W._120_V." localSheetId="42">#REF!</definedName>
    <definedName name="Luminaria_Artistica_Riel_2.43_m__6_Proyectores_Incand._de_100_W._120_V.">#REF!</definedName>
    <definedName name="Luminaria_Cerrada_Tipo_AP_de_Sodio_de_150_W._220_V.__Incluye_Fotocelda" localSheetId="7">#REF!</definedName>
    <definedName name="Luminaria_Cerrada_Tipo_AP_de_Sodio_de_150_W._220_V.__Incluye_Fotocelda" localSheetId="42">#REF!</definedName>
    <definedName name="Luminaria_Cerrada_Tipo_AP_de_Sodio_de_150_W._220_V.__Incluye_Fotocelda">#REF!</definedName>
    <definedName name="Luminaria_Cerrada_Tipo_AP_de_Sodio_de_250_W._220_V." localSheetId="7">#REF!</definedName>
    <definedName name="Luminaria_Cerrada_Tipo_AP_de_Sodio_de_250_W._220_V." localSheetId="42">#REF!</definedName>
    <definedName name="Luminaria_Cerrada_Tipo_AP_de_Sodio_de_250_W._220_V.">#REF!</definedName>
    <definedName name="Luminaria_Hermetica_de_Piso_Grado_IP65_de_90_W._120_V." localSheetId="7">#REF!</definedName>
    <definedName name="Luminaria_Hermetica_de_Piso_Grado_IP65_de_90_W._120_V." localSheetId="42">#REF!</definedName>
    <definedName name="Luminaria_Hermetica_de_Piso_Grado_IP65_de_90_W._120_V.">#REF!</definedName>
    <definedName name="Luminaria_Industrial_Metal_Halide_de_250_W._220_V." localSheetId="7">#REF!</definedName>
    <definedName name="Luminaria_Industrial_Metal_Halide_de_250_W._220_V." localSheetId="42">#REF!</definedName>
    <definedName name="Luminaria_Industrial_Metal_Halide_de_250_W._220_V.">#REF!</definedName>
    <definedName name="Luminaria_Tipo_Wall_Pack_de_70_W._220_V." localSheetId="7">#REF!</definedName>
    <definedName name="Luminaria_Tipo_Wall_Pack_de_70_W._220_V." localSheetId="42">#REF!</definedName>
    <definedName name="Luminaria_Tipo_Wall_Pack_de_70_W._220_V.">#REF!</definedName>
    <definedName name="Luminarias_Fluorescentes_Sistema_Modular_de_2x32_W__120_V__Tipo_T_8" localSheetId="7">#REF!</definedName>
    <definedName name="Luminarias_Fluorescentes_Sistema_Modular_de_2x32_W__120_V__Tipo_T_8" localSheetId="42">#REF!</definedName>
    <definedName name="Luminarias_Fluorescentes_Sistema_Modular_de_2x32_W__120_V__Tipo_T_8">#REF!</definedName>
    <definedName name="Luminarias_Fluorescentes_Tipo_Industrial_de_2x32_W__120_V__Tipo_T_8" localSheetId="7">#REF!</definedName>
    <definedName name="Luminarias_Fluorescentes_Tipo_Industrial_de_2x32_W__120_V__Tipo_T_8" localSheetId="42">#REF!</definedName>
    <definedName name="Luminarias_Fluorescentes_Tipo_Industrial_de_2x32_W__120_V__Tipo_T_8">#REF!</definedName>
    <definedName name="Luminarias_Fluorescentes_Tubos_en__U__de_2x32_W__120_V__Tipo_T_8" localSheetId="7">#REF!</definedName>
    <definedName name="Luminarias_Fluorescentes_Tubos_en__U__de_2x32_W__120_V__Tipo_T_8" localSheetId="42">#REF!</definedName>
    <definedName name="Luminarias_Fluorescentes_Tubos_en__U__de_2x32_W__120_V__Tipo_T_8">#REF!</definedName>
    <definedName name="M.D.O._Alistado_de_Pisos" localSheetId="7">#REF!</definedName>
    <definedName name="M.D.O._Alistado_de_Pisos" localSheetId="42">#REF!</definedName>
    <definedName name="M.D.O._Alistado_de_Pisos">#REF!</definedName>
    <definedName name="M.D.O._Aseo_Durnate_la_Obra" localSheetId="7">#REF!</definedName>
    <definedName name="M.D.O._Aseo_Durnate_la_Obra" localSheetId="42">#REF!</definedName>
    <definedName name="M.D.O._Aseo_Durnate_la_Obra">#REF!</definedName>
    <definedName name="M.D.O._Aseo_Final" localSheetId="7">#REF!</definedName>
    <definedName name="M.D.O._Aseo_Final" localSheetId="42">#REF!</definedName>
    <definedName name="M.D.O._Aseo_Final">#REF!</definedName>
    <definedName name="M.D.O._Cargue_Volqueta" localSheetId="7">#REF!</definedName>
    <definedName name="M.D.O._Cargue_Volqueta" localSheetId="42">#REF!</definedName>
    <definedName name="M.D.O._Cargue_Volqueta">#REF!</definedName>
    <definedName name="M.D.O._Chazos_en_Madera" localSheetId="7">#REF!</definedName>
    <definedName name="M.D.O._Chazos_en_Madera" localSheetId="42">#REF!</definedName>
    <definedName name="M.D.O._Chazos_en_Madera">#REF!</definedName>
    <definedName name="M.D.O._Demolicion_Muro" localSheetId="7">#REF!</definedName>
    <definedName name="M.D.O._Demolicion_Muro" localSheetId="42">#REF!</definedName>
    <definedName name="M.D.O._Demolicion_Muro">#REF!</definedName>
    <definedName name="M.D.O._Enchape_Ceramica" localSheetId="7">#REF!</definedName>
    <definedName name="M.D.O._Enchape_Ceramica" localSheetId="42">#REF!</definedName>
    <definedName name="M.D.O._Enchape_Ceramica">#REF!</definedName>
    <definedName name="M.D.O._Instalacion_Alfombra" localSheetId="7">#REF!</definedName>
    <definedName name="M.D.O._Instalacion_Alfombra" localSheetId="42">#REF!</definedName>
    <definedName name="M.D.O._Instalacion_Alfombra">#REF!</definedName>
    <definedName name="M.D.O._Instalacion_Cieloraso" localSheetId="7">#REF!</definedName>
    <definedName name="M.D.O._Instalacion_Cieloraso" localSheetId="42">#REF!</definedName>
    <definedName name="M.D.O._Instalacion_Cieloraso">#REF!</definedName>
    <definedName name="M.D.O._Instalacion_Granito" localSheetId="7">#REF!</definedName>
    <definedName name="M.D.O._Instalacion_Granito" localSheetId="42">#REF!</definedName>
    <definedName name="M.D.O._Instalacion_Granito">#REF!</definedName>
    <definedName name="M.D.O._Instalacion_Zocalo_en_Granito" localSheetId="7">#REF!</definedName>
    <definedName name="M.D.O._Instalacion_Zocalo_en_Granito" localSheetId="42">#REF!</definedName>
    <definedName name="M.D.O._Instalacion_Zocalo_en_Granito">#REF!</definedName>
    <definedName name="M.D.O._Pañete_Liso_Muros" localSheetId="7">#REF!</definedName>
    <definedName name="M.D.O._Pañete_Liso_Muros" localSheetId="42">#REF!</definedName>
    <definedName name="M.D.O._Pañete_Liso_Muros">#REF!</definedName>
    <definedName name="M.D.O._Preparacion_Grouting" localSheetId="7">#REF!</definedName>
    <definedName name="M.D.O._Preparacion_Grouting" localSheetId="42">#REF!</definedName>
    <definedName name="M.D.O._Preparacion_Grouting">#REF!</definedName>
    <definedName name="M.D.O._Preparacion_Mortero" localSheetId="7">#REF!</definedName>
    <definedName name="M.D.O._Preparacion_Mortero" localSheetId="42">#REF!</definedName>
    <definedName name="M.D.O._Preparacion_Mortero">#REF!</definedName>
    <definedName name="M.D.O._Replanteo" localSheetId="7">#REF!</definedName>
    <definedName name="M.D.O._Replanteo" localSheetId="42">#REF!</definedName>
    <definedName name="M.D.O._Replanteo">#REF!</definedName>
    <definedName name="M.D.O._Trasciego_de_Escombros" localSheetId="7">#REF!</definedName>
    <definedName name="M.D.O._Trasciego_de_Escombros" localSheetId="42">#REF!</definedName>
    <definedName name="M.D.O._Trasciego_de_Escombros">#REF!</definedName>
    <definedName name="M.D.O._Vinilo_Estuco" localSheetId="7">#REF!</definedName>
    <definedName name="M.D.O._Vinilo_Estuco" localSheetId="42">#REF!</definedName>
    <definedName name="M.D.O._Vinilo_Estuco">#REF!</definedName>
    <definedName name="Macetas" localSheetId="7">#REF!</definedName>
    <definedName name="Macetas" localSheetId="42">#REF!</definedName>
    <definedName name="Macetas">#REF!</definedName>
    <definedName name="Madera_teca_suministro__instalacion__pulida_y_lacada" localSheetId="7">#REF!</definedName>
    <definedName name="Madera_teca_suministro__instalacion__pulida_y_lacada" localSheetId="42">#REF!</definedName>
    <definedName name="Madera_teca_suministro__instalacion__pulida_y_lacada">#REF!</definedName>
    <definedName name="Magnolio_1.50_m" localSheetId="7">#REF!</definedName>
    <definedName name="Magnolio_1.50_m" localSheetId="42">#REF!</definedName>
    <definedName name="Magnolio_1.50_m">#REF!</definedName>
    <definedName name="Malla_electrosoldada_Q_3.1" localSheetId="7">#REF!</definedName>
    <definedName name="Malla_electrosoldada_Q_3.1" localSheetId="42">#REF!</definedName>
    <definedName name="Malla_electrosoldada_Q_3.1">#REF!</definedName>
    <definedName name="Malla_eslabonada" localSheetId="7">#REF!</definedName>
    <definedName name="Malla_eslabonada" localSheetId="42">#REF!</definedName>
    <definedName name="Malla_eslabonada">#REF!</definedName>
    <definedName name="Malla_IMT_30_Cal_12_e_2mm" localSheetId="7">#REF!</definedName>
    <definedName name="Malla_IMT_30_Cal_12_e_2mm" localSheetId="42">#REF!</definedName>
    <definedName name="Malla_IMT_30_Cal_12_e_2mm">#REF!</definedName>
    <definedName name="Mallas_electrosoldadas_M___063" localSheetId="7">#REF!</definedName>
    <definedName name="Mallas_electrosoldadas_M___063" localSheetId="42">#REF!</definedName>
    <definedName name="Mallas_electrosoldadas_M___063">#REF!</definedName>
    <definedName name="Manguera_para_Agua_1_2" localSheetId="7">#REF!</definedName>
    <definedName name="Manguera_para_Agua_1_2" localSheetId="42">#REF!</definedName>
    <definedName name="Manguera_para_Agua_1_2">#REF!</definedName>
    <definedName name="Manguera_para_Niveles_3_8" localSheetId="7">#REF!</definedName>
    <definedName name="Manguera_para_Niveles_3_8" localSheetId="42">#REF!</definedName>
    <definedName name="Manguera_para_Niveles_3_8">#REF!</definedName>
    <definedName name="Mano_de_Obra_AA" localSheetId="7">#REF!</definedName>
    <definedName name="Mano_de_Obra_AA" localSheetId="42">#REF!</definedName>
    <definedName name="Mano_de_Obra_AA">#REF!</definedName>
    <definedName name="Mano_de_Obra_BB" localSheetId="7">#REF!</definedName>
    <definedName name="Mano_de_Obra_BB" localSheetId="42">#REF!</definedName>
    <definedName name="Mano_de_Obra_BB">#REF!</definedName>
    <definedName name="Mano_de_Obra_CC" localSheetId="7">#REF!</definedName>
    <definedName name="Mano_de_Obra_CC" localSheetId="42">#REF!</definedName>
    <definedName name="Mano_de_Obra_CC">#REF!</definedName>
    <definedName name="Mano_de_Obra_DD" localSheetId="7">#REF!</definedName>
    <definedName name="Mano_de_Obra_DD" localSheetId="42">#REF!</definedName>
    <definedName name="Mano_de_Obra_DD">#REF!</definedName>
    <definedName name="Mano_de_Oso_80_cm." localSheetId="7">#REF!</definedName>
    <definedName name="Mano_de_Oso_80_cm." localSheetId="42">#REF!</definedName>
    <definedName name="Mano_de_Oso_80_cm.">#REF!</definedName>
    <definedName name="Manto_Fiber_GLass_600_XT" localSheetId="7">#REF!</definedName>
    <definedName name="Manto_Fiber_GLass_600_XT" localSheetId="42">#REF!</definedName>
    <definedName name="Manto_Fiber_GLass_600_XT">#REF!</definedName>
    <definedName name="Manual_de_Operación_y_Mantenimiento" localSheetId="7">#REF!</definedName>
    <definedName name="Manual_de_Operación_y_Mantenimiento" localSheetId="42">#REF!</definedName>
    <definedName name="Manual_de_Operación_y_Mantenimiento">#REF!</definedName>
    <definedName name="mao" localSheetId="7">#REF!</definedName>
    <definedName name="mao" localSheetId="42">#REF!</definedName>
    <definedName name="mao">#REF!</definedName>
    <definedName name="Marco_en_Lamina_Cal._18_2.10x1.50_P_13" localSheetId="7">#REF!</definedName>
    <definedName name="Marco_en_Lamina_Cal._18_2.10x1.50_P_13" localSheetId="42">#REF!</definedName>
    <definedName name="Marco_en_Lamina_Cal._18_2.10x1.50_P_13">#REF!</definedName>
    <definedName name="Marco_en_Lamina_Cal._18_2.10x75_P_9" localSheetId="7">#REF!</definedName>
    <definedName name="Marco_en_Lamina_Cal._18_2.10x75_P_9" localSheetId="42">#REF!</definedName>
    <definedName name="Marco_en_Lamina_Cal._18_2.10x75_P_9">#REF!</definedName>
    <definedName name="Marco_en_Lamina_Cal._18_2.10x90_P_7" localSheetId="7">#REF!</definedName>
    <definedName name="Marco_en_Lamina_Cal._18_2.10x90_P_7" localSheetId="42">#REF!</definedName>
    <definedName name="Marco_en_Lamina_Cal._18_2.10x90_P_7">#REF!</definedName>
    <definedName name="Marco_en_Lamina_Cal._18_2.25x90_P_6" localSheetId="7">#REF!</definedName>
    <definedName name="Marco_en_Lamina_Cal._18_2.25x90_P_6" localSheetId="42">#REF!</definedName>
    <definedName name="Marco_en_Lamina_Cal._18_2.25x90_P_6">#REF!</definedName>
    <definedName name="Marco_en_Lamina_Cal._18_2.40x4.80__Corrediza__P_16" localSheetId="7">#REF!</definedName>
    <definedName name="Marco_en_Lamina_Cal._18_2.40x4.80__Corrediza__P_16" localSheetId="42">#REF!</definedName>
    <definedName name="Marco_en_Lamina_Cal._18_2.40x4.80__Corrediza__P_16">#REF!</definedName>
    <definedName name="Marco_para_Segueta" localSheetId="7">#REF!</definedName>
    <definedName name="Marco_para_Segueta" localSheetId="42">#REF!</definedName>
    <definedName name="Marco_para_Segueta">#REF!</definedName>
    <definedName name="Marco_tapa_caja_de_inspeccion_ORNAMENTACION." localSheetId="7">#REF!</definedName>
    <definedName name="Marco_tapa_caja_de_inspeccion_ORNAMENTACION." localSheetId="42">#REF!</definedName>
    <definedName name="Marco_tapa_caja_de_inspeccion_ORNAMENTACION.">#REF!</definedName>
    <definedName name="Marcos_en_concreto_visto_para_ventana_de_correr_7.5_X_30_cm." localSheetId="7">#REF!</definedName>
    <definedName name="Marcos_en_concreto_visto_para_ventana_de_correr_7.5_X_30_cm." localSheetId="42">#REF!</definedName>
    <definedName name="Marcos_en_concreto_visto_para_ventana_de_correr_7.5_X_30_cm.">#REF!</definedName>
    <definedName name="Margen_Equipos" localSheetId="7">#REF!</definedName>
    <definedName name="Margen_Equipos" localSheetId="42">#REF!</definedName>
    <definedName name="Margen_Equipos">#REF!</definedName>
    <definedName name="Margen_M.O." localSheetId="7">#REF!</definedName>
    <definedName name="Margen_M.O." localSheetId="42">#REF!</definedName>
    <definedName name="Margen_M.O.">#REF!</definedName>
    <definedName name="Margen_Mat" localSheetId="7">#REF!</definedName>
    <definedName name="Margen_Mat" localSheetId="42">#REF!</definedName>
    <definedName name="Margen_Mat">#REF!</definedName>
    <definedName name="Marmolina" localSheetId="7">#REF!</definedName>
    <definedName name="Marmolina" localSheetId="42">#REF!</definedName>
    <definedName name="Marmolina">#REF!</definedName>
    <definedName name="Marquesinas_en_lamina_puntos_fijos" localSheetId="7">#REF!</definedName>
    <definedName name="Marquesinas_en_lamina_puntos_fijos" localSheetId="42">#REF!</definedName>
    <definedName name="Marquesinas_en_lamina_puntos_fijos">#REF!</definedName>
    <definedName name="Mecheros_Bunsen" localSheetId="7">#REF!</definedName>
    <definedName name="Mecheros_Bunsen" localSheetId="42">#REF!</definedName>
    <definedName name="Mecheros_Bunsen">#REF!</definedName>
    <definedName name="Medidores__Domestico__2" localSheetId="7">#REF!</definedName>
    <definedName name="Medidores__Domestico__2" localSheetId="42">#REF!</definedName>
    <definedName name="Medidores__Domestico__2">#REF!</definedName>
    <definedName name="Medidores__Incendio__1_1_2" localSheetId="7">#REF!</definedName>
    <definedName name="Medidores__Incendio__1_1_2" localSheetId="42">#REF!</definedName>
    <definedName name="Medidores__Incendio__1_1_2">#REF!</definedName>
    <definedName name="Mesones_de_atención_en_granito_color_gris_jaspe." localSheetId="7">#REF!</definedName>
    <definedName name="Mesones_de_atención_en_granito_color_gris_jaspe." localSheetId="42">#REF!</definedName>
    <definedName name="Mesones_de_atención_en_granito_color_gris_jaspe.">#REF!</definedName>
    <definedName name="Metal_Deck_Cal_22" localSheetId="7">#REF!</definedName>
    <definedName name="Metal_Deck_Cal_22" localSheetId="42">#REF!</definedName>
    <definedName name="Metal_Deck_Cal_22">#REF!</definedName>
    <definedName name="Mineral" localSheetId="7">#REF!</definedName>
    <definedName name="Mineral" localSheetId="42">#REF!</definedName>
    <definedName name="Mineral">#REF!</definedName>
    <definedName name="Mortero_1___3" localSheetId="7">#REF!</definedName>
    <definedName name="Mortero_1___3" localSheetId="42">#REF!</definedName>
    <definedName name="Mortero_1___3">#REF!</definedName>
    <definedName name="Mortero_1_3_impermeabilizado" localSheetId="7">#REF!</definedName>
    <definedName name="Mortero_1_3_impermeabilizado" localSheetId="42">#REF!</definedName>
    <definedName name="Mortero_1_3_impermeabilizado">#REF!</definedName>
    <definedName name="Mortero_1_4" localSheetId="7">#REF!</definedName>
    <definedName name="Mortero_1_4" localSheetId="42">#REF!</definedName>
    <definedName name="Mortero_1_4">#REF!</definedName>
    <definedName name="Mortero_a_granel_con_silo_puesto_en_obra__1_3_de_4000_P.S.I." localSheetId="7">#REF!</definedName>
    <definedName name="Mortero_a_granel_con_silo_puesto_en_obra__1_3_de_4000_P.S.I." localSheetId="42">#REF!</definedName>
    <definedName name="Mortero_a_granel_con_silo_puesto_en_obra__1_3_de_4000_P.S.I.">#REF!</definedName>
    <definedName name="Mortero_a_granel_con_silo_puesto_en_obra__1_4_de_3000_P.S.I." localSheetId="7">#REF!</definedName>
    <definedName name="Mortero_a_granel_con_silo_puesto_en_obra__1_4_de_3000_P.S.I." localSheetId="42">#REF!</definedName>
    <definedName name="Mortero_a_granel_con_silo_puesto_en_obra__1_4_de_3000_P.S.I.">#REF!</definedName>
    <definedName name="Mortero_a_granel_con_silo_puesto_en_obra__1_5_de_2000_P.S.I." localSheetId="7">#REF!</definedName>
    <definedName name="Mortero_a_granel_con_silo_puesto_en_obra__1_5_de_2000_P.S.I." localSheetId="42">#REF!</definedName>
    <definedName name="Mortero_a_granel_con_silo_puesto_en_obra__1_5_de_2000_P.S.I.">#REF!</definedName>
    <definedName name="Mortero_impermeabilizado_1_4" localSheetId="7">#REF!</definedName>
    <definedName name="Mortero_impermeabilizado_1_4" localSheetId="42">#REF!</definedName>
    <definedName name="Mortero_impermeabilizado_1_4">#REF!</definedName>
    <definedName name="NAS">#N/A</definedName>
    <definedName name="Nevera" localSheetId="7">#REF!</definedName>
    <definedName name="Nevera" localSheetId="42">#REF!</definedName>
    <definedName name="Nevera">#REF!</definedName>
    <definedName name="Niple_Pasamuros_en_Tuberia_y_Lamina_de_Acero_1" localSheetId="7">#REF!</definedName>
    <definedName name="Niple_Pasamuros_en_Tuberia_y_Lamina_de_Acero_1" localSheetId="42">#REF!</definedName>
    <definedName name="Niple_Pasamuros_en_Tuberia_y_Lamina_de_Acero_1">#REF!</definedName>
    <definedName name="Niple_Pasamuros_en_Tuberia_y_Lamina_de_Acero_1_1_2" localSheetId="7">#REF!</definedName>
    <definedName name="Niple_Pasamuros_en_Tuberia_y_Lamina_de_Acero_1_1_2" localSheetId="42">#REF!</definedName>
    <definedName name="Niple_Pasamuros_en_Tuberia_y_Lamina_de_Acero_1_1_2">#REF!</definedName>
    <definedName name="Niple_Pasamuros_en_Tuberia_y_Lamina_de_Acero_12" localSheetId="7">#REF!</definedName>
    <definedName name="Niple_Pasamuros_en_Tuberia_y_Lamina_de_Acero_12" localSheetId="42">#REF!</definedName>
    <definedName name="Niple_Pasamuros_en_Tuberia_y_Lamina_de_Acero_12">#REF!</definedName>
    <definedName name="Niple_Pasamuros_en_Tuberia_y_Lamina_de_Acero_14" localSheetId="7">#REF!</definedName>
    <definedName name="Niple_Pasamuros_en_Tuberia_y_Lamina_de_Acero_14" localSheetId="42">#REF!</definedName>
    <definedName name="Niple_Pasamuros_en_Tuberia_y_Lamina_de_Acero_14">#REF!</definedName>
    <definedName name="Niple_Pasamuros_en_Tuberia_y_Lamina_de_Acero_2" localSheetId="7">#REF!</definedName>
    <definedName name="Niple_Pasamuros_en_Tuberia_y_Lamina_de_Acero_2" localSheetId="42">#REF!</definedName>
    <definedName name="Niple_Pasamuros_en_Tuberia_y_Lamina_de_Acero_2">#REF!</definedName>
    <definedName name="Niple_Pasamuros_en_Tuberia_y_Lamina_de_Acero_3" localSheetId="7">#REF!</definedName>
    <definedName name="Niple_Pasamuros_en_Tuberia_y_Lamina_de_Acero_3" localSheetId="42">#REF!</definedName>
    <definedName name="Niple_Pasamuros_en_Tuberia_y_Lamina_de_Acero_3">#REF!</definedName>
    <definedName name="Num_Pmt_Per_Year" localSheetId="7">#REF!</definedName>
    <definedName name="Num_Pmt_Per_Year" localSheetId="42">#REF!</definedName>
    <definedName name="Num_Pmt_Per_Year">#REF!</definedName>
    <definedName name="Number_of_Payments" localSheetId="7">MATCH(0.01,'1.8'!End_Bal,-1)+1</definedName>
    <definedName name="Number_of_Payments" localSheetId="42">MATCH(0.01,'ACTA DE MODIF2 NO'!End_Bal,-1)+1</definedName>
    <definedName name="Number_of_Payments">MATCH(0.01,End_Bal,-1)+1</definedName>
    <definedName name="OBJETO.CONTRATO">[3]VARIABLES!$C$8</definedName>
    <definedName name="Oficial" localSheetId="7">#REF!</definedName>
    <definedName name="Oficial" localSheetId="42">#REF!</definedName>
    <definedName name="Oficial">#REF!</definedName>
    <definedName name="Organizador_de_Cables_de_Puenteo" localSheetId="7">#REF!</definedName>
    <definedName name="Organizador_de_Cables_de_Puenteo" localSheetId="42">#REF!</definedName>
    <definedName name="Organizador_de_Cables_de_Puenteo">#REF!</definedName>
    <definedName name="Orinal_Mediano_Ref._08860" localSheetId="7">#REF!</definedName>
    <definedName name="Orinal_Mediano_Ref._08860" localSheetId="42">#REF!</definedName>
    <definedName name="Orinal_Mediano_Ref._08860">#REF!</definedName>
    <definedName name="P_1___2.7x4.55___Plano_de_Detalle_No._A_170" localSheetId="7">#REF!</definedName>
    <definedName name="P_1___2.7x4.55___Plano_de_Detalle_No._A_170" localSheetId="42">#REF!</definedName>
    <definedName name="P_1___2.7x4.55___Plano_de_Detalle_No._A_170">#REF!</definedName>
    <definedName name="P_2___2.7x4.8___Plano_de_Detalle_No._A_170" localSheetId="7">#REF!</definedName>
    <definedName name="P_2___2.7x4.8___Plano_de_Detalle_No._A_170" localSheetId="42">#REF!</definedName>
    <definedName name="P_2___2.7x4.8___Plano_de_Detalle_No._A_170">#REF!</definedName>
    <definedName name="P_2´___2.2x4.8___Plano_de_Detalle_No._A_171" localSheetId="7">#REF!</definedName>
    <definedName name="P_2´___2.2x4.8___Plano_de_Detalle_No._A_171" localSheetId="42">#REF!</definedName>
    <definedName name="P_2´___2.2x4.8___Plano_de_Detalle_No._A_171">#REF!</definedName>
    <definedName name="P_3___2.7x1.05___Plano_de_Detalle_No._A_170" localSheetId="7">#REF!</definedName>
    <definedName name="P_3___2.7x1.05___Plano_de_Detalle_No._A_170" localSheetId="42">#REF!</definedName>
    <definedName name="P_3___2.7x1.05___Plano_de_Detalle_No._A_170">#REF!</definedName>
    <definedName name="P_4___2.7x1.5___Plano_de_Detalle_No._A_170" localSheetId="7">#REF!</definedName>
    <definedName name="P_4___2.7x1.5___Plano_de_Detalle_No._A_170" localSheetId="42">#REF!</definedName>
    <definedName name="P_4___2.7x1.5___Plano_de_Detalle_No._A_170">#REF!</definedName>
    <definedName name="P_5___2.7x4.2___Plano_de_Detalle_No._A_171" localSheetId="7">#REF!</definedName>
    <definedName name="P_5___2.7x4.2___Plano_de_Detalle_No._A_171" localSheetId="42">#REF!</definedName>
    <definedName name="P_5___2.7x4.2___Plano_de_Detalle_No._A_171">#REF!</definedName>
    <definedName name="P_7´___2.7x0.9___Plano_de_Detalle_No._A_172" localSheetId="7">#REF!</definedName>
    <definedName name="P_7´___2.7x0.9___Plano_de_Detalle_No._A_172" localSheetId="42">#REF!</definedName>
    <definedName name="P_7´___2.7x0.9___Plano_de_Detalle_No._A_172">#REF!</definedName>
    <definedName name="Pabmeril_Pliego_9_x11" localSheetId="7">#REF!</definedName>
    <definedName name="Pabmeril_Pliego_9_x11" localSheetId="42">#REF!</definedName>
    <definedName name="Pabmeril_Pliego_9_x11">#REF!</definedName>
    <definedName name="Palas" localSheetId="7">#REF!</definedName>
    <definedName name="Palas" localSheetId="42">#REF!</definedName>
    <definedName name="Palas">#REF!</definedName>
    <definedName name="Papelera_AI_Ref._CA_08R" localSheetId="7">#REF!</definedName>
    <definedName name="Papelera_AI_Ref._CA_08R" localSheetId="42">#REF!</definedName>
    <definedName name="Papelera_AI_Ref._CA_08R">#REF!</definedName>
    <definedName name="Paral_Telescópico_2_2_m" localSheetId="7">#REF!</definedName>
    <definedName name="Paral_Telescópico_2_2_m" localSheetId="42">#REF!</definedName>
    <definedName name="Paral_Telescópico_2_2_m">#REF!</definedName>
    <definedName name="Paral_Telescópico_2_4" localSheetId="7">#REF!</definedName>
    <definedName name="Paral_Telescópico_2_4" localSheetId="42">#REF!</definedName>
    <definedName name="Paral_Telescópico_2_4">#REF!</definedName>
    <definedName name="Parales_estrcuturales_para_presiana_Luxalon" localSheetId="7">#REF!</definedName>
    <definedName name="Parales_estrcuturales_para_presiana_Luxalon" localSheetId="42">#REF!</definedName>
    <definedName name="Parales_estrcuturales_para_presiana_Luxalon">#REF!</definedName>
    <definedName name="Pararayos_Ionizante__Incluye_Bajante_y_Pozo_de_Tierra" localSheetId="7">#REF!</definedName>
    <definedName name="Pararayos_Ionizante__Incluye_Bajante_y_Pozo_de_Tierra" localSheetId="42">#REF!</definedName>
    <definedName name="Pararayos_Ionizante__Incluye_Bajante_y_Pozo_de_Tierra">#REF!</definedName>
    <definedName name="Pared_en_Dry_Wall_E.10_CM" localSheetId="7">#REF!</definedName>
    <definedName name="Pared_en_Dry_Wall_E.10_CM" localSheetId="42">#REF!</definedName>
    <definedName name="Pared_en_Dry_Wall_E.10_CM">#REF!</definedName>
    <definedName name="Pared_en_sistema_dray_wall_e_0.15" localSheetId="7">#REF!</definedName>
    <definedName name="Pared_en_sistema_dray_wall_e_0.15" localSheetId="42">#REF!</definedName>
    <definedName name="Pared_en_sistema_dray_wall_e_0.15">#REF!</definedName>
    <definedName name="Pasos_escalera_nariz__L__especial_de_Moore_o_similar__tono_coral" localSheetId="7">#REF!</definedName>
    <definedName name="Pasos_escalera_nariz__L__especial_de_Moore_o_similar__tono_coral" localSheetId="42">#REF!</definedName>
    <definedName name="Pasos_escalera_nariz__L__especial_de_Moore_o_similar__tono_coral">#REF!</definedName>
    <definedName name="Patch_Panel_de_16_Puertos_RJ_45_Cat._5E" localSheetId="7">#REF!</definedName>
    <definedName name="Patch_Panel_de_16_Puertos_RJ_45_Cat._5E" localSheetId="42">#REF!</definedName>
    <definedName name="Patch_Panel_de_16_Puertos_RJ_45_Cat._5E">#REF!</definedName>
    <definedName name="Patch_Panel_de_32_Puertos_RJ_45_Cat._5E" localSheetId="7">#REF!</definedName>
    <definedName name="Patch_Panel_de_32_Puertos_RJ_45_Cat._5E" localSheetId="42">#REF!</definedName>
    <definedName name="Patch_Panel_de_32_Puertos_RJ_45_Cat._5E">#REF!</definedName>
    <definedName name="Pay_Date" localSheetId="7">#REF!</definedName>
    <definedName name="Pay_Date" localSheetId="42">#REF!</definedName>
    <definedName name="Pay_Date">#REF!</definedName>
    <definedName name="Pay_Num" localSheetId="7">#REF!</definedName>
    <definedName name="Pay_Num" localSheetId="42">#REF!</definedName>
    <definedName name="Pay_Num">#REF!</definedName>
    <definedName name="Payment_Date" localSheetId="7">DATE(YEAR('1.8'!Loan_Start),MONTH('1.8'!Loan_Start)+Payment_Number,DAY('1.8'!Loan_Start))</definedName>
    <definedName name="Payment_Date" localSheetId="42">DATE(YEAR('ACTA DE MODIF2 NO'!Loan_Start),MONTH('ACTA DE MODIF2 NO'!Loan_Start)+Payment_Number,DAY('ACTA DE MODIF2 NO'!Loan_Start))</definedName>
    <definedName name="Payment_Date">DATE(YEAR(Loan_Start),MONTH(Loan_Start)+Payment_Number,DAY(Loan_Start))</definedName>
    <definedName name="Pegacor" localSheetId="7">#REF!</definedName>
    <definedName name="Pegacor" localSheetId="42">#REF!</definedName>
    <definedName name="Pegacor">#REF!</definedName>
    <definedName name="Pegante_Colbón" localSheetId="7">#REF!</definedName>
    <definedName name="Pegante_Colbón" localSheetId="42">#REF!</definedName>
    <definedName name="Pegante_Colbón">#REF!</definedName>
    <definedName name="Percha_en_AI_Doble_Ref._FB_5502" localSheetId="7">#REF!</definedName>
    <definedName name="Percha_en_AI_Doble_Ref._FB_5502" localSheetId="42">#REF!</definedName>
    <definedName name="Percha_en_AI_Doble_Ref._FB_5502">#REF!</definedName>
    <definedName name="Persianas_Luxalon_Cortasol_84RLSL5" localSheetId="7">#REF!</definedName>
    <definedName name="Persianas_Luxalon_Cortasol_84RLSL5" localSheetId="42">#REF!</definedName>
    <definedName name="Persianas_Luxalon_Cortasol_84RLSL5">#REF!</definedName>
    <definedName name="Piedra_Media_Zonga" localSheetId="7">#REF!</definedName>
    <definedName name="Piedra_Media_Zonga" localSheetId="42">#REF!</definedName>
    <definedName name="Piedra_Media_Zonga">#REF!</definedName>
    <definedName name="Pintura_blanca_para_trafico" localSheetId="7">#REF!</definedName>
    <definedName name="Pintura_blanca_para_trafico" localSheetId="42">#REF!</definedName>
    <definedName name="Pintura_blanca_para_trafico">#REF!</definedName>
    <definedName name="Pintura_electrostática" localSheetId="7">#REF!</definedName>
    <definedName name="Pintura_electrostática" localSheetId="42">#REF!</definedName>
    <definedName name="Pintura_electrostática">#REF!</definedName>
    <definedName name="Piso_olimpia_base_20___20" localSheetId="7">#REF!</definedName>
    <definedName name="Piso_olimpia_base_20___20" localSheetId="42">#REF!</definedName>
    <definedName name="Piso_olimpia_base_20___20">#REF!</definedName>
    <definedName name="Pisos" localSheetId="7">#REF!</definedName>
    <definedName name="Pisos" localSheetId="42">#REF!</definedName>
    <definedName name="Pisos">#REF!</definedName>
    <definedName name="Plancha" localSheetId="7">#REF!</definedName>
    <definedName name="Plancha" localSheetId="42">#REF!</definedName>
    <definedName name="Plancha">#REF!</definedName>
    <definedName name="Planchón_Ordinario_3_M" localSheetId="7">#REF!</definedName>
    <definedName name="Planchón_Ordinario_3_M" localSheetId="42">#REF!</definedName>
    <definedName name="Planchón_Ordinario_3_M">#REF!</definedName>
    <definedName name="Planos_Record" localSheetId="7">#REF!</definedName>
    <definedName name="Planos_Record" localSheetId="42">#REF!</definedName>
    <definedName name="Planos_Record">#REF!</definedName>
    <definedName name="Planta_Telefonica_Digital_de_10_Lineas_Troncales_20_Extensiones_y_5_Directos" localSheetId="7">#REF!</definedName>
    <definedName name="Planta_Telefonica_Digital_de_10_Lineas_Troncales_20_Extensiones_y_5_Directos" localSheetId="42">#REF!</definedName>
    <definedName name="Planta_Telefonica_Digital_de_10_Lineas_Troncales_20_Extensiones_y_5_Directos">#REF!</definedName>
    <definedName name="Plaquetas_en_concreto_0_40_x_0_40_tipo_IDU" localSheetId="7">#REF!</definedName>
    <definedName name="Plaquetas_en_concreto_0_40_x_0_40_tipo_IDU" localSheetId="42">#REF!</definedName>
    <definedName name="Plaquetas_en_concreto_0_40_x_0_40_tipo_IDU">#REF!</definedName>
    <definedName name="Platina_hierro_1_2__x_1_8" localSheetId="7">#REF!</definedName>
    <definedName name="Platina_hierro_1_2__x_1_8" localSheetId="42">#REF!</definedName>
    <definedName name="Platina_hierro_1_2__x_1_8">#REF!</definedName>
    <definedName name="Poceta_en_acero_inoxidable_tipo_SOCODA" localSheetId="7">#REF!</definedName>
    <definedName name="Poceta_en_acero_inoxidable_tipo_SOCODA" localSheetId="42">#REF!</definedName>
    <definedName name="Poceta_en_acero_inoxidable_tipo_SOCODA">#REF!</definedName>
    <definedName name="Pocetas_en_granito_lavado_blanco_Huila_grano_1." localSheetId="7">#REF!</definedName>
    <definedName name="Pocetas_en_granito_lavado_blanco_Huila_grano_1." localSheetId="42">#REF!</definedName>
    <definedName name="Pocetas_en_granito_lavado_blanco_Huila_grano_1.">#REF!</definedName>
    <definedName name="Porcelanato_Gris_Dolphin_Ref." localSheetId="7">#REF!</definedName>
    <definedName name="Porcelanato_Gris_Dolphin_Ref." localSheetId="42">#REF!</definedName>
    <definedName name="Porcelanato_Gris_Dolphin_Ref.">#REF!</definedName>
    <definedName name="Porta_candado_simple_3_." localSheetId="7">#REF!</definedName>
    <definedName name="Porta_candado_simple_3_." localSheetId="42">#REF!</definedName>
    <definedName name="Porta_candado_simple_3_.">#REF!</definedName>
    <definedName name="Porta_Papel_Doble_con_Tapa_Ref._B_288" localSheetId="7">#REF!</definedName>
    <definedName name="Porta_Papel_Doble_con_Tapa_Ref._B_288" localSheetId="42">#REF!</definedName>
    <definedName name="Porta_Papel_Doble_con_Tapa_Ref._B_288">#REF!</definedName>
    <definedName name="PrestacionesSeguridadOtrosFMMin" localSheetId="7">#REF!</definedName>
    <definedName name="PrestacionesSeguridadOtrosFMMin" localSheetId="42">#REF!</definedName>
    <definedName name="PrestacionesSeguridadOtrosFMMin">#REF!</definedName>
    <definedName name="Princ" localSheetId="7">#REF!</definedName>
    <definedName name="Princ" localSheetId="42">#REF!</definedName>
    <definedName name="Princ">#REF!</definedName>
    <definedName name="Print_Area_Reset" localSheetId="7">OFFSET('1.8'!Full_Print,0,0,[0]!Last_Row)</definedName>
    <definedName name="Print_Area_Reset" localSheetId="42">OFFSET('ACTA DE MODIF2 NO'!Full_Print,0,0,[0]!Last_Row)</definedName>
    <definedName name="Print_Area_Reset">OFFSET(Full_Print,0,0,Last_Row)</definedName>
    <definedName name="Puentes_metalicos_Según_Diseño" localSheetId="7">#REF!</definedName>
    <definedName name="Puentes_metalicos_Según_Diseño" localSheetId="42">#REF!</definedName>
    <definedName name="Puentes_metalicos_Según_Diseño">#REF!</definedName>
    <definedName name="Puerta_en_Lamina_Cal._18_2.10x60__Incluye_marco_y_Rejilla__P_10" localSheetId="7">#REF!</definedName>
    <definedName name="Puerta_en_Lamina_Cal._18_2.10x60__Incluye_marco_y_Rejilla__P_10" localSheetId="42">#REF!</definedName>
    <definedName name="Puerta_en_Lamina_Cal._18_2.10x60__Incluye_marco_y_Rejilla__P_10">#REF!</definedName>
    <definedName name="Puerta_en_Lamina_Cal._18_2.10x75__Incluye_marco_y_Rejilla__P_8" localSheetId="7">#REF!</definedName>
    <definedName name="Puerta_en_Lamina_Cal._18_2.10x75__Incluye_marco_y_Rejilla__P_8" localSheetId="42">#REF!</definedName>
    <definedName name="Puerta_en_Lamina_Cal._18_2.10x75__Incluye_marco_y_Rejilla__P_8">#REF!</definedName>
    <definedName name="Puerta_en_Lamina_Cal._18_2.10x90__Incluye_marco_y_Rejilla__P_6´" localSheetId="7">#REF!</definedName>
    <definedName name="Puerta_en_Lamina_Cal._18_2.10x90__Incluye_marco_y_Rejilla__P_6´" localSheetId="42">#REF!</definedName>
    <definedName name="Puerta_en_Lamina_Cal._18_2.10x90__Incluye_marco_y_Rejilla__P_6´">#REF!</definedName>
    <definedName name="Puerta_en_Lamina_Cal._18_2.70x1.50__Incluye_marco_y_Rejilla__2_Hojas_P_12" localSheetId="7">#REF!</definedName>
    <definedName name="Puerta_en_Lamina_Cal._18_2.70x1.50__Incluye_marco_y_Rejilla__2_Hojas_P_12" localSheetId="42">#REF!</definedName>
    <definedName name="Puerta_en_Lamina_Cal._18_2.70x1.50__Incluye_marco_y_Rejilla__2_Hojas_P_12">#REF!</definedName>
    <definedName name="Puerta_marco_y_hoja" localSheetId="7">#REF!</definedName>
    <definedName name="Puerta_marco_y_hoja" localSheetId="42">#REF!</definedName>
    <definedName name="Puerta_marco_y_hoja">#REF!</definedName>
    <definedName name="Puesta_a_Tierra_Subestacion_Según_N._CODENSA_CTS_523_2" localSheetId="7">#REF!</definedName>
    <definedName name="Puesta_a_Tierra_Subestacion_Según_N._CODENSA_CTS_523_2" localSheetId="42">#REF!</definedName>
    <definedName name="Puesta_a_Tierra_Subestacion_Según_N._CODENSA_CTS_523_2">#REF!</definedName>
    <definedName name="Puesta_a_Tierra_T_GEN_3__3_Varillas_CW_5_8_x2.44_m" localSheetId="7">#REF!</definedName>
    <definedName name="Puesta_a_Tierra_T_GEN_3__3_Varillas_CW_5_8_x2.44_m" localSheetId="42">#REF!</definedName>
    <definedName name="Puesta_a_Tierra_T_GEN_3__3_Varillas_CW_5_8_x2.44_m">#REF!</definedName>
    <definedName name="Pulida_pisos_en_granito" localSheetId="7">#REF!</definedName>
    <definedName name="Pulida_pisos_en_granito" localSheetId="42">#REF!</definedName>
    <definedName name="Pulida_pisos_en_granito">#REF!</definedName>
    <definedName name="Punteros" localSheetId="7">#REF!</definedName>
    <definedName name="Punteros" localSheetId="42">#REF!</definedName>
    <definedName name="Punteros">#REF!</definedName>
    <definedName name="Puntilla_acerada_1.5" localSheetId="7">#REF!</definedName>
    <definedName name="Puntilla_acerada_1.5" localSheetId="42">#REF!</definedName>
    <definedName name="Puntilla_acerada_1.5">#REF!</definedName>
    <definedName name="Puntilla_con_Cabeza_1" localSheetId="7">#REF!</definedName>
    <definedName name="Puntilla_con_Cabeza_1" localSheetId="42">#REF!</definedName>
    <definedName name="Puntilla_con_Cabeza_1">#REF!</definedName>
    <definedName name="Puntilla_con_Cabeza_2" localSheetId="7">#REF!</definedName>
    <definedName name="Puntilla_con_Cabeza_2" localSheetId="42">#REF!</definedName>
    <definedName name="Puntilla_con_Cabeza_2">#REF!</definedName>
    <definedName name="Puntilla_sin_Cabeza_1" localSheetId="7">#REF!</definedName>
    <definedName name="Puntilla_sin_Cabeza_1" localSheetId="42">#REF!</definedName>
    <definedName name="Puntilla_sin_Cabeza_1">#REF!</definedName>
    <definedName name="PV_1___2.15x2.25___Plano_de_Detalle_No._A_168" localSheetId="7">#REF!</definedName>
    <definedName name="PV_1___2.15x2.25___Plano_de_Detalle_No._A_168" localSheetId="42">#REF!</definedName>
    <definedName name="PV_1___2.15x2.25___Plano_de_Detalle_No._A_168">#REF!</definedName>
    <definedName name="PV_2___2.15x2.1___Plano_de_Detalle_No._A_168" localSheetId="7">#REF!</definedName>
    <definedName name="PV_2___2.15x2.1___Plano_de_Detalle_No._A_168" localSheetId="42">#REF!</definedName>
    <definedName name="PV_2___2.15x2.1___Plano_de_Detalle_No._A_168">#REF!</definedName>
    <definedName name="PV_2´___2.15x2.175___Plano_de_Detalle_No._A_168" localSheetId="7">#REF!</definedName>
    <definedName name="PV_2´___2.15x2.175___Plano_de_Detalle_No._A_168" localSheetId="42">#REF!</definedName>
    <definedName name="PV_2´___2.15x2.175___Plano_de_Detalle_No._A_168">#REF!</definedName>
    <definedName name="PV_3___2.7x2.25___Plano_de_Detalle_No._A_168" localSheetId="7">#REF!</definedName>
    <definedName name="PV_3___2.7x2.25___Plano_de_Detalle_No._A_168" localSheetId="42">#REF!</definedName>
    <definedName name="PV_3___2.7x2.25___Plano_de_Detalle_No._A_168">#REF!</definedName>
    <definedName name="PV_4___2.7x6.6___Plano_de_Detalle_No._A_168" localSheetId="7">#REF!</definedName>
    <definedName name="PV_4___2.7x6.6___Plano_de_Detalle_No._A_168" localSheetId="42">#REF!</definedName>
    <definedName name="PV_4___2.7x6.6___Plano_de_Detalle_No._A_168">#REF!</definedName>
    <definedName name="PV_5___2.7x6.75___Plano_de_Detalle_No._A_169" localSheetId="7">#REF!</definedName>
    <definedName name="PV_5___2.7x6.75___Plano_de_Detalle_No._A_169" localSheetId="42">#REF!</definedName>
    <definedName name="PV_5___2.7x6.75___Plano_de_Detalle_No._A_169">#REF!</definedName>
    <definedName name="Recebo_común" localSheetId="7">#REF!</definedName>
    <definedName name="Recebo_común" localSheetId="42">#REF!</definedName>
    <definedName name="Recebo_común">#REF!</definedName>
    <definedName name="registro_aparatos" localSheetId="7">#REF!</definedName>
    <definedName name="registro_aparatos" localSheetId="42">#REF!</definedName>
    <definedName name="registro_aparatos">#REF!</definedName>
    <definedName name="Registro_Toya_3_4" localSheetId="7">#REF!</definedName>
    <definedName name="Registro_Toya_3_4" localSheetId="42">#REF!</definedName>
    <definedName name="Registro_Toya_3_4">#REF!</definedName>
    <definedName name="Regulador_Trifasico_de_1_KVA" localSheetId="7">#REF!</definedName>
    <definedName name="Regulador_Trifasico_de_1_KVA" localSheetId="42">#REF!</definedName>
    <definedName name="Regulador_Trifasico_de_1_KVA">#REF!</definedName>
    <definedName name="Regulador_Trifasico_de_20_KVA" localSheetId="7">#REF!</definedName>
    <definedName name="Regulador_Trifasico_de_20_KVA" localSheetId="42">#REF!</definedName>
    <definedName name="Regulador_Trifasico_de_20_KVA">#REF!</definedName>
    <definedName name="Regulador_Trifasico_de_9_KVA" localSheetId="7">#REF!</definedName>
    <definedName name="Regulador_Trifasico_de_9_KVA" localSheetId="42">#REF!</definedName>
    <definedName name="Regulador_Trifasico_de_9_KVA">#REF!</definedName>
    <definedName name="Rejilla_sifón_S_4.5_x_3.5" localSheetId="7">#REF!</definedName>
    <definedName name="Rejilla_sifón_S_4.5_x_3.5" localSheetId="42">#REF!</definedName>
    <definedName name="Rejilla_sifón_S_4.5_x_3.5">#REF!</definedName>
    <definedName name="Rejilla_sosco" localSheetId="7">#REF!</definedName>
    <definedName name="Rejilla_sosco" localSheetId="42">#REF!</definedName>
    <definedName name="Rejilla_sosco">#REF!</definedName>
    <definedName name="Rejillas_prefabricadas_baños_y_circulaciones_0_10___0_15" localSheetId="7">#REF!</definedName>
    <definedName name="Rejillas_prefabricadas_baños_y_circulaciones_0_10___0_15" localSheetId="42">#REF!</definedName>
    <definedName name="Rejillas_prefabricadas_baños_y_circulaciones_0_10___0_15">#REF!</definedName>
    <definedName name="Remate_y_o_bordillo_cubiertas_0_10___0_20" localSheetId="7">#REF!</definedName>
    <definedName name="Remate_y_o_bordillo_cubiertas_0_10___0_20" localSheetId="42">#REF!</definedName>
    <definedName name="Remate_y_o_bordillo_cubiertas_0_10___0_20">#REF!</definedName>
    <definedName name="Remates_Laterales_y_Superiores_en_Aluzinc" localSheetId="7">#REF!</definedName>
    <definedName name="Remates_Laterales_y_Superiores_en_Aluzinc" localSheetId="42">#REF!</definedName>
    <definedName name="Remates_Laterales_y_Superiores_en_Aluzinc">#REF!</definedName>
    <definedName name="Remates_sillares_ventanas" localSheetId="7">#REF!</definedName>
    <definedName name="Remates_sillares_ventanas" localSheetId="42">#REF!</definedName>
    <definedName name="Remates_sillares_ventanas">#REF!</definedName>
    <definedName name="REP.CONTRATANTE">[3]VARIABLES!$C$11</definedName>
    <definedName name="REP.CONTRATISTA">[3]VARIABLES!$C$10</definedName>
    <definedName name="Reparaciones_en_PVC_A.LL._2" localSheetId="7">#REF!</definedName>
    <definedName name="Reparaciones_en_PVC_A.LL._2" localSheetId="42">#REF!</definedName>
    <definedName name="Reparaciones_en_PVC_A.LL._2">#REF!</definedName>
    <definedName name="Reparaciones_en_PVC_A.LL._3" localSheetId="7">#REF!</definedName>
    <definedName name="Reparaciones_en_PVC_A.LL._3" localSheetId="42">#REF!</definedName>
    <definedName name="Reparaciones_en_PVC_A.LL._3">#REF!</definedName>
    <definedName name="Reparaciones_en_PVC_A.LL._4" localSheetId="7">#REF!</definedName>
    <definedName name="Reparaciones_en_PVC_A.LL._4" localSheetId="42">#REF!</definedName>
    <definedName name="Reparaciones_en_PVC_A.LL._4">#REF!</definedName>
    <definedName name="Reparaciones_en_PVC_P_1" localSheetId="7">#REF!</definedName>
    <definedName name="Reparaciones_en_PVC_P_1" localSheetId="42">#REF!</definedName>
    <definedName name="Reparaciones_en_PVC_P_1">#REF!</definedName>
    <definedName name="Reparaciones_en_PVC_P_1_1_2" localSheetId="7">#REF!</definedName>
    <definedName name="Reparaciones_en_PVC_P_1_1_2" localSheetId="42">#REF!</definedName>
    <definedName name="Reparaciones_en_PVC_P_1_1_2">#REF!</definedName>
    <definedName name="Reparaciones_en_PVC_P_1_1_4" localSheetId="7">#REF!</definedName>
    <definedName name="Reparaciones_en_PVC_P_1_1_4" localSheetId="42">#REF!</definedName>
    <definedName name="Reparaciones_en_PVC_P_1_1_4">#REF!</definedName>
    <definedName name="Reparaciones_en_PVC_P_1_2" localSheetId="7">#REF!</definedName>
    <definedName name="Reparaciones_en_PVC_P_1_2" localSheetId="42">#REF!</definedName>
    <definedName name="Reparaciones_en_PVC_P_1_2">#REF!</definedName>
    <definedName name="Reparaciones_en_PVC_P_3_4" localSheetId="7">#REF!</definedName>
    <definedName name="Reparaciones_en_PVC_P_3_4" localSheetId="42">#REF!</definedName>
    <definedName name="Reparaciones_en_PVC_P_3_4">#REF!</definedName>
    <definedName name="Reparaciones_en_PVC_S_2" localSheetId="7">#REF!</definedName>
    <definedName name="Reparaciones_en_PVC_S_2" localSheetId="42">#REF!</definedName>
    <definedName name="Reparaciones_en_PVC_S_2">#REF!</definedName>
    <definedName name="Reparaciones_en_PVC_S_3" localSheetId="7">#REF!</definedName>
    <definedName name="Reparaciones_en_PVC_S_3" localSheetId="42">#REF!</definedName>
    <definedName name="Reparaciones_en_PVC_S_3">#REF!</definedName>
    <definedName name="Reparaciones_en_PVC_S_4" localSheetId="7">#REF!</definedName>
    <definedName name="Reparaciones_en_PVC_S_4" localSheetId="42">#REF!</definedName>
    <definedName name="Reparaciones_en_PVC_S_4">#REF!</definedName>
    <definedName name="Repisa_Ordinario" localSheetId="7">#REF!</definedName>
    <definedName name="Repisa_Ordinario" localSheetId="42">#REF!</definedName>
    <definedName name="Repisa_Ordinario">#REF!</definedName>
    <definedName name="Retro_excavadora" localSheetId="7">#REF!</definedName>
    <definedName name="Retro_excavadora" localSheetId="42">#REF!</definedName>
    <definedName name="Retro_excavadora">#REF!</definedName>
    <definedName name="Salida_de_Barrera_Fotoelectrica" localSheetId="7">#REF!</definedName>
    <definedName name="Salida_de_Barrera_Fotoelectrica" localSheetId="42">#REF!</definedName>
    <definedName name="Salida_de_Barrera_Fotoelectrica">#REF!</definedName>
    <definedName name="Salida_de_Datos_1XRJ45__Cat_5___Incluye_toma_cajas__Faceplate_y_Accesorios" localSheetId="7">#REF!</definedName>
    <definedName name="Salida_de_Datos_1XRJ45__Cat_5___Incluye_toma_cajas__Faceplate_y_Accesorios" localSheetId="42">#REF!</definedName>
    <definedName name="Salida_de_Datos_1XRJ45__Cat_5___Incluye_toma_cajas__Faceplate_y_Accesorios">#REF!</definedName>
    <definedName name="Salida_de_Sensor_de_Movimiento" localSheetId="7">#REF!</definedName>
    <definedName name="Salida_de_Sensor_de_Movimiento" localSheetId="42">#REF!</definedName>
    <definedName name="Salida_de_Sensor_de_Movimiento">#REF!</definedName>
    <definedName name="Salida_de_Sonido__Incluye_Toma__Cajas_y_Conductor_para_Sonido" localSheetId="7">#REF!</definedName>
    <definedName name="Salida_de_Sonido__Incluye_Toma__Cajas_y_Conductor_para_Sonido" localSheetId="42">#REF!</definedName>
    <definedName name="Salida_de_Sonido__Incluye_Toma__Cajas_y_Conductor_para_Sonido">#REF!</definedName>
    <definedName name="Salida_de_Toma_Telefonica_Plug_Americano_Doble_RJ45_4_Hilos" localSheetId="7">#REF!</definedName>
    <definedName name="Salida_de_Toma_Telefonica_Plug_Americano_Doble_RJ45_4_Hilos" localSheetId="42">#REF!</definedName>
    <definedName name="Salida_de_Toma_Telefonica_Plug_Americano_Doble_RJ45_4_Hilos">#REF!</definedName>
    <definedName name="Salida_para_Microfono__Incluye_Toma__Cajas_y_Conductor_para_Sonido" localSheetId="7">#REF!</definedName>
    <definedName name="Salida_para_Microfono__Incluye_Toma__Cajas_y_Conductor_para_Sonido" localSheetId="42">#REF!</definedName>
    <definedName name="Salida_para_Microfono__Incluye_Toma__Cajas_y_Conductor_para_Sonido">#REF!</definedName>
    <definedName name="Salidas_de_Alumbrado_en_Tuberia_PVC" localSheetId="7">#REF!</definedName>
    <definedName name="Salidas_de_Alumbrado_en_Tuberia_PVC" localSheetId="42">#REF!</definedName>
    <definedName name="Salidas_de_Alumbrado_en_Tuberia_PVC">#REF!</definedName>
    <definedName name="Salidas_de_Alumbrado_Luminarias_Tipo_Wall_Pack__y_Metal_Halide_en_T._PVC" localSheetId="7">#REF!</definedName>
    <definedName name="Salidas_de_Alumbrado_Luminarias_Tipo_Wall_Pack__y_Metal_Halide_en_T._PVC" localSheetId="42">#REF!</definedName>
    <definedName name="Salidas_de_Alumbrado_Luminarias_Tipo_Wall_Pack__y_Metal_Halide_en_T._PVC">#REF!</definedName>
    <definedName name="Salidas_de_Tomacorriente_Monofasicas_Normales_15_A__120_V__5_15R" localSheetId="7">#REF!</definedName>
    <definedName name="Salidas_de_Tomacorriente_Monofasicas_Normales_15_A__120_V__5_15R" localSheetId="42">#REF!</definedName>
    <definedName name="Salidas_de_Tomacorriente_Monofasicas_Normales_15_A__120_V__5_15R">#REF!</definedName>
    <definedName name="Salidas_de_Tomacorriente_Monofasicas_Reguladas_15_A__120_V__5_15R" localSheetId="7">#REF!</definedName>
    <definedName name="Salidas_de_Tomacorriente_Monofasicas_Reguladas_15_A__120_V__5_15R" localSheetId="42">#REF!</definedName>
    <definedName name="Salidas_de_Tomacorriente_Monofasicas_Reguladas_15_A__120_V__5_15R">#REF!</definedName>
    <definedName name="Salidas_de_Tomacorriente_Trifasica_30_A__220_V" localSheetId="7">#REF!</definedName>
    <definedName name="Salidas_de_Tomacorriente_Trifasica_30_A__220_V" localSheetId="42">#REF!</definedName>
    <definedName name="Salidas_de_Tomacorriente_Trifasica_30_A__220_V">#REF!</definedName>
    <definedName name="Salidas_de_TV__Incluye_Toma_y_Cajas" localSheetId="7">#REF!</definedName>
    <definedName name="Salidas_de_TV__Incluye_Toma_y_Cajas" localSheetId="42">#REF!</definedName>
    <definedName name="Salidas_de_TV__Incluye_Toma_y_Cajas">#REF!</definedName>
    <definedName name="Sangregado_2.00_m" localSheetId="7">#REF!</definedName>
    <definedName name="Sangregado_2.00_m" localSheetId="42">#REF!</definedName>
    <definedName name="Sangregado_2.00_m">#REF!</definedName>
    <definedName name="Sanitario_de_fluxometro_blanco_Corona." localSheetId="7">#REF!</definedName>
    <definedName name="Sanitario_de_fluxometro_blanco_Corona." localSheetId="42">#REF!</definedName>
    <definedName name="Sanitario_de_fluxometro_blanco_Corona.">#REF!</definedName>
    <definedName name="sanitario_porcelana_blanco" localSheetId="7">#REF!</definedName>
    <definedName name="sanitario_porcelana_blanco" localSheetId="42">#REF!</definedName>
    <definedName name="sanitario_porcelana_blanco">#REF!</definedName>
    <definedName name="Sanitario_Stilo_Ref._30535_100" localSheetId="7">#REF!</definedName>
    <definedName name="Sanitario_Stilo_Ref._30535_100" localSheetId="42">#REF!</definedName>
    <definedName name="Sanitario_Stilo_Ref._30535_100">#REF!</definedName>
    <definedName name="Sched_Pay" localSheetId="7">#REF!</definedName>
    <definedName name="Sched_Pay" localSheetId="42">#REF!</definedName>
    <definedName name="Sched_Pay">#REF!</definedName>
    <definedName name="Scheduled_Extra_Payments" localSheetId="7">#REF!</definedName>
    <definedName name="Scheduled_Extra_Payments" localSheetId="42">#REF!</definedName>
    <definedName name="Scheduled_Extra_Payments">#REF!</definedName>
    <definedName name="Scheduled_Interest_Rate" localSheetId="7">#REF!</definedName>
    <definedName name="Scheduled_Interest_Rate" localSheetId="42">#REF!</definedName>
    <definedName name="Scheduled_Interest_Rate">#REF!</definedName>
    <definedName name="Scheduled_Monthly_Payment" localSheetId="7">#REF!</definedName>
    <definedName name="Scheduled_Monthly_Payment" localSheetId="42">#REF!</definedName>
    <definedName name="Scheduled_Monthly_Payment">#REF!</definedName>
    <definedName name="Seccionador_de_Maniobras_de_17.5_KV_630_A" localSheetId="7">#REF!</definedName>
    <definedName name="Seccionador_de_Maniobras_de_17.5_KV_630_A" localSheetId="42">#REF!</definedName>
    <definedName name="Seccionador_de_Maniobras_de_17.5_KV_630_A">#REF!</definedName>
    <definedName name="Seguetas" localSheetId="7">#REF!</definedName>
    <definedName name="Seguetas" localSheetId="42">#REF!</definedName>
    <definedName name="Seguetas">#REF!</definedName>
    <definedName name="Servicio_de_Volqueta" localSheetId="7">#REF!</definedName>
    <definedName name="Servicio_de_Volqueta" localSheetId="42">#REF!</definedName>
    <definedName name="Servicio_de_Volqueta">#REF!</definedName>
    <definedName name="Siembra_por_Unidad" localSheetId="7">#REF!</definedName>
    <definedName name="Siembra_por_Unidad" localSheetId="42">#REF!</definedName>
    <definedName name="Siembra_por_Unidad">#REF!</definedName>
    <definedName name="Sifón_c_x_c_sanitario_2" localSheetId="7">#REF!</definedName>
    <definedName name="Sifón_c_x_c_sanitario_2" localSheetId="42">#REF!</definedName>
    <definedName name="Sifón_c_x_c_sanitario_2">#REF!</definedName>
    <definedName name="Sifón_c_x_c_sanitario_3" localSheetId="7">#REF!</definedName>
    <definedName name="Sifón_c_x_c_sanitario_3" localSheetId="42">#REF!</definedName>
    <definedName name="Sifón_c_x_c_sanitario_3">#REF!</definedName>
    <definedName name="Sifón_c_x_c_sanitario_4" localSheetId="7">#REF!</definedName>
    <definedName name="Sifón_c_x_c_sanitario_4" localSheetId="42">#REF!</definedName>
    <definedName name="Sifón_c_x_c_sanitario_4">#REF!</definedName>
    <definedName name="Sifón_c_x_c_sanitario_6" localSheetId="7">#REF!</definedName>
    <definedName name="Sifón_c_x_c_sanitario_6" localSheetId="42">#REF!</definedName>
    <definedName name="Sifón_c_x_c_sanitario_6">#REF!</definedName>
    <definedName name="Sifon_en_P_Ref._93510_000_000" localSheetId="7">#REF!</definedName>
    <definedName name="Sifon_en_P_Ref._93510_000_000" localSheetId="42">#REF!</definedName>
    <definedName name="Sifon_en_P_Ref._93510_000_000">#REF!</definedName>
    <definedName name="Sifón_sanitario_P.V.C._3" localSheetId="7">#REF!</definedName>
    <definedName name="Sifón_sanitario_P.V.C._3" localSheetId="42">#REF!</definedName>
    <definedName name="Sifón_sanitario_P.V.C._3">#REF!</definedName>
    <definedName name="sifones_cromados" localSheetId="7">#REF!</definedName>
    <definedName name="sifones_cromados" localSheetId="42">#REF!</definedName>
    <definedName name="sifones_cromados">#REF!</definedName>
    <definedName name="Sika_impermeabilizante_integral" localSheetId="7">#REF!</definedName>
    <definedName name="Sika_impermeabilizante_integral" localSheetId="42">#REF!</definedName>
    <definedName name="Sika_impermeabilizante_integral">#REF!</definedName>
    <definedName name="Sika_transparente" localSheetId="7">#REF!</definedName>
    <definedName name="Sika_transparente" localSheetId="42">#REF!</definedName>
    <definedName name="Sika_transparente">#REF!</definedName>
    <definedName name="Silletería_Tandem." localSheetId="7">#REF!</definedName>
    <definedName name="Silletería_Tandem." localSheetId="42">#REF!</definedName>
    <definedName name="Silletería_Tandem.">#REF!</definedName>
    <definedName name="Soldadura_de_estaño_para_cobre" localSheetId="7">#REF!</definedName>
    <definedName name="Soldadura_de_estaño_para_cobre" localSheetId="42">#REF!</definedName>
    <definedName name="Soldadura_de_estaño_para_cobre">#REF!</definedName>
    <definedName name="Soldadura_eléctrica_004___323" localSheetId="7">#REF!</definedName>
    <definedName name="Soldadura_eléctrica_004___323" localSheetId="42">#REF!</definedName>
    <definedName name="Soldadura_eléctrica_004___323">#REF!</definedName>
    <definedName name="Soldadura_estaño_para_cobre" localSheetId="7">#REF!</definedName>
    <definedName name="Soldadura_estaño_para_cobre" localSheetId="42">#REF!</definedName>
    <definedName name="Soldadura_estaño_para_cobre">#REF!</definedName>
    <definedName name="Soldadura_liquida_P.V.C._3_4" localSheetId="7">#REF!</definedName>
    <definedName name="Soldadura_liquida_P.V.C._3_4" localSheetId="42">#REF!</definedName>
    <definedName name="Soldadura_liquida_P.V.C._3_4">#REF!</definedName>
    <definedName name="Soldadura_P.V.C._liquida_1_4" localSheetId="7">#REF!</definedName>
    <definedName name="Soldadura_P.V.C._liquida_1_4" localSheetId="42">#REF!</definedName>
    <definedName name="Soldadura_P.V.C._liquida_1_4">#REF!</definedName>
    <definedName name="Soldadura_SP___13_1_8" localSheetId="7">#REF!</definedName>
    <definedName name="Soldadura_SP___13_1_8" localSheetId="42">#REF!</definedName>
    <definedName name="Soldadura_SP___13_1_8">#REF!</definedName>
    <definedName name="Soporte_Colgante_Tipo_Clevis_de_1_2__a_1_1_2" localSheetId="7">#REF!</definedName>
    <definedName name="Soporte_Colgante_Tipo_Clevis_de_1_2__a_1_1_2" localSheetId="42">#REF!</definedName>
    <definedName name="Soporte_Colgante_Tipo_Clevis_de_1_2__a_1_1_2">#REF!</definedName>
    <definedName name="Soporte_Colgante_Tipo_Clevis_de_2__a_4" localSheetId="7">#REF!</definedName>
    <definedName name="Soporte_Colgante_Tipo_Clevis_de_2__a_4" localSheetId="42">#REF!</definedName>
    <definedName name="Soporte_Colgante_Tipo_Clevis_de_2__a_4">#REF!</definedName>
    <definedName name="Soporte_Colgante_Tipo_Clevis_de_6" localSheetId="7">#REF!</definedName>
    <definedName name="Soporte_Colgante_Tipo_Clevis_de_6" localSheetId="42">#REF!</definedName>
    <definedName name="Soporte_Colgante_Tipo_Clevis_de_6">#REF!</definedName>
    <definedName name="Sprinkler_PENDENT_57_y_68_grados" localSheetId="7">#REF!</definedName>
    <definedName name="Sprinkler_PENDENT_57_y_68_grados" localSheetId="42">#REF!</definedName>
    <definedName name="Sprinkler_PENDENT_57_y_68_grados">#REF!</definedName>
    <definedName name="Strip_Telefonico_de_30_Pares__Caja_Metalica_de_50x50x20_cm." localSheetId="7">#REF!</definedName>
    <definedName name="Strip_Telefonico_de_30_Pares__Caja_Metalica_de_50x50x20_cm." localSheetId="42">#REF!</definedName>
    <definedName name="Strip_Telefonico_de_30_Pares__Caja_Metalica_de_50x50x20_cm.">#REF!</definedName>
    <definedName name="Sub_Contrato_a_Todo_Costo_Alfombra" localSheetId="7">#REF!</definedName>
    <definedName name="Sub_Contrato_a_Todo_Costo_Alfombra" localSheetId="42">#REF!</definedName>
    <definedName name="Sub_Contrato_a_Todo_Costo_Alfombra">#REF!</definedName>
    <definedName name="Sub_Contrato_a_Todo_Costo_Cielo_Raso" localSheetId="7">#REF!</definedName>
    <definedName name="Sub_Contrato_a_Todo_Costo_Cielo_Raso" localSheetId="42">#REF!</definedName>
    <definedName name="Sub_Contrato_a_Todo_Costo_Cielo_Raso">#REF!</definedName>
    <definedName name="Subestacion_Tipo_Pedestal_225_Kva__11400_208_120V_60Hz_D_Y5_N._CTS_523" localSheetId="7">#REF!</definedName>
    <definedName name="Subestacion_Tipo_Pedestal_225_Kva__11400_208_120V_60Hz_D_Y5_N._CTS_523" localSheetId="42">#REF!</definedName>
    <definedName name="Subestacion_Tipo_Pedestal_225_Kva__11400_208_120V_60Hz_D_Y5_N._CTS_523">#REF!</definedName>
    <definedName name="Suministro__Transporte__Instalacion_Canalizacion_de_80x40__N._CODENSA" localSheetId="7">#REF!</definedName>
    <definedName name="Suministro__Transporte__Instalacion_Canalizacion_de_80x40__N._CODENSA" localSheetId="42">#REF!</definedName>
    <definedName name="Suministro__Transporte__Instalacion_Canalizacion_de_80x40__N._CODENSA">#REF!</definedName>
    <definedName name="Suministro__Transporte_e_Instalacion_de_Postes_de_Concreto_12_m_Tipo_AP" localSheetId="7">#REF!</definedName>
    <definedName name="Suministro__Transporte_e_Instalacion_de_Postes_de_Concreto_12_m_Tipo_AP" localSheetId="42">#REF!</definedName>
    <definedName name="Suministro__Transporte_e_Instalacion_de_Postes_de_Concreto_12_m_Tipo_AP">#REF!</definedName>
    <definedName name="Suministro__Transporte_e_Instalacion_de_Postes_Metalicos_de_9_m" localSheetId="7">#REF!</definedName>
    <definedName name="Suministro__Transporte_e_Instalacion_de_Postes_Metalicos_de_9_m" localSheetId="42">#REF!</definedName>
    <definedName name="Suministro__Transporte_e_Instalacion_de_Postes_Metalicos_de_9_m">#REF!</definedName>
    <definedName name="Tabla_burra_30" localSheetId="7">#REF!</definedName>
    <definedName name="Tabla_burra_30" localSheetId="42">#REF!</definedName>
    <definedName name="Tabla_burra_30">#REF!</definedName>
    <definedName name="Tabla_Burra_Cedro_Macho_28_cm." localSheetId="7">#REF!</definedName>
    <definedName name="Tabla_Burra_Cedro_Macho_28_cm." localSheetId="42">#REF!</definedName>
    <definedName name="Tabla_Burra_Cedro_Macho_28_cm.">#REF!</definedName>
    <definedName name="Tabla_Burra_Ordinario_25" localSheetId="7">#REF!</definedName>
    <definedName name="Tabla_Burra_Ordinario_25" localSheetId="42">#REF!</definedName>
    <definedName name="Tabla_Burra_Ordinario_25">#REF!</definedName>
    <definedName name="tabla_chapa_10" localSheetId="7">#REF!</definedName>
    <definedName name="tabla_chapa_10" localSheetId="42">#REF!</definedName>
    <definedName name="tabla_chapa_10">#REF!</definedName>
    <definedName name="Tabla_chapa_ordinario_30_cm." localSheetId="7">#REF!</definedName>
    <definedName name="Tabla_chapa_ordinario_30_cm." localSheetId="42">#REF!</definedName>
    <definedName name="Tabla_chapa_ordinario_30_cm.">#REF!</definedName>
    <definedName name="Tablero_Control_Alumbrado_1_contactores_Trifasicos_20A__3_interruptores_de_codillo_15A" localSheetId="7">#REF!</definedName>
    <definedName name="Tablero_Control_Alumbrado_1_contactores_Trifasicos_20A__3_interruptores_de_codillo_15A" localSheetId="42">#REF!</definedName>
    <definedName name="Tablero_Control_Alumbrado_1_contactores_Trifasicos_20A__3_interruptores_de_codillo_15A">#REF!</definedName>
    <definedName name="Tablero_Control_Alumbrado_10_contactores_Trifasicos_20A" localSheetId="7">#REF!</definedName>
    <definedName name="Tablero_Control_Alumbrado_10_contactores_Trifasicos_20A" localSheetId="42">#REF!</definedName>
    <definedName name="Tablero_Control_Alumbrado_10_contactores_Trifasicos_20A">#REF!</definedName>
    <definedName name="Tablero_Control_Alumbrado_10_contactores_Trifasicos_20A__16_interruptores_de_codillo_15A" localSheetId="7">#REF!</definedName>
    <definedName name="Tablero_Control_Alumbrado_10_contactores_Trifasicos_20A__16_interruptores_de_codillo_15A" localSheetId="42">#REF!</definedName>
    <definedName name="Tablero_Control_Alumbrado_10_contactores_Trifasicos_20A__16_interruptores_de_codillo_15A">#REF!</definedName>
    <definedName name="Tablero_Control_Alumbrado_2_contactores_Trifasicos_20A__5_interruptores_de_codillo_15A" localSheetId="7">#REF!</definedName>
    <definedName name="Tablero_Control_Alumbrado_2_contactores_Trifasicos_20A__5_interruptores_de_codillo_15A" localSheetId="42">#REF!</definedName>
    <definedName name="Tablero_Control_Alumbrado_2_contactores_Trifasicos_20A__5_interruptores_de_codillo_15A">#REF!</definedName>
    <definedName name="Tablero_Control_Alumbrado_6_contactores_Trifasicos_20A__7_interruptores_de_codillo_15A" localSheetId="7">#REF!</definedName>
    <definedName name="Tablero_Control_Alumbrado_6_contactores_Trifasicos_20A__7_interruptores_de_codillo_15A" localSheetId="42">#REF!</definedName>
    <definedName name="Tablero_Control_Alumbrado_6_contactores_Trifasicos_20A__7_interruptores_de_codillo_15A">#REF!</definedName>
    <definedName name="Tablero_Control_Alumbrado_7_contactores_Trifasicos_20A__8_interruptores_de_codillo_15A" localSheetId="7">#REF!</definedName>
    <definedName name="Tablero_Control_Alumbrado_7_contactores_Trifasicos_20A__8_interruptores_de_codillo_15A" localSheetId="42">#REF!</definedName>
    <definedName name="Tablero_Control_Alumbrado_7_contactores_Trifasicos_20A__8_interruptores_de_codillo_15A">#REF!</definedName>
    <definedName name="Tablero_Dist._T_NP1_1__T_NP2_3__T_NP1_9_Trifasico_CON_Espacio_Totalizador_30_Circ._5_Hilos_220V" localSheetId="7">#REF!</definedName>
    <definedName name="Tablero_Dist._T_NP1_1__T_NP2_3__T_NP1_9_Trifasico_CON_Espacio_Totalizador_30_Circ._5_Hilos_220V" localSheetId="42">#REF!</definedName>
    <definedName name="Tablero_Dist._T_NP1_1__T_NP2_3__T_NP1_9_Trifasico_CON_Espacio_Totalizador_30_Circ._5_Hilos_220V">#REF!</definedName>
    <definedName name="Tablero_Dist._T_NP1_11_Trifasico_SIN_Espacio_Totalizador_12_Circuitos_5_Hilos_220V" localSheetId="7">#REF!</definedName>
    <definedName name="Tablero_Dist._T_NP1_11_Trifasico_SIN_Espacio_Totalizador_12_Circuitos_5_Hilos_220V" localSheetId="42">#REF!</definedName>
    <definedName name="Tablero_Dist._T_NP1_11_Trifasico_SIN_Espacio_Totalizador_12_Circuitos_5_Hilos_220V">#REF!</definedName>
    <definedName name="Tablero_Dist._T_NP1_2_Trifasico_CON_Espacio_Totalizador_42_Circ._5_Hilos_220V" localSheetId="7">#REF!</definedName>
    <definedName name="Tablero_Dist._T_NP1_2_Trifasico_CON_Espacio_Totalizador_42_Circ._5_Hilos_220V" localSheetId="42">#REF!</definedName>
    <definedName name="Tablero_Dist._T_NP1_2_Trifasico_CON_Espacio_Totalizador_42_Circ._5_Hilos_220V">#REF!</definedName>
    <definedName name="Tablero_Dist._T_NP1_5__T_NP1_7_Trifasico_CON_Espacio_Totalizador_35_Circ._5_Hilos_220V" localSheetId="7">#REF!</definedName>
    <definedName name="Tablero_Dist._T_NP1_5__T_NP1_7_Trifasico_CON_Espacio_Totalizador_35_Circ._5_Hilos_220V" localSheetId="42">#REF!</definedName>
    <definedName name="Tablero_Dist._T_NP1_5__T_NP1_7_Trifasico_CON_Espacio_Totalizador_35_Circ._5_Hilos_220V">#REF!</definedName>
    <definedName name="Tablero_Dist._T_REG_1_Trifasico_CON_Espacio_Totalizador_12_Circ._5_Hilos_220V" localSheetId="7">#REF!</definedName>
    <definedName name="Tablero_Dist._T_REG_1_Trifasico_CON_Espacio_Totalizador_12_Circ._5_Hilos_220V" localSheetId="42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 localSheetId="7">#REF!</definedName>
    <definedName name="Tablero_Dist._T_REG_2__T_REG_5__T_NP2_1__T_NP2_6__T_NP1_3_Trifasico_CON_Espacio_Totalizador_18_Circ._5_Hilos_220V" localSheetId="42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 localSheetId="7">#REF!</definedName>
    <definedName name="Tablero_Dist._T_REG_3__T_NP1_10__T_NP2_5__T_NP1_9__T_NP_1_8T_NP1_4__T_NP2_4__T_NP2_2_Trifasico_CON_Espacio_Totalizador_24_Circ._5_Hilos_220V" localSheetId="42">#REF!</definedName>
    <definedName name="Tablero_Dist._T_REG_3__T_NP1_10__T_NP2_5__T_NP1_9__T_NP_1_8T_NP1_4__T_NP2_4__T_NP2_2_Trifasico_CON_Espacio_Totalizador_24_Circ._5_Hilos_220V">#REF!</definedName>
    <definedName name="Tablex_Pizano_9mm_Cerramiento" localSheetId="7">#REF!</definedName>
    <definedName name="Tablex_Pizano_9mm_Cerramiento" localSheetId="42">#REF!</definedName>
    <definedName name="Tablex_Pizano_9mm_Cerramiento">#REF!</definedName>
    <definedName name="Taco_Termo_magnético_Unipolar_HQP_30A" localSheetId="7">#REF!</definedName>
    <definedName name="Taco_Termo_magnético_Unipolar_HQP_30A" localSheetId="42">#REF!</definedName>
    <definedName name="Taco_Termo_magnético_Unipolar_HQP_30A">#REF!</definedName>
    <definedName name="Tanques_Hidro_Acumuladores" localSheetId="7">#REF!</definedName>
    <definedName name="Tanques_Hidro_Acumuladores" localSheetId="42">#REF!</definedName>
    <definedName name="Tanques_Hidro_Acumuladores">#REF!</definedName>
    <definedName name="Tapa_Registro_R20x20" localSheetId="7">#REF!</definedName>
    <definedName name="Tapa_Registro_R20x20" localSheetId="42">#REF!</definedName>
    <definedName name="Tapa_Registro_R20x20">#REF!</definedName>
    <definedName name="Tapaporos_nogal" localSheetId="7">#REF!</definedName>
    <definedName name="Tapaporos_nogal" localSheetId="42">#REF!</definedName>
    <definedName name="Tapaporos_nogal">#REF!</definedName>
    <definedName name="Teja_eternit_No_6" localSheetId="7">#REF!</definedName>
    <definedName name="Teja_eternit_No_6" localSheetId="42">#REF!</definedName>
    <definedName name="Teja_eternit_No_6">#REF!</definedName>
    <definedName name="Thiner" localSheetId="7">#REF!</definedName>
    <definedName name="Thiner" localSheetId="42">#REF!</definedName>
    <definedName name="Thiner">#REF!</definedName>
    <definedName name="Tintilla_para_madera" localSheetId="7">#REF!</definedName>
    <definedName name="Tintilla_para_madera" localSheetId="42">#REF!</definedName>
    <definedName name="Tintilla_para_madera">#REF!</definedName>
    <definedName name="TipoCosteoNivelRiesgo" localSheetId="7">#REF!</definedName>
    <definedName name="TipoCosteoNivelRiesgo" localSheetId="42">#REF!</definedName>
    <definedName name="TipoCosteoNivelRiesgo">#REF!</definedName>
    <definedName name="Tiras_Alistado_3_x_3_x_3" localSheetId="7">#REF!</definedName>
    <definedName name="Tiras_Alistado_3_x_3_x_3" localSheetId="42">#REF!</definedName>
    <definedName name="Tiras_Alistado_3_x_3_x_3">#REF!</definedName>
    <definedName name="_xlnm.Print_Titles" localSheetId="42">'ACTA DE MODIF2 NO'!$1:$8</definedName>
    <definedName name="Toma_telefónica" localSheetId="7">#REF!</definedName>
    <definedName name="Toma_telefónica" localSheetId="42">#REF!</definedName>
    <definedName name="Toma_telefónica">#REF!</definedName>
    <definedName name="Toma_Trifásica" localSheetId="7">#REF!</definedName>
    <definedName name="Toma_Trifásica" localSheetId="42">#REF!</definedName>
    <definedName name="Toma_Trifásica">#REF!</definedName>
    <definedName name="Tornillo_para_Madera_1__No.6" localSheetId="7">#REF!</definedName>
    <definedName name="Tornillo_para_Madera_1__No.6" localSheetId="42">#REF!</definedName>
    <definedName name="Tornillo_para_Madera_1__No.6">#REF!</definedName>
    <definedName name="Tornillo_para_madera_2__No_9" localSheetId="7">#REF!</definedName>
    <definedName name="Tornillo_para_madera_2__No_9" localSheetId="42">#REF!</definedName>
    <definedName name="Tornillo_para_madera_2__No_9">#REF!</definedName>
    <definedName name="Total_Interest" localSheetId="7">#REF!</definedName>
    <definedName name="Total_Interest" localSheetId="42">#REF!</definedName>
    <definedName name="Total_Interest">#REF!</definedName>
    <definedName name="Total_Pay" localSheetId="7">#REF!</definedName>
    <definedName name="Total_Pay" localSheetId="42">#REF!</definedName>
    <definedName name="Total_Pay">#REF!</definedName>
    <definedName name="Total_Payment" localSheetId="7">Scheduled_Payment+Extra_Payment</definedName>
    <definedName name="Total_Payment" localSheetId="42">Scheduled_Payment+Extra_Payment</definedName>
    <definedName name="Total_Payment">Scheduled_Payment+Extra_Payment</definedName>
    <definedName name="Toxement_1_A_Impermeabilizante_Integral" localSheetId="7">#REF!</definedName>
    <definedName name="Toxement_1_A_Impermeabilizante_Integral" localSheetId="42">#REF!</definedName>
    <definedName name="Toxement_1_A_Impermeabilizante_Integral">#REF!</definedName>
    <definedName name="Trafico_liviano_espesor_6_cm._Ref._R25CE_Fibrit" localSheetId="7">#REF!</definedName>
    <definedName name="Trafico_liviano_espesor_6_cm._Ref._R25CE_Fibrit" localSheetId="42">#REF!</definedName>
    <definedName name="Trafico_liviano_espesor_6_cm._Ref._R25CE_Fibrit">#REF!</definedName>
    <definedName name="Transporte_Andamio" localSheetId="7">#REF!</definedName>
    <definedName name="Transporte_Andamio" localSheetId="42">#REF!</definedName>
    <definedName name="Transporte_Andamio">#REF!</definedName>
    <definedName name="Traperos" localSheetId="7">#REF!</definedName>
    <definedName name="Traperos" localSheetId="42">#REF!</definedName>
    <definedName name="Traperos">#REF!</definedName>
    <definedName name="tres" localSheetId="7">#REF!</definedName>
    <definedName name="tres" localSheetId="42">#REF!</definedName>
    <definedName name="tres">#REF!</definedName>
    <definedName name="Triplex_Andes_Pizano_14_mm" localSheetId="7">#REF!</definedName>
    <definedName name="Triplex_Andes_Pizano_14_mm" localSheetId="42">#REF!</definedName>
    <definedName name="Triplex_Andes_Pizano_14_mm">#REF!</definedName>
    <definedName name="Tuberia_Acero_Galvanizado_Schedule_40_1" localSheetId="7">#REF!</definedName>
    <definedName name="Tuberia_Acero_Galvanizado_Schedule_40_1" localSheetId="42">#REF!</definedName>
    <definedName name="Tuberia_Acero_Galvanizado_Schedule_40_1">#REF!</definedName>
    <definedName name="Tuberia_Acero_Galvanizado_Schedule_40_1_1_2" localSheetId="7">#REF!</definedName>
    <definedName name="Tuberia_Acero_Galvanizado_Schedule_40_1_1_2" localSheetId="42">#REF!</definedName>
    <definedName name="Tuberia_Acero_Galvanizado_Schedule_40_1_1_2">#REF!</definedName>
    <definedName name="Tuberia_Acero_Galvanizado_Schedule_40_2" localSheetId="7">#REF!</definedName>
    <definedName name="Tuberia_Acero_Galvanizado_Schedule_40_2" localSheetId="42">#REF!</definedName>
    <definedName name="Tuberia_Acero_Galvanizado_Schedule_40_2">#REF!</definedName>
    <definedName name="Tuberia_de_3_4" localSheetId="7">#REF!</definedName>
    <definedName name="Tuberia_de_3_4" localSheetId="42">#REF!</definedName>
    <definedName name="Tuberia_de_3_4">#REF!</definedName>
    <definedName name="Tuberia_H_G_3" localSheetId="7">#REF!</definedName>
    <definedName name="Tuberia_H_G_3" localSheetId="42">#REF!</definedName>
    <definedName name="Tuberia_H_G_3">#REF!</definedName>
    <definedName name="Tuberia_Novafort_10" localSheetId="7">#REF!</definedName>
    <definedName name="Tuberia_Novafort_10" localSheetId="42">#REF!</definedName>
    <definedName name="Tuberia_Novafort_10">#REF!</definedName>
    <definedName name="Tuberia_Novafort_12" localSheetId="7">#REF!</definedName>
    <definedName name="Tuberia_Novafort_12" localSheetId="42">#REF!</definedName>
    <definedName name="Tuberia_Novafort_12">#REF!</definedName>
    <definedName name="Tuberia_Novafort_14" localSheetId="7">#REF!</definedName>
    <definedName name="Tuberia_Novafort_14" localSheetId="42">#REF!</definedName>
    <definedName name="Tuberia_Novafort_14">#REF!</definedName>
    <definedName name="Tuberia_Novafort_8" localSheetId="7">#REF!</definedName>
    <definedName name="Tuberia_Novafort_8" localSheetId="42">#REF!</definedName>
    <definedName name="Tuberia_Novafort_8">#REF!</definedName>
    <definedName name="Tubo_cobre_tipo_L_1_2" localSheetId="7">#REF!</definedName>
    <definedName name="Tubo_cobre_tipo_L_1_2" localSheetId="42">#REF!</definedName>
    <definedName name="Tubo_cobre_tipo_L_1_2">#REF!</definedName>
    <definedName name="Tubo_de_presión___11_P.V.C._3_4" localSheetId="7">#REF!</definedName>
    <definedName name="Tubo_de_presión___11_P.V.C._3_4" localSheetId="42">#REF!</definedName>
    <definedName name="Tubo_de_presión___11_P.V.C._3_4">#REF!</definedName>
    <definedName name="Tubo_de_presión___13_5_P.V.C._1" localSheetId="7">#REF!</definedName>
    <definedName name="Tubo_de_presión___13_5_P.V.C._1" localSheetId="42">#REF!</definedName>
    <definedName name="Tubo_de_presión___13_5_P.V.C._1">#REF!</definedName>
    <definedName name="Tubo_de_presión___21_P.V.C._1_1_2" localSheetId="7">#REF!</definedName>
    <definedName name="Tubo_de_presión___21_P.V.C._1_1_2" localSheetId="42">#REF!</definedName>
    <definedName name="Tubo_de_presión___21_P.V.C._1_1_2">#REF!</definedName>
    <definedName name="Tubo_de_presión___9_P.V.C._1_2" localSheetId="7">#REF!</definedName>
    <definedName name="Tubo_de_presión___9_P.V.C._1_2" localSheetId="42">#REF!</definedName>
    <definedName name="Tubo_de_presión___9_P.V.C._1_2">#REF!</definedName>
    <definedName name="Tubo_estructura_negra_3" localSheetId="7">#REF!</definedName>
    <definedName name="Tubo_estructura_negra_3" localSheetId="42">#REF!</definedName>
    <definedName name="Tubo_estructura_negra_3">#REF!</definedName>
    <definedName name="Tubo_estructural_galvanizado_1" localSheetId="7">#REF!</definedName>
    <definedName name="Tubo_estructural_galvanizado_1" localSheetId="42">#REF!</definedName>
    <definedName name="Tubo_estructural_galvanizado_1">#REF!</definedName>
    <definedName name="Tubo_estructural_galvanizado_2" localSheetId="7">#REF!</definedName>
    <definedName name="Tubo_estructural_galvanizado_2" localSheetId="42">#REF!</definedName>
    <definedName name="Tubo_estructural_galvanizado_2">#REF!</definedName>
    <definedName name="Tubo_galvanizado_3" localSheetId="7">#REF!</definedName>
    <definedName name="Tubo_galvanizado_3" localSheetId="42">#REF!</definedName>
    <definedName name="Tubo_galvanizado_3">#REF!</definedName>
    <definedName name="Tubo_Gas_Galvanizado_1_2" localSheetId="7">#REF!</definedName>
    <definedName name="Tubo_Gas_Galvanizado_1_2" localSheetId="42">#REF!</definedName>
    <definedName name="Tubo_Gas_Galvanizado_1_2">#REF!</definedName>
    <definedName name="Tubo_mueble_cal_18_1" localSheetId="7">#REF!</definedName>
    <definedName name="Tubo_mueble_cal_18_1" localSheetId="42">#REF!</definedName>
    <definedName name="Tubo_mueble_cal_18_1">#REF!</definedName>
    <definedName name="Tubo_P.V.C.___L_2" localSheetId="7">#REF!</definedName>
    <definedName name="Tubo_P.V.C.___L_2" localSheetId="42">#REF!</definedName>
    <definedName name="Tubo_P.V.C.___L_2">#REF!</definedName>
    <definedName name="Tubo_P.V.C.___L_3" localSheetId="7">#REF!</definedName>
    <definedName name="Tubo_P.V.C.___L_3" localSheetId="42">#REF!</definedName>
    <definedName name="Tubo_P.V.C.___L_3">#REF!</definedName>
    <definedName name="Tubo_P.V.C._sanitario_2" localSheetId="7">#REF!</definedName>
    <definedName name="Tubo_P.V.C._sanitario_2" localSheetId="42">#REF!</definedName>
    <definedName name="Tubo_P.V.C._sanitario_2">#REF!</definedName>
    <definedName name="Tubo_P.V.C._sanitario_3" localSheetId="7">#REF!</definedName>
    <definedName name="Tubo_P.V.C._sanitario_3" localSheetId="42">#REF!</definedName>
    <definedName name="Tubo_P.V.C._sanitario_3">#REF!</definedName>
    <definedName name="Tubo_P.V.C._sanitario_4" localSheetId="7">#REF!</definedName>
    <definedName name="Tubo_P.V.C._sanitario_4" localSheetId="42">#REF!</definedName>
    <definedName name="Tubo_P.V.C._sanitario_4">#REF!</definedName>
    <definedName name="Tubo_P.V.C._sanitario_6" localSheetId="7">#REF!</definedName>
    <definedName name="Tubo_P.V.C._sanitario_6" localSheetId="42">#REF!</definedName>
    <definedName name="Tubo_P.V.C._sanitario_6">#REF!</definedName>
    <definedName name="Tubo_Presión___11_P.V.C._3_4" localSheetId="7">#REF!</definedName>
    <definedName name="Tubo_Presión___11_P.V.C._3_4" localSheetId="42">#REF!</definedName>
    <definedName name="Tubo_Presión___11_P.V.C._3_4">#REF!</definedName>
    <definedName name="Tubo_Presión___13_5_P.V.C._1" localSheetId="7">#REF!</definedName>
    <definedName name="Tubo_Presión___13_5_P.V.C._1" localSheetId="42">#REF!</definedName>
    <definedName name="Tubo_Presión___13_5_P.V.C._1">#REF!</definedName>
    <definedName name="Tubo_Presión___21_P.V.C._1_1_2" localSheetId="7">#REF!</definedName>
    <definedName name="Tubo_Presión___21_P.V.C._1_1_2" localSheetId="42">#REF!</definedName>
    <definedName name="Tubo_Presión___21_P.V.C._1_1_2">#REF!</definedName>
    <definedName name="Tubo_Presión___21_P.V.C._1_1_4" localSheetId="7">#REF!</definedName>
    <definedName name="Tubo_Presión___21_P.V.C._1_1_4" localSheetId="42">#REF!</definedName>
    <definedName name="Tubo_Presión___21_P.V.C._1_1_4">#REF!</definedName>
    <definedName name="Tubo_Presión___9_P.V.C._1_2" localSheetId="7">#REF!</definedName>
    <definedName name="Tubo_Presión___9_P.V.C._1_2" localSheetId="42">#REF!</definedName>
    <definedName name="Tubo_Presión___9_P.V.C._1_2">#REF!</definedName>
    <definedName name="Tubo_Presión__21_P.V.C._2" localSheetId="7">#REF!</definedName>
    <definedName name="Tubo_Presión__21_P.V.C._2" localSheetId="42">#REF!</definedName>
    <definedName name="Tubo_Presión__21_P.V.C._2">#REF!</definedName>
    <definedName name="Tubo_presión__9_P.V.C._1_2" localSheetId="7">#REF!</definedName>
    <definedName name="Tubo_presión__9_P.V.C._1_2" localSheetId="42">#REF!</definedName>
    <definedName name="Tubo_presión__9_P.V.C._1_2">#REF!</definedName>
    <definedName name="Tubo_presión__9_P.V.C._3_4" localSheetId="7">#REF!</definedName>
    <definedName name="Tubo_presión__9_P.V.C._3_4" localSheetId="42">#REF!</definedName>
    <definedName name="Tubo_presión__9_P.V.C._3_4">#REF!</definedName>
    <definedName name="Tubo_Presión__P.V.C._2_1_2" localSheetId="7">#REF!</definedName>
    <definedName name="Tubo_Presión__P.V.C._2_1_2" localSheetId="42">#REF!</definedName>
    <definedName name="Tubo_Presión__P.V.C._2_1_2">#REF!</definedName>
    <definedName name="Tubo_Presión__P.V.C._3" localSheetId="7">#REF!</definedName>
    <definedName name="Tubo_Presión__P.V.C._3" localSheetId="42">#REF!</definedName>
    <definedName name="Tubo_Presión__P.V.C._3">#REF!</definedName>
    <definedName name="Tuibo_cobre_tipo_L_1_2" localSheetId="7">#REF!</definedName>
    <definedName name="Tuibo_cobre_tipo_L_1_2" localSheetId="42">#REF!</definedName>
    <definedName name="Tuibo_cobre_tipo_L_1_2">#REF!</definedName>
    <definedName name="uno" localSheetId="7">#REF!</definedName>
    <definedName name="uno" localSheetId="42">#REF!</definedName>
    <definedName name="uno">#REF!</definedName>
    <definedName name="V_1___2.7x1.966___Plano_de_Detalle_No._A_159" localSheetId="7">#REF!</definedName>
    <definedName name="V_1___2.7x1.966___Plano_de_Detalle_No._A_159" localSheetId="42">#REF!</definedName>
    <definedName name="V_1___2.7x1.966___Plano_de_Detalle_No._A_159">#REF!</definedName>
    <definedName name="V_10___1.8x6.9___Plano_de_Detalle_No._A_161" localSheetId="7">#REF!</definedName>
    <definedName name="V_10___1.8x6.9___Plano_de_Detalle_No._A_161" localSheetId="42">#REF!</definedName>
    <definedName name="V_10___1.8x6.9___Plano_de_Detalle_No._A_161">#REF!</definedName>
    <definedName name="V_11___2x1.9___Plano_de_Detalle_No._A_161" localSheetId="7">#REF!</definedName>
    <definedName name="V_11___2x1.9___Plano_de_Detalle_No._A_161" localSheetId="42">#REF!</definedName>
    <definedName name="V_11___2x1.9___Plano_de_Detalle_No._A_161">#REF!</definedName>
    <definedName name="V_12___1.2x1.5___Plano_de_Detalle_No._A_161" localSheetId="7">#REF!</definedName>
    <definedName name="V_12___1.2x1.5___Plano_de_Detalle_No._A_161" localSheetId="42">#REF!</definedName>
    <definedName name="V_12___1.2x1.5___Plano_de_Detalle_No._A_161">#REF!</definedName>
    <definedName name="V_13___1.8x4.4___Plano_de_Detalle_No._A_161" localSheetId="7">#REF!</definedName>
    <definedName name="V_13___1.8x4.4___Plano_de_Detalle_No._A_161" localSheetId="42">#REF!</definedName>
    <definedName name="V_13___1.8x4.4___Plano_de_Detalle_No._A_161">#REF!</definedName>
    <definedName name="V_14___1.8x6.7___Plano_de_Detalle_No._A_162" localSheetId="7">#REF!</definedName>
    <definedName name="V_14___1.8x6.7___Plano_de_Detalle_No._A_162" localSheetId="42">#REF!</definedName>
    <definedName name="V_14___1.8x6.7___Plano_de_Detalle_No._A_162">#REF!</definedName>
    <definedName name="V_15___1.8x6.8___Plano_de_Detalle_No._A_162" localSheetId="7">#REF!</definedName>
    <definedName name="V_15___1.8x6.8___Plano_de_Detalle_No._A_162" localSheetId="42">#REF!</definedName>
    <definedName name="V_15___1.8x6.8___Plano_de_Detalle_No._A_162">#REF!</definedName>
    <definedName name="V_16___1.2x0.9___Plano_de_Detalle_No._A_161" localSheetId="7">#REF!</definedName>
    <definedName name="V_16___1.2x0.9___Plano_de_Detalle_No._A_161" localSheetId="42">#REF!</definedName>
    <definedName name="V_16___1.2x0.9___Plano_de_Detalle_No._A_161">#REF!</definedName>
    <definedName name="V_17___2.7x0.525___Plano_de_Detalle_No._A_162" localSheetId="7">#REF!</definedName>
    <definedName name="V_17___2.7x0.525___Plano_de_Detalle_No._A_162" localSheetId="42">#REF!</definedName>
    <definedName name="V_17___2.7x0.525___Plano_de_Detalle_No._A_162">#REF!</definedName>
    <definedName name="V_18___1.8x2___Plano_de_Detalle_No._A_162" localSheetId="7">#REF!</definedName>
    <definedName name="V_18___1.8x2___Plano_de_Detalle_No._A_162" localSheetId="42">#REF!</definedName>
    <definedName name="V_18___1.8x2___Plano_de_Detalle_No._A_162">#REF!</definedName>
    <definedName name="V_18´___1.8x2.1___Plano_de_Detalle_No._A_162" localSheetId="7">#REF!</definedName>
    <definedName name="V_18´___1.8x2.1___Plano_de_Detalle_No._A_162" localSheetId="42">#REF!</definedName>
    <definedName name="V_18´___1.8x2.1___Plano_de_Detalle_No._A_162">#REF!</definedName>
    <definedName name="V_19___4.95x14.352___Plano_de_Detalle_No._A_163" localSheetId="7">#REF!</definedName>
    <definedName name="V_19___4.95x14.352___Plano_de_Detalle_No._A_163" localSheetId="42">#REF!</definedName>
    <definedName name="V_19___4.95x14.352___Plano_de_Detalle_No._A_163">#REF!</definedName>
    <definedName name="V_2___1.8x6.75___Plano_de_Detalle_No._A_159" localSheetId="7">#REF!</definedName>
    <definedName name="V_2___1.8x6.75___Plano_de_Detalle_No._A_159" localSheetId="42">#REF!</definedName>
    <definedName name="V_2___1.8x6.75___Plano_de_Detalle_No._A_159">#REF!</definedName>
    <definedName name="V_20___4.4x4.82___Plano_de_Detalle_No._A_164" localSheetId="7">#REF!</definedName>
    <definedName name="V_20___4.4x4.82___Plano_de_Detalle_No._A_164" localSheetId="42">#REF!</definedName>
    <definedName name="V_20___4.4x4.82___Plano_de_Detalle_No._A_164">#REF!</definedName>
    <definedName name="V_21___2.2x4.82___Plano_de_Detalle_No._A_164" localSheetId="7">#REF!</definedName>
    <definedName name="V_21___2.2x4.82___Plano_de_Detalle_No._A_164" localSheetId="42">#REF!</definedName>
    <definedName name="V_21___2.2x4.82___Plano_de_Detalle_No._A_164">#REF!</definedName>
    <definedName name="V_21´___2.75x4.82___Plano_de_Detalle_No._A_164" localSheetId="7">#REF!</definedName>
    <definedName name="V_21´___2.75x4.82___Plano_de_Detalle_No._A_164" localSheetId="42">#REF!</definedName>
    <definedName name="V_21´___2.75x4.82___Plano_de_Detalle_No._A_164">#REF!</definedName>
    <definedName name="V_22___2.05x2.05___Plano_de_Detalle_No._A_162" localSheetId="7">#REF!</definedName>
    <definedName name="V_22___2.05x2.05___Plano_de_Detalle_No._A_162" localSheetId="42">#REF!</definedName>
    <definedName name="V_22___2.05x2.05___Plano_de_Detalle_No._A_162">#REF!</definedName>
    <definedName name="V_23___2.05x1.9___Plano_de_Detalle_No._A_162" localSheetId="7">#REF!</definedName>
    <definedName name="V_23___2.05x1.9___Plano_de_Detalle_No._A_162" localSheetId="42">#REF!</definedName>
    <definedName name="V_23___2.05x1.9___Plano_de_Detalle_No._A_162">#REF!</definedName>
    <definedName name="V_23´___2.05x1.975___Plano_de_Detalle_No._A_162" localSheetId="7">#REF!</definedName>
    <definedName name="V_23´___2.05x1.975___Plano_de_Detalle_No._A_162" localSheetId="42">#REF!</definedName>
    <definedName name="V_23´___2.05x1.975___Plano_de_Detalle_No._A_162">#REF!</definedName>
    <definedName name="V_24___2.7x6.426___Plano_de_Detalle_No._A_165" localSheetId="7">#REF!</definedName>
    <definedName name="V_24___2.7x6.426___Plano_de_Detalle_No._A_165" localSheetId="42">#REF!</definedName>
    <definedName name="V_24___2.7x6.426___Plano_de_Detalle_No._A_165">#REF!</definedName>
    <definedName name="V_25___2.7x3.15___Plano_de_Detalle_No._A_165" localSheetId="7">#REF!</definedName>
    <definedName name="V_25___2.7x3.15___Plano_de_Detalle_No._A_165" localSheetId="42">#REF!</definedName>
    <definedName name="V_25___2.7x3.15___Plano_de_Detalle_No._A_165">#REF!</definedName>
    <definedName name="V_26___2.7x4.35___Plano_de_Detalle_No._A_165" localSheetId="7">#REF!</definedName>
    <definedName name="V_26___2.7x4.35___Plano_de_Detalle_No._A_165" localSheetId="42">#REF!</definedName>
    <definedName name="V_26___2.7x4.35___Plano_de_Detalle_No._A_165">#REF!</definedName>
    <definedName name="V_27___0.45x4.65___Plano_de_Detalle_No._A_166" localSheetId="7">#REF!</definedName>
    <definedName name="V_27___0.45x4.65___Plano_de_Detalle_No._A_166" localSheetId="42">#REF!</definedName>
    <definedName name="V_27___0.45x4.65___Plano_de_Detalle_No._A_166">#REF!</definedName>
    <definedName name="V_28___0.45x6.975___Plano_de_Detalle_No._A_166" localSheetId="7">#REF!</definedName>
    <definedName name="V_28___0.45x6.975___Plano_de_Detalle_No._A_166" localSheetId="42">#REF!</definedName>
    <definedName name="V_28___0.45x6.975___Plano_de_Detalle_No._A_166">#REF!</definedName>
    <definedName name="V_29___2.7x1.8___Plano_de_Detalle_No._A_166" localSheetId="7">#REF!</definedName>
    <definedName name="V_29___2.7x1.8___Plano_de_Detalle_No._A_166" localSheetId="42">#REF!</definedName>
    <definedName name="V_29___2.7x1.8___Plano_de_Detalle_No._A_166">#REF!</definedName>
    <definedName name="V_3___1.2x1.2___Plano_de_Detalle_No._A_159" localSheetId="7">#REF!</definedName>
    <definedName name="V_3___1.2x1.2___Plano_de_Detalle_No._A_159" localSheetId="42">#REF!</definedName>
    <definedName name="V_3___1.2x1.2___Plano_de_Detalle_No._A_159">#REF!</definedName>
    <definedName name="V_30___1.8x1.95___Plano_de_Detalle_No._A_166" localSheetId="7">#REF!</definedName>
    <definedName name="V_30___1.8x1.95___Plano_de_Detalle_No._A_166" localSheetId="42">#REF!</definedName>
    <definedName name="V_30___1.8x1.95___Plano_de_Detalle_No._A_166">#REF!</definedName>
    <definedName name="V_31___2x7.2___Plano_de_Detalle_No._A_167" localSheetId="7">#REF!</definedName>
    <definedName name="V_31___2x7.2___Plano_de_Detalle_No._A_167" localSheetId="42">#REF!</definedName>
    <definedName name="V_31___2x7.2___Plano_de_Detalle_No._A_167">#REF!</definedName>
    <definedName name="V_32___2.7x1.25___Plano_de_Detalle_No._A_166" localSheetId="7">#REF!</definedName>
    <definedName name="V_32___2.7x1.25___Plano_de_Detalle_No._A_166" localSheetId="42">#REF!</definedName>
    <definedName name="V_32___2.7x1.25___Plano_de_Detalle_No._A_166">#REF!</definedName>
    <definedName name="V_4___1.8x9___Plano_de_Detalle_No._A_160" localSheetId="7">#REF!</definedName>
    <definedName name="V_4___1.8x9___Plano_de_Detalle_No._A_160" localSheetId="42">#REF!</definedName>
    <definedName name="V_4___1.8x9___Plano_de_Detalle_No._A_160">#REF!</definedName>
    <definedName name="V_5___1.8x4.65___Plano_de_Detalle_No._A_160" localSheetId="7">#REF!</definedName>
    <definedName name="V_5___1.8x4.65___Plano_de_Detalle_No._A_160" localSheetId="42">#REF!</definedName>
    <definedName name="V_5___1.8x4.65___Plano_de_Detalle_No._A_160">#REF!</definedName>
    <definedName name="V_6___1.8x2.85___Plano_de_Detalle_No._A_160" localSheetId="7">#REF!</definedName>
    <definedName name="V_6___1.8x2.85___Plano_de_Detalle_No._A_160" localSheetId="42">#REF!</definedName>
    <definedName name="V_6___1.8x2.85___Plano_de_Detalle_No._A_160">#REF!</definedName>
    <definedName name="V_7___1.8x2.25___Plano_de_Detalle_No._A_160" localSheetId="7">#REF!</definedName>
    <definedName name="V_7___1.8x2.25___Plano_de_Detalle_No._A_160" localSheetId="42">#REF!</definedName>
    <definedName name="V_7___1.8x2.25___Plano_de_Detalle_No._A_160">#REF!</definedName>
    <definedName name="V_8___1.8x9___Plano_de_Detalle_No._A_160" localSheetId="7">#REF!</definedName>
    <definedName name="V_8___1.8x9___Plano_de_Detalle_No._A_160" localSheetId="42">#REF!</definedName>
    <definedName name="V_8___1.8x9___Plano_de_Detalle_No._A_160">#REF!</definedName>
    <definedName name="V_8´___1.8x9___Plano_de_Detalle_No._A_160" localSheetId="7">#REF!</definedName>
    <definedName name="V_8´___1.8x9___Plano_de_Detalle_No._A_160" localSheetId="42">#REF!</definedName>
    <definedName name="V_8´___1.8x9___Plano_de_Detalle_No._A_160">#REF!</definedName>
    <definedName name="V_9___1.8x1.05___Plano_de_Detalle_No._A_160" localSheetId="7">#REF!</definedName>
    <definedName name="V_9___1.8x1.05___Plano_de_Detalle_No._A_160" localSheetId="42">#REF!</definedName>
    <definedName name="V_9___1.8x1.05___Plano_de_Detalle_No._A_160">#REF!</definedName>
    <definedName name="Valla_Informativa_Licencia_2.00X1.00" localSheetId="7">#REF!</definedName>
    <definedName name="Valla_Informativa_Licencia_2.00X1.00" localSheetId="42">#REF!</definedName>
    <definedName name="Valla_Informativa_Licencia_2.00X1.00">#REF!</definedName>
    <definedName name="Values_Entered" localSheetId="7">IF('1.8'!Loan_Amount*'1.8'!Interest_Rate*'1.8'!Loan_Years*'1.8'!Loan_Start&gt;0,1,0)</definedName>
    <definedName name="Values_Entered" localSheetId="42">IF('ACTA DE MODIF2 NO'!Loan_Amount*'ACTA DE MODIF2 NO'!Interest_Rate*'ACTA DE MODIF2 NO'!Loan_Years*'ACTA DE MODIF2 NO'!Loan_Start&gt;0,1,0)</definedName>
    <definedName name="Values_Entered">IF(Loan_Amount*Interest_Rate*Loan_Years*Loan_Start&gt;0,1,0)</definedName>
    <definedName name="Valvula_de_Paso_Directo_125_PSIG_Vapor__200_PSIG_Agua_1" localSheetId="7">#REF!</definedName>
    <definedName name="Valvula_de_Paso_Directo_125_PSIG_Vapor__200_PSIG_Agua_1" localSheetId="42">#REF!</definedName>
    <definedName name="Valvula_de_Paso_Directo_125_PSIG_Vapor__200_PSIG_Agua_1">#REF!</definedName>
    <definedName name="Valvula_de_Paso_Directo_125_PSIG_Vapor__200_PSIG_Agua_1_1_2" localSheetId="7">#REF!</definedName>
    <definedName name="Valvula_de_Paso_Directo_125_PSIG_Vapor__200_PSIG_Agua_1_1_2" localSheetId="42">#REF!</definedName>
    <definedName name="Valvula_de_Paso_Directo_125_PSIG_Vapor__200_PSIG_Agua_1_1_2">#REF!</definedName>
    <definedName name="Valvula_de_Paso_Directo_125_PSIG_Vapor__200_PSIG_Agua_1_1_4" localSheetId="7">#REF!</definedName>
    <definedName name="Valvula_de_Paso_Directo_125_PSIG_Vapor__200_PSIG_Agua_1_1_4" localSheetId="42">#REF!</definedName>
    <definedName name="Valvula_de_Paso_Directo_125_PSIG_Vapor__200_PSIG_Agua_1_1_4">#REF!</definedName>
    <definedName name="Valvula_de_Paso_Directo_125_PSIG_Vapor__200_PSIG_Agua_1_2" localSheetId="7">#REF!</definedName>
    <definedName name="Valvula_de_Paso_Directo_125_PSIG_Vapor__200_PSIG_Agua_1_2" localSheetId="42">#REF!</definedName>
    <definedName name="Valvula_de_Paso_Directo_125_PSIG_Vapor__200_PSIG_Agua_1_2">#REF!</definedName>
    <definedName name="Valvula_de_Paso_Directo_125_PSIG_Vapor__200_PSIG_Agua_2" localSheetId="7">#REF!</definedName>
    <definedName name="Valvula_de_Paso_Directo_125_PSIG_Vapor__200_PSIG_Agua_2" localSheetId="42">#REF!</definedName>
    <definedName name="Valvula_de_Paso_Directo_125_PSIG_Vapor__200_PSIG_Agua_2">#REF!</definedName>
    <definedName name="Valvula_de_Paso_Directo_125_PSIG_Vapor__200_PSIG_Agua_2_1_2" localSheetId="7">#REF!</definedName>
    <definedName name="Valvula_de_Paso_Directo_125_PSIG_Vapor__200_PSIG_Agua_2_1_2" localSheetId="42">#REF!</definedName>
    <definedName name="Valvula_de_Paso_Directo_125_PSIG_Vapor__200_PSIG_Agua_2_1_2">#REF!</definedName>
    <definedName name="Valvula_de_Paso_Directo_125_PSIG_Vapor__200_PSIG_Agua_3" localSheetId="7">#REF!</definedName>
    <definedName name="Valvula_de_Paso_Directo_125_PSIG_Vapor__200_PSIG_Agua_3" localSheetId="42">#REF!</definedName>
    <definedName name="Valvula_de_Paso_Directo_125_PSIG_Vapor__200_PSIG_Agua_3">#REF!</definedName>
    <definedName name="Valvula_de_Paso_Directo_125_PSIG_Vapor__200_PSIG_Agua_3_4" localSheetId="7">#REF!</definedName>
    <definedName name="Valvula_de_Paso_Directo_125_PSIG_Vapor__200_PSIG_Agua_3_4" localSheetId="42">#REF!</definedName>
    <definedName name="Valvula_de_Paso_Directo_125_PSIG_Vapor__200_PSIG_Agua_3_4">#REF!</definedName>
    <definedName name="Valvula_de_Vastago_Ascendente_Cuerpo_en_Hierro_1" localSheetId="7">#REF!</definedName>
    <definedName name="Valvula_de_Vastago_Ascendente_Cuerpo_en_Hierro_1" localSheetId="42">#REF!</definedName>
    <definedName name="Valvula_de_Vastago_Ascendente_Cuerpo_en_Hierro_1">#REF!</definedName>
    <definedName name="Valvula_de_Vastago_Ascendente_Cuerpo_en_Hierro_3" localSheetId="7">#REF!</definedName>
    <definedName name="Valvula_de_Vastago_Ascendente_Cuerpo_en_Hierro_3" localSheetId="42">#REF!</definedName>
    <definedName name="Valvula_de_Vastago_Ascendente_Cuerpo_en_Hierro_3">#REF!</definedName>
    <definedName name="Valvulas_de_1_2" localSheetId="7">#REF!</definedName>
    <definedName name="Valvulas_de_1_2" localSheetId="42">#REF!</definedName>
    <definedName name="Valvulas_de_1_2">#REF!</definedName>
    <definedName name="Valvulas_de_3_4" localSheetId="7">#REF!</definedName>
    <definedName name="Valvulas_de_3_4" localSheetId="42">#REF!</definedName>
    <definedName name="Valvulas_de_3_4">#REF!</definedName>
    <definedName name="Valvulas_de_Pie_Bronce_1" localSheetId="7">#REF!</definedName>
    <definedName name="Valvulas_de_Pie_Bronce_1" localSheetId="42">#REF!</definedName>
    <definedName name="Valvulas_de_Pie_Bronce_1">#REF!</definedName>
    <definedName name="Valvulas_de_Pie_Bronce_2" localSheetId="7">#REF!</definedName>
    <definedName name="Valvulas_de_Pie_Bronce_2" localSheetId="42">#REF!</definedName>
    <definedName name="Valvulas_de_Pie_Bronce_2">#REF!</definedName>
    <definedName name="Valvulas_de_Pie_Bronce_3" localSheetId="7">#REF!</definedName>
    <definedName name="Valvulas_de_Pie_Bronce_3" localSheetId="42">#REF!</definedName>
    <definedName name="Valvulas_de_Pie_Bronce_3">#REF!</definedName>
    <definedName name="Vara_de_Clavo" localSheetId="7">#REF!</definedName>
    <definedName name="Vara_de_Clavo" localSheetId="42">#REF!</definedName>
    <definedName name="Vara_de_Clavo">#REF!</definedName>
    <definedName name="Vibrador_a_Gasolina" localSheetId="7">#REF!</definedName>
    <definedName name="Vibrador_a_Gasolina" localSheetId="42">#REF!</definedName>
    <definedName name="Vibrador_a_Gasolina">#REF!</definedName>
    <definedName name="Vibrocompactador_a_gasolina" localSheetId="7">#REF!</definedName>
    <definedName name="Vibrocompactador_a_gasolina" localSheetId="42">#REF!</definedName>
    <definedName name="Vibrocompactador_a_gasolina">#REF!</definedName>
    <definedName name="Viniltex" localSheetId="7">#REF!</definedName>
    <definedName name="Viniltex" localSheetId="42">#REF!</definedName>
    <definedName name="Viniltex">#REF!</definedName>
    <definedName name="Viniltex_blanco" localSheetId="7">#REF!</definedName>
    <definedName name="Viniltex_blanco" localSheetId="42">#REF!</definedName>
    <definedName name="Viniltex_blanco">#REF!</definedName>
    <definedName name="vjkgvif" localSheetId="7">OFFSET('1.8'!Full_Print,0,0,[0]!Last_Row)</definedName>
    <definedName name="vjkgvif" localSheetId="42">OFFSET('ACTA DE MODIF2 NO'!Full_Print,0,0,[0]!Last_Row)</definedName>
    <definedName name="vjkgvif">OFFSET(Full_Print,0,0,Last_Row)</definedName>
    <definedName name="Volqueta_3.00_m" localSheetId="7">#REF!</definedName>
    <definedName name="Volqueta_3.00_m" localSheetId="42">#REF!</definedName>
    <definedName name="Volqueta_3.00_m">#REF!</definedName>
    <definedName name="Volqueta_Viaje_6_m3" localSheetId="7">#REF!</definedName>
    <definedName name="Volqueta_Viaje_6_m3" localSheetId="42">#REF!</definedName>
    <definedName name="Volqueta_Viaje_6_m3">#REF!</definedName>
    <definedName name="Yeso" localSheetId="7">#REF!</definedName>
    <definedName name="Yeso" localSheetId="42">#REF!</definedName>
    <definedName name="Yeso">#REF!</definedName>
    <definedName name="Zocalo_en_acero_inoxidable_e_0_10_ML" localSheetId="7">#REF!</definedName>
    <definedName name="Zocalo_en_acero_inoxidable_e_0_10_ML" localSheetId="42">#REF!</definedName>
    <definedName name="Zocalo_en_acero_inoxidable_e_0_10_ML">#REF!</definedName>
    <definedName name="Zorra_Metalica__Ruedas_de_Caucho" localSheetId="7">#REF!</definedName>
    <definedName name="Zorra_Metalica__Ruedas_de_Caucho" localSheetId="42">#REF!</definedName>
    <definedName name="Zorra_Metalica__Ruedas_de_Cauch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40" i="7" l="1"/>
  <c r="V141" i="7" s="1"/>
  <c r="V137" i="7"/>
  <c r="V136" i="7"/>
  <c r="V135" i="7"/>
  <c r="V134" i="7"/>
  <c r="V133" i="7"/>
  <c r="V132" i="7"/>
  <c r="V131" i="7"/>
  <c r="V130" i="7"/>
  <c r="V129" i="7"/>
  <c r="V128" i="7"/>
  <c r="V127" i="7"/>
  <c r="V126" i="7"/>
  <c r="V125" i="7"/>
  <c r="V123" i="7"/>
  <c r="V122" i="7"/>
  <c r="V121" i="7"/>
  <c r="V120" i="7"/>
  <c r="V119" i="7"/>
  <c r="V118" i="7"/>
  <c r="V117" i="7"/>
  <c r="V116" i="7"/>
  <c r="V115" i="7"/>
  <c r="V114" i="7"/>
  <c r="V113" i="7"/>
  <c r="V112" i="7"/>
  <c r="V111" i="7"/>
  <c r="V109" i="7"/>
  <c r="V107" i="7"/>
  <c r="V105" i="7"/>
  <c r="V103" i="7"/>
  <c r="V102" i="7"/>
  <c r="V100" i="7"/>
  <c r="V99" i="7"/>
  <c r="V97" i="7"/>
  <c r="V96" i="7"/>
  <c r="V95" i="7"/>
  <c r="V94" i="7"/>
  <c r="V93" i="7"/>
  <c r="V92" i="7"/>
  <c r="V90" i="7"/>
  <c r="V89" i="7"/>
  <c r="V88" i="7"/>
  <c r="V87" i="7"/>
  <c r="V84" i="7"/>
  <c r="V83" i="7"/>
  <c r="V81" i="7"/>
  <c r="V80" i="7"/>
  <c r="V78" i="7"/>
  <c r="V77" i="7"/>
  <c r="V76" i="7"/>
  <c r="V74" i="7"/>
  <c r="V73" i="7"/>
  <c r="V72" i="7"/>
  <c r="V69" i="7"/>
  <c r="V68" i="7"/>
  <c r="V66" i="7"/>
  <c r="V64" i="7"/>
  <c r="V62" i="7"/>
  <c r="V61" i="7"/>
  <c r="V60" i="7"/>
  <c r="V58" i="7"/>
  <c r="V57" i="7"/>
  <c r="V56" i="7"/>
  <c r="V55" i="7"/>
  <c r="V54" i="7"/>
  <c r="V53" i="7"/>
  <c r="V52" i="7"/>
  <c r="V51" i="7"/>
  <c r="V50" i="7"/>
  <c r="V48" i="7"/>
  <c r="V47" i="7"/>
  <c r="V46" i="7"/>
  <c r="V45" i="7"/>
  <c r="V44" i="7"/>
  <c r="V43" i="7"/>
  <c r="V42" i="7"/>
  <c r="V40" i="7"/>
  <c r="V39" i="7"/>
  <c r="V38" i="7"/>
  <c r="V37" i="7"/>
  <c r="V36" i="7"/>
  <c r="V35" i="7"/>
  <c r="V34" i="7"/>
  <c r="V32" i="7"/>
  <c r="V31" i="7"/>
  <c r="V29" i="7"/>
  <c r="V28" i="7"/>
  <c r="V27" i="7"/>
  <c r="V25" i="7"/>
  <c r="V23" i="7"/>
  <c r="V21" i="7"/>
  <c r="V20" i="7"/>
  <c r="V18" i="7"/>
  <c r="V17" i="7"/>
  <c r="V16" i="7"/>
  <c r="V15" i="7"/>
  <c r="V14" i="7"/>
  <c r="V13" i="7"/>
  <c r="V12" i="7"/>
  <c r="V138" i="7" l="1"/>
  <c r="V139" i="7" s="1"/>
  <c r="V142" i="7" s="1"/>
  <c r="R137" i="7"/>
  <c r="R136" i="7" l="1"/>
  <c r="R135" i="7"/>
  <c r="F140" i="7" l="1"/>
  <c r="F141" i="7" s="1"/>
  <c r="R134" i="7"/>
  <c r="R133" i="7"/>
  <c r="R132" i="7"/>
  <c r="R131" i="7"/>
  <c r="R130" i="7"/>
  <c r="R129" i="7"/>
  <c r="I129" i="7"/>
  <c r="F129" i="7"/>
  <c r="R128" i="7"/>
  <c r="O128" i="7"/>
  <c r="L128" i="7"/>
  <c r="I128" i="7"/>
  <c r="F128" i="7"/>
  <c r="R127" i="7"/>
  <c r="O127" i="7"/>
  <c r="L127" i="7"/>
  <c r="I127" i="7"/>
  <c r="F127" i="7"/>
  <c r="R126" i="7"/>
  <c r="O126" i="7"/>
  <c r="L126" i="7"/>
  <c r="I126" i="7"/>
  <c r="F126" i="7"/>
  <c r="R125" i="7"/>
  <c r="O125" i="7"/>
  <c r="L125" i="7"/>
  <c r="I125" i="7"/>
  <c r="F125" i="7"/>
  <c r="R123" i="7"/>
  <c r="O123" i="7"/>
  <c r="L123" i="7"/>
  <c r="I123" i="7"/>
  <c r="R122" i="7"/>
  <c r="O122" i="7"/>
  <c r="L122" i="7"/>
  <c r="I122" i="7"/>
  <c r="F122" i="7"/>
  <c r="R121" i="7"/>
  <c r="O121" i="7"/>
  <c r="L121" i="7"/>
  <c r="I121" i="7"/>
  <c r="F121" i="7"/>
  <c r="R120" i="7"/>
  <c r="O120" i="7"/>
  <c r="L120" i="7"/>
  <c r="I120" i="7"/>
  <c r="F120" i="7"/>
  <c r="R119" i="7"/>
  <c r="O119" i="7"/>
  <c r="L119" i="7"/>
  <c r="I119" i="7"/>
  <c r="F119" i="7"/>
  <c r="R118" i="7"/>
  <c r="O118" i="7"/>
  <c r="L118" i="7"/>
  <c r="I118" i="7"/>
  <c r="F118" i="7"/>
  <c r="R117" i="7"/>
  <c r="O117" i="7"/>
  <c r="L117" i="7"/>
  <c r="I117" i="7"/>
  <c r="F117" i="7"/>
  <c r="R116" i="7"/>
  <c r="O116" i="7"/>
  <c r="L116" i="7"/>
  <c r="I116" i="7"/>
  <c r="F116" i="7"/>
  <c r="R115" i="7"/>
  <c r="O115" i="7"/>
  <c r="L115" i="7"/>
  <c r="I115" i="7"/>
  <c r="F115" i="7"/>
  <c r="R114" i="7"/>
  <c r="O114" i="7"/>
  <c r="L114" i="7"/>
  <c r="I114" i="7"/>
  <c r="F114" i="7"/>
  <c r="R113" i="7"/>
  <c r="O113" i="7"/>
  <c r="L113" i="7"/>
  <c r="I113" i="7"/>
  <c r="F113" i="7"/>
  <c r="R112" i="7"/>
  <c r="O112" i="7"/>
  <c r="L112" i="7"/>
  <c r="I112" i="7"/>
  <c r="F112" i="7"/>
  <c r="R111" i="7"/>
  <c r="O111" i="7"/>
  <c r="L111" i="7"/>
  <c r="I111" i="7"/>
  <c r="F111" i="7"/>
  <c r="R109" i="7"/>
  <c r="O109" i="7"/>
  <c r="L109" i="7"/>
  <c r="I109" i="7"/>
  <c r="F109" i="7"/>
  <c r="R107" i="7"/>
  <c r="O107" i="7"/>
  <c r="L107" i="7"/>
  <c r="I107" i="7"/>
  <c r="F107" i="7"/>
  <c r="R105" i="7"/>
  <c r="O105" i="7"/>
  <c r="L105" i="7"/>
  <c r="I105" i="7"/>
  <c r="F105" i="7"/>
  <c r="R103" i="7"/>
  <c r="O103" i="7"/>
  <c r="L103" i="7"/>
  <c r="I103" i="7"/>
  <c r="F103" i="7"/>
  <c r="R102" i="7"/>
  <c r="O102" i="7"/>
  <c r="L102" i="7"/>
  <c r="I102" i="7"/>
  <c r="F102" i="7"/>
  <c r="R100" i="7"/>
  <c r="O100" i="7"/>
  <c r="L100" i="7"/>
  <c r="I100" i="7"/>
  <c r="F100" i="7"/>
  <c r="R99" i="7"/>
  <c r="O99" i="7"/>
  <c r="L99" i="7"/>
  <c r="I99" i="7"/>
  <c r="F99" i="7"/>
  <c r="R97" i="7"/>
  <c r="O97" i="7"/>
  <c r="L97" i="7"/>
  <c r="I97" i="7"/>
  <c r="F97" i="7"/>
  <c r="R96" i="7"/>
  <c r="O96" i="7"/>
  <c r="L96" i="7"/>
  <c r="I96" i="7"/>
  <c r="F96" i="7"/>
  <c r="R95" i="7"/>
  <c r="O95" i="7"/>
  <c r="L95" i="7"/>
  <c r="I95" i="7"/>
  <c r="F95" i="7"/>
  <c r="R94" i="7"/>
  <c r="O94" i="7"/>
  <c r="L94" i="7"/>
  <c r="I94" i="7"/>
  <c r="F94" i="7"/>
  <c r="R93" i="7"/>
  <c r="O93" i="7"/>
  <c r="L93" i="7"/>
  <c r="I93" i="7"/>
  <c r="F93" i="7"/>
  <c r="R92" i="7"/>
  <c r="O92" i="7"/>
  <c r="L92" i="7"/>
  <c r="I92" i="7"/>
  <c r="F92" i="7"/>
  <c r="R90" i="7"/>
  <c r="O90" i="7"/>
  <c r="L90" i="7"/>
  <c r="I90" i="7"/>
  <c r="F90" i="7"/>
  <c r="R89" i="7"/>
  <c r="O89" i="7"/>
  <c r="L89" i="7"/>
  <c r="I89" i="7"/>
  <c r="F89" i="7"/>
  <c r="R88" i="7"/>
  <c r="O88" i="7"/>
  <c r="L88" i="7"/>
  <c r="I88" i="7"/>
  <c r="F88" i="7"/>
  <c r="R87" i="7"/>
  <c r="O87" i="7"/>
  <c r="L87" i="7"/>
  <c r="I87" i="7"/>
  <c r="F87" i="7"/>
  <c r="R84" i="7"/>
  <c r="O84" i="7"/>
  <c r="L84" i="7"/>
  <c r="I84" i="7"/>
  <c r="F84" i="7"/>
  <c r="R83" i="7"/>
  <c r="O83" i="7"/>
  <c r="L83" i="7"/>
  <c r="I83" i="7"/>
  <c r="F83" i="7"/>
  <c r="R81" i="7"/>
  <c r="O81" i="7"/>
  <c r="L81" i="7"/>
  <c r="I81" i="7"/>
  <c r="F81" i="7"/>
  <c r="R80" i="7"/>
  <c r="O80" i="7"/>
  <c r="L80" i="7"/>
  <c r="I80" i="7"/>
  <c r="F80" i="7"/>
  <c r="R78" i="7"/>
  <c r="O78" i="7"/>
  <c r="L78" i="7"/>
  <c r="I78" i="7"/>
  <c r="F78" i="7"/>
  <c r="R77" i="7"/>
  <c r="O77" i="7"/>
  <c r="L77" i="7"/>
  <c r="I77" i="7"/>
  <c r="F77" i="7"/>
  <c r="R76" i="7"/>
  <c r="O76" i="7"/>
  <c r="L76" i="7"/>
  <c r="I76" i="7"/>
  <c r="F76" i="7"/>
  <c r="R74" i="7"/>
  <c r="O74" i="7"/>
  <c r="L74" i="7"/>
  <c r="I74" i="7"/>
  <c r="F74" i="7"/>
  <c r="R73" i="7"/>
  <c r="O73" i="7"/>
  <c r="L73" i="7"/>
  <c r="I73" i="7"/>
  <c r="F73" i="7"/>
  <c r="R72" i="7"/>
  <c r="O72" i="7"/>
  <c r="L72" i="7"/>
  <c r="I72" i="7"/>
  <c r="F72" i="7"/>
  <c r="R69" i="7"/>
  <c r="O69" i="7"/>
  <c r="L69" i="7"/>
  <c r="I69" i="7"/>
  <c r="F69" i="7"/>
  <c r="R68" i="7"/>
  <c r="O68" i="7"/>
  <c r="L68" i="7"/>
  <c r="I68" i="7"/>
  <c r="F68" i="7"/>
  <c r="R66" i="7"/>
  <c r="O66" i="7"/>
  <c r="L66" i="7"/>
  <c r="I66" i="7"/>
  <c r="F66" i="7"/>
  <c r="R64" i="7"/>
  <c r="O64" i="7"/>
  <c r="L64" i="7"/>
  <c r="I64" i="7"/>
  <c r="F64" i="7"/>
  <c r="R62" i="7"/>
  <c r="O62" i="7"/>
  <c r="L62" i="7"/>
  <c r="I62" i="7"/>
  <c r="F62" i="7"/>
  <c r="R61" i="7"/>
  <c r="O61" i="7"/>
  <c r="L61" i="7"/>
  <c r="I61" i="7"/>
  <c r="F61" i="7"/>
  <c r="R60" i="7"/>
  <c r="O60" i="7"/>
  <c r="L60" i="7"/>
  <c r="I60" i="7"/>
  <c r="F60" i="7"/>
  <c r="R58" i="7"/>
  <c r="O58" i="7"/>
  <c r="L58" i="7"/>
  <c r="I58" i="7"/>
  <c r="F58" i="7"/>
  <c r="R57" i="7"/>
  <c r="O57" i="7"/>
  <c r="L57" i="7"/>
  <c r="I57" i="7"/>
  <c r="F57" i="7"/>
  <c r="R56" i="7"/>
  <c r="O56" i="7"/>
  <c r="L56" i="7"/>
  <c r="I56" i="7"/>
  <c r="F56" i="7"/>
  <c r="R55" i="7"/>
  <c r="O55" i="7"/>
  <c r="L55" i="7"/>
  <c r="I55" i="7"/>
  <c r="F55" i="7"/>
  <c r="R54" i="7"/>
  <c r="O54" i="7"/>
  <c r="L54" i="7"/>
  <c r="I54" i="7"/>
  <c r="F54" i="7"/>
  <c r="R53" i="7"/>
  <c r="O53" i="7"/>
  <c r="L53" i="7"/>
  <c r="I53" i="7"/>
  <c r="F53" i="7"/>
  <c r="R52" i="7"/>
  <c r="O52" i="7"/>
  <c r="L52" i="7"/>
  <c r="I52" i="7"/>
  <c r="F52" i="7"/>
  <c r="R51" i="7"/>
  <c r="O51" i="7"/>
  <c r="L51" i="7"/>
  <c r="I51" i="7"/>
  <c r="F51" i="7"/>
  <c r="R50" i="7"/>
  <c r="O50" i="7"/>
  <c r="L50" i="7"/>
  <c r="I50" i="7"/>
  <c r="F50" i="7"/>
  <c r="R48" i="7"/>
  <c r="O48" i="7"/>
  <c r="L48" i="7"/>
  <c r="I48" i="7"/>
  <c r="F48" i="7"/>
  <c r="R47" i="7"/>
  <c r="O47" i="7"/>
  <c r="L47" i="7"/>
  <c r="I47" i="7"/>
  <c r="F47" i="7"/>
  <c r="R46" i="7"/>
  <c r="O46" i="7"/>
  <c r="L46" i="7"/>
  <c r="I46" i="7"/>
  <c r="F46" i="7"/>
  <c r="R45" i="7"/>
  <c r="O45" i="7"/>
  <c r="L45" i="7"/>
  <c r="I45" i="7"/>
  <c r="F45" i="7"/>
  <c r="R44" i="7"/>
  <c r="O44" i="7"/>
  <c r="L44" i="7"/>
  <c r="I44" i="7"/>
  <c r="F44" i="7"/>
  <c r="R43" i="7"/>
  <c r="O43" i="7"/>
  <c r="L43" i="7"/>
  <c r="I43" i="7"/>
  <c r="F43" i="7"/>
  <c r="R42" i="7"/>
  <c r="O42" i="7"/>
  <c r="L42" i="7"/>
  <c r="I42" i="7"/>
  <c r="F42" i="7"/>
  <c r="R40" i="7"/>
  <c r="O40" i="7"/>
  <c r="L40" i="7"/>
  <c r="I40" i="7"/>
  <c r="F40" i="7"/>
  <c r="R39" i="7"/>
  <c r="O39" i="7"/>
  <c r="L39" i="7"/>
  <c r="I39" i="7"/>
  <c r="F39" i="7"/>
  <c r="R38" i="7"/>
  <c r="O38" i="7"/>
  <c r="L38" i="7"/>
  <c r="I38" i="7"/>
  <c r="F38" i="7"/>
  <c r="R37" i="7"/>
  <c r="O37" i="7"/>
  <c r="L37" i="7"/>
  <c r="I37" i="7"/>
  <c r="F37" i="7"/>
  <c r="R36" i="7"/>
  <c r="O36" i="7"/>
  <c r="L36" i="7"/>
  <c r="I36" i="7"/>
  <c r="F36" i="7"/>
  <c r="R35" i="7"/>
  <c r="O35" i="7"/>
  <c r="L35" i="7"/>
  <c r="I35" i="7"/>
  <c r="F35" i="7"/>
  <c r="R34" i="7"/>
  <c r="O34" i="7"/>
  <c r="L34" i="7"/>
  <c r="I34" i="7"/>
  <c r="F34" i="7"/>
  <c r="R32" i="7"/>
  <c r="O32" i="7"/>
  <c r="L32" i="7"/>
  <c r="I32" i="7"/>
  <c r="F32" i="7"/>
  <c r="R31" i="7"/>
  <c r="O31" i="7"/>
  <c r="L31" i="7"/>
  <c r="I31" i="7"/>
  <c r="F31" i="7"/>
  <c r="R29" i="7"/>
  <c r="O29" i="7"/>
  <c r="L29" i="7"/>
  <c r="I29" i="7"/>
  <c r="F29" i="7"/>
  <c r="R28" i="7"/>
  <c r="O28" i="7"/>
  <c r="L28" i="7"/>
  <c r="I28" i="7"/>
  <c r="F28" i="7"/>
  <c r="R27" i="7"/>
  <c r="O27" i="7"/>
  <c r="L27" i="7"/>
  <c r="I27" i="7"/>
  <c r="F27" i="7"/>
  <c r="R25" i="7"/>
  <c r="O25" i="7"/>
  <c r="L25" i="7"/>
  <c r="I25" i="7"/>
  <c r="F25" i="7"/>
  <c r="R23" i="7"/>
  <c r="O23" i="7"/>
  <c r="L23" i="7"/>
  <c r="I23" i="7"/>
  <c r="F23" i="7"/>
  <c r="R21" i="7"/>
  <c r="O21" i="7"/>
  <c r="L21" i="7"/>
  <c r="I21" i="7"/>
  <c r="F21" i="7"/>
  <c r="R20" i="7"/>
  <c r="O20" i="7"/>
  <c r="L20" i="7"/>
  <c r="I20" i="7"/>
  <c r="F20" i="7"/>
  <c r="R18" i="7"/>
  <c r="O18" i="7"/>
  <c r="L18" i="7"/>
  <c r="I18" i="7"/>
  <c r="F18" i="7"/>
  <c r="R17" i="7"/>
  <c r="O17" i="7"/>
  <c r="L17" i="7"/>
  <c r="I17" i="7"/>
  <c r="F17" i="7"/>
  <c r="R16" i="7"/>
  <c r="O16" i="7"/>
  <c r="L16" i="7"/>
  <c r="I16" i="7"/>
  <c r="F16" i="7"/>
  <c r="R15" i="7"/>
  <c r="O15" i="7"/>
  <c r="L15" i="7"/>
  <c r="I15" i="7"/>
  <c r="F15" i="7"/>
  <c r="R14" i="7"/>
  <c r="O14" i="7"/>
  <c r="L14" i="7"/>
  <c r="I14" i="7"/>
  <c r="F14" i="7"/>
  <c r="R13" i="7"/>
  <c r="O13" i="7"/>
  <c r="L13" i="7"/>
  <c r="I13" i="7"/>
  <c r="F13" i="7"/>
  <c r="R12" i="7"/>
  <c r="O12" i="7"/>
  <c r="L12" i="7"/>
  <c r="I12" i="7"/>
  <c r="F12" i="7"/>
  <c r="F138" i="7" l="1"/>
  <c r="F139" i="7" s="1"/>
  <c r="F142" i="7" s="1"/>
  <c r="V143" i="7" s="1"/>
  <c r="I138" i="7"/>
  <c r="I139" i="7" s="1"/>
  <c r="L138" i="7"/>
  <c r="L139" i="7" s="1"/>
  <c r="R138" i="7"/>
  <c r="R139" i="7" s="1"/>
  <c r="O138" i="7"/>
  <c r="O139" i="7" s="1"/>
  <c r="O142" i="7"/>
  <c r="C8" i="9" s="1"/>
  <c r="L142" i="7" l="1"/>
  <c r="I142" i="7"/>
  <c r="B8" i="9"/>
  <c r="R142" i="7"/>
</calcChain>
</file>

<file path=xl/sharedStrings.xml><?xml version="1.0" encoding="utf-8"?>
<sst xmlns="http://schemas.openxmlformats.org/spreadsheetml/2006/main" count="3349" uniqueCount="483">
  <si>
    <t>ITEM</t>
  </si>
  <si>
    <t>M2</t>
  </si>
  <si>
    <t>LAVADO Y BRECHADA DE CERAMICA DE PARED</t>
  </si>
  <si>
    <t>DESCRIPCION</t>
  </si>
  <si>
    <t>UND</t>
  </si>
  <si>
    <t>KG</t>
  </si>
  <si>
    <t>TOTAL COSTO DIRECTO</t>
  </si>
  <si>
    <t>M3</t>
  </si>
  <si>
    <t>ML</t>
  </si>
  <si>
    <t>PAÑETE LISO MURO 1:5</t>
  </si>
  <si>
    <t>MUNICIPIO SAN JOSE  DE CUCUTA</t>
  </si>
  <si>
    <t>SECRETARIA INFRAESTRUCTURA</t>
  </si>
  <si>
    <t>LUI ERNESTO SALGAR VILLAMIZAR</t>
  </si>
  <si>
    <t>MODIFICACIONES</t>
  </si>
  <si>
    <t>AUMENTAR</t>
  </si>
  <si>
    <t>DISMINUIR</t>
  </si>
  <si>
    <t>ELIMINAR</t>
  </si>
  <si>
    <t>INLUIR</t>
  </si>
  <si>
    <t>UND.</t>
  </si>
  <si>
    <t>CANT.</t>
  </si>
  <si>
    <t>V/R. UNIT.</t>
  </si>
  <si>
    <t>VALOR PARC.</t>
  </si>
  <si>
    <t>COLEGIO JULIO PEREZ FERRERO SEDE CUNDINAMARCA</t>
  </si>
  <si>
    <t>1</t>
  </si>
  <si>
    <t>ADECUACIÓN BAÑOS</t>
  </si>
  <si>
    <t>1,1</t>
  </si>
  <si>
    <t>PRELIMINARES</t>
  </si>
  <si>
    <t>1.1.1</t>
  </si>
  <si>
    <t>LOCALIZACION Y REPLANTEO</t>
  </si>
  <si>
    <t>1.1.2</t>
  </si>
  <si>
    <t xml:space="preserve">CERRAMIENTO EN TELA VERDE </t>
  </si>
  <si>
    <t>1.1.3</t>
  </si>
  <si>
    <t>DEMOLICION PISO EN CERAMICA Y/O GRES</t>
  </si>
  <si>
    <t>1.1.4</t>
  </si>
  <si>
    <t>DEMOLICION DE ENCHAPE</t>
  </si>
  <si>
    <t>1.1.5</t>
  </si>
  <si>
    <t>DESMONTE DE PUERTA CON MARCO</t>
  </si>
  <si>
    <t>1.1.6</t>
  </si>
  <si>
    <t>DESMONTE DE VENTANA</t>
  </si>
  <si>
    <t>1.1.7</t>
  </si>
  <si>
    <t>DESMONTE DE APARATO SANITARIO</t>
  </si>
  <si>
    <t>1.2</t>
  </si>
  <si>
    <t>EXCAVACIONES, CIMENTACION Y RELLENOS</t>
  </si>
  <si>
    <t>1.2.1</t>
  </si>
  <si>
    <t>EXCAVACION MANUAL SIN CLASIFICAR H&lt;= 1,80 Mts.</t>
  </si>
  <si>
    <t>1.2.2</t>
  </si>
  <si>
    <t>RELLENO MANUAL MATERIAL SELECCIONADO O BASE GRANULAR</t>
  </si>
  <si>
    <t>1.3</t>
  </si>
  <si>
    <t>ACERO DE REFUERZO</t>
  </si>
  <si>
    <t>1.3.1</t>
  </si>
  <si>
    <t>MALLA ELECTROSOLDADA</t>
  </si>
  <si>
    <t>1.4</t>
  </si>
  <si>
    <t>MAMPOSTERIA</t>
  </si>
  <si>
    <t>1.4.1</t>
  </si>
  <si>
    <t xml:space="preserve">MURO A LA VISTA 1 CARAS e=0,12 ROSADO </t>
  </si>
  <si>
    <t>1.5</t>
  </si>
  <si>
    <t>PAÑETES Y PINTURA</t>
  </si>
  <si>
    <t>1.5.1</t>
  </si>
  <si>
    <t>1.5.2</t>
  </si>
  <si>
    <t>ESTUCO</t>
  </si>
  <si>
    <t>1.5.3</t>
  </si>
  <si>
    <t xml:space="preserve">PINTURA VINILO  INTERIOR </t>
  </si>
  <si>
    <t>1.6</t>
  </si>
  <si>
    <t>PISOS Y ENCHAPES</t>
  </si>
  <si>
    <t>1.6.1</t>
  </si>
  <si>
    <t>ENCHAPE MURO EN CERAMICA PORCELANIZADA</t>
  </si>
  <si>
    <t>1.6.2</t>
  </si>
  <si>
    <t xml:space="preserve">PISO CERAMICA COMERCIAL </t>
  </si>
  <si>
    <t>1.7</t>
  </si>
  <si>
    <t>INSTALACIONES ELECTRICAS</t>
  </si>
  <si>
    <t>1.7.1</t>
  </si>
  <si>
    <t xml:space="preserve">SALIDA LAMPARA </t>
  </si>
  <si>
    <t>1.7.2</t>
  </si>
  <si>
    <t>SALIDA TOMA CORRIENTE 110 V., TUBO CONDUIT EMT INCLUYE TOMA CORRIENTE DOBLE</t>
  </si>
  <si>
    <t>1.7.3</t>
  </si>
  <si>
    <t>ALIMENTACION AULA EN TUBERIA CONDUIT Ø 1/2"</t>
  </si>
  <si>
    <t>1.7.4</t>
  </si>
  <si>
    <t>ALIMENTACION ACOMETIDA ELECTRICA DUCTO 1"</t>
  </si>
  <si>
    <t>1.7.5</t>
  </si>
  <si>
    <t>SUMINISTRO E INSTALACION LAMPARA FLURESCENTE 2 X 32</t>
  </si>
  <si>
    <t>1.7.6</t>
  </si>
  <si>
    <t xml:space="preserve">PUNTO ELECTRICO INTERRUPTORES </t>
  </si>
  <si>
    <t>1.7.7</t>
  </si>
  <si>
    <t>TABLERO 4 CIRCUITOS</t>
  </si>
  <si>
    <t>1.8</t>
  </si>
  <si>
    <t>INSTALACIONES  Y  EQUIPOS HIDRAULICAS</t>
  </si>
  <si>
    <t>1.8.1</t>
  </si>
  <si>
    <t>PUNTO DE AGUA FRIA PVC 1/2"</t>
  </si>
  <si>
    <t>1.8.2</t>
  </si>
  <si>
    <t>TUBERIA AGUA PRESION PVC 1"</t>
  </si>
  <si>
    <t>1.8.3</t>
  </si>
  <si>
    <t>TUBERIA AGUA PRESION PVC 1/2"</t>
  </si>
  <si>
    <t>1.8.4</t>
  </si>
  <si>
    <t>TANQUE DE ALMACENAMIENTO 2000 LTS</t>
  </si>
  <si>
    <t>1.8.5</t>
  </si>
  <si>
    <t>GRIFERIA PARA LAVAMANOS</t>
  </si>
  <si>
    <t>1.8.6</t>
  </si>
  <si>
    <t>TUBERIA AGUA PRESION PVC 3/4"</t>
  </si>
  <si>
    <t>1.8.7</t>
  </si>
  <si>
    <t>MANTENIMIENTO DE TANQUE Y MOTOBOMBA</t>
  </si>
  <si>
    <t>GLB</t>
  </si>
  <si>
    <t>1.9</t>
  </si>
  <si>
    <t xml:space="preserve">INSTALACIONES Y EQUIPOS SANITARIOS </t>
  </si>
  <si>
    <t>1.9.1</t>
  </si>
  <si>
    <t>TUBERIA SANITARIA PVC Ø 4"</t>
  </si>
  <si>
    <t>1.9.2</t>
  </si>
  <si>
    <t>SUMINISTRO E INSTALACION DE REJILLAS DE Ø 3" Y Ø 4"</t>
  </si>
  <si>
    <t>1.9.3</t>
  </si>
  <si>
    <t>SUM. E INSTAL. REGISTRO Ø 3/4" + CAJA PVC</t>
  </si>
  <si>
    <t>1.9.4</t>
  </si>
  <si>
    <t xml:space="preserve">BAJANTE DE AGUAS LLUVIAS PVC Ø 4" </t>
  </si>
  <si>
    <t>1.9.5</t>
  </si>
  <si>
    <t>PUNTO DESAGUE PVC 3"-4"</t>
  </si>
  <si>
    <t>1.9.6</t>
  </si>
  <si>
    <t xml:space="preserve">SANITARIO INFANTIL BLANCO </t>
  </si>
  <si>
    <t>1.9.7</t>
  </si>
  <si>
    <t>LAVAMANOS DE INCRUSTAR BLANCO</t>
  </si>
  <si>
    <t>1.9.8</t>
  </si>
  <si>
    <t>ORINAL INFANTIL</t>
  </si>
  <si>
    <t>1.9.9</t>
  </si>
  <si>
    <t>CAJA DE INSPECCION 70X70X70</t>
  </si>
  <si>
    <t>1.10</t>
  </si>
  <si>
    <t>CARPINTERIA METALICA</t>
  </si>
  <si>
    <t>1.10.1</t>
  </si>
  <si>
    <t>SUM. E INSTAL. PUERTA METALICA EN LAMINA DOBLADA CAL. 20 INCLUYE MARCO Y CERRADURA</t>
  </si>
  <si>
    <t>1.10.2</t>
  </si>
  <si>
    <t>VENTANA MET. HOJA DE CORRER e=0.10</t>
  </si>
  <si>
    <t>1.10.3</t>
  </si>
  <si>
    <t>DIVISION MET. ENTAMBORADA 1 1/2" CAL 18</t>
  </si>
  <si>
    <t>1.11</t>
  </si>
  <si>
    <t>CUBIERTAS</t>
  </si>
  <si>
    <t>1.11.1</t>
  </si>
  <si>
    <t>CIELO RASO EN DRYWALL</t>
  </si>
  <si>
    <t>1.12</t>
  </si>
  <si>
    <t>VARIOS</t>
  </si>
  <si>
    <t>1.12.1</t>
  </si>
  <si>
    <t>VIDRIO DE 4MM</t>
  </si>
  <si>
    <t>1.13</t>
  </si>
  <si>
    <t>ADECUACION FINAL</t>
  </si>
  <si>
    <t>1.13.1</t>
  </si>
  <si>
    <t>ASEO GENERAL</t>
  </si>
  <si>
    <t>1.13.2</t>
  </si>
  <si>
    <t>RETIRO Y DISPOSICION DE ESCOMBROS</t>
  </si>
  <si>
    <t>ADECUACION CUBIERTA</t>
  </si>
  <si>
    <t>2.1</t>
  </si>
  <si>
    <t>2.1.1</t>
  </si>
  <si>
    <t>2.1.2</t>
  </si>
  <si>
    <t>2.1.3</t>
  </si>
  <si>
    <t>DESMONTE DE CUBIERTAS (TEJAS ASBESTO - CEMENTO)</t>
  </si>
  <si>
    <t>2.2</t>
  </si>
  <si>
    <t>2.2.1</t>
  </si>
  <si>
    <t>2.2.2</t>
  </si>
  <si>
    <t>2.2.3</t>
  </si>
  <si>
    <t>2.3</t>
  </si>
  <si>
    <t>2.3.1</t>
  </si>
  <si>
    <t xml:space="preserve">CUBIERTA EN TEJA TERMOACUSTICA </t>
  </si>
  <si>
    <t>2.3.2</t>
  </si>
  <si>
    <t>MANTENIMIENTO CUBIERTA, INCLUYE REEMPLAZO DE AMARRES Y LIMPIEZA DE CANALES</t>
  </si>
  <si>
    <t>2.4</t>
  </si>
  <si>
    <t>2,4.1</t>
  </si>
  <si>
    <t>2.4.3</t>
  </si>
  <si>
    <t>COLEGIO TOLEDO PLATA</t>
  </si>
  <si>
    <t>3.1</t>
  </si>
  <si>
    <t>3.1,1</t>
  </si>
  <si>
    <t>3.1,2</t>
  </si>
  <si>
    <t>3.1,3</t>
  </si>
  <si>
    <t>DEMOLICION MUROS e=0,15 Mts.</t>
  </si>
  <si>
    <t>3.1,4</t>
  </si>
  <si>
    <t>DESMONTE CERRAMIENTO EN MALLA ESLABONADA INCLUYE DEMOLICION DE VIGAS</t>
  </si>
  <si>
    <t>3.2</t>
  </si>
  <si>
    <t>EXCAVACIONES Y CIMENTACION</t>
  </si>
  <si>
    <t>3.2,1</t>
  </si>
  <si>
    <t>EXCAVACION MANUAL SIN CLASIFICAR</t>
  </si>
  <si>
    <t>3.2,2</t>
  </si>
  <si>
    <t>RELLENO MATERIAL DE EXCAVACION</t>
  </si>
  <si>
    <t>3.2,3</t>
  </si>
  <si>
    <t xml:space="preserve">SOLADO EN CONCRETO </t>
  </si>
  <si>
    <t>3.2,4</t>
  </si>
  <si>
    <t>CONCRETO PARA ZAPATAS 1.20X1.20 SIN REF</t>
  </si>
  <si>
    <t>3.2,5</t>
  </si>
  <si>
    <t>CONCRETO PARA PEDESTAL 0.25X0.25 SIN REF</t>
  </si>
  <si>
    <t>3.2,6</t>
  </si>
  <si>
    <t>VIGA DE CIMIENTACION 0,25 X 0,25  SIN REF</t>
  </si>
  <si>
    <t>3.3</t>
  </si>
  <si>
    <t>3.3,1</t>
  </si>
  <si>
    <t>3.3.2</t>
  </si>
  <si>
    <t>ESTRUCTURA CON ALAMBRE DE PÚAS 3 HILOS</t>
  </si>
  <si>
    <t>3.4</t>
  </si>
  <si>
    <t>ESTRUCTURA EN CONCRETO</t>
  </si>
  <si>
    <t>3.4,1</t>
  </si>
  <si>
    <t>VIGA SOBRE MURO</t>
  </si>
  <si>
    <t>3.4.2</t>
  </si>
  <si>
    <t>COLUMNA DE CONFINAMIENTO</t>
  </si>
  <si>
    <t>3.5</t>
  </si>
  <si>
    <t>3.5,1</t>
  </si>
  <si>
    <t>MURO EN BLOQUE CEL 12 SPLIT ABUJARDADO</t>
  </si>
  <si>
    <t>3.6</t>
  </si>
  <si>
    <t>PROTECCION</t>
  </si>
  <si>
    <t>3.6,1</t>
  </si>
  <si>
    <t>TUBERIA GALVANIZADA DE 2"</t>
  </si>
  <si>
    <t>3.7</t>
  </si>
  <si>
    <t xml:space="preserve">ASEO </t>
  </si>
  <si>
    <t>3.7.1</t>
  </si>
  <si>
    <t xml:space="preserve">RETIRO DE SOBRANTES DE CONSTRUCCION </t>
  </si>
  <si>
    <t>4,0</t>
  </si>
  <si>
    <t>NO PREVISTOS - COLEGIO JULIO PEREZ FERRERO</t>
  </si>
  <si>
    <t>4,1</t>
  </si>
  <si>
    <t>SUMIN E INSTAL DE SANITARIO BLANCO</t>
  </si>
  <si>
    <t>4,2</t>
  </si>
  <si>
    <t>SUMIN E INSTAL DE LAVAMANOS DE PEDESTAL BLANCO</t>
  </si>
  <si>
    <t>4,3</t>
  </si>
  <si>
    <t>SUMIN E INSTAL DE LAMPARAS LED DE 50WAT DE INCRUSTAR INCLUYE MARCO DE ALUMINIO</t>
  </si>
  <si>
    <t>4,4</t>
  </si>
  <si>
    <t>CIELO RASO EN PVC</t>
  </si>
  <si>
    <t>4,5</t>
  </si>
  <si>
    <t>SALIDA ELECTRICA PARA VENTILADOR DE PARED</t>
  </si>
  <si>
    <t>4,6</t>
  </si>
  <si>
    <t>SUMIN E INSTALACION DE VENTILADOR DE PARED</t>
  </si>
  <si>
    <t>4,7</t>
  </si>
  <si>
    <t>MANTENIMIENTO Y PINTURA EN ESMALTE DE CERCHAS Y CORREAS EXISTENTES</t>
  </si>
  <si>
    <t>4,8</t>
  </si>
  <si>
    <t>DESMONTE, MANTENIMIENTO, REPARACION PINTURA E INSTALACION DE DIVISIONES DE BAÑO DOS CARAS</t>
  </si>
  <si>
    <t>4,9</t>
  </si>
  <si>
    <t>DESMONTE DE LAMPARAS Y/O VENTILADORES</t>
  </si>
  <si>
    <t>4,10</t>
  </si>
  <si>
    <t xml:space="preserve">SUMINI E INSTALACION DE CABALLETE EN TERMOACUSTICA UPVC </t>
  </si>
  <si>
    <t>4,11</t>
  </si>
  <si>
    <t>PISO EN CONCTREO E=0,10 COM MALLA ELECTROSOLDADA</t>
  </si>
  <si>
    <t>4,12</t>
  </si>
  <si>
    <t>LIMPIEZA E INSTALACION DE LAVAMANOS DE INCRUSTAR EXISTENTES</t>
  </si>
  <si>
    <t>4,13</t>
  </si>
  <si>
    <t>5,0</t>
  </si>
  <si>
    <t>NO PREVISTOS - COLEGIOTOLEDO PLATA</t>
  </si>
  <si>
    <t>5,1</t>
  </si>
  <si>
    <t>PISO EN CONCRETO E=0,10 COM MALLA ELECTROSOLDADA</t>
  </si>
  <si>
    <t>5,2</t>
  </si>
  <si>
    <t>SARDINEL EN CONCRETO H=0,40</t>
  </si>
  <si>
    <t>5,3</t>
  </si>
  <si>
    <t>PISO EN TABLETA DE GRES</t>
  </si>
  <si>
    <t>5,4</t>
  </si>
  <si>
    <t>DEMOLICION DE PISOS EN CONCRETO</t>
  </si>
  <si>
    <t>5,5</t>
  </si>
  <si>
    <t>DEMOLICION DE CIMIENTO EN CICLOPEO</t>
  </si>
  <si>
    <t>5,6</t>
  </si>
  <si>
    <t>5,7</t>
  </si>
  <si>
    <t>5,8</t>
  </si>
  <si>
    <t>5,9</t>
  </si>
  <si>
    <t>5,10</t>
  </si>
  <si>
    <t>COSTOS INDIRECTOS (30%) ( Aministracion 15% Inprevistos 8% Utilidades 7%)</t>
  </si>
  <si>
    <t>ESTUDIOS GEOTECNICOS</t>
  </si>
  <si>
    <t>IVA SOBRE ESTUDIOS (19%)</t>
  </si>
  <si>
    <t>VALOR TOTAL ACTA DE RECIBO FINAL</t>
  </si>
  <si>
    <t>SALDO A FAVOR DEL MUNICIPIO</t>
  </si>
  <si>
    <r>
      <t xml:space="preserve">PROPONETE: </t>
    </r>
    <r>
      <rPr>
        <sz val="9"/>
        <rFont val="Arial Narrow"/>
        <family val="2"/>
      </rPr>
      <t>LUIS ERNESTO SALGAR VILLAMIZAR</t>
    </r>
  </si>
  <si>
    <t>CC.</t>
  </si>
  <si>
    <t>13,481,213 DE CUCUTA</t>
  </si>
  <si>
    <t>RELLENO CON MATERIAL DE PRESTAMO</t>
  </si>
  <si>
    <t>BALANCE</t>
  </si>
  <si>
    <t>INCLUIR</t>
  </si>
  <si>
    <t>SUMAS IGUALES</t>
  </si>
  <si>
    <t>SUMIN. E INSTALACION DE PUERTA METALICA DE DIMENSIONES (1,04m*2,30m) PARTE SUPERIOR REJA EN TUBO DE 3/4" CAL.18 (0,09m*0,30m) MARCO DE REJA EN TUBO DE 1-1/2*1-1/2 CAL. 18, PARTE INFERIOR EN LAMINA cal. 20 CON DILATACION,  INCLUYE CERRADURA DE SEGURIDAD Y PASADOR MARCO METALICO CAL. 18 ANCHO DE 0,10M, PINTADA EN ESMALTE BLANCO.</t>
  </si>
  <si>
    <t>CERRAMIENTO EN MALLA ESLABONADA  H=2,00M CON TUBO TIPO PESADO REDONDO METALICO DE 2" CAL. 2MM Y ANGULO DE 1-1/2"*1/8"</t>
  </si>
  <si>
    <t>CORTE, DEMOLICION Y RESANE DE MURO EN LADRILLO A LA V2C PARA INSTALACION DE PUERTA METALICA</t>
  </si>
  <si>
    <t>ADECUACION DE VENTANAS EN REJA (INCLUYE CORTE, INSTALACION DE TUBO DE 1-1/2 CAL. 18 DE MARCO Y PINTURA EN ESMALTE)</t>
  </si>
  <si>
    <t>5,11</t>
  </si>
  <si>
    <t>5,12</t>
  </si>
  <si>
    <t>ADECUACION DE PUERTAS METALICAS (ACCESO PRINCIPAL A PATIO INTERNO Y SALON DE CLASES)INCLUYE EL DESMONTE DE LA PUERTA Y MARCO EXISTENTE, CAMBIO DE MARCO, INSTALACION DE LA PUERTA Y NUEVO MARCO Y PINTURA</t>
  </si>
  <si>
    <t>5,13</t>
  </si>
  <si>
    <t>MURO EN LADRILLO A LA VISTA 1 CARA E=0,12M ROSADO</t>
  </si>
  <si>
    <t>CONTRATO No. 3033 DE 2019</t>
  </si>
  <si>
    <t>CONTRATISTA</t>
  </si>
  <si>
    <r>
      <t xml:space="preserve">OBJETO: </t>
    </r>
    <r>
      <rPr>
        <sz val="9"/>
        <rFont val="Arial Narrow"/>
        <family val="2"/>
      </rPr>
      <t>CONSTRUCCION, AMPLIACION, ADECUACION, MANTENIMIENTO Y DOTACION DE INFRAESTRUTURA EDUCATIVA (INSTITUCION EDUCATIVA COLEGIO TOLEDO PLATA Y  INSTITUCION EDUCATIVA JULIO PEREZ FERRERO ) EN EL MUNICIPIO DE SAN JOSE DE CUCUTA. DEPARTAMENTO NORTE DE SANTANDER, CENTRO ORIENTE</t>
    </r>
    <r>
      <rPr>
        <b/>
        <sz val="9"/>
        <rFont val="Arial Narrow"/>
        <family val="2"/>
      </rPr>
      <t xml:space="preserve">
</t>
    </r>
  </si>
  <si>
    <t>CONDICIONES DEL CONTRATO INICIAL MODIFICADO</t>
  </si>
  <si>
    <t>CONDICIONES FINAL CONTRATO MODIFICADO</t>
  </si>
  <si>
    <t>DESMONTE Y REINSTALACIÓN DE LAMINAS DE ETERNIT PARA IMPERMEABILIZACION DE CANAL</t>
  </si>
  <si>
    <t>PASTA PARA MURO</t>
  </si>
  <si>
    <t>CIELO RASO EN ICOPOR</t>
  </si>
  <si>
    <t>CUBIERTA EN ASBESTO -  CEMENTO</t>
  </si>
  <si>
    <t>SUMINISTRO E INSTALACIÓN DE SANITARIOS BLANCOS</t>
  </si>
  <si>
    <t xml:space="preserve">SUMINISTRO E INSTALACION DE LLAVES DE CORTE </t>
  </si>
  <si>
    <t>PUNTO ELECTRICO DE 110 V</t>
  </si>
  <si>
    <t>SUMINISTRO E INSTALACION DE BREAKER PRINCIPAL DE 3 POLOS 800 AMPERIOS</t>
  </si>
  <si>
    <t>FILOS Y DILATACIONES</t>
  </si>
  <si>
    <t xml:space="preserve">RETIRO MANTO IMPERMEABILIZANTE </t>
  </si>
  <si>
    <t xml:space="preserve">IMPERMEABILIZACION VIGA CANAL Y CUBIERTAS EN MANTO ASFALTICO CON MANTO ASFALTICO 3 mm </t>
  </si>
  <si>
    <t>ANALISIS DE PRECIOS UNITARIOS</t>
  </si>
  <si>
    <t>PROPONENTE</t>
  </si>
  <si>
    <t>UNIDAD</t>
  </si>
  <si>
    <t>PROYECTO</t>
  </si>
  <si>
    <t>ACTIVIDAD</t>
  </si>
  <si>
    <t>MANO  DE  OBRA</t>
  </si>
  <si>
    <t>JORNAL</t>
  </si>
  <si>
    <t>F.PRST</t>
  </si>
  <si>
    <t>Nro</t>
  </si>
  <si>
    <t>TOTAL JORNAL</t>
  </si>
  <si>
    <t>RENDIMIENTO</t>
  </si>
  <si>
    <t>V TOTAL</t>
  </si>
  <si>
    <t>AYUDANTES</t>
  </si>
  <si>
    <t>OFICIAL</t>
  </si>
  <si>
    <t>SUBTOTAL MANO DE OBRA</t>
  </si>
  <si>
    <t>MATERIALES EN OBRA</t>
  </si>
  <si>
    <t>DESCRIPCION Y REFERENCIA</t>
  </si>
  <si>
    <t>CANTIDAD</t>
  </si>
  <si>
    <t>V UNITARIO</t>
  </si>
  <si>
    <t>Und</t>
  </si>
  <si>
    <t>Kg</t>
  </si>
  <si>
    <t>Desperdicios</t>
  </si>
  <si>
    <t xml:space="preserve">  %</t>
  </si>
  <si>
    <t>SUBTOTAL  MATERIALES</t>
  </si>
  <si>
    <t>EQUIPO</t>
  </si>
  <si>
    <t xml:space="preserve">DESCRIPCIPON </t>
  </si>
  <si>
    <t>ESPECIFICACION</t>
  </si>
  <si>
    <t>TARIFA</t>
  </si>
  <si>
    <t xml:space="preserve"> </t>
  </si>
  <si>
    <t>Herramienta menor</t>
  </si>
  <si>
    <t>SUBTOTAL  EQUIPOS</t>
  </si>
  <si>
    <t>TRANSPORTE O ACARREO</t>
  </si>
  <si>
    <t>MATERIAL</t>
  </si>
  <si>
    <t>ESTADO</t>
  </si>
  <si>
    <t>SUBTOTAL TRANSPORTE  ACARREO</t>
  </si>
  <si>
    <t>FIRMA  AUTORIZADA</t>
  </si>
  <si>
    <t>A. I. U.</t>
  </si>
  <si>
    <t>%</t>
  </si>
  <si>
    <t>VALOR UNITARIO TOTAL</t>
  </si>
  <si>
    <t>1.1</t>
  </si>
  <si>
    <t>Mortero 1:5  2000 PSI</t>
  </si>
  <si>
    <t>Sika®-1 Mortero</t>
  </si>
  <si>
    <t>Andamios</t>
  </si>
  <si>
    <t>Metalico</t>
  </si>
  <si>
    <t>dU</t>
  </si>
  <si>
    <t>Tablon</t>
  </si>
  <si>
    <t>Madera</t>
  </si>
  <si>
    <t>Mano de obra (%)</t>
  </si>
  <si>
    <t>Volqueta 5 M3</t>
  </si>
  <si>
    <t>Gasolina</t>
  </si>
  <si>
    <t>Viaje</t>
  </si>
  <si>
    <t>Pago Escombrera</t>
  </si>
  <si>
    <t>Glob</t>
  </si>
  <si>
    <t>Transporte interno incluye almacenamiento en costales y acopio en el sitio de cargue</t>
  </si>
  <si>
    <t xml:space="preserve">Costales </t>
  </si>
  <si>
    <t>Plastico</t>
  </si>
  <si>
    <t>Gb</t>
  </si>
  <si>
    <t>Ml</t>
  </si>
  <si>
    <t>2.5</t>
  </si>
  <si>
    <t>2.6</t>
  </si>
  <si>
    <t>2.7</t>
  </si>
  <si>
    <t>MORTERO IMPERMEABILIZADO</t>
  </si>
  <si>
    <t>Pasta para muro</t>
  </si>
  <si>
    <t>Gl</t>
  </si>
  <si>
    <t>Pintura vinilo</t>
  </si>
  <si>
    <t>SUMINISTRO E INSTALACION DE PIEZAS DE PIEDRA MUÑECA</t>
  </si>
  <si>
    <t>Piedra Muñeca según especificación de la existente en el palacio municipal</t>
  </si>
  <si>
    <t>MANTENIMIENTO A TODO COSTO DE LAS REJAS DEL PALACIO MUNICIPAL A TODO COSTO INCLUYE LIMPIEZA Y PINTURA</t>
  </si>
  <si>
    <t xml:space="preserve">SUMINISTRO, INSTALACIÓN, MONTAJE DE GABINETE DE COCINAS EN MELAMINA RH DE 35mm LOS TABLEROS, INCLUYE MUEBLES DE COCINAS PISO Y AEREO INCLUYE TOPE EN FORMICA TIPO F10 INCLUYE DESMONTAJE. </t>
  </si>
  <si>
    <t xml:space="preserve">PISO EN CERAMICA COMERCIAL </t>
  </si>
  <si>
    <t xml:space="preserve">Ceramica comercial </t>
  </si>
  <si>
    <t>Pegacor</t>
  </si>
  <si>
    <t>4.1</t>
  </si>
  <si>
    <t>4.2</t>
  </si>
  <si>
    <t>4.3</t>
  </si>
  <si>
    <t>AYUDANTE DE ESPECIALIDAD</t>
  </si>
  <si>
    <t>OFICIAL DE ESPECIALIDAD</t>
  </si>
  <si>
    <t>Breaker de 3 polos 800 Amperios</t>
  </si>
  <si>
    <t>Cable Nº 12 libre de halogenos amarillo</t>
  </si>
  <si>
    <t>Cable Nº 12 libre de halogenos blanco</t>
  </si>
  <si>
    <t>Cable Nº 12 libre de halogenos verde</t>
  </si>
  <si>
    <t>Cable Nº 12 libre de halogenos azul</t>
  </si>
  <si>
    <t>Cable Nº 12 libre de halogenos rojo</t>
  </si>
  <si>
    <t>Tubo conduit sch 40 de 3/4" franja naranja</t>
  </si>
  <si>
    <t>Tubo conduit sch 40 de 1/2" franja naranja</t>
  </si>
  <si>
    <t>Chazo concreto expansivo 1/2x3"</t>
  </si>
  <si>
    <t>ml</t>
  </si>
  <si>
    <t>Tapa redonda Galvanizada</t>
  </si>
  <si>
    <t>Tubo Conduit sch 40 1/2" franja naranja</t>
  </si>
  <si>
    <t>Terminal recto sch 40 1/2"</t>
  </si>
  <si>
    <t>Terminal de empalme tipo resorte</t>
  </si>
  <si>
    <t>Caja Ortagonal Galvanizada Certificada Retie.</t>
  </si>
  <si>
    <t xml:space="preserve">Prensostopa 13 mm </t>
  </si>
  <si>
    <t>Encauchetado 3 x 14 AWG</t>
  </si>
  <si>
    <t>5.1</t>
  </si>
  <si>
    <t>5.2</t>
  </si>
  <si>
    <t>5.3</t>
  </si>
  <si>
    <t>5.4</t>
  </si>
  <si>
    <t>Manto Imper. Edil 3 mm con Alumol</t>
  </si>
  <si>
    <t>Asfalto solido</t>
  </si>
  <si>
    <t>Kerosen</t>
  </si>
  <si>
    <t>Gal</t>
  </si>
  <si>
    <t>Pintura de aluminio</t>
  </si>
  <si>
    <t>Lamina de icopor</t>
  </si>
  <si>
    <t>Amarres</t>
  </si>
  <si>
    <t>Gancho para teja</t>
  </si>
  <si>
    <t>Teja ondulada N. 6. 92x183cm</t>
  </si>
  <si>
    <t>Amarre de alambre de teja AC</t>
  </si>
  <si>
    <t>6.1</t>
  </si>
  <si>
    <t>6.2</t>
  </si>
  <si>
    <t>6.3</t>
  </si>
  <si>
    <t>6.4</t>
  </si>
  <si>
    <t>6.5</t>
  </si>
  <si>
    <t>6.6</t>
  </si>
  <si>
    <t xml:space="preserve">Sanitario Blanco Corona </t>
  </si>
  <si>
    <t>Cemento blanco</t>
  </si>
  <si>
    <t>CAMBIO DE LLAVES  TIPO PUSH - BOTTON Y ACCESORIOS EN LAVAMANOS</t>
  </si>
  <si>
    <t>Llave tipo Push para lavamanosy accesorios</t>
  </si>
  <si>
    <t xml:space="preserve">Llave de corte en pvc </t>
  </si>
  <si>
    <t>7.1</t>
  </si>
  <si>
    <t>7.2</t>
  </si>
  <si>
    <t>7.3</t>
  </si>
  <si>
    <t xml:space="preserve">Cerraduras de Seguridad para puerta </t>
  </si>
  <si>
    <t>Cerraduras de Seguridad tipo archivo</t>
  </si>
  <si>
    <t>Chapas electricas tipo hembrilla</t>
  </si>
  <si>
    <t>Lamina Dry wall 1/2" 1.22x2.44m</t>
  </si>
  <si>
    <t>Paral galvanizado para drywall 59mm</t>
  </si>
  <si>
    <t>Angulo de aluminio 0.66x0.39cm L=3m</t>
  </si>
  <si>
    <t>Cinta tapajuntas fibra de vidrio USG</t>
  </si>
  <si>
    <t>Rollo</t>
  </si>
  <si>
    <t>Tornillo extraplano</t>
  </si>
  <si>
    <t>Tornillo 1"</t>
  </si>
  <si>
    <t>Masilla acrilica para interiores  Dry Wall 5gal</t>
  </si>
  <si>
    <t>Tornillos Autoperforantes</t>
  </si>
  <si>
    <t>Vinilo viniltex</t>
  </si>
  <si>
    <t>gal</t>
  </si>
  <si>
    <t>Lija de agua Abrocol 150</t>
  </si>
  <si>
    <t>Omega 63mm</t>
  </si>
  <si>
    <t>Caja EMT para toma eléctrico</t>
  </si>
  <si>
    <t>Toma electrico 110 Vac con tapas (tapas protecciones de enchufes)</t>
  </si>
  <si>
    <t>Curva de 1/2"</t>
  </si>
  <si>
    <t>Unión de 1/2"</t>
  </si>
  <si>
    <t>Terminal recto de 1/2"</t>
  </si>
  <si>
    <t>Curva de 3/4"</t>
  </si>
  <si>
    <t>Union de 3/4"</t>
  </si>
  <si>
    <t>Terminal recto de 3/4"</t>
  </si>
  <si>
    <t>SUMINISTRO E INSTALACION DE LAMPARAS TIPO PANEL DE 48 WATSS</t>
  </si>
  <si>
    <t>Lampara tipo panel de 48 Watts de 60 x 60 cms de incrustar</t>
  </si>
  <si>
    <t xml:space="preserve">   OBJETO:  MANTENIMIENTO DE INSTALACIONES Y DEPENDENCIAS DE LA ALCALDIA DE SAN JOSE DE CUCUTA</t>
  </si>
  <si>
    <t>EXCAVACION MANUAL EN MATERIAL COMUN</t>
  </si>
  <si>
    <t>RELLENOS EN MATERIAL DE EXCAVACION</t>
  </si>
  <si>
    <t xml:space="preserve">MANTENIMIENTO Y PINTURA DE  REJAS </t>
  </si>
  <si>
    <t>DESMONTE Y MANTENIMIENTO DE APARATOS SANITARIOS</t>
  </si>
  <si>
    <t>6.7</t>
  </si>
  <si>
    <t>Soldadura liquida 1/4"</t>
  </si>
  <si>
    <t>Limpiador removedor 112 gr. (1/32)</t>
  </si>
  <si>
    <t>Tee presión pvc de 1/2"</t>
  </si>
  <si>
    <t>Codo 90 pvc de 1/2"</t>
  </si>
  <si>
    <t>Tubo de presión de 1/2"</t>
  </si>
  <si>
    <t>6.8</t>
  </si>
  <si>
    <t>Tubo PVC sanitario Ø 4"</t>
  </si>
  <si>
    <t>Union PVC sanitario Ø 4"</t>
  </si>
  <si>
    <t>Tee PVC sanitaria doble Ø 4"</t>
  </si>
  <si>
    <t>5.5</t>
  </si>
  <si>
    <t>SUMINISTRO E INSTALACION DE ALUMOL</t>
  </si>
  <si>
    <t>SUMINISTRO E INSTALACIÓN DE LAVAPLATOS</t>
  </si>
  <si>
    <t xml:space="preserve">DESMONTE DE CIELO RASO EXISTENTE </t>
  </si>
  <si>
    <t>PINTURA PARA PUERTAS</t>
  </si>
  <si>
    <t>Lija No 80</t>
  </si>
  <si>
    <t>Disolvente (thinner)</t>
  </si>
  <si>
    <t>DESMONTE - ARREGLO Y PINTURA DE PUERTAS</t>
  </si>
  <si>
    <t xml:space="preserve">Accesorios </t>
  </si>
  <si>
    <t xml:space="preserve">ACOMETIDA ELECTRICA </t>
  </si>
  <si>
    <t>4.4</t>
  </si>
  <si>
    <t>4.5</t>
  </si>
  <si>
    <t>Pintura reflectiva de Aluminio</t>
  </si>
  <si>
    <t>Lavamanos de incrustar blanco</t>
  </si>
  <si>
    <t>Silicona 280 ml</t>
  </si>
  <si>
    <t>Lavaplatos en acero inoxidable incluye accesorios</t>
  </si>
  <si>
    <t>Accesorio de aparatos</t>
  </si>
  <si>
    <t>Acido para limpieza</t>
  </si>
  <si>
    <t>Lt</t>
  </si>
  <si>
    <t>7.4</t>
  </si>
  <si>
    <t>Cerraduras de bola en acero inoxidable</t>
  </si>
  <si>
    <t>5.6</t>
  </si>
  <si>
    <t>ACONDICIONAMIENTO DE PUERTAS INCLUYE SUMINISTRO E INSTALACION DE CERRADURAS DE SEGURIDAD Y AJUSTES</t>
  </si>
  <si>
    <t>Materiales para acondicionamento y ajuste de la puerta</t>
  </si>
  <si>
    <t>ACONDICIONAMIENTO DE PUERTAS INCLUYE SUMINISTRO E INSTALACION DE CERRADURA DE SEGURIDAD TIPO ARCHIVO Y AJUSTES</t>
  </si>
  <si>
    <t>ACONDICIONAMIENTO DE PUERTAS INCLUYE SUMINISTRO E INSTALACION DE CHAPAS ELECTRICAS TIPO HEMBRILLA Y AJUSTES</t>
  </si>
  <si>
    <t>ACONDICIONAMIENTO DE PUERTAS INCLUYE SUMINISTRO E INSTALACION DE CERRADURAS DE BOLA EN ACERO INOXIDABLE Y AJUSTES</t>
  </si>
  <si>
    <t>MANTENIMIENTO Y LIMPIEZA DE LA VIGA CANAL INCLUYE RENIVELACIÓN CON MORTERO IMPERMEABILIZADO</t>
  </si>
  <si>
    <t>GABINETE DE COCINAS EN MELAMINA RH DE 35mm LOS TABLEROS, INCLUYE MUEBLES DE COCINAS PISO Y AEREO INCLUYE TOPE EN FORMICA TIPO F10 INCLUYE DESMONTAJE. - SEGÚN MUEBLE TIPO</t>
  </si>
  <si>
    <t>RETIRO DE SOBRANTES - incluye acarreo interno y acopio</t>
  </si>
  <si>
    <t>PINTURA VINILO  TIPO I</t>
  </si>
  <si>
    <t xml:space="preserve">SUMINISTRO E INSTALACION DE LAVAMANOS COMERCIAL </t>
  </si>
  <si>
    <t>SALIDA ILUMINACION  LAMPARAS</t>
  </si>
  <si>
    <t>ESTIMACION OFICIAL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</si>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</sst>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  <numFmt numFmtId="165" formatCode="_(&quot;$&quot;* #,##0_);_(&quot;$&quot;* \(#,##0\);_(&quot;$&quot;* &quot;-&quot;_);_(@_)"/>
    <numFmt numFmtId="166" formatCode="_(&quot;$&quot;* #,##0_);_(&quot;$&quot;* \(#,##0\);_(&quot;$&quot;* &quot;-&quot;??_);_(@_)"/>
    <numFmt numFmtId="167" formatCode="_(&quot;$&quot;* #,##0.00_);_(&quot;$&quot;* \(#,##0.00\);_(&quot;$&quot;* &quot;-&quot;_);_(@_)"/>
    <numFmt numFmtId="168" formatCode="_-&quot;$&quot;\ * #,##0.00_-;\-&quot;$&quot;\ * #,##0.00_-;_-&quot;$&quot;\ * &quot;-&quot;_-;_-@_-"/>
    <numFmt numFmtId="169" formatCode="#,##0.000"/>
  </numFmts>
  <fonts count="2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  <font>
      <b/>
      <sz val="9"/>
      <name val="Arial Narrow"/>
      <family val="2"/>
    </font>
    <font>
      <sz val="9"/>
      <name val="Arial Narrow"/>
      <family val="2"/>
    </font>
    <font>
      <b/>
      <sz val="9"/>
      <color indexed="8"/>
      <name val="Arial Narrow"/>
      <family val="2"/>
    </font>
    <font>
      <sz val="9"/>
      <color indexed="8"/>
      <name val="Arial Narrow"/>
      <family val="2"/>
    </font>
    <font>
      <sz val="9"/>
      <name val="Arial"/>
      <family val="2"/>
    </font>
    <font>
      <b/>
      <sz val="12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b/>
      <sz val="8"/>
      <color indexed="8"/>
      <name val="Arial Narrow"/>
      <family val="2"/>
    </font>
    <font>
      <b/>
      <sz val="12"/>
      <name val="Book Antiqua"/>
      <family val="1"/>
    </font>
    <font>
      <b/>
      <sz val="22"/>
      <name val="Book Antiqua"/>
      <family val="1"/>
    </font>
    <font>
      <b/>
      <sz val="10"/>
      <name val="Arial Rounded MT Bold"/>
      <family val="2"/>
    </font>
    <font>
      <sz val="12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Century Gothic"/>
      <family val="2"/>
    </font>
    <font>
      <b/>
      <sz val="14"/>
      <name val="Arial Rounded MT Bold"/>
      <family val="2"/>
    </font>
    <font>
      <b/>
      <sz val="10"/>
      <name val="Arial"/>
      <family val="2"/>
    </font>
    <font>
      <sz val="8"/>
      <name val="Arial"/>
      <family val="2"/>
    </font>
    <font>
      <sz val="8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42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406">
    <xf numFmtId="0" fontId="0" fillId="0" borderId="0" xfId="0"/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49" fontId="5" fillId="0" borderId="0" xfId="1" applyNumberFormat="1" applyFont="1" applyAlignment="1">
      <alignment horizontal="right" vertical="center" wrapText="1"/>
    </xf>
    <xf numFmtId="4" fontId="5" fillId="0" borderId="0" xfId="1" applyNumberFormat="1" applyFont="1" applyAlignment="1">
      <alignment vertical="center"/>
    </xf>
    <xf numFmtId="42" fontId="5" fillId="0" borderId="0" xfId="2" applyFont="1" applyAlignment="1">
      <alignment vertical="center" wrapText="1"/>
    </xf>
    <xf numFmtId="164" fontId="5" fillId="0" borderId="0" xfId="3" applyNumberFormat="1" applyFont="1" applyBorder="1" applyAlignment="1">
      <alignment vertical="center" wrapText="1"/>
    </xf>
    <xf numFmtId="42" fontId="5" fillId="0" borderId="0" xfId="2" applyFont="1" applyBorder="1" applyAlignment="1">
      <alignment vertical="center" wrapText="1"/>
    </xf>
    <xf numFmtId="0" fontId="4" fillId="0" borderId="0" xfId="1" applyFont="1" applyBorder="1" applyAlignment="1">
      <alignment vertical="center" wrapText="1"/>
    </xf>
    <xf numFmtId="0" fontId="5" fillId="0" borderId="0" xfId="1" applyFont="1" applyFill="1" applyBorder="1" applyAlignment="1">
      <alignment vertical="center" wrapText="1"/>
    </xf>
    <xf numFmtId="0" fontId="4" fillId="0" borderId="0" xfId="1" applyFont="1" applyBorder="1" applyAlignment="1">
      <alignment horizontal="left" vertical="center" wrapText="1"/>
    </xf>
    <xf numFmtId="0" fontId="4" fillId="0" borderId="0" xfId="1" applyFont="1" applyBorder="1" applyAlignment="1">
      <alignment horizontal="center" vertical="top" wrapText="1"/>
    </xf>
    <xf numFmtId="42" fontId="4" fillId="0" borderId="0" xfId="2" applyFont="1" applyBorder="1" applyAlignment="1">
      <alignment vertical="center" wrapText="1"/>
    </xf>
    <xf numFmtId="0" fontId="5" fillId="2" borderId="0" xfId="1" applyFont="1" applyFill="1" applyAlignment="1">
      <alignment horizontal="center"/>
    </xf>
    <xf numFmtId="9" fontId="5" fillId="0" borderId="0" xfId="4" applyFont="1"/>
    <xf numFmtId="9" fontId="5" fillId="0" borderId="0" xfId="4" applyFont="1" applyFill="1"/>
    <xf numFmtId="0" fontId="5" fillId="0" borderId="0" xfId="1" applyFont="1"/>
    <xf numFmtId="0" fontId="6" fillId="0" borderId="0" xfId="1" applyFont="1" applyFill="1" applyBorder="1" applyAlignment="1" applyProtection="1">
      <alignment horizontal="center" vertical="center"/>
    </xf>
    <xf numFmtId="49" fontId="4" fillId="0" borderId="11" xfId="1" applyNumberFormat="1" applyFont="1" applyFill="1" applyBorder="1" applyAlignment="1">
      <alignment horizontal="center" vertical="center" wrapText="1"/>
    </xf>
    <xf numFmtId="0" fontId="6" fillId="0" borderId="11" xfId="1" applyFont="1" applyFill="1" applyBorder="1" applyAlignment="1" applyProtection="1">
      <alignment horizontal="center" vertical="center" wrapText="1"/>
    </xf>
    <xf numFmtId="164" fontId="6" fillId="0" borderId="11" xfId="3" applyNumberFormat="1" applyFont="1" applyFill="1" applyBorder="1" applyAlignment="1" applyProtection="1">
      <alignment horizontal="center" vertical="center" wrapText="1"/>
    </xf>
    <xf numFmtId="42" fontId="4" fillId="0" borderId="11" xfId="2" applyFont="1" applyFill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center" vertical="center" wrapText="1"/>
    </xf>
    <xf numFmtId="49" fontId="4" fillId="0" borderId="11" xfId="1" applyNumberFormat="1" applyFont="1" applyFill="1" applyBorder="1" applyAlignment="1">
      <alignment horizontal="right" vertical="center" wrapText="1"/>
    </xf>
    <xf numFmtId="49" fontId="4" fillId="0" borderId="11" xfId="1" applyNumberFormat="1" applyFont="1" applyFill="1" applyBorder="1" applyAlignment="1">
      <alignment vertical="center" wrapText="1"/>
    </xf>
    <xf numFmtId="0" fontId="7" fillId="0" borderId="11" xfId="1" applyFont="1" applyFill="1" applyBorder="1" applyAlignment="1">
      <alignment horizontal="center" vertical="center" wrapText="1"/>
    </xf>
    <xf numFmtId="164" fontId="7" fillId="0" borderId="11" xfId="3" applyNumberFormat="1" applyFont="1" applyFill="1" applyBorder="1" applyAlignment="1">
      <alignment horizontal="right" vertical="center" wrapText="1"/>
    </xf>
    <xf numFmtId="42" fontId="7" fillId="0" borderId="11" xfId="2" applyFont="1" applyFill="1" applyBorder="1" applyAlignment="1">
      <alignment horizontal="right" vertical="center" wrapText="1"/>
    </xf>
    <xf numFmtId="165" fontId="7" fillId="0" borderId="11" xfId="1" applyNumberFormat="1" applyFont="1" applyFill="1" applyBorder="1" applyAlignment="1" applyProtection="1">
      <alignment horizontal="center" vertical="center"/>
    </xf>
    <xf numFmtId="164" fontId="7" fillId="0" borderId="11" xfId="3" applyNumberFormat="1" applyFont="1" applyFill="1" applyBorder="1" applyAlignment="1" applyProtection="1">
      <alignment horizontal="right" vertical="center"/>
    </xf>
    <xf numFmtId="42" fontId="7" fillId="0" borderId="11" xfId="2" applyFont="1" applyFill="1" applyBorder="1" applyAlignment="1" applyProtection="1">
      <alignment horizontal="right" vertical="center"/>
    </xf>
    <xf numFmtId="166" fontId="7" fillId="0" borderId="11" xfId="1" applyNumberFormat="1" applyFont="1" applyFill="1" applyBorder="1" applyAlignment="1" applyProtection="1">
      <alignment horizontal="center" vertical="center"/>
    </xf>
    <xf numFmtId="165" fontId="7" fillId="0" borderId="0" xfId="1" applyNumberFormat="1" applyFont="1" applyFill="1" applyBorder="1" applyAlignment="1" applyProtection="1">
      <alignment horizontal="center" vertical="center"/>
    </xf>
    <xf numFmtId="42" fontId="7" fillId="0" borderId="11" xfId="2" applyFont="1" applyFill="1" applyBorder="1" applyAlignment="1">
      <alignment horizontal="right" wrapText="1"/>
    </xf>
    <xf numFmtId="164" fontId="7" fillId="0" borderId="11" xfId="3" applyNumberFormat="1" applyFont="1" applyFill="1" applyBorder="1" applyAlignment="1" applyProtection="1">
      <alignment horizontal="center" vertical="center"/>
    </xf>
    <xf numFmtId="42" fontId="7" fillId="0" borderId="11" xfId="2" applyFont="1" applyFill="1" applyBorder="1" applyAlignment="1" applyProtection="1">
      <alignment horizontal="center" vertical="center"/>
    </xf>
    <xf numFmtId="0" fontId="7" fillId="0" borderId="11" xfId="1" applyFont="1" applyFill="1" applyBorder="1" applyAlignment="1" applyProtection="1">
      <alignment horizontal="center" vertical="center"/>
    </xf>
    <xf numFmtId="49" fontId="4" fillId="0" borderId="11" xfId="1" quotePrefix="1" applyNumberFormat="1" applyFont="1" applyFill="1" applyBorder="1" applyAlignment="1">
      <alignment horizontal="left" vertical="center" wrapText="1"/>
    </xf>
    <xf numFmtId="0" fontId="5" fillId="0" borderId="0" xfId="1" applyFont="1" applyFill="1" applyAlignment="1">
      <alignment vertical="center" wrapText="1"/>
    </xf>
    <xf numFmtId="0" fontId="5" fillId="0" borderId="11" xfId="1" applyFont="1" applyFill="1" applyBorder="1" applyAlignment="1">
      <alignment horizontal="right" vertical="center"/>
    </xf>
    <xf numFmtId="49" fontId="5" fillId="0" borderId="11" xfId="1" applyNumberFormat="1" applyFont="1" applyFill="1" applyBorder="1" applyAlignment="1">
      <alignment vertical="center" wrapText="1"/>
    </xf>
    <xf numFmtId="49" fontId="5" fillId="0" borderId="11" xfId="1" applyNumberFormat="1" applyFont="1" applyFill="1" applyBorder="1" applyAlignment="1">
      <alignment horizontal="center" vertical="center" wrapText="1"/>
    </xf>
    <xf numFmtId="42" fontId="5" fillId="0" borderId="11" xfId="2" applyFont="1" applyFill="1" applyBorder="1" applyAlignment="1">
      <alignment vertical="center" wrapText="1"/>
    </xf>
    <xf numFmtId="43" fontId="5" fillId="0" borderId="0" xfId="1" applyNumberFormat="1" applyFont="1" applyFill="1" applyAlignment="1">
      <alignment vertical="center" wrapText="1"/>
    </xf>
    <xf numFmtId="0" fontId="4" fillId="0" borderId="11" xfId="1" applyNumberFormat="1" applyFont="1" applyFill="1" applyBorder="1" applyAlignment="1">
      <alignment horizontal="right" vertical="center" wrapText="1"/>
    </xf>
    <xf numFmtId="49" fontId="5" fillId="0" borderId="11" xfId="1" applyNumberFormat="1" applyFont="1" applyFill="1" applyBorder="1" applyAlignment="1">
      <alignment horizontal="right" vertical="center"/>
    </xf>
    <xf numFmtId="49" fontId="5" fillId="0" borderId="11" xfId="1" applyNumberFormat="1" applyFont="1" applyFill="1" applyBorder="1" applyAlignment="1">
      <alignment horizontal="center" vertical="center"/>
    </xf>
    <xf numFmtId="42" fontId="5" fillId="0" borderId="11" xfId="2" applyFont="1" applyFill="1" applyBorder="1" applyAlignment="1">
      <alignment horizontal="right" vertical="center"/>
    </xf>
    <xf numFmtId="49" fontId="5" fillId="0" borderId="11" xfId="1" applyNumberFormat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right" vertical="center"/>
    </xf>
    <xf numFmtId="0" fontId="4" fillId="0" borderId="11" xfId="1" applyFont="1" applyFill="1" applyBorder="1" applyAlignment="1">
      <alignment vertical="center" wrapText="1"/>
    </xf>
    <xf numFmtId="0" fontId="4" fillId="0" borderId="11" xfId="1" applyFont="1" applyFill="1" applyBorder="1" applyAlignment="1">
      <alignment vertical="center"/>
    </xf>
    <xf numFmtId="42" fontId="4" fillId="0" borderId="11" xfId="2" applyFont="1" applyFill="1" applyBorder="1" applyAlignment="1">
      <alignment vertical="center"/>
    </xf>
    <xf numFmtId="0" fontId="4" fillId="0" borderId="11" xfId="1" applyFont="1" applyFill="1" applyBorder="1" applyAlignment="1">
      <alignment horizontal="right" vertical="center" wrapText="1"/>
    </xf>
    <xf numFmtId="165" fontId="4" fillId="0" borderId="0" xfId="1" applyNumberFormat="1" applyFont="1" applyFill="1" applyAlignment="1">
      <alignment vertical="center" wrapText="1"/>
    </xf>
    <xf numFmtId="165" fontId="5" fillId="0" borderId="0" xfId="1" applyNumberFormat="1" applyFont="1" applyFill="1" applyAlignment="1">
      <alignment vertical="center" wrapText="1"/>
    </xf>
    <xf numFmtId="49" fontId="4" fillId="0" borderId="11" xfId="1" quotePrefix="1" applyNumberFormat="1" applyFont="1" applyFill="1" applyBorder="1" applyAlignment="1">
      <alignment vertical="center" wrapText="1"/>
    </xf>
    <xf numFmtId="0" fontId="6" fillId="0" borderId="11" xfId="1" applyFont="1" applyFill="1" applyBorder="1" applyAlignment="1">
      <alignment horizontal="center" vertical="center" wrapText="1"/>
    </xf>
    <xf numFmtId="42" fontId="4" fillId="0" borderId="11" xfId="2" quotePrefix="1" applyFont="1" applyFill="1" applyBorder="1" applyAlignment="1">
      <alignment vertical="center" wrapText="1"/>
    </xf>
    <xf numFmtId="41" fontId="8" fillId="0" borderId="0" xfId="3" applyFont="1" applyFill="1" applyAlignment="1">
      <alignment vertical="center" wrapText="1"/>
    </xf>
    <xf numFmtId="49" fontId="4" fillId="0" borderId="11" xfId="1" applyNumberFormat="1" applyFont="1" applyFill="1" applyBorder="1" applyAlignment="1">
      <alignment horizontal="right" vertical="center"/>
    </xf>
    <xf numFmtId="42" fontId="4" fillId="0" borderId="11" xfId="2" applyFont="1" applyFill="1" applyBorder="1" applyAlignment="1">
      <alignment horizontal="right" vertical="center"/>
    </xf>
    <xf numFmtId="49" fontId="5" fillId="0" borderId="11" xfId="1" quotePrefix="1" applyNumberFormat="1" applyFont="1" applyFill="1" applyBorder="1" applyAlignment="1">
      <alignment horizontal="left" vertical="center" wrapText="1"/>
    </xf>
    <xf numFmtId="43" fontId="4" fillId="0" borderId="0" xfId="1" applyNumberFormat="1" applyFont="1" applyFill="1" applyAlignment="1">
      <alignment vertical="center" wrapText="1"/>
    </xf>
    <xf numFmtId="167" fontId="7" fillId="0" borderId="0" xfId="1" applyNumberFormat="1" applyFont="1" applyFill="1" applyBorder="1" applyAlignment="1" applyProtection="1">
      <alignment horizontal="center" vertical="center"/>
    </xf>
    <xf numFmtId="43" fontId="5" fillId="0" borderId="11" xfId="1" applyNumberFormat="1" applyFont="1" applyFill="1" applyBorder="1" applyAlignment="1">
      <alignment vertical="center" wrapText="1"/>
    </xf>
    <xf numFmtId="4" fontId="5" fillId="0" borderId="11" xfId="1" applyNumberFormat="1" applyFont="1" applyFill="1" applyBorder="1" applyAlignment="1">
      <alignment horizontal="right" vertical="center" wrapText="1"/>
    </xf>
    <xf numFmtId="42" fontId="5" fillId="0" borderId="11" xfId="2" applyFont="1" applyFill="1" applyBorder="1" applyAlignment="1">
      <alignment horizontal="right" vertical="center" wrapText="1"/>
    </xf>
    <xf numFmtId="42" fontId="4" fillId="0" borderId="11" xfId="2" applyFont="1" applyFill="1" applyBorder="1" applyAlignment="1">
      <alignment horizontal="right" vertical="center" wrapText="1"/>
    </xf>
    <xf numFmtId="9" fontId="5" fillId="0" borderId="11" xfId="4" applyFont="1" applyFill="1" applyBorder="1" applyAlignment="1">
      <alignment horizontal="center" vertical="center" wrapText="1"/>
    </xf>
    <xf numFmtId="164" fontId="5" fillId="0" borderId="11" xfId="3" applyNumberFormat="1" applyFont="1" applyFill="1" applyBorder="1" applyAlignment="1">
      <alignment vertical="center" wrapText="1"/>
    </xf>
    <xf numFmtId="42" fontId="4" fillId="0" borderId="0" xfId="2" applyFont="1" applyFill="1" applyBorder="1" applyAlignment="1">
      <alignment horizontal="right" vertical="center" wrapText="1"/>
    </xf>
    <xf numFmtId="42" fontId="5" fillId="0" borderId="0" xfId="2" applyFont="1" applyFill="1" applyAlignment="1">
      <alignment vertical="center" wrapText="1"/>
    </xf>
    <xf numFmtId="49" fontId="5" fillId="0" borderId="11" xfId="1" applyNumberFormat="1" applyFont="1" applyFill="1" applyBorder="1" applyAlignment="1">
      <alignment horizontal="right" vertical="center" wrapText="1"/>
    </xf>
    <xf numFmtId="168" fontId="5" fillId="0" borderId="0" xfId="1" applyNumberFormat="1" applyFont="1" applyFill="1" applyAlignment="1">
      <alignment vertical="center" wrapText="1"/>
    </xf>
    <xf numFmtId="49" fontId="4" fillId="0" borderId="11" xfId="1" quotePrefix="1" applyNumberFormat="1" applyFont="1" applyFill="1" applyBorder="1" applyAlignment="1">
      <alignment horizontal="right" vertical="center" wrapText="1"/>
    </xf>
    <xf numFmtId="4" fontId="5" fillId="0" borderId="11" xfId="1" applyNumberFormat="1" applyFont="1" applyFill="1" applyBorder="1" applyAlignment="1">
      <alignment horizontal="center" vertical="center" wrapText="1"/>
    </xf>
    <xf numFmtId="42" fontId="5" fillId="0" borderId="0" xfId="2" applyFont="1" applyFill="1" applyBorder="1" applyAlignment="1">
      <alignment horizontal="right" vertical="center" wrapText="1"/>
    </xf>
    <xf numFmtId="4" fontId="4" fillId="0" borderId="11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Border="1" applyAlignment="1">
      <alignment vertical="center" wrapText="1"/>
    </xf>
    <xf numFmtId="164" fontId="5" fillId="0" borderId="0" xfId="3" applyNumberFormat="1" applyFont="1" applyFill="1" applyAlignment="1">
      <alignment vertical="center" wrapText="1"/>
    </xf>
    <xf numFmtId="42" fontId="5" fillId="0" borderId="0" xfId="1" applyNumberFormat="1" applyFont="1" applyFill="1" applyAlignment="1">
      <alignment vertical="center" wrapText="1"/>
    </xf>
    <xf numFmtId="49" fontId="5" fillId="0" borderId="0" xfId="1" applyNumberFormat="1" applyFont="1" applyFill="1" applyBorder="1" applyAlignment="1">
      <alignment vertical="center" wrapText="1"/>
    </xf>
    <xf numFmtId="1" fontId="5" fillId="0" borderId="0" xfId="1" applyNumberFormat="1" applyFont="1" applyFill="1" applyAlignment="1">
      <alignment vertical="center" wrapText="1"/>
    </xf>
    <xf numFmtId="49" fontId="5" fillId="0" borderId="4" xfId="1" applyNumberFormat="1" applyFont="1" applyBorder="1" applyAlignment="1">
      <alignment horizontal="right"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horizontal="left" vertical="center" wrapText="1"/>
    </xf>
    <xf numFmtId="164" fontId="5" fillId="0" borderId="0" xfId="3" applyNumberFormat="1" applyFont="1" applyAlignment="1" applyProtection="1">
      <alignment horizontal="left" vertical="center"/>
    </xf>
    <xf numFmtId="42" fontId="5" fillId="0" borderId="0" xfId="2" applyFont="1" applyAlignment="1" applyProtection="1">
      <alignment horizontal="left" vertical="center"/>
    </xf>
    <xf numFmtId="0" fontId="5" fillId="0" borderId="0" xfId="1" applyFont="1" applyAlignment="1" applyProtection="1">
      <alignment horizontal="left" vertical="center"/>
    </xf>
    <xf numFmtId="0" fontId="5" fillId="0" borderId="0" xfId="1" applyFont="1" applyFill="1" applyAlignment="1" applyProtection="1">
      <alignment horizontal="left" vertical="center"/>
    </xf>
    <xf numFmtId="165" fontId="5" fillId="0" borderId="0" xfId="1" applyNumberFormat="1" applyFont="1" applyAlignment="1" applyProtection="1">
      <alignment horizontal="left" vertical="center"/>
    </xf>
    <xf numFmtId="164" fontId="5" fillId="0" borderId="0" xfId="3" applyNumberFormat="1" applyFont="1" applyBorder="1"/>
    <xf numFmtId="42" fontId="5" fillId="0" borderId="0" xfId="2" applyFont="1" applyBorder="1"/>
    <xf numFmtId="42" fontId="5" fillId="0" borderId="0" xfId="2" applyFont="1" applyBorder="1" applyAlignment="1"/>
    <xf numFmtId="42" fontId="5" fillId="0" borderId="0" xfId="2" applyFont="1" applyFill="1" applyBorder="1" applyAlignment="1"/>
    <xf numFmtId="0" fontId="5" fillId="0" borderId="0" xfId="1" applyFont="1" applyBorder="1"/>
    <xf numFmtId="164" fontId="5" fillId="0" borderId="0" xfId="3" applyNumberFormat="1" applyFont="1" applyAlignment="1">
      <alignment vertical="center"/>
    </xf>
    <xf numFmtId="42" fontId="5" fillId="0" borderId="0" xfId="2" applyFont="1" applyAlignment="1">
      <alignment vertical="center"/>
    </xf>
    <xf numFmtId="167" fontId="5" fillId="0" borderId="0" xfId="1" applyNumberFormat="1" applyFont="1" applyBorder="1" applyAlignment="1">
      <alignment horizontal="center" wrapText="1"/>
    </xf>
    <xf numFmtId="164" fontId="5" fillId="0" borderId="0" xfId="3" applyNumberFormat="1" applyFont="1"/>
    <xf numFmtId="42" fontId="5" fillId="0" borderId="0" xfId="2" applyFont="1"/>
    <xf numFmtId="42" fontId="4" fillId="0" borderId="11" xfId="5" applyFont="1" applyFill="1" applyBorder="1" applyAlignment="1">
      <alignment horizontal="right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42" fontId="0" fillId="0" borderId="0" xfId="5" applyFont="1"/>
    <xf numFmtId="0" fontId="10" fillId="0" borderId="11" xfId="0" applyFont="1" applyBorder="1" applyAlignment="1">
      <alignment vertical="center" wrapText="1"/>
    </xf>
    <xf numFmtId="42" fontId="10" fillId="0" borderId="11" xfId="5" applyFont="1" applyBorder="1" applyAlignment="1">
      <alignment horizontal="justify" vertical="center" wrapText="1"/>
    </xf>
    <xf numFmtId="42" fontId="11" fillId="0" borderId="11" xfId="5" applyFont="1" applyBorder="1" applyAlignment="1">
      <alignment horizontal="justify" vertical="center" wrapText="1"/>
    </xf>
    <xf numFmtId="0" fontId="10" fillId="0" borderId="11" xfId="0" applyFont="1" applyBorder="1" applyAlignment="1">
      <alignment vertical="center"/>
    </xf>
    <xf numFmtId="42" fontId="12" fillId="0" borderId="11" xfId="5" applyFont="1" applyBorder="1" applyAlignment="1">
      <alignment vertical="center" wrapText="1"/>
    </xf>
    <xf numFmtId="49" fontId="4" fillId="0" borderId="11" xfId="1" quotePrefix="1" applyNumberFormat="1" applyFont="1" applyFill="1" applyBorder="1" applyAlignment="1">
      <alignment horizontal="center" vertical="center" wrapText="1"/>
    </xf>
    <xf numFmtId="41" fontId="5" fillId="0" borderId="0" xfId="6" applyFont="1" applyFill="1" applyAlignment="1">
      <alignment vertical="center" wrapText="1"/>
    </xf>
    <xf numFmtId="0" fontId="2" fillId="0" borderId="0" xfId="0" applyFont="1" applyAlignment="1">
      <alignment vertical="center"/>
    </xf>
    <xf numFmtId="15" fontId="17" fillId="0" borderId="14" xfId="0" applyNumberFormat="1" applyFont="1" applyBorder="1" applyAlignment="1">
      <alignment horizontal="right" vertical="center"/>
    </xf>
    <xf numFmtId="0" fontId="18" fillId="0" borderId="15" xfId="0" applyFont="1" applyBorder="1" applyAlignment="1">
      <alignment horizontal="right" vertical="center"/>
    </xf>
    <xf numFmtId="0" fontId="19" fillId="0" borderId="16" xfId="0" applyFont="1" applyBorder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" xfId="0" applyFont="1" applyBorder="1" applyAlignment="1">
      <alignment horizontal="right" vertical="center"/>
    </xf>
    <xf numFmtId="4" fontId="17" fillId="0" borderId="18" xfId="0" applyNumberFormat="1" applyFont="1" applyBorder="1" applyAlignment="1">
      <alignment horizontal="right" vertical="center"/>
    </xf>
    <xf numFmtId="0" fontId="18" fillId="0" borderId="19" xfId="0" applyFont="1" applyBorder="1" applyAlignment="1">
      <alignment horizontal="right" vertical="center"/>
    </xf>
    <xf numFmtId="0" fontId="18" fillId="0" borderId="20" xfId="0" applyFont="1" applyBorder="1" applyAlignment="1">
      <alignment horizontal="right" vertical="center"/>
    </xf>
    <xf numFmtId="4" fontId="2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4" fontId="17" fillId="0" borderId="0" xfId="0" applyNumberFormat="1" applyFont="1" applyAlignment="1">
      <alignment horizontal="right" vertical="center"/>
    </xf>
    <xf numFmtId="0" fontId="23" fillId="0" borderId="0" xfId="0" applyFont="1" applyAlignment="1">
      <alignment horizontal="center" vertical="center"/>
    </xf>
    <xf numFmtId="4" fontId="23" fillId="0" borderId="0" xfId="0" applyNumberFormat="1" applyFont="1" applyAlignment="1">
      <alignment vertical="center"/>
    </xf>
    <xf numFmtId="2" fontId="23" fillId="0" borderId="0" xfId="0" applyNumberFormat="1" applyFont="1" applyAlignment="1">
      <alignment vertical="center"/>
    </xf>
    <xf numFmtId="4" fontId="19" fillId="0" borderId="0" xfId="0" applyNumberFormat="1" applyFont="1" applyAlignment="1">
      <alignment horizontal="right" vertical="center"/>
    </xf>
    <xf numFmtId="0" fontId="18" fillId="0" borderId="27" xfId="0" applyFont="1" applyBorder="1" applyAlignment="1">
      <alignment horizontal="center" vertical="center"/>
    </xf>
    <xf numFmtId="4" fontId="18" fillId="0" borderId="28" xfId="0" applyNumberFormat="1" applyFont="1" applyBorder="1" applyAlignment="1">
      <alignment horizontal="center" vertical="center"/>
    </xf>
    <xf numFmtId="2" fontId="18" fillId="0" borderId="28" xfId="0" applyNumberFormat="1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4" fontId="19" fillId="0" borderId="29" xfId="0" applyNumberFormat="1" applyFont="1" applyBorder="1" applyAlignment="1">
      <alignment horizontal="center" vertical="center"/>
    </xf>
    <xf numFmtId="0" fontId="17" fillId="0" borderId="30" xfId="0" applyFont="1" applyBorder="1" applyAlignment="1">
      <alignment vertical="center"/>
    </xf>
    <xf numFmtId="4" fontId="17" fillId="0" borderId="0" xfId="0" applyNumberFormat="1" applyFont="1" applyAlignment="1">
      <alignment vertical="center"/>
    </xf>
    <xf numFmtId="2" fontId="17" fillId="0" borderId="0" xfId="0" applyNumberFormat="1" applyFont="1" applyAlignment="1">
      <alignment vertical="center"/>
    </xf>
    <xf numFmtId="0" fontId="17" fillId="0" borderId="0" xfId="0" applyFont="1" applyAlignment="1">
      <alignment horizontal="center" vertical="center"/>
    </xf>
    <xf numFmtId="4" fontId="17" fillId="0" borderId="31" xfId="0" applyNumberFormat="1" applyFont="1" applyBorder="1" applyAlignment="1">
      <alignment horizontal="right" vertical="center"/>
    </xf>
    <xf numFmtId="0" fontId="17" fillId="0" borderId="32" xfId="0" applyFont="1" applyBorder="1" applyAlignment="1">
      <alignment vertical="center"/>
    </xf>
    <xf numFmtId="4" fontId="17" fillId="0" borderId="4" xfId="0" applyNumberFormat="1" applyFont="1" applyBorder="1" applyAlignment="1">
      <alignment vertical="center"/>
    </xf>
    <xf numFmtId="4" fontId="19" fillId="0" borderId="23" xfId="0" applyNumberFormat="1" applyFont="1" applyBorder="1" applyAlignment="1">
      <alignment horizontal="right" vertical="center"/>
    </xf>
    <xf numFmtId="0" fontId="23" fillId="0" borderId="4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Continuous" vertical="center"/>
    </xf>
    <xf numFmtId="4" fontId="18" fillId="0" borderId="13" xfId="0" applyNumberFormat="1" applyFont="1" applyBorder="1" applyAlignment="1">
      <alignment horizontal="centerContinuous" vertical="center"/>
    </xf>
    <xf numFmtId="0" fontId="18" fillId="0" borderId="33" xfId="0" applyFont="1" applyBorder="1" applyAlignment="1">
      <alignment horizontal="centerContinuous" vertical="center"/>
    </xf>
    <xf numFmtId="40" fontId="18" fillId="0" borderId="28" xfId="0" applyNumberFormat="1" applyFont="1" applyBorder="1" applyAlignment="1">
      <alignment horizontal="center" vertical="center"/>
    </xf>
    <xf numFmtId="169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4" fontId="17" fillId="0" borderId="35" xfId="0" applyNumberFormat="1" applyFont="1" applyBorder="1" applyAlignment="1">
      <alignment horizontal="right" vertical="center"/>
    </xf>
    <xf numFmtId="4" fontId="19" fillId="0" borderId="36" xfId="0" applyNumberFormat="1" applyFont="1" applyBorder="1" applyAlignment="1">
      <alignment horizontal="right" vertical="center"/>
    </xf>
    <xf numFmtId="2" fontId="18" fillId="0" borderId="13" xfId="0" applyNumberFormat="1" applyFont="1" applyBorder="1" applyAlignment="1">
      <alignment horizontal="centerContinuous" vertical="center"/>
    </xf>
    <xf numFmtId="2" fontId="18" fillId="0" borderId="13" xfId="0" applyNumberFormat="1" applyFont="1" applyBorder="1" applyAlignment="1">
      <alignment horizontal="center" vertical="center"/>
    </xf>
    <xf numFmtId="0" fontId="17" fillId="0" borderId="30" xfId="0" applyFont="1" applyBorder="1" applyAlignment="1">
      <alignment horizontal="left" vertical="center"/>
    </xf>
    <xf numFmtId="4" fontId="17" fillId="0" borderId="0" xfId="0" applyNumberFormat="1" applyFont="1" applyAlignment="1">
      <alignment horizontal="centerContinuous" vertical="center"/>
    </xf>
    <xf numFmtId="2" fontId="17" fillId="0" borderId="6" xfId="0" applyNumberFormat="1" applyFont="1" applyBorder="1" applyAlignment="1">
      <alignment horizontal="centerContinuous" vertical="center"/>
    </xf>
    <xf numFmtId="0" fontId="17" fillId="0" borderId="6" xfId="0" applyFont="1" applyBorder="1" applyAlignment="1">
      <alignment horizontal="center" vertical="center"/>
    </xf>
    <xf numFmtId="4" fontId="17" fillId="0" borderId="6" xfId="0" applyNumberFormat="1" applyFont="1" applyBorder="1" applyAlignment="1">
      <alignment horizontal="right" vertical="center"/>
    </xf>
    <xf numFmtId="2" fontId="17" fillId="0" borderId="6" xfId="0" applyNumberFormat="1" applyFont="1" applyBorder="1" applyAlignment="1">
      <alignment vertical="center"/>
    </xf>
    <xf numFmtId="4" fontId="17" fillId="0" borderId="4" xfId="0" applyNumberFormat="1" applyFont="1" applyBorder="1" applyAlignment="1">
      <alignment horizontal="center" vertical="center"/>
    </xf>
    <xf numFmtId="0" fontId="18" fillId="0" borderId="27" xfId="0" applyFont="1" applyBorder="1" applyAlignment="1">
      <alignment horizontal="centerContinuous" vertical="center"/>
    </xf>
    <xf numFmtId="4" fontId="18" fillId="0" borderId="28" xfId="0" applyNumberFormat="1" applyFont="1" applyBorder="1" applyAlignment="1">
      <alignment horizontal="centerContinuous" vertical="center"/>
    </xf>
    <xf numFmtId="2" fontId="17" fillId="0" borderId="0" xfId="0" applyNumberFormat="1" applyFont="1" applyAlignment="1">
      <alignment horizontal="center" vertical="center"/>
    </xf>
    <xf numFmtId="2" fontId="19" fillId="0" borderId="12" xfId="0" applyNumberFormat="1" applyFont="1" applyBorder="1" applyAlignment="1">
      <alignment vertical="center"/>
    </xf>
    <xf numFmtId="0" fontId="19" fillId="0" borderId="13" xfId="0" applyFont="1" applyBorder="1" applyAlignment="1">
      <alignment horizontal="center" vertical="center"/>
    </xf>
    <xf numFmtId="4" fontId="19" fillId="0" borderId="14" xfId="0" applyNumberFormat="1" applyFont="1" applyBorder="1" applyAlignment="1">
      <alignment vertical="center"/>
    </xf>
    <xf numFmtId="2" fontId="19" fillId="0" borderId="14" xfId="0" applyNumberFormat="1" applyFont="1" applyBorder="1" applyAlignment="1">
      <alignment vertical="center"/>
    </xf>
    <xf numFmtId="4" fontId="19" fillId="0" borderId="16" xfId="0" applyNumberFormat="1" applyFont="1" applyBorder="1" applyAlignment="1">
      <alignment horizontal="right" vertical="center"/>
    </xf>
    <xf numFmtId="2" fontId="19" fillId="0" borderId="38" xfId="0" applyNumberFormat="1" applyFont="1" applyBorder="1" applyAlignment="1">
      <alignment horizontal="center" vertical="center"/>
    </xf>
    <xf numFmtId="1" fontId="19" fillId="0" borderId="2" xfId="0" applyNumberFormat="1" applyFont="1" applyBorder="1" applyAlignment="1">
      <alignment horizontal="center" vertical="center"/>
    </xf>
    <xf numFmtId="4" fontId="19" fillId="0" borderId="2" xfId="0" applyNumberFormat="1" applyFont="1" applyBorder="1" applyAlignment="1">
      <alignment vertical="center"/>
    </xf>
    <xf numFmtId="2" fontId="19" fillId="0" borderId="2" xfId="0" applyNumberFormat="1" applyFont="1" applyBorder="1" applyAlignment="1">
      <alignment vertical="center"/>
    </xf>
    <xf numFmtId="4" fontId="19" fillId="0" borderId="18" xfId="0" applyNumberFormat="1" applyFont="1" applyBorder="1" applyAlignment="1">
      <alignment horizontal="right" vertical="center"/>
    </xf>
    <xf numFmtId="2" fontId="19" fillId="0" borderId="32" xfId="0" applyNumberFormat="1" applyFont="1" applyBorder="1" applyAlignment="1">
      <alignment vertical="center"/>
    </xf>
    <xf numFmtId="0" fontId="19" fillId="0" borderId="4" xfId="0" applyFont="1" applyBorder="1" applyAlignment="1">
      <alignment horizontal="center" vertical="center"/>
    </xf>
    <xf numFmtId="4" fontId="19" fillId="0" borderId="4" xfId="0" applyNumberFormat="1" applyFont="1" applyBorder="1" applyAlignment="1">
      <alignment vertical="center"/>
    </xf>
    <xf numFmtId="2" fontId="19" fillId="0" borderId="4" xfId="0" applyNumberFormat="1" applyFont="1" applyBorder="1" applyAlignment="1">
      <alignment vertical="center"/>
    </xf>
    <xf numFmtId="15" fontId="17" fillId="0" borderId="14" xfId="0" applyNumberFormat="1" applyFont="1" applyFill="1" applyBorder="1" applyAlignment="1">
      <alignment horizontal="right" vertical="center"/>
    </xf>
    <xf numFmtId="0" fontId="18" fillId="0" borderId="15" xfId="0" applyFont="1" applyFill="1" applyBorder="1" applyAlignment="1">
      <alignment horizontal="right" vertical="center"/>
    </xf>
    <xf numFmtId="1" fontId="19" fillId="0" borderId="16" xfId="0" applyNumberFormat="1" applyFont="1" applyFill="1" applyBorder="1" applyAlignment="1">
      <alignment horizontal="right" vertical="center"/>
    </xf>
    <xf numFmtId="0" fontId="18" fillId="0" borderId="17" xfId="0" applyFont="1" applyFill="1" applyBorder="1" applyAlignment="1">
      <alignment horizontal="right" vertical="center"/>
    </xf>
    <xf numFmtId="0" fontId="18" fillId="0" borderId="1" xfId="0" applyFont="1" applyFill="1" applyBorder="1" applyAlignment="1">
      <alignment horizontal="right" vertical="center"/>
    </xf>
    <xf numFmtId="4" fontId="17" fillId="0" borderId="18" xfId="0" applyNumberFormat="1" applyFont="1" applyFill="1" applyBorder="1" applyAlignment="1">
      <alignment horizontal="right" vertical="center"/>
    </xf>
    <xf numFmtId="0" fontId="18" fillId="0" borderId="19" xfId="0" applyFont="1" applyFill="1" applyBorder="1" applyAlignment="1">
      <alignment horizontal="right" vertical="center"/>
    </xf>
    <xf numFmtId="0" fontId="18" fillId="0" borderId="20" xfId="0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4" fontId="2" fillId="0" borderId="0" xfId="0" applyNumberFormat="1" applyFont="1" applyFill="1" applyAlignment="1">
      <alignment vertical="center"/>
    </xf>
    <xf numFmtId="2" fontId="2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4" fontId="17" fillId="0" borderId="0" xfId="0" applyNumberFormat="1" applyFont="1" applyFill="1" applyAlignment="1">
      <alignment horizontal="right" vertical="center"/>
    </xf>
    <xf numFmtId="0" fontId="23" fillId="0" borderId="0" xfId="0" applyNumberFormat="1" applyFont="1" applyFill="1" applyAlignment="1">
      <alignment horizontal="center" vertical="center"/>
    </xf>
    <xf numFmtId="4" fontId="23" fillId="0" borderId="0" xfId="0" applyNumberFormat="1" applyFont="1" applyFill="1" applyAlignment="1">
      <alignment vertical="center"/>
    </xf>
    <xf numFmtId="2" fontId="23" fillId="0" borderId="0" xfId="0" applyNumberFormat="1" applyFont="1" applyFill="1" applyAlignment="1">
      <alignment vertical="center"/>
    </xf>
    <xf numFmtId="4" fontId="19" fillId="0" borderId="0" xfId="0" applyNumberFormat="1" applyFont="1" applyFill="1" applyAlignment="1">
      <alignment horizontal="right" vertical="center"/>
    </xf>
    <xf numFmtId="0" fontId="18" fillId="0" borderId="27" xfId="0" applyFont="1" applyFill="1" applyBorder="1" applyAlignment="1">
      <alignment horizontal="center" vertical="center"/>
    </xf>
    <xf numFmtId="4" fontId="18" fillId="0" borderId="28" xfId="0" applyNumberFormat="1" applyFont="1" applyFill="1" applyBorder="1" applyAlignment="1">
      <alignment horizontal="center" vertical="center"/>
    </xf>
    <xf numFmtId="2" fontId="18" fillId="0" borderId="28" xfId="0" applyNumberFormat="1" applyFont="1" applyFill="1" applyBorder="1" applyAlignment="1">
      <alignment horizontal="center" vertical="center"/>
    </xf>
    <xf numFmtId="0" fontId="18" fillId="0" borderId="28" xfId="0" applyNumberFormat="1" applyFont="1" applyFill="1" applyBorder="1" applyAlignment="1">
      <alignment horizontal="center" vertical="center"/>
    </xf>
    <xf numFmtId="4" fontId="19" fillId="0" borderId="29" xfId="0" applyNumberFormat="1" applyFont="1" applyFill="1" applyBorder="1" applyAlignment="1">
      <alignment horizontal="center" vertical="center"/>
    </xf>
    <xf numFmtId="0" fontId="17" fillId="0" borderId="30" xfId="0" applyFont="1" applyFill="1" applyBorder="1" applyAlignment="1">
      <alignment vertical="center"/>
    </xf>
    <xf numFmtId="4" fontId="17" fillId="0" borderId="0" xfId="0" applyNumberFormat="1" applyFont="1" applyFill="1" applyBorder="1" applyAlignment="1">
      <alignment vertical="center"/>
    </xf>
    <xf numFmtId="2" fontId="17" fillId="0" borderId="0" xfId="0" applyNumberFormat="1" applyFont="1" applyFill="1" applyBorder="1" applyAlignment="1">
      <alignment vertical="center"/>
    </xf>
    <xf numFmtId="0" fontId="17" fillId="0" borderId="0" xfId="0" applyNumberFormat="1" applyFont="1" applyFill="1" applyBorder="1" applyAlignment="1">
      <alignment horizontal="center" vertical="center"/>
    </xf>
    <xf numFmtId="4" fontId="17" fillId="0" borderId="0" xfId="0" applyNumberFormat="1" applyFont="1" applyFill="1" applyBorder="1" applyAlignment="1">
      <alignment horizontal="right" vertical="center"/>
    </xf>
    <xf numFmtId="4" fontId="17" fillId="0" borderId="31" xfId="0" applyNumberFormat="1" applyFont="1" applyFill="1" applyBorder="1" applyAlignment="1">
      <alignment horizontal="right" vertical="center"/>
    </xf>
    <xf numFmtId="4" fontId="20" fillId="0" borderId="0" xfId="0" applyNumberFormat="1" applyFont="1" applyFill="1" applyBorder="1" applyAlignment="1">
      <alignment horizontal="right" vertical="center"/>
    </xf>
    <xf numFmtId="0" fontId="17" fillId="0" borderId="32" xfId="0" applyFont="1" applyFill="1" applyBorder="1" applyAlignment="1">
      <alignment vertical="center"/>
    </xf>
    <xf numFmtId="4" fontId="17" fillId="0" borderId="4" xfId="0" applyNumberFormat="1" applyFont="1" applyFill="1" applyBorder="1" applyAlignment="1">
      <alignment vertical="center"/>
    </xf>
    <xf numFmtId="4" fontId="19" fillId="0" borderId="23" xfId="0" applyNumberFormat="1" applyFont="1" applyFill="1" applyBorder="1" applyAlignment="1">
      <alignment horizontal="right" vertical="center"/>
    </xf>
    <xf numFmtId="0" fontId="23" fillId="0" borderId="4" xfId="0" applyNumberFormat="1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Continuous" vertical="center"/>
    </xf>
    <xf numFmtId="4" fontId="18" fillId="0" borderId="13" xfId="0" applyNumberFormat="1" applyFont="1" applyFill="1" applyBorder="1" applyAlignment="1">
      <alignment horizontal="centerContinuous" vertical="center"/>
    </xf>
    <xf numFmtId="0" fontId="18" fillId="0" borderId="33" xfId="0" applyFont="1" applyFill="1" applyBorder="1" applyAlignment="1">
      <alignment horizontal="centerContinuous" vertical="center"/>
    </xf>
    <xf numFmtId="40" fontId="18" fillId="0" borderId="28" xfId="0" applyNumberFormat="1" applyFont="1" applyFill="1" applyBorder="1" applyAlignment="1">
      <alignment horizontal="center" vertical="center"/>
    </xf>
    <xf numFmtId="169" fontId="17" fillId="0" borderId="0" xfId="0" applyNumberFormat="1" applyFont="1" applyFill="1" applyBorder="1" applyAlignment="1">
      <alignment vertical="center"/>
    </xf>
    <xf numFmtId="0" fontId="17" fillId="0" borderId="30" xfId="0" applyFont="1" applyFill="1" applyBorder="1" applyAlignment="1">
      <alignment vertical="center"/>
    </xf>
    <xf numFmtId="0" fontId="17" fillId="0" borderId="0" xfId="0" applyNumberFormat="1" applyFont="1" applyFill="1" applyBorder="1" applyAlignment="1">
      <alignment vertical="center"/>
    </xf>
    <xf numFmtId="4" fontId="17" fillId="0" borderId="35" xfId="0" applyNumberFormat="1" applyFont="1" applyFill="1" applyBorder="1" applyAlignment="1">
      <alignment horizontal="right" vertical="center"/>
    </xf>
    <xf numFmtId="4" fontId="19" fillId="0" borderId="36" xfId="0" applyNumberFormat="1" applyFont="1" applyFill="1" applyBorder="1" applyAlignment="1">
      <alignment horizontal="right" vertical="center"/>
    </xf>
    <xf numFmtId="2" fontId="18" fillId="0" borderId="13" xfId="0" applyNumberFormat="1" applyFont="1" applyFill="1" applyBorder="1" applyAlignment="1">
      <alignment horizontal="centerContinuous" vertical="center"/>
    </xf>
    <xf numFmtId="2" fontId="18" fillId="0" borderId="13" xfId="0" applyNumberFormat="1" applyFont="1" applyFill="1" applyBorder="1" applyAlignment="1">
      <alignment horizontal="center" vertical="center"/>
    </xf>
    <xf numFmtId="0" fontId="17" fillId="0" borderId="30" xfId="0" applyFont="1" applyFill="1" applyBorder="1" applyAlignment="1">
      <alignment horizontal="left" vertical="center"/>
    </xf>
    <xf numFmtId="4" fontId="17" fillId="0" borderId="0" xfId="0" applyNumberFormat="1" applyFont="1" applyFill="1" applyBorder="1" applyAlignment="1">
      <alignment vertical="center"/>
    </xf>
    <xf numFmtId="4" fontId="17" fillId="0" borderId="0" xfId="0" applyNumberFormat="1" applyFont="1" applyFill="1" applyBorder="1" applyAlignment="1">
      <alignment horizontal="centerContinuous" vertical="center"/>
    </xf>
    <xf numFmtId="2" fontId="17" fillId="0" borderId="6" xfId="0" applyNumberFormat="1" applyFont="1" applyFill="1" applyBorder="1" applyAlignment="1">
      <alignment horizontal="centerContinuous" vertical="center"/>
    </xf>
    <xf numFmtId="0" fontId="17" fillId="0" borderId="6" xfId="0" applyNumberFormat="1" applyFont="1" applyFill="1" applyBorder="1" applyAlignment="1">
      <alignment horizontal="center" vertical="center"/>
    </xf>
    <xf numFmtId="4" fontId="17" fillId="0" borderId="6" xfId="0" applyNumberFormat="1" applyFont="1" applyFill="1" applyBorder="1" applyAlignment="1">
      <alignment horizontal="right" vertical="center"/>
    </xf>
    <xf numFmtId="2" fontId="17" fillId="0" borderId="6" xfId="0" applyNumberFormat="1" applyFont="1" applyFill="1" applyBorder="1" applyAlignment="1">
      <alignment vertical="center"/>
    </xf>
    <xf numFmtId="4" fontId="17" fillId="0" borderId="4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8" fillId="0" borderId="27" xfId="0" applyFont="1" applyFill="1" applyBorder="1" applyAlignment="1">
      <alignment horizontal="centerContinuous" vertical="center"/>
    </xf>
    <xf numFmtId="4" fontId="18" fillId="0" borderId="28" xfId="0" applyNumberFormat="1" applyFont="1" applyFill="1" applyBorder="1" applyAlignment="1">
      <alignment horizontal="centerContinuous" vertical="center"/>
    </xf>
    <xf numFmtId="2" fontId="17" fillId="0" borderId="0" xfId="0" applyNumberFormat="1" applyFont="1" applyFill="1" applyBorder="1" applyAlignment="1">
      <alignment horizontal="center" vertical="center"/>
    </xf>
    <xf numFmtId="0" fontId="17" fillId="0" borderId="30" xfId="0" applyFont="1" applyFill="1" applyBorder="1" applyAlignment="1">
      <alignment horizontal="left" vertical="center"/>
    </xf>
    <xf numFmtId="2" fontId="19" fillId="0" borderId="12" xfId="0" applyNumberFormat="1" applyFont="1" applyFill="1" applyBorder="1" applyAlignment="1">
      <alignment vertical="center"/>
    </xf>
    <xf numFmtId="0" fontId="19" fillId="0" borderId="13" xfId="0" applyNumberFormat="1" applyFont="1" applyFill="1" applyBorder="1" applyAlignment="1">
      <alignment horizontal="center" vertical="center"/>
    </xf>
    <xf numFmtId="4" fontId="19" fillId="0" borderId="14" xfId="0" applyNumberFormat="1" applyFont="1" applyFill="1" applyBorder="1" applyAlignment="1">
      <alignment vertical="center"/>
    </xf>
    <xf numFmtId="2" fontId="19" fillId="0" borderId="14" xfId="0" applyNumberFormat="1" applyFont="1" applyFill="1" applyBorder="1" applyAlignment="1">
      <alignment vertical="center"/>
    </xf>
    <xf numFmtId="4" fontId="19" fillId="0" borderId="16" xfId="0" applyNumberFormat="1" applyFont="1" applyFill="1" applyBorder="1" applyAlignment="1">
      <alignment horizontal="right" vertical="center"/>
    </xf>
    <xf numFmtId="2" fontId="19" fillId="0" borderId="38" xfId="0" applyNumberFormat="1" applyFont="1" applyFill="1" applyBorder="1" applyAlignment="1">
      <alignment horizontal="center" vertical="center"/>
    </xf>
    <xf numFmtId="1" fontId="19" fillId="0" borderId="2" xfId="0" applyNumberFormat="1" applyFont="1" applyFill="1" applyBorder="1" applyAlignment="1">
      <alignment horizontal="center" vertical="center"/>
    </xf>
    <xf numFmtId="4" fontId="19" fillId="0" borderId="2" xfId="0" applyNumberFormat="1" applyFont="1" applyFill="1" applyBorder="1" applyAlignment="1">
      <alignment vertical="center"/>
    </xf>
    <xf numFmtId="2" fontId="19" fillId="0" borderId="2" xfId="0" applyNumberFormat="1" applyFont="1" applyFill="1" applyBorder="1" applyAlignment="1">
      <alignment vertical="center"/>
    </xf>
    <xf numFmtId="4" fontId="19" fillId="0" borderId="18" xfId="0" applyNumberFormat="1" applyFont="1" applyFill="1" applyBorder="1" applyAlignment="1">
      <alignment horizontal="right" vertical="center"/>
    </xf>
    <xf numFmtId="2" fontId="19" fillId="0" borderId="32" xfId="0" applyNumberFormat="1" applyFont="1" applyFill="1" applyBorder="1" applyAlignment="1">
      <alignment vertical="center"/>
    </xf>
    <xf numFmtId="0" fontId="19" fillId="0" borderId="4" xfId="0" applyNumberFormat="1" applyFont="1" applyFill="1" applyBorder="1" applyAlignment="1">
      <alignment horizontal="center" vertical="center"/>
    </xf>
    <xf numFmtId="4" fontId="19" fillId="0" borderId="4" xfId="0" applyNumberFormat="1" applyFont="1" applyFill="1" applyBorder="1" applyAlignment="1">
      <alignment vertical="center"/>
    </xf>
    <xf numFmtId="2" fontId="19" fillId="0" borderId="4" xfId="0" applyNumberFormat="1" applyFont="1" applyFill="1" applyBorder="1" applyAlignment="1">
      <alignment vertical="center"/>
    </xf>
    <xf numFmtId="2" fontId="19" fillId="0" borderId="16" xfId="0" applyNumberFormat="1" applyFont="1" applyBorder="1" applyAlignment="1">
      <alignment horizontal="right" vertical="center"/>
    </xf>
    <xf numFmtId="4" fontId="20" fillId="0" borderId="0" xfId="0" applyNumberFormat="1" applyFont="1" applyAlignment="1">
      <alignment horizontal="right" vertical="center"/>
    </xf>
    <xf numFmtId="49" fontId="19" fillId="0" borderId="16" xfId="0" applyNumberFormat="1" applyFont="1" applyBorder="1" applyAlignment="1">
      <alignment horizontal="right" vertical="center"/>
    </xf>
    <xf numFmtId="2" fontId="19" fillId="0" borderId="16" xfId="0" applyNumberFormat="1" applyFont="1" applyFill="1" applyBorder="1" applyAlignment="1">
      <alignment horizontal="right" vertical="center"/>
    </xf>
    <xf numFmtId="0" fontId="8" fillId="0" borderId="30" xfId="0" applyFont="1" applyFill="1" applyBorder="1" applyAlignment="1">
      <alignment vertical="center"/>
    </xf>
    <xf numFmtId="0" fontId="17" fillId="0" borderId="0" xfId="1" applyNumberFormat="1" applyFont="1" applyFill="1" applyBorder="1" applyAlignment="1">
      <alignment horizontal="center" vertical="center"/>
    </xf>
    <xf numFmtId="4" fontId="17" fillId="0" borderId="0" xfId="1" applyNumberFormat="1" applyFont="1" applyFill="1" applyBorder="1" applyAlignment="1">
      <alignment vertical="center"/>
    </xf>
    <xf numFmtId="0" fontId="18" fillId="0" borderId="30" xfId="0" applyFont="1" applyFill="1" applyBorder="1" applyAlignment="1">
      <alignment horizontal="center" vertical="center"/>
    </xf>
    <xf numFmtId="4" fontId="18" fillId="0" borderId="0" xfId="0" applyNumberFormat="1" applyFont="1" applyFill="1" applyBorder="1" applyAlignment="1">
      <alignment horizontal="centerContinuous" vertical="center"/>
    </xf>
    <xf numFmtId="2" fontId="18" fillId="0" borderId="0" xfId="0" applyNumberFormat="1" applyFont="1" applyFill="1" applyBorder="1" applyAlignment="1">
      <alignment horizontal="centerContinuous" vertical="center"/>
    </xf>
    <xf numFmtId="0" fontId="18" fillId="0" borderId="0" xfId="0" applyNumberFormat="1" applyFont="1" applyFill="1" applyBorder="1" applyAlignment="1">
      <alignment horizontal="center" vertical="center"/>
    </xf>
    <xf numFmtId="4" fontId="18" fillId="0" borderId="0" xfId="0" applyNumberFormat="1" applyFont="1" applyFill="1" applyBorder="1" applyAlignment="1">
      <alignment horizontal="center" vertical="center"/>
    </xf>
    <xf numFmtId="2" fontId="18" fillId="0" borderId="0" xfId="0" applyNumberFormat="1" applyFont="1" applyFill="1" applyBorder="1" applyAlignment="1">
      <alignment horizontal="center" vertical="center"/>
    </xf>
    <xf numFmtId="4" fontId="19" fillId="0" borderId="31" xfId="0" applyNumberFormat="1" applyFont="1" applyFill="1" applyBorder="1" applyAlignment="1">
      <alignment horizontal="center" vertical="center"/>
    </xf>
    <xf numFmtId="169" fontId="17" fillId="0" borderId="0" xfId="1" applyNumberFormat="1" applyFont="1" applyFill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0" fontId="17" fillId="0" borderId="30" xfId="0" applyFont="1" applyBorder="1" applyAlignment="1">
      <alignment horizontal="left" vertical="center"/>
    </xf>
    <xf numFmtId="0" fontId="17" fillId="0" borderId="30" xfId="0" applyFont="1" applyBorder="1" applyAlignment="1">
      <alignment vertical="center"/>
    </xf>
    <xf numFmtId="0" fontId="17" fillId="0" borderId="0" xfId="0" applyFont="1" applyAlignment="1">
      <alignment vertical="center"/>
    </xf>
    <xf numFmtId="4" fontId="17" fillId="0" borderId="0" xfId="0" applyNumberFormat="1" applyFont="1" applyAlignment="1">
      <alignment vertical="center"/>
    </xf>
    <xf numFmtId="0" fontId="17" fillId="0" borderId="30" xfId="0" applyFont="1" applyBorder="1" applyAlignment="1">
      <alignment vertical="center"/>
    </xf>
    <xf numFmtId="0" fontId="17" fillId="0" borderId="0" xfId="0" applyFont="1" applyAlignment="1">
      <alignment vertical="center"/>
    </xf>
    <xf numFmtId="4" fontId="17" fillId="0" borderId="0" xfId="0" applyNumberFormat="1" applyFont="1" applyAlignment="1">
      <alignment vertical="center"/>
    </xf>
    <xf numFmtId="0" fontId="17" fillId="0" borderId="30" xfId="0" applyFont="1" applyBorder="1" applyAlignment="1">
      <alignment horizontal="left" vertical="center"/>
    </xf>
    <xf numFmtId="0" fontId="17" fillId="0" borderId="30" xfId="0" applyFont="1" applyFill="1" applyBorder="1" applyAlignment="1">
      <alignment vertical="center"/>
    </xf>
    <xf numFmtId="4" fontId="17" fillId="0" borderId="0" xfId="0" applyNumberFormat="1" applyFont="1" applyFill="1" applyBorder="1" applyAlignment="1">
      <alignment vertical="center"/>
    </xf>
    <xf numFmtId="0" fontId="17" fillId="0" borderId="30" xfId="0" applyFont="1" applyFill="1" applyBorder="1" applyAlignment="1">
      <alignment horizontal="left" vertical="center"/>
    </xf>
    <xf numFmtId="4" fontId="17" fillId="0" borderId="0" xfId="0" applyNumberFormat="1" applyFont="1" applyFill="1" applyBorder="1" applyAlignment="1">
      <alignment vertical="center"/>
    </xf>
    <xf numFmtId="0" fontId="18" fillId="0" borderId="30" xfId="0" applyFont="1" applyFill="1" applyBorder="1" applyAlignment="1">
      <alignment horizontal="centerContinuous" vertical="center"/>
    </xf>
    <xf numFmtId="0" fontId="18" fillId="0" borderId="0" xfId="0" applyFont="1" applyFill="1" applyBorder="1" applyAlignment="1">
      <alignment horizontal="centerContinuous" vertical="center"/>
    </xf>
    <xf numFmtId="169" fontId="17" fillId="0" borderId="0" xfId="0" applyNumberFormat="1" applyFont="1" applyFill="1" applyBorder="1" applyAlignment="1">
      <alignment horizontal="right" vertical="center"/>
    </xf>
    <xf numFmtId="0" fontId="17" fillId="0" borderId="30" xfId="0" applyFont="1" applyBorder="1" applyAlignment="1">
      <alignment horizontal="left" vertical="center"/>
    </xf>
    <xf numFmtId="0" fontId="17" fillId="0" borderId="30" xfId="0" applyFont="1" applyBorder="1" applyAlignment="1">
      <alignment vertical="center"/>
    </xf>
    <xf numFmtId="0" fontId="17" fillId="0" borderId="0" xfId="0" applyFont="1" applyAlignment="1">
      <alignment vertical="center"/>
    </xf>
    <xf numFmtId="4" fontId="17" fillId="0" borderId="0" xfId="0" applyNumberFormat="1" applyFont="1" applyAlignment="1">
      <alignment vertical="center"/>
    </xf>
    <xf numFmtId="4" fontId="17" fillId="0" borderId="0" xfId="0" applyNumberFormat="1" applyFont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4" fontId="18" fillId="0" borderId="13" xfId="0" applyNumberFormat="1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2" fontId="17" fillId="0" borderId="6" xfId="0" applyNumberFormat="1" applyFont="1" applyBorder="1" applyAlignment="1">
      <alignment horizontal="center" vertical="center"/>
    </xf>
    <xf numFmtId="0" fontId="22" fillId="0" borderId="24" xfId="0" applyFont="1" applyBorder="1" applyAlignment="1">
      <alignment horizontal="left" vertical="center"/>
    </xf>
    <xf numFmtId="0" fontId="22" fillId="0" borderId="25" xfId="0" applyFont="1" applyBorder="1" applyAlignment="1">
      <alignment horizontal="left" vertical="center"/>
    </xf>
    <xf numFmtId="0" fontId="22" fillId="0" borderId="26" xfId="0" applyFont="1" applyBorder="1" applyAlignment="1">
      <alignment horizontal="left" vertical="center"/>
    </xf>
    <xf numFmtId="0" fontId="17" fillId="0" borderId="34" xfId="0" applyFont="1" applyBorder="1" applyAlignment="1">
      <alignment horizontal="left" vertical="center"/>
    </xf>
    <xf numFmtId="0" fontId="17" fillId="0" borderId="5" xfId="0" applyFont="1" applyBorder="1" applyAlignment="1">
      <alignment horizontal="left" vertical="center"/>
    </xf>
    <xf numFmtId="0" fontId="17" fillId="0" borderId="30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2" fontId="19" fillId="0" borderId="21" xfId="0" applyNumberFormat="1" applyFont="1" applyBorder="1" applyAlignment="1">
      <alignment horizontal="left" vertical="center"/>
    </xf>
    <xf numFmtId="2" fontId="19" fillId="0" borderId="22" xfId="0" applyNumberFormat="1" applyFont="1" applyBorder="1" applyAlignment="1">
      <alignment horizontal="left" vertical="center"/>
    </xf>
    <xf numFmtId="0" fontId="18" fillId="0" borderId="37" xfId="0" applyFont="1" applyBorder="1" applyAlignment="1">
      <alignment horizontal="left" vertical="top"/>
    </xf>
    <xf numFmtId="0" fontId="18" fillId="0" borderId="16" xfId="0" applyFont="1" applyBorder="1" applyAlignment="1">
      <alignment horizontal="left" vertical="top"/>
    </xf>
    <xf numFmtId="0" fontId="18" fillId="0" borderId="30" xfId="0" applyFont="1" applyBorder="1" applyAlignment="1">
      <alignment horizontal="left" vertical="top"/>
    </xf>
    <xf numFmtId="0" fontId="18" fillId="0" borderId="31" xfId="0" applyFont="1" applyBorder="1" applyAlignment="1">
      <alignment horizontal="left" vertical="top"/>
    </xf>
    <xf numFmtId="0" fontId="18" fillId="0" borderId="32" xfId="0" applyFont="1" applyBorder="1" applyAlignment="1">
      <alignment horizontal="left" vertical="top"/>
    </xf>
    <xf numFmtId="0" fontId="18" fillId="0" borderId="36" xfId="0" applyFont="1" applyBorder="1" applyAlignment="1">
      <alignment horizontal="left" vertical="top"/>
    </xf>
    <xf numFmtId="0" fontId="17" fillId="0" borderId="34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3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4" fontId="17" fillId="0" borderId="5" xfId="0" applyNumberFormat="1" applyFont="1" applyBorder="1" applyAlignment="1">
      <alignment vertical="center"/>
    </xf>
    <xf numFmtId="4" fontId="17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4" fontId="20" fillId="0" borderId="1" xfId="0" applyNumberFormat="1" applyFont="1" applyBorder="1" applyAlignment="1">
      <alignment horizontal="left" vertical="center"/>
    </xf>
    <xf numFmtId="4" fontId="20" fillId="0" borderId="2" xfId="0" applyNumberFormat="1" applyFont="1" applyBorder="1" applyAlignment="1">
      <alignment horizontal="left" vertical="center"/>
    </xf>
    <xf numFmtId="4" fontId="20" fillId="0" borderId="3" xfId="0" applyNumberFormat="1" applyFont="1" applyBorder="1" applyAlignment="1">
      <alignment horizontal="left" vertical="center"/>
    </xf>
    <xf numFmtId="4" fontId="24" fillId="0" borderId="1" xfId="0" applyNumberFormat="1" applyFont="1" applyBorder="1" applyAlignment="1">
      <alignment horizontal="center" vertical="center" wrapText="1"/>
    </xf>
    <xf numFmtId="4" fontId="24" fillId="0" borderId="2" xfId="0" applyNumberFormat="1" applyFont="1" applyBorder="1" applyAlignment="1">
      <alignment horizontal="center" vertical="center" wrapText="1"/>
    </xf>
    <xf numFmtId="4" fontId="24" fillId="0" borderId="18" xfId="0" applyNumberFormat="1" applyFont="1" applyBorder="1" applyAlignment="1">
      <alignment horizontal="center" vertical="center" wrapText="1"/>
    </xf>
    <xf numFmtId="4" fontId="21" fillId="0" borderId="21" xfId="0" applyNumberFormat="1" applyFont="1" applyBorder="1" applyAlignment="1">
      <alignment horizontal="left" vertical="center"/>
    </xf>
    <xf numFmtId="4" fontId="21" fillId="0" borderId="22" xfId="0" applyNumberFormat="1" applyFont="1" applyBorder="1" applyAlignment="1">
      <alignment horizontal="left" vertical="center"/>
    </xf>
    <xf numFmtId="4" fontId="21" fillId="0" borderId="23" xfId="0" applyNumberFormat="1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21" fillId="0" borderId="22" xfId="0" applyFont="1" applyBorder="1" applyAlignment="1">
      <alignment horizontal="left" vertical="center"/>
    </xf>
    <xf numFmtId="0" fontId="21" fillId="0" borderId="23" xfId="0" applyFont="1" applyBorder="1" applyAlignment="1">
      <alignment horizontal="left" vertical="center"/>
    </xf>
    <xf numFmtId="0" fontId="22" fillId="0" borderId="24" xfId="0" applyFont="1" applyFill="1" applyBorder="1" applyAlignment="1">
      <alignment horizontal="left" vertical="center"/>
    </xf>
    <xf numFmtId="0" fontId="22" fillId="0" borderId="25" xfId="0" applyFont="1" applyFill="1" applyBorder="1" applyAlignment="1">
      <alignment horizontal="left" vertical="center"/>
    </xf>
    <xf numFmtId="0" fontId="22" fillId="0" borderId="26" xfId="0" applyFont="1" applyFill="1" applyBorder="1" applyAlignment="1">
      <alignment horizontal="left" vertical="center"/>
    </xf>
    <xf numFmtId="0" fontId="17" fillId="0" borderId="34" xfId="0" applyFont="1" applyFill="1" applyBorder="1" applyAlignment="1">
      <alignment horizontal="left" vertical="center"/>
    </xf>
    <xf numFmtId="0" fontId="17" fillId="0" borderId="5" xfId="0" applyFont="1" applyFill="1" applyBorder="1" applyAlignment="1">
      <alignment horizontal="left" vertical="center"/>
    </xf>
    <xf numFmtId="0" fontId="17" fillId="0" borderId="3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/>
    </xf>
    <xf numFmtId="2" fontId="19" fillId="0" borderId="21" xfId="0" applyNumberFormat="1" applyFont="1" applyFill="1" applyBorder="1" applyAlignment="1">
      <alignment horizontal="left" vertical="center"/>
    </xf>
    <xf numFmtId="2" fontId="19" fillId="0" borderId="22" xfId="0" applyNumberFormat="1" applyFont="1" applyFill="1" applyBorder="1" applyAlignment="1">
      <alignment horizontal="left" vertical="center"/>
    </xf>
    <xf numFmtId="0" fontId="18" fillId="0" borderId="37" xfId="0" applyFont="1" applyFill="1" applyBorder="1" applyAlignment="1">
      <alignment horizontal="left" vertical="top"/>
    </xf>
    <xf numFmtId="0" fontId="18" fillId="0" borderId="16" xfId="0" applyFont="1" applyFill="1" applyBorder="1" applyAlignment="1">
      <alignment horizontal="left" vertical="top"/>
    </xf>
    <xf numFmtId="0" fontId="18" fillId="0" borderId="30" xfId="0" applyFont="1" applyFill="1" applyBorder="1" applyAlignment="1">
      <alignment horizontal="left" vertical="top"/>
    </xf>
    <xf numFmtId="0" fontId="18" fillId="0" borderId="31" xfId="0" applyFont="1" applyFill="1" applyBorder="1" applyAlignment="1">
      <alignment horizontal="left" vertical="top"/>
    </xf>
    <xf numFmtId="0" fontId="18" fillId="0" borderId="32" xfId="0" applyFont="1" applyFill="1" applyBorder="1" applyAlignment="1">
      <alignment horizontal="left" vertical="top"/>
    </xf>
    <xf numFmtId="0" fontId="18" fillId="0" borderId="36" xfId="0" applyFont="1" applyFill="1" applyBorder="1" applyAlignment="1">
      <alignment horizontal="left" vertical="top"/>
    </xf>
    <xf numFmtId="0" fontId="17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4" fontId="17" fillId="0" borderId="0" xfId="0" applyNumberFormat="1" applyFont="1" applyFill="1" applyBorder="1" applyAlignment="1">
      <alignment vertical="center"/>
    </xf>
    <xf numFmtId="0" fontId="16" fillId="0" borderId="12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4" fontId="20" fillId="0" borderId="1" xfId="0" applyNumberFormat="1" applyFont="1" applyFill="1" applyBorder="1" applyAlignment="1">
      <alignment horizontal="left" vertical="center"/>
    </xf>
    <xf numFmtId="4" fontId="20" fillId="0" borderId="2" xfId="0" applyNumberFormat="1" applyFont="1" applyFill="1" applyBorder="1" applyAlignment="1">
      <alignment horizontal="left" vertical="center"/>
    </xf>
    <xf numFmtId="4" fontId="20" fillId="0" borderId="3" xfId="0" applyNumberFormat="1" applyFont="1" applyFill="1" applyBorder="1" applyAlignment="1">
      <alignment horizontal="left" vertical="center"/>
    </xf>
    <xf numFmtId="4" fontId="20" fillId="0" borderId="1" xfId="0" applyNumberFormat="1" applyFont="1" applyFill="1" applyBorder="1" applyAlignment="1">
      <alignment horizontal="center" vertical="center" wrapText="1"/>
    </xf>
    <xf numFmtId="4" fontId="20" fillId="0" borderId="2" xfId="0" applyNumberFormat="1" applyFont="1" applyFill="1" applyBorder="1" applyAlignment="1">
      <alignment horizontal="center" vertical="center" wrapText="1"/>
    </xf>
    <xf numFmtId="4" fontId="20" fillId="0" borderId="18" xfId="0" applyNumberFormat="1" applyFont="1" applyFill="1" applyBorder="1" applyAlignment="1">
      <alignment horizontal="center" vertical="center" wrapText="1"/>
    </xf>
    <xf numFmtId="4" fontId="25" fillId="0" borderId="21" xfId="0" applyNumberFormat="1" applyFont="1" applyBorder="1" applyAlignment="1">
      <alignment horizontal="left" vertical="center" wrapText="1"/>
    </xf>
    <xf numFmtId="0" fontId="25" fillId="0" borderId="22" xfId="0" applyFont="1" applyBorder="1" applyAlignment="1">
      <alignment horizontal="left" vertical="center" wrapText="1"/>
    </xf>
    <xf numFmtId="0" fontId="25" fillId="0" borderId="23" xfId="0" applyFont="1" applyBorder="1" applyAlignment="1">
      <alignment horizontal="left" vertical="center" wrapText="1"/>
    </xf>
    <xf numFmtId="0" fontId="17" fillId="0" borderId="34" xfId="0" applyFont="1" applyFill="1" applyBorder="1" applyAlignment="1">
      <alignment vertical="center"/>
    </xf>
    <xf numFmtId="0" fontId="17" fillId="0" borderId="5" xfId="0" applyFont="1" applyFill="1" applyBorder="1" applyAlignment="1">
      <alignment vertical="center"/>
    </xf>
    <xf numFmtId="0" fontId="17" fillId="0" borderId="30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4" fontId="17" fillId="0" borderId="5" xfId="0" applyNumberFormat="1" applyFont="1" applyBorder="1" applyAlignment="1">
      <alignment horizontal="center" vertical="center"/>
    </xf>
    <xf numFmtId="4" fontId="17" fillId="0" borderId="0" xfId="0" applyNumberFormat="1" applyFont="1" applyAlignment="1">
      <alignment horizontal="center" vertical="center"/>
    </xf>
    <xf numFmtId="4" fontId="26" fillId="0" borderId="21" xfId="0" applyNumberFormat="1" applyFont="1" applyBorder="1" applyAlignment="1">
      <alignment horizontal="left" vertical="center"/>
    </xf>
    <xf numFmtId="0" fontId="26" fillId="0" borderId="22" xfId="0" applyFont="1" applyBorder="1" applyAlignment="1">
      <alignment horizontal="left" vertical="center"/>
    </xf>
    <xf numFmtId="0" fontId="26" fillId="0" borderId="23" xfId="0" applyFont="1" applyBorder="1" applyAlignment="1">
      <alignment horizontal="left" vertical="center"/>
    </xf>
    <xf numFmtId="4" fontId="17" fillId="0" borderId="5" xfId="0" applyNumberFormat="1" applyFont="1" applyFill="1" applyBorder="1" applyAlignment="1">
      <alignment vertical="center"/>
    </xf>
    <xf numFmtId="4" fontId="25" fillId="0" borderId="21" xfId="0" applyNumberFormat="1" applyFont="1" applyBorder="1" applyAlignment="1">
      <alignment horizontal="left" vertical="center"/>
    </xf>
    <xf numFmtId="0" fontId="25" fillId="0" borderId="22" xfId="0" applyFont="1" applyBorder="1" applyAlignment="1">
      <alignment horizontal="left" vertical="center"/>
    </xf>
    <xf numFmtId="0" fontId="25" fillId="0" borderId="23" xfId="0" applyFont="1" applyBorder="1" applyAlignment="1">
      <alignment horizontal="left" vertical="center"/>
    </xf>
    <xf numFmtId="0" fontId="17" fillId="0" borderId="34" xfId="0" applyFont="1" applyFill="1" applyBorder="1" applyAlignment="1">
      <alignment vertical="center" wrapText="1"/>
    </xf>
    <xf numFmtId="0" fontId="17" fillId="0" borderId="5" xfId="0" applyFont="1" applyFill="1" applyBorder="1" applyAlignment="1">
      <alignment vertical="center" wrapText="1"/>
    </xf>
    <xf numFmtId="4" fontId="8" fillId="0" borderId="5" xfId="0" applyNumberFormat="1" applyFont="1" applyFill="1" applyBorder="1" applyAlignment="1">
      <alignment horizontal="left" vertical="center" wrapText="1"/>
    </xf>
    <xf numFmtId="4" fontId="17" fillId="0" borderId="5" xfId="0" applyNumberFormat="1" applyFont="1" applyFill="1" applyBorder="1" applyAlignment="1">
      <alignment horizontal="center" vertical="center"/>
    </xf>
    <xf numFmtId="4" fontId="17" fillId="0" borderId="0" xfId="0" applyNumberFormat="1" applyFont="1" applyFill="1" applyBorder="1" applyAlignment="1">
      <alignment horizontal="center" vertical="center"/>
    </xf>
    <xf numFmtId="0" fontId="17" fillId="0" borderId="3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  <xf numFmtId="4" fontId="20" fillId="0" borderId="1" xfId="0" applyNumberFormat="1" applyFont="1" applyFill="1" applyBorder="1" applyAlignment="1">
      <alignment horizontal="left" vertical="center" wrapText="1"/>
    </xf>
    <xf numFmtId="4" fontId="20" fillId="0" borderId="2" xfId="0" applyNumberFormat="1" applyFont="1" applyFill="1" applyBorder="1" applyAlignment="1">
      <alignment horizontal="left" vertical="center" wrapText="1"/>
    </xf>
    <xf numFmtId="4" fontId="20" fillId="0" borderId="18" xfId="0" applyNumberFormat="1" applyFont="1" applyFill="1" applyBorder="1" applyAlignment="1">
      <alignment horizontal="left" vertical="center" wrapText="1"/>
    </xf>
    <xf numFmtId="0" fontId="17" fillId="0" borderId="30" xfId="1" applyFont="1" applyFill="1" applyBorder="1" applyAlignment="1">
      <alignment vertical="center"/>
    </xf>
    <xf numFmtId="0" fontId="17" fillId="0" borderId="0" xfId="1" applyFont="1" applyFill="1" applyBorder="1" applyAlignment="1">
      <alignment vertical="center"/>
    </xf>
    <xf numFmtId="0" fontId="17" fillId="0" borderId="30" xfId="1" applyFont="1" applyFill="1" applyBorder="1" applyAlignment="1">
      <alignment horizontal="left" vertical="center" wrapText="1"/>
    </xf>
    <xf numFmtId="0" fontId="17" fillId="0" borderId="0" xfId="1" applyFont="1" applyFill="1" applyBorder="1" applyAlignment="1">
      <alignment horizontal="left" vertical="center" wrapText="1"/>
    </xf>
    <xf numFmtId="0" fontId="17" fillId="0" borderId="34" xfId="1" applyFont="1" applyFill="1" applyBorder="1" applyAlignment="1">
      <alignment horizontal="left" vertical="center"/>
    </xf>
    <xf numFmtId="0" fontId="17" fillId="0" borderId="5" xfId="1" applyFont="1" applyFill="1" applyBorder="1" applyAlignment="1">
      <alignment horizontal="left" vertical="center"/>
    </xf>
    <xf numFmtId="0" fontId="17" fillId="0" borderId="3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49" fontId="4" fillId="0" borderId="7" xfId="1" applyNumberFormat="1" applyFont="1" applyBorder="1" applyAlignment="1">
      <alignment horizontal="left" vertical="center" wrapText="1"/>
    </xf>
    <xf numFmtId="49" fontId="4" fillId="0" borderId="8" xfId="1" applyNumberFormat="1" applyFont="1" applyBorder="1" applyAlignment="1">
      <alignment horizontal="left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8" xfId="1" applyFont="1" applyBorder="1" applyAlignment="1">
      <alignment horizontal="left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left" vertical="top" wrapText="1"/>
    </xf>
    <xf numFmtId="0" fontId="4" fillId="0" borderId="10" xfId="1" applyFont="1" applyBorder="1" applyAlignment="1">
      <alignment horizontal="left" vertical="top" wrapText="1"/>
    </xf>
    <xf numFmtId="0" fontId="6" fillId="0" borderId="1" xfId="1" applyFont="1" applyFill="1" applyBorder="1" applyAlignment="1" applyProtection="1">
      <alignment horizontal="center" vertical="center"/>
    </xf>
    <xf numFmtId="0" fontId="6" fillId="0" borderId="2" xfId="1" applyFont="1" applyFill="1" applyBorder="1" applyAlignment="1" applyProtection="1">
      <alignment horizontal="center" vertical="center"/>
    </xf>
    <xf numFmtId="0" fontId="6" fillId="0" borderId="3" xfId="1" applyFont="1" applyFill="1" applyBorder="1" applyAlignment="1" applyProtection="1">
      <alignment horizontal="center" vertical="center"/>
    </xf>
    <xf numFmtId="0" fontId="6" fillId="0" borderId="11" xfId="1" applyFont="1" applyFill="1" applyBorder="1" applyAlignment="1" applyProtection="1">
      <alignment horizontal="center" vertical="center"/>
    </xf>
    <xf numFmtId="0" fontId="4" fillId="0" borderId="0" xfId="1" applyFont="1" applyBorder="1" applyAlignment="1">
      <alignment horizontal="center" vertical="center" wrapText="1"/>
    </xf>
    <xf numFmtId="0" fontId="13" fillId="0" borderId="11" xfId="1" applyFont="1" applyFill="1" applyBorder="1" applyAlignment="1" applyProtection="1">
      <alignment horizontal="center" vertical="center"/>
    </xf>
    <xf numFmtId="49" fontId="4" fillId="0" borderId="11" xfId="1" quotePrefix="1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</cellXfs>
  <cellStyles count="7">
    <cellStyle name="Millares [0]" xfId="6" builtinId="6"/>
    <cellStyle name="Millares [0] 2" xfId="3"/>
    <cellStyle name="Moneda [0]" xfId="5" builtinId="7"/>
    <cellStyle name="Moneda [0] 2" xfId="2"/>
    <cellStyle name="Normal" xfId="0" builtinId="0"/>
    <cellStyle name="Normal 2" xfId="1"/>
    <cellStyle name="Porcentaj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4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3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esupuestis\obras\Inst.%20Electricas%20presupuesto%20fina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Usuario_pc\Documents\ING%20CIVIL\SEC%20INFRAESTRUCTURA\VIAS\BELLAVISTA...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esupuestis\licitaciones%202009\ENA\ABS\Numeros-ABS-ENA\Speed-Zone-CLAUDIA%20MENDEZ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acho\GRUIA%20CACOM%203\PRESENTACION\APU%20GAITANA\APU%20PRESUPUESTO%2020-01-07%20(NO%20ABRIR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uesta"/>
      <sheetName val="Analisis"/>
      <sheetName val="Precios"/>
      <sheetName val="ACTA 1 PAGO"/>
      <sheetName val="MEMORIA CANT"/>
    </sheetNames>
    <sheetDataSet>
      <sheetData sheetId="0"/>
      <sheetData sheetId="1" refreshError="1">
        <row r="1">
          <cell r="A1" t="str">
            <v>S-LAMPT</v>
          </cell>
          <cell r="B1" t="str">
            <v>SALIDA LAMPARA TECHO PARED</v>
          </cell>
          <cell r="C1" t="str">
            <v>UN</v>
          </cell>
          <cell r="E1" t="str">
            <v>COSTO ITEM</v>
          </cell>
          <cell r="F1">
            <v>36161.5</v>
          </cell>
        </row>
        <row r="3">
          <cell r="A3" t="str">
            <v>CODIGO</v>
          </cell>
          <cell r="B3" t="str">
            <v>DETALLE</v>
          </cell>
          <cell r="C3" t="str">
            <v>UNIDAD</v>
          </cell>
          <cell r="D3" t="str">
            <v>CANTIDAD</v>
          </cell>
          <cell r="E3" t="str">
            <v>V/UNITARIO</v>
          </cell>
          <cell r="F3" t="str">
            <v>V/PARCIAL</v>
          </cell>
        </row>
        <row r="4">
          <cell r="A4" t="str">
            <v>SOLPVC</v>
          </cell>
          <cell r="B4" t="str">
            <v>SOLDADURA LIQUIDA PVC 1/4 GAL.</v>
          </cell>
          <cell r="C4" t="str">
            <v>Gl</v>
          </cell>
          <cell r="D4">
            <v>0.01</v>
          </cell>
          <cell r="E4">
            <v>15000</v>
          </cell>
          <cell r="F4">
            <v>150</v>
          </cell>
        </row>
        <row r="5">
          <cell r="A5" t="str">
            <v>ALCU-12</v>
          </cell>
          <cell r="B5" t="str">
            <v>ALAMBRE DE COBRE THHN No. 12</v>
          </cell>
          <cell r="C5" t="str">
            <v>Ml</v>
          </cell>
          <cell r="D5">
            <v>9</v>
          </cell>
          <cell r="E5">
            <v>1659</v>
          </cell>
          <cell r="F5">
            <v>14931</v>
          </cell>
        </row>
        <row r="6">
          <cell r="A6" t="str">
            <v>ALCU-12</v>
          </cell>
          <cell r="B6" t="str">
            <v>ALAMBRE DE COBRE THHN No. 12</v>
          </cell>
          <cell r="C6" t="str">
            <v>Ml</v>
          </cell>
          <cell r="D6">
            <v>4.5</v>
          </cell>
          <cell r="E6">
            <v>1659</v>
          </cell>
          <cell r="F6">
            <v>7465.5</v>
          </cell>
        </row>
        <row r="7">
          <cell r="A7" t="str">
            <v>TUBPVC-1/2</v>
          </cell>
          <cell r="B7" t="str">
            <v>TUBO PVC CONDUIT 1/2 X 3MTS</v>
          </cell>
          <cell r="C7" t="str">
            <v>UND</v>
          </cell>
          <cell r="D7">
            <v>4.5</v>
          </cell>
          <cell r="E7">
            <v>2160</v>
          </cell>
          <cell r="F7">
            <v>9720</v>
          </cell>
        </row>
        <row r="8">
          <cell r="A8" t="str">
            <v>TER-1/2</v>
          </cell>
          <cell r="B8" t="str">
            <v xml:space="preserve">ADAPTADOR PVC CONDUIT 1/2 </v>
          </cell>
          <cell r="C8" t="str">
            <v>UND</v>
          </cell>
          <cell r="D8">
            <v>2</v>
          </cell>
          <cell r="E8">
            <v>140</v>
          </cell>
          <cell r="F8">
            <v>280</v>
          </cell>
        </row>
        <row r="9">
          <cell r="A9" t="str">
            <v>CAJA-G-O</v>
          </cell>
          <cell r="B9" t="str">
            <v>CAJA GALVANIZADA OCTOGONAL</v>
          </cell>
          <cell r="C9">
            <v>0</v>
          </cell>
          <cell r="D9">
            <v>1</v>
          </cell>
          <cell r="E9">
            <v>1135</v>
          </cell>
          <cell r="F9">
            <v>1135</v>
          </cell>
        </row>
        <row r="10">
          <cell r="A10" t="str">
            <v>CURVA-1/2</v>
          </cell>
          <cell r="B10" t="str">
            <v xml:space="preserve">CURVA PVC CONDUIT 1/2 </v>
          </cell>
          <cell r="C10" t="str">
            <v>UND</v>
          </cell>
          <cell r="D10">
            <v>2</v>
          </cell>
          <cell r="E10">
            <v>190</v>
          </cell>
          <cell r="F10">
            <v>380</v>
          </cell>
        </row>
        <row r="11">
          <cell r="A11" t="str">
            <v>LAM-PLAF</v>
          </cell>
          <cell r="B11" t="str">
            <v>PLAFON DE PORCELANA</v>
          </cell>
          <cell r="C11" t="str">
            <v>Un</v>
          </cell>
          <cell r="D11">
            <v>1</v>
          </cell>
          <cell r="E11">
            <v>1150</v>
          </cell>
          <cell r="F11">
            <v>1150</v>
          </cell>
        </row>
        <row r="12">
          <cell r="A12" t="str">
            <v>CINTA-33</v>
          </cell>
          <cell r="B12" t="str">
            <v>CINTA AISLANTE 33 DE 3M</v>
          </cell>
          <cell r="C12" t="str">
            <v>Rollo</v>
          </cell>
          <cell r="D12">
            <v>0.1</v>
          </cell>
          <cell r="E12">
            <v>8000</v>
          </cell>
          <cell r="F12">
            <v>800</v>
          </cell>
        </row>
        <row r="13">
          <cell r="A13" t="str">
            <v>LIMPVC</v>
          </cell>
          <cell r="B13" t="str">
            <v>LIMPIADOR  PVC 760 GR</v>
          </cell>
          <cell r="C13" t="str">
            <v>Gl</v>
          </cell>
          <cell r="D13">
            <v>0.01</v>
          </cell>
          <cell r="E13">
            <v>15000</v>
          </cell>
          <cell r="F13">
            <v>150</v>
          </cell>
        </row>
        <row r="16">
          <cell r="A16" t="str">
            <v>S-TCPT</v>
          </cell>
          <cell r="B16" t="str">
            <v>SALIDA TOMACORRIENTE DOBLE POLO A TIERRA</v>
          </cell>
          <cell r="C16" t="str">
            <v>UN</v>
          </cell>
          <cell r="E16" t="str">
            <v>COSTO ITEM</v>
          </cell>
          <cell r="F16">
            <v>39496.5</v>
          </cell>
        </row>
        <row r="18">
          <cell r="A18" t="str">
            <v>CODIGO</v>
          </cell>
          <cell r="B18" t="str">
            <v>DETALLE</v>
          </cell>
          <cell r="C18" t="str">
            <v>UNIDAD</v>
          </cell>
          <cell r="D18" t="str">
            <v>CANTIDAD</v>
          </cell>
          <cell r="E18" t="str">
            <v>V/UNITARIO</v>
          </cell>
          <cell r="F18" t="str">
            <v>V/PARCIAL</v>
          </cell>
        </row>
        <row r="19">
          <cell r="A19" t="str">
            <v>SOLPVC</v>
          </cell>
          <cell r="B19" t="str">
            <v>SOLDADURA LIQUIDA PVC 1/4 GAL.</v>
          </cell>
          <cell r="C19" t="str">
            <v>Gl</v>
          </cell>
          <cell r="D19">
            <v>0.01</v>
          </cell>
          <cell r="E19">
            <v>15000</v>
          </cell>
          <cell r="F19">
            <v>150</v>
          </cell>
        </row>
        <row r="20">
          <cell r="A20" t="str">
            <v>ALCU-12</v>
          </cell>
          <cell r="B20" t="str">
            <v>ALAMBRE DE COBRE THHN No. 12</v>
          </cell>
          <cell r="C20" t="str">
            <v>Ml</v>
          </cell>
          <cell r="D20">
            <v>9</v>
          </cell>
          <cell r="E20">
            <v>1659</v>
          </cell>
          <cell r="F20">
            <v>14931</v>
          </cell>
        </row>
        <row r="21">
          <cell r="A21" t="str">
            <v>ALCU-12</v>
          </cell>
          <cell r="B21" t="str">
            <v>ALAMBRE DE COBRE THHN No. 12</v>
          </cell>
          <cell r="C21" t="str">
            <v>Ml</v>
          </cell>
          <cell r="D21">
            <v>4.5</v>
          </cell>
          <cell r="E21">
            <v>1659</v>
          </cell>
          <cell r="F21">
            <v>7465.5</v>
          </cell>
        </row>
        <row r="22">
          <cell r="A22" t="str">
            <v>TUBPVC-1/2</v>
          </cell>
          <cell r="B22" t="str">
            <v>TUBO PVC CONDUIT 1/2 X 3MTS</v>
          </cell>
          <cell r="C22" t="str">
            <v>UND</v>
          </cell>
          <cell r="D22">
            <v>4.5</v>
          </cell>
          <cell r="E22">
            <v>2160</v>
          </cell>
          <cell r="F22">
            <v>9720</v>
          </cell>
        </row>
        <row r="23">
          <cell r="A23" t="str">
            <v>TER-1/2</v>
          </cell>
          <cell r="B23" t="str">
            <v xml:space="preserve">ADAPTADOR PVC CONDUIT 1/2 </v>
          </cell>
          <cell r="C23" t="str">
            <v>UND</v>
          </cell>
          <cell r="D23">
            <v>2</v>
          </cell>
          <cell r="E23">
            <v>140</v>
          </cell>
          <cell r="F23">
            <v>280</v>
          </cell>
        </row>
        <row r="24">
          <cell r="A24" t="str">
            <v>CAJA-G-C</v>
          </cell>
          <cell r="B24" t="str">
            <v>CAJA GALVANIZADA CUADRADA</v>
          </cell>
          <cell r="C24">
            <v>0</v>
          </cell>
          <cell r="D24">
            <v>1</v>
          </cell>
          <cell r="E24">
            <v>1480</v>
          </cell>
          <cell r="F24">
            <v>1480</v>
          </cell>
        </row>
        <row r="25">
          <cell r="A25" t="str">
            <v>CURVA-1/2</v>
          </cell>
          <cell r="B25" t="str">
            <v xml:space="preserve">CURVA PVC CONDUIT 1/2 </v>
          </cell>
          <cell r="C25" t="str">
            <v>UND</v>
          </cell>
          <cell r="D25">
            <v>2</v>
          </cell>
          <cell r="E25">
            <v>190</v>
          </cell>
          <cell r="F25">
            <v>380</v>
          </cell>
        </row>
        <row r="26">
          <cell r="A26" t="str">
            <v>TOMA-DPT</v>
          </cell>
          <cell r="B26" t="str">
            <v>TOMA CORRIENTE DOBLE POLO TIERRA</v>
          </cell>
          <cell r="C26" t="str">
            <v>UND</v>
          </cell>
          <cell r="D26">
            <v>1</v>
          </cell>
          <cell r="E26">
            <v>4140</v>
          </cell>
          <cell r="F26">
            <v>4140</v>
          </cell>
        </row>
        <row r="27">
          <cell r="A27" t="str">
            <v>CINTA-33</v>
          </cell>
          <cell r="B27" t="str">
            <v>CINTA AISLANTE 33 DE 3M</v>
          </cell>
          <cell r="C27" t="str">
            <v>Rollo</v>
          </cell>
          <cell r="D27">
            <v>0.1</v>
          </cell>
          <cell r="E27">
            <v>8000</v>
          </cell>
          <cell r="F27">
            <v>800</v>
          </cell>
        </row>
        <row r="28">
          <cell r="A28" t="str">
            <v>LIMPVC</v>
          </cell>
          <cell r="B28" t="str">
            <v>LIMPIADOR  PVC 760 GR</v>
          </cell>
          <cell r="C28" t="str">
            <v>Gl</v>
          </cell>
          <cell r="D28">
            <v>0.01</v>
          </cell>
          <cell r="E28">
            <v>15000</v>
          </cell>
          <cell r="F28">
            <v>150</v>
          </cell>
        </row>
        <row r="30">
          <cell r="A30" t="str">
            <v>S-TCME</v>
          </cell>
          <cell r="B30" t="str">
            <v>SALIDA TOMACORRIENTE MONOFASICO ESPECIAL</v>
          </cell>
          <cell r="C30" t="str">
            <v>UN</v>
          </cell>
          <cell r="E30" t="str">
            <v>COSTO ITEM</v>
          </cell>
          <cell r="F30">
            <v>67640</v>
          </cell>
        </row>
        <row r="32">
          <cell r="A32" t="str">
            <v>CODIGO</v>
          </cell>
          <cell r="B32" t="str">
            <v>DETALLE</v>
          </cell>
          <cell r="C32" t="str">
            <v>UNIDAD</v>
          </cell>
          <cell r="D32" t="str">
            <v>CANTIDAD</v>
          </cell>
          <cell r="E32" t="str">
            <v>V/UNITARIO</v>
          </cell>
          <cell r="F32" t="str">
            <v>V/PARCIAL</v>
          </cell>
        </row>
        <row r="33">
          <cell r="A33" t="str">
            <v>SOLPVC</v>
          </cell>
          <cell r="B33" t="str">
            <v>SOLDADURA LIQUIDA PVC 1/4 GAL.</v>
          </cell>
          <cell r="C33" t="str">
            <v>Gl</v>
          </cell>
          <cell r="D33">
            <v>0.01</v>
          </cell>
          <cell r="E33">
            <v>15000</v>
          </cell>
          <cell r="F33">
            <v>150</v>
          </cell>
        </row>
        <row r="34">
          <cell r="A34" t="str">
            <v>ALCU-10</v>
          </cell>
          <cell r="B34" t="str">
            <v>ALAMBRE DE COBRE THHN No. 10</v>
          </cell>
          <cell r="C34" t="str">
            <v>Ml</v>
          </cell>
          <cell r="D34">
            <v>20</v>
          </cell>
          <cell r="E34">
            <v>1289</v>
          </cell>
          <cell r="F34">
            <v>25780</v>
          </cell>
        </row>
        <row r="35">
          <cell r="A35" t="str">
            <v>TUBPVC-3/4</v>
          </cell>
          <cell r="B35" t="str">
            <v xml:space="preserve">TUBO PVC CONDUIT 3/4 X 3MTS </v>
          </cell>
          <cell r="C35" t="str">
            <v>UND</v>
          </cell>
          <cell r="D35">
            <v>10</v>
          </cell>
          <cell r="E35">
            <v>2830</v>
          </cell>
          <cell r="F35">
            <v>28300</v>
          </cell>
        </row>
        <row r="36">
          <cell r="A36" t="str">
            <v>TER-3/4</v>
          </cell>
          <cell r="B36" t="str">
            <v xml:space="preserve">ADAPTADOR PVC CONDUIT 3/4 </v>
          </cell>
          <cell r="C36" t="str">
            <v>UND</v>
          </cell>
          <cell r="D36">
            <v>2</v>
          </cell>
          <cell r="E36">
            <v>180</v>
          </cell>
          <cell r="F36">
            <v>360</v>
          </cell>
        </row>
        <row r="37">
          <cell r="A37" t="str">
            <v>CAJA-G-C</v>
          </cell>
          <cell r="B37" t="str">
            <v>CAJA GALVANIZADA CUADRADA</v>
          </cell>
          <cell r="C37">
            <v>0</v>
          </cell>
          <cell r="D37">
            <v>1</v>
          </cell>
          <cell r="E37">
            <v>1480</v>
          </cell>
          <cell r="F37">
            <v>1480</v>
          </cell>
        </row>
        <row r="38">
          <cell r="A38" t="str">
            <v>CURVA-3/4</v>
          </cell>
          <cell r="B38" t="str">
            <v xml:space="preserve">CURVA PVC CONDUIT 3/4 </v>
          </cell>
          <cell r="C38" t="str">
            <v>UND</v>
          </cell>
          <cell r="D38">
            <v>2</v>
          </cell>
          <cell r="E38">
            <v>310</v>
          </cell>
          <cell r="F38">
            <v>620</v>
          </cell>
        </row>
        <row r="39">
          <cell r="A39" t="str">
            <v>TOMA-E50</v>
          </cell>
          <cell r="B39" t="str">
            <v xml:space="preserve">TOMA PATA TRABADA 20 AMPERIOS </v>
          </cell>
          <cell r="C39" t="str">
            <v>Un</v>
          </cell>
          <cell r="D39">
            <v>1</v>
          </cell>
          <cell r="E39">
            <v>10000</v>
          </cell>
          <cell r="F39">
            <v>10000</v>
          </cell>
        </row>
        <row r="40">
          <cell r="A40" t="str">
            <v>CINTA-33</v>
          </cell>
          <cell r="B40" t="str">
            <v>CINTA AISLANTE 33 DE 3M</v>
          </cell>
          <cell r="C40" t="str">
            <v>Rollo</v>
          </cell>
          <cell r="D40">
            <v>0.1</v>
          </cell>
          <cell r="E40">
            <v>8000</v>
          </cell>
          <cell r="F40">
            <v>800</v>
          </cell>
        </row>
        <row r="41">
          <cell r="A41" t="str">
            <v>LIMPVC</v>
          </cell>
          <cell r="B41" t="str">
            <v>LIMPIADOR  PVC 760 GR</v>
          </cell>
          <cell r="C41" t="str">
            <v>Gl</v>
          </cell>
          <cell r="D41">
            <v>0.01</v>
          </cell>
          <cell r="E41">
            <v>15000</v>
          </cell>
          <cell r="F41">
            <v>150</v>
          </cell>
        </row>
        <row r="44">
          <cell r="A44" t="str">
            <v>S-TCTF</v>
          </cell>
          <cell r="B44" t="str">
            <v>SALIDA TOMACORRIENTE TRIFASICO</v>
          </cell>
          <cell r="C44" t="str">
            <v>UN</v>
          </cell>
          <cell r="E44" t="str">
            <v>COSTO ITEM</v>
          </cell>
          <cell r="F44">
            <v>95500</v>
          </cell>
        </row>
        <row r="46">
          <cell r="A46" t="str">
            <v>CODIGO</v>
          </cell>
          <cell r="B46" t="str">
            <v>DETALLE</v>
          </cell>
          <cell r="C46" t="str">
            <v>UNIDAD</v>
          </cell>
          <cell r="D46" t="str">
            <v>CANTIDAD</v>
          </cell>
          <cell r="E46" t="str">
            <v>V/UNITARIO</v>
          </cell>
          <cell r="F46" t="str">
            <v>V/PARCIAL</v>
          </cell>
        </row>
        <row r="47">
          <cell r="A47" t="str">
            <v>SOLPVC</v>
          </cell>
          <cell r="B47" t="str">
            <v>SOLDADURA LIQUIDA PVC 1/4 GAL.</v>
          </cell>
          <cell r="C47" t="str">
            <v>Gl</v>
          </cell>
          <cell r="D47">
            <v>0.01</v>
          </cell>
          <cell r="E47">
            <v>15000</v>
          </cell>
          <cell r="F47">
            <v>150</v>
          </cell>
        </row>
        <row r="48">
          <cell r="A48" t="str">
            <v>ALCU-10</v>
          </cell>
          <cell r="B48" t="str">
            <v>ALAMBRE DE COBRE THHN No. 10</v>
          </cell>
          <cell r="C48" t="str">
            <v>Ml</v>
          </cell>
          <cell r="D48">
            <v>40</v>
          </cell>
          <cell r="E48">
            <v>1289</v>
          </cell>
          <cell r="F48">
            <v>51560</v>
          </cell>
        </row>
        <row r="49">
          <cell r="A49" t="str">
            <v>TUBPVC-1</v>
          </cell>
          <cell r="B49" t="str">
            <v xml:space="preserve">TUBO PVC CONDUIT 1X 3MTS </v>
          </cell>
          <cell r="C49" t="str">
            <v>UND</v>
          </cell>
          <cell r="D49">
            <v>10</v>
          </cell>
          <cell r="E49">
            <v>3990</v>
          </cell>
          <cell r="F49">
            <v>39900</v>
          </cell>
        </row>
        <row r="50">
          <cell r="A50" t="str">
            <v>TER-1</v>
          </cell>
          <cell r="B50" t="str">
            <v>ADAPTADOR PVC CONDUIT 1</v>
          </cell>
          <cell r="C50" t="str">
            <v>UND</v>
          </cell>
          <cell r="D50">
            <v>2</v>
          </cell>
          <cell r="E50">
            <v>320</v>
          </cell>
          <cell r="F50">
            <v>640</v>
          </cell>
        </row>
        <row r="51">
          <cell r="A51" t="str">
            <v>CAJA-G-C</v>
          </cell>
          <cell r="B51" t="str">
            <v>CAJA GALVANIZADA CUADRADA</v>
          </cell>
          <cell r="C51">
            <v>0</v>
          </cell>
          <cell r="D51">
            <v>1</v>
          </cell>
          <cell r="E51">
            <v>1480</v>
          </cell>
          <cell r="F51">
            <v>1480</v>
          </cell>
        </row>
        <row r="52">
          <cell r="A52" t="str">
            <v>CURVA-1</v>
          </cell>
          <cell r="B52" t="str">
            <v xml:space="preserve">CURVA PVC CONDUIT 1 </v>
          </cell>
          <cell r="C52" t="str">
            <v>UND</v>
          </cell>
          <cell r="D52">
            <v>2</v>
          </cell>
          <cell r="E52">
            <v>410</v>
          </cell>
          <cell r="F52">
            <v>820</v>
          </cell>
        </row>
        <row r="53">
          <cell r="A53" t="str">
            <v>TOMA-PT</v>
          </cell>
          <cell r="B53" t="str">
            <v xml:space="preserve">TOMA PATA TRIFILAR </v>
          </cell>
          <cell r="C53" t="str">
            <v>Un</v>
          </cell>
          <cell r="D53">
            <v>1</v>
          </cell>
          <cell r="E53">
            <v>0</v>
          </cell>
          <cell r="F53">
            <v>0</v>
          </cell>
        </row>
        <row r="54">
          <cell r="A54" t="str">
            <v>CINTA-33</v>
          </cell>
          <cell r="B54" t="str">
            <v>CINTA AISLANTE 33 DE 3M</v>
          </cell>
          <cell r="C54" t="str">
            <v>Rollo</v>
          </cell>
          <cell r="D54">
            <v>0.1</v>
          </cell>
          <cell r="E54">
            <v>8000</v>
          </cell>
          <cell r="F54">
            <v>800</v>
          </cell>
        </row>
        <row r="55">
          <cell r="A55" t="str">
            <v>LIMPVC</v>
          </cell>
          <cell r="B55" t="str">
            <v>LIMPIADOR  PVC 760 GR</v>
          </cell>
          <cell r="C55" t="str">
            <v>Gl</v>
          </cell>
          <cell r="D55">
            <v>0.01</v>
          </cell>
          <cell r="E55">
            <v>15000</v>
          </cell>
          <cell r="F55">
            <v>150</v>
          </cell>
        </row>
        <row r="58">
          <cell r="A58" t="str">
            <v>S-INTP</v>
          </cell>
          <cell r="B58" t="str">
            <v>SALIDA INTERRUPTOR DE PROXIMIDAD</v>
          </cell>
          <cell r="C58" t="str">
            <v>UN</v>
          </cell>
          <cell r="E58" t="str">
            <v>COSTO ITEM</v>
          </cell>
          <cell r="F58">
            <v>59356.5</v>
          </cell>
        </row>
        <row r="60">
          <cell r="A60" t="str">
            <v>CODIGO</v>
          </cell>
          <cell r="B60" t="str">
            <v>DETALLE</v>
          </cell>
          <cell r="C60" t="str">
            <v>UNIDAD</v>
          </cell>
          <cell r="D60" t="str">
            <v>CANTIDAD</v>
          </cell>
          <cell r="E60" t="str">
            <v>V/UNITARIO</v>
          </cell>
          <cell r="F60" t="str">
            <v>V/PARCIAL</v>
          </cell>
        </row>
        <row r="61">
          <cell r="A61" t="str">
            <v>SOLPVC</v>
          </cell>
          <cell r="B61" t="str">
            <v>SOLDADURA LIQUIDA PVC 1/4 GAL.</v>
          </cell>
          <cell r="C61" t="str">
            <v>Gl</v>
          </cell>
          <cell r="D61">
            <v>0.01</v>
          </cell>
          <cell r="E61">
            <v>15000</v>
          </cell>
          <cell r="F61">
            <v>150</v>
          </cell>
        </row>
        <row r="62">
          <cell r="A62" t="str">
            <v>ALCU-12</v>
          </cell>
          <cell r="B62" t="str">
            <v>ALAMBRE DE COBRE THHN No. 12</v>
          </cell>
          <cell r="C62" t="str">
            <v>Ml</v>
          </cell>
          <cell r="D62">
            <v>9</v>
          </cell>
          <cell r="E62">
            <v>1659</v>
          </cell>
          <cell r="F62">
            <v>14931</v>
          </cell>
        </row>
        <row r="63">
          <cell r="A63" t="str">
            <v>ALCU-12</v>
          </cell>
          <cell r="B63" t="str">
            <v>ALAMBRE DE COBRE THHN No. 12</v>
          </cell>
          <cell r="C63" t="str">
            <v>Ml</v>
          </cell>
          <cell r="D63">
            <v>4.5</v>
          </cell>
          <cell r="E63">
            <v>1659</v>
          </cell>
          <cell r="F63">
            <v>7465.5</v>
          </cell>
        </row>
        <row r="64">
          <cell r="A64" t="str">
            <v>TUBPVC-1/2</v>
          </cell>
          <cell r="B64" t="str">
            <v>TUBO PVC CONDUIT 1/2 X 3MTS</v>
          </cell>
          <cell r="C64" t="str">
            <v>UND</v>
          </cell>
          <cell r="D64">
            <v>4.5</v>
          </cell>
          <cell r="E64">
            <v>2160</v>
          </cell>
          <cell r="F64">
            <v>9720</v>
          </cell>
        </row>
        <row r="65">
          <cell r="A65" t="str">
            <v>TER-1/2</v>
          </cell>
          <cell r="B65" t="str">
            <v xml:space="preserve">ADAPTADOR PVC CONDUIT 1/2 </v>
          </cell>
          <cell r="C65" t="str">
            <v>UND</v>
          </cell>
          <cell r="D65">
            <v>2</v>
          </cell>
          <cell r="E65">
            <v>140</v>
          </cell>
          <cell r="F65">
            <v>280</v>
          </cell>
        </row>
        <row r="66">
          <cell r="A66" t="str">
            <v>CAJA-G-C</v>
          </cell>
          <cell r="B66" t="str">
            <v>CAJA GALVANIZADA CUADRADA</v>
          </cell>
          <cell r="C66">
            <v>0</v>
          </cell>
          <cell r="D66">
            <v>1</v>
          </cell>
          <cell r="E66">
            <v>1480</v>
          </cell>
          <cell r="F66">
            <v>1480</v>
          </cell>
        </row>
        <row r="67">
          <cell r="A67" t="str">
            <v>CURVA-1/2</v>
          </cell>
          <cell r="B67" t="str">
            <v xml:space="preserve">CURVA PVC CONDUIT 1/2 </v>
          </cell>
          <cell r="C67" t="str">
            <v>UND</v>
          </cell>
          <cell r="D67">
            <v>2</v>
          </cell>
          <cell r="E67">
            <v>190</v>
          </cell>
          <cell r="F67">
            <v>380</v>
          </cell>
        </row>
        <row r="68">
          <cell r="A68" t="str">
            <v>INT-SP</v>
          </cell>
          <cell r="B68" t="str">
            <v>INTERRUPTOR SENSOR DE PROXIMIDAD</v>
          </cell>
          <cell r="C68" t="str">
            <v>Un</v>
          </cell>
          <cell r="D68">
            <v>1</v>
          </cell>
          <cell r="E68">
            <v>24000</v>
          </cell>
          <cell r="F68">
            <v>24000</v>
          </cell>
        </row>
        <row r="69">
          <cell r="A69" t="str">
            <v>CINTA-33</v>
          </cell>
          <cell r="B69" t="str">
            <v>CINTA AISLANTE 33 DE 3M</v>
          </cell>
          <cell r="C69" t="str">
            <v>Rollo</v>
          </cell>
          <cell r="D69">
            <v>0.1</v>
          </cell>
          <cell r="E69">
            <v>8000</v>
          </cell>
          <cell r="F69">
            <v>800</v>
          </cell>
        </row>
        <row r="70">
          <cell r="A70" t="str">
            <v>LIMPVC</v>
          </cell>
          <cell r="B70" t="str">
            <v>LIMPIADOR  PVC 760 GR</v>
          </cell>
          <cell r="C70" t="str">
            <v>Gl</v>
          </cell>
          <cell r="D70">
            <v>0.01</v>
          </cell>
          <cell r="E70">
            <v>15000</v>
          </cell>
          <cell r="F70">
            <v>150</v>
          </cell>
        </row>
        <row r="72">
          <cell r="A72" t="str">
            <v>S-INTTIM</v>
          </cell>
          <cell r="B72" t="str">
            <v>SALIDA INTERRUPTOR TIMBRE</v>
          </cell>
          <cell r="C72" t="str">
            <v>UN</v>
          </cell>
          <cell r="E72" t="str">
            <v>COSTO ITEM</v>
          </cell>
          <cell r="F72">
            <v>35356.5</v>
          </cell>
        </row>
        <row r="74">
          <cell r="A74" t="str">
            <v>CODIGO</v>
          </cell>
          <cell r="B74" t="str">
            <v>DETALLE</v>
          </cell>
          <cell r="C74" t="str">
            <v>UNIDAD</v>
          </cell>
          <cell r="D74" t="str">
            <v>CANTIDAD</v>
          </cell>
          <cell r="E74" t="str">
            <v>V/UNITARIO</v>
          </cell>
          <cell r="F74" t="str">
            <v>V/PARCIAL</v>
          </cell>
        </row>
        <row r="75">
          <cell r="A75" t="str">
            <v>SOLPVC</v>
          </cell>
          <cell r="B75" t="str">
            <v>SOLDADURA LIQUIDA PVC 1/4 GAL.</v>
          </cell>
          <cell r="C75" t="str">
            <v>Gl</v>
          </cell>
          <cell r="D75">
            <v>0.01</v>
          </cell>
          <cell r="E75">
            <v>15000</v>
          </cell>
          <cell r="F75">
            <v>150</v>
          </cell>
        </row>
        <row r="76">
          <cell r="A76" t="str">
            <v>ALCU-12</v>
          </cell>
          <cell r="B76" t="str">
            <v>ALAMBRE DE COBRE THHN No. 12</v>
          </cell>
          <cell r="C76" t="str">
            <v>Ml</v>
          </cell>
          <cell r="D76">
            <v>9</v>
          </cell>
          <cell r="E76">
            <v>1659</v>
          </cell>
          <cell r="F76">
            <v>14931</v>
          </cell>
        </row>
        <row r="77">
          <cell r="A77" t="str">
            <v>ALCU-12</v>
          </cell>
          <cell r="B77" t="str">
            <v>ALAMBRE DE COBRE THHN No. 12</v>
          </cell>
          <cell r="C77" t="str">
            <v>Ml</v>
          </cell>
          <cell r="D77">
            <v>4.5</v>
          </cell>
          <cell r="E77">
            <v>1659</v>
          </cell>
          <cell r="F77">
            <v>7465.5</v>
          </cell>
        </row>
        <row r="78">
          <cell r="A78" t="str">
            <v>TUBPVC-1/2</v>
          </cell>
          <cell r="B78" t="str">
            <v>TUBO PVC CONDUIT 1/2 X 3MTS</v>
          </cell>
          <cell r="C78" t="str">
            <v>UND</v>
          </cell>
          <cell r="D78">
            <v>4.5</v>
          </cell>
          <cell r="E78">
            <v>2160</v>
          </cell>
          <cell r="F78">
            <v>9720</v>
          </cell>
        </row>
        <row r="79">
          <cell r="A79" t="str">
            <v>TER-1/2</v>
          </cell>
          <cell r="B79" t="str">
            <v xml:space="preserve">ADAPTADOR PVC CONDUIT 1/2 </v>
          </cell>
          <cell r="C79" t="str">
            <v>UND</v>
          </cell>
          <cell r="D79">
            <v>2</v>
          </cell>
          <cell r="E79">
            <v>140</v>
          </cell>
          <cell r="F79">
            <v>280</v>
          </cell>
        </row>
        <row r="80">
          <cell r="A80" t="str">
            <v>CAJA-G-C</v>
          </cell>
          <cell r="B80" t="str">
            <v>CAJA GALVANIZADA CUADRADA</v>
          </cell>
          <cell r="C80">
            <v>0</v>
          </cell>
          <cell r="D80">
            <v>1</v>
          </cell>
          <cell r="E80">
            <v>1480</v>
          </cell>
          <cell r="F80">
            <v>1480</v>
          </cell>
        </row>
        <row r="81">
          <cell r="A81" t="str">
            <v>CURVA-1/2</v>
          </cell>
          <cell r="B81" t="str">
            <v xml:space="preserve">CURVA PVC CONDUIT 1/2 </v>
          </cell>
          <cell r="C81" t="str">
            <v>UND</v>
          </cell>
          <cell r="D81">
            <v>2</v>
          </cell>
          <cell r="E81">
            <v>190</v>
          </cell>
          <cell r="F81">
            <v>380</v>
          </cell>
        </row>
        <row r="82">
          <cell r="A82" t="str">
            <v>INT-TIM</v>
          </cell>
          <cell r="B82" t="str">
            <v xml:space="preserve">INTERRUPTOR TIMBRE </v>
          </cell>
          <cell r="C82" t="str">
            <v>Un</v>
          </cell>
          <cell r="D82">
            <v>1</v>
          </cell>
          <cell r="E82">
            <v>0</v>
          </cell>
          <cell r="F82">
            <v>0</v>
          </cell>
        </row>
        <row r="83">
          <cell r="A83" t="str">
            <v>CINTA-33</v>
          </cell>
          <cell r="B83" t="str">
            <v>CINTA AISLANTE 33 DE 3M</v>
          </cell>
          <cell r="C83" t="str">
            <v>Rollo</v>
          </cell>
          <cell r="D83">
            <v>0.1</v>
          </cell>
          <cell r="E83">
            <v>8000</v>
          </cell>
          <cell r="F83">
            <v>800</v>
          </cell>
        </row>
        <row r="84">
          <cell r="A84" t="str">
            <v>LIMPVC</v>
          </cell>
          <cell r="B84" t="str">
            <v>LIMPIADOR  PVC 760 GR</v>
          </cell>
          <cell r="C84" t="str">
            <v>Gl</v>
          </cell>
          <cell r="D84">
            <v>0.01</v>
          </cell>
          <cell r="E84">
            <v>15000</v>
          </cell>
          <cell r="F84">
            <v>150</v>
          </cell>
        </row>
        <row r="89">
          <cell r="A89" t="str">
            <v>S-INTS</v>
          </cell>
          <cell r="B89" t="str">
            <v>SALIDA INTERRUPTOR SENCILLO</v>
          </cell>
          <cell r="C89" t="str">
            <v>UN</v>
          </cell>
          <cell r="E89" t="str">
            <v>COSTO ITEM</v>
          </cell>
          <cell r="F89">
            <v>39056.5</v>
          </cell>
        </row>
        <row r="91">
          <cell r="A91" t="str">
            <v>CODIGO</v>
          </cell>
          <cell r="B91" t="str">
            <v>DETALLE</v>
          </cell>
          <cell r="C91" t="str">
            <v>UNIDAD</v>
          </cell>
          <cell r="D91" t="str">
            <v>CANTIDAD</v>
          </cell>
          <cell r="E91" t="str">
            <v>V/UNITARIO</v>
          </cell>
          <cell r="F91" t="str">
            <v>V/PARCIAL</v>
          </cell>
        </row>
        <row r="92">
          <cell r="A92" t="str">
            <v>SOLPVC</v>
          </cell>
          <cell r="B92" t="str">
            <v>SOLDADURA LIQUIDA PVC 1/4 GAL.</v>
          </cell>
          <cell r="C92" t="str">
            <v>Gl</v>
          </cell>
          <cell r="D92">
            <v>0.01</v>
          </cell>
          <cell r="E92">
            <v>15000</v>
          </cell>
          <cell r="F92">
            <v>150</v>
          </cell>
        </row>
        <row r="93">
          <cell r="A93" t="str">
            <v>ALCU-12</v>
          </cell>
          <cell r="B93" t="str">
            <v>ALAMBRE DE COBRE THHN No. 12</v>
          </cell>
          <cell r="C93" t="str">
            <v>Ml</v>
          </cell>
          <cell r="D93">
            <v>9</v>
          </cell>
          <cell r="E93">
            <v>1659</v>
          </cell>
          <cell r="F93">
            <v>14931</v>
          </cell>
        </row>
        <row r="94">
          <cell r="A94" t="str">
            <v>ALCU-12</v>
          </cell>
          <cell r="B94" t="str">
            <v>ALAMBRE DE COBRE THHN No. 12</v>
          </cell>
          <cell r="C94" t="str">
            <v>Ml</v>
          </cell>
          <cell r="D94">
            <v>4.5</v>
          </cell>
          <cell r="E94">
            <v>1659</v>
          </cell>
          <cell r="F94">
            <v>7465.5</v>
          </cell>
        </row>
        <row r="95">
          <cell r="A95" t="str">
            <v>TUBPVC-1/2</v>
          </cell>
          <cell r="B95" t="str">
            <v>TUBO PVC CONDUIT 1/2 X 3MTS</v>
          </cell>
          <cell r="C95" t="str">
            <v>UND</v>
          </cell>
          <cell r="D95">
            <v>4.5</v>
          </cell>
          <cell r="E95">
            <v>2160</v>
          </cell>
          <cell r="F95">
            <v>9720</v>
          </cell>
        </row>
        <row r="96">
          <cell r="A96" t="str">
            <v>TER-1/2</v>
          </cell>
          <cell r="B96" t="str">
            <v xml:space="preserve">ADAPTADOR PVC CONDUIT 1/2 </v>
          </cell>
          <cell r="C96" t="str">
            <v>UND</v>
          </cell>
          <cell r="D96">
            <v>2</v>
          </cell>
          <cell r="E96">
            <v>140</v>
          </cell>
          <cell r="F96">
            <v>280</v>
          </cell>
        </row>
        <row r="97">
          <cell r="A97" t="str">
            <v>CAJA-G-C</v>
          </cell>
          <cell r="B97" t="str">
            <v>CAJA GALVANIZADA CUADRADA</v>
          </cell>
          <cell r="C97">
            <v>0</v>
          </cell>
          <cell r="D97">
            <v>1</v>
          </cell>
          <cell r="E97">
            <v>1480</v>
          </cell>
          <cell r="F97">
            <v>1480</v>
          </cell>
        </row>
        <row r="98">
          <cell r="A98" t="str">
            <v>CURVA-1/2</v>
          </cell>
          <cell r="B98" t="str">
            <v xml:space="preserve">CURVA PVC CONDUIT 1/2 </v>
          </cell>
          <cell r="C98" t="str">
            <v>UND</v>
          </cell>
          <cell r="D98">
            <v>2</v>
          </cell>
          <cell r="E98">
            <v>190</v>
          </cell>
          <cell r="F98">
            <v>380</v>
          </cell>
        </row>
        <row r="99">
          <cell r="A99" t="str">
            <v>INT-S</v>
          </cell>
          <cell r="B99" t="str">
            <v xml:space="preserve">INTERRUPTOR SENCILLO </v>
          </cell>
          <cell r="C99" t="str">
            <v>UND</v>
          </cell>
          <cell r="D99">
            <v>1</v>
          </cell>
          <cell r="E99">
            <v>3700</v>
          </cell>
          <cell r="F99">
            <v>3700</v>
          </cell>
        </row>
        <row r="100">
          <cell r="A100" t="str">
            <v>CINTA-33</v>
          </cell>
          <cell r="B100" t="str">
            <v>CINTA AISLANTE 33 DE 3M</v>
          </cell>
          <cell r="C100" t="str">
            <v>Rollo</v>
          </cell>
          <cell r="D100">
            <v>0.1</v>
          </cell>
          <cell r="E100">
            <v>8000</v>
          </cell>
          <cell r="F100">
            <v>800</v>
          </cell>
        </row>
        <row r="101">
          <cell r="A101" t="str">
            <v>LIMPVC</v>
          </cell>
          <cell r="B101" t="str">
            <v>LIMPIADOR  PVC 760 GR</v>
          </cell>
          <cell r="C101" t="str">
            <v>Gl</v>
          </cell>
          <cell r="D101">
            <v>0.01</v>
          </cell>
          <cell r="E101">
            <v>15000</v>
          </cell>
          <cell r="F101">
            <v>150</v>
          </cell>
        </row>
        <row r="105">
          <cell r="A105" t="str">
            <v>S-INTD</v>
          </cell>
          <cell r="B105" t="str">
            <v>SALIDA INTERRUPTOR DOBLE</v>
          </cell>
          <cell r="C105" t="str">
            <v>UN</v>
          </cell>
          <cell r="E105" t="str">
            <v>COSTO ITEM</v>
          </cell>
          <cell r="F105">
            <v>48462</v>
          </cell>
        </row>
        <row r="107">
          <cell r="A107" t="str">
            <v>CODIGO</v>
          </cell>
          <cell r="B107" t="str">
            <v>DETALLE</v>
          </cell>
          <cell r="C107" t="str">
            <v>UNIDAD</v>
          </cell>
          <cell r="D107" t="str">
            <v>CANTIDAD</v>
          </cell>
          <cell r="E107" t="str">
            <v>V/UNITARIO</v>
          </cell>
          <cell r="F107" t="str">
            <v>V/PARCIAL</v>
          </cell>
        </row>
        <row r="108">
          <cell r="A108" t="str">
            <v>SOLPVC</v>
          </cell>
          <cell r="B108" t="str">
            <v>SOLDADURA LIQUIDA PVC 1/4 GAL.</v>
          </cell>
          <cell r="C108" t="str">
            <v>Gl</v>
          </cell>
          <cell r="D108">
            <v>0.01</v>
          </cell>
          <cell r="E108">
            <v>15000</v>
          </cell>
          <cell r="F108">
            <v>150</v>
          </cell>
        </row>
        <row r="109">
          <cell r="A109" t="str">
            <v>ALCU-12</v>
          </cell>
          <cell r="B109" t="str">
            <v>ALAMBRE DE COBRE THHN No. 12</v>
          </cell>
          <cell r="C109" t="str">
            <v>Ml</v>
          </cell>
          <cell r="D109">
            <v>13.5</v>
          </cell>
          <cell r="E109">
            <v>1659</v>
          </cell>
          <cell r="F109">
            <v>22396.5</v>
          </cell>
        </row>
        <row r="110">
          <cell r="A110" t="str">
            <v>ALCU-12</v>
          </cell>
          <cell r="B110" t="str">
            <v>ALAMBRE DE COBRE THHN No. 12</v>
          </cell>
          <cell r="C110" t="str">
            <v>Ml</v>
          </cell>
          <cell r="D110">
            <v>4.5</v>
          </cell>
          <cell r="E110">
            <v>1659</v>
          </cell>
          <cell r="F110">
            <v>7465.5</v>
          </cell>
        </row>
        <row r="111">
          <cell r="A111" t="str">
            <v>TUBPVC-1/2</v>
          </cell>
          <cell r="B111" t="str">
            <v>TUBO PVC CONDUIT 1/2 X 3MTS</v>
          </cell>
          <cell r="C111" t="str">
            <v>UND</v>
          </cell>
          <cell r="D111">
            <v>4.5</v>
          </cell>
          <cell r="E111">
            <v>2160</v>
          </cell>
          <cell r="F111">
            <v>9720</v>
          </cell>
        </row>
        <row r="112">
          <cell r="A112" t="str">
            <v>TER-1/2</v>
          </cell>
          <cell r="B112" t="str">
            <v xml:space="preserve">ADAPTADOR PVC CONDUIT 1/2 </v>
          </cell>
          <cell r="C112" t="str">
            <v>UND</v>
          </cell>
          <cell r="D112">
            <v>2</v>
          </cell>
          <cell r="E112">
            <v>140</v>
          </cell>
          <cell r="F112">
            <v>280</v>
          </cell>
        </row>
        <row r="113">
          <cell r="A113" t="str">
            <v>CAJA-G-C</v>
          </cell>
          <cell r="B113" t="str">
            <v>CAJA GALVANIZADA CUADRADA</v>
          </cell>
          <cell r="C113">
            <v>0</v>
          </cell>
          <cell r="D113">
            <v>1</v>
          </cell>
          <cell r="E113">
            <v>1480</v>
          </cell>
          <cell r="F113">
            <v>1480</v>
          </cell>
        </row>
        <row r="114">
          <cell r="A114" t="str">
            <v>CURVA-1/2</v>
          </cell>
          <cell r="B114" t="str">
            <v xml:space="preserve">CURVA PVC CONDUIT 1/2 </v>
          </cell>
          <cell r="C114" t="str">
            <v>UND</v>
          </cell>
          <cell r="D114">
            <v>2</v>
          </cell>
          <cell r="E114">
            <v>190</v>
          </cell>
          <cell r="F114">
            <v>380</v>
          </cell>
        </row>
        <row r="115">
          <cell r="A115" t="str">
            <v>INT-D</v>
          </cell>
          <cell r="B115" t="str">
            <v xml:space="preserve">INTERRUPTOR DOBLE   </v>
          </cell>
          <cell r="C115" t="str">
            <v>UND</v>
          </cell>
          <cell r="D115">
            <v>1</v>
          </cell>
          <cell r="E115">
            <v>5640</v>
          </cell>
          <cell r="F115">
            <v>5640</v>
          </cell>
        </row>
        <row r="116">
          <cell r="A116" t="str">
            <v>CINTA-33</v>
          </cell>
          <cell r="B116" t="str">
            <v>CINTA AISLANTE 33 DE 3M</v>
          </cell>
          <cell r="C116" t="str">
            <v>Rollo</v>
          </cell>
          <cell r="D116">
            <v>0.1</v>
          </cell>
          <cell r="E116">
            <v>8000</v>
          </cell>
          <cell r="F116">
            <v>800</v>
          </cell>
        </row>
        <row r="117">
          <cell r="A117" t="str">
            <v>LIMPVC</v>
          </cell>
          <cell r="B117" t="str">
            <v>LIMPIADOR  PVC 760 GR</v>
          </cell>
          <cell r="C117" t="str">
            <v>Gl</v>
          </cell>
          <cell r="D117">
            <v>0.01</v>
          </cell>
          <cell r="E117">
            <v>15000</v>
          </cell>
          <cell r="F117">
            <v>150</v>
          </cell>
        </row>
        <row r="120">
          <cell r="A120" t="str">
            <v>S-INTT</v>
          </cell>
          <cell r="B120" t="str">
            <v>SALIDA INTERRUPTOR TRIPLE</v>
          </cell>
          <cell r="C120" t="str">
            <v>UN</v>
          </cell>
          <cell r="E120" t="str">
            <v>COSTO ITEM</v>
          </cell>
          <cell r="F120">
            <v>57837.5</v>
          </cell>
        </row>
        <row r="122">
          <cell r="A122" t="str">
            <v>CODIGO</v>
          </cell>
          <cell r="B122" t="str">
            <v>DETALLE</v>
          </cell>
          <cell r="C122" t="str">
            <v>UNIDAD</v>
          </cell>
          <cell r="D122" t="str">
            <v>CANTIDAD</v>
          </cell>
          <cell r="E122" t="str">
            <v>V/UNITARIO</v>
          </cell>
          <cell r="F122" t="str">
            <v>V/PARCIAL</v>
          </cell>
        </row>
        <row r="123">
          <cell r="A123" t="str">
            <v>SOLPVC</v>
          </cell>
          <cell r="B123" t="str">
            <v>SOLDADURA LIQUIDA PVC 1/4 GAL.</v>
          </cell>
          <cell r="C123" t="str">
            <v>Gl</v>
          </cell>
          <cell r="D123">
            <v>0.01</v>
          </cell>
          <cell r="E123">
            <v>15000</v>
          </cell>
          <cell r="F123">
            <v>150</v>
          </cell>
        </row>
        <row r="124">
          <cell r="A124" t="str">
            <v>ALCU-12</v>
          </cell>
          <cell r="B124" t="str">
            <v>ALAMBRE DE COBRE THHN No. 12</v>
          </cell>
          <cell r="C124" t="str">
            <v>Ml</v>
          </cell>
          <cell r="D124">
            <v>18</v>
          </cell>
          <cell r="E124">
            <v>1659</v>
          </cell>
          <cell r="F124">
            <v>29862</v>
          </cell>
        </row>
        <row r="125">
          <cell r="A125" t="str">
            <v>ALCU-12</v>
          </cell>
          <cell r="B125" t="str">
            <v>ALAMBRE DE COBRE THHN No. 12</v>
          </cell>
          <cell r="C125" t="str">
            <v>Ml</v>
          </cell>
          <cell r="D125">
            <v>4.5</v>
          </cell>
          <cell r="E125">
            <v>1659</v>
          </cell>
          <cell r="F125">
            <v>7465.5</v>
          </cell>
        </row>
        <row r="126">
          <cell r="A126" t="str">
            <v>TUBPVC-1/2</v>
          </cell>
          <cell r="B126" t="str">
            <v>TUBO PVC CONDUIT 1/2 X 3MTS</v>
          </cell>
          <cell r="C126" t="str">
            <v>UND</v>
          </cell>
          <cell r="D126">
            <v>4.5</v>
          </cell>
          <cell r="E126">
            <v>2160</v>
          </cell>
          <cell r="F126">
            <v>9720</v>
          </cell>
        </row>
        <row r="127">
          <cell r="A127" t="str">
            <v>TER-1/2</v>
          </cell>
          <cell r="B127" t="str">
            <v xml:space="preserve">ADAPTADOR PVC CONDUIT 1/2 </v>
          </cell>
          <cell r="C127" t="str">
            <v>UND</v>
          </cell>
          <cell r="D127">
            <v>2</v>
          </cell>
          <cell r="E127">
            <v>140</v>
          </cell>
          <cell r="F127">
            <v>280</v>
          </cell>
        </row>
        <row r="128">
          <cell r="A128" t="str">
            <v>CAJA-G-C</v>
          </cell>
          <cell r="B128" t="str">
            <v>CAJA GALVANIZADA CUADRADA</v>
          </cell>
          <cell r="C128">
            <v>0</v>
          </cell>
          <cell r="D128">
            <v>1</v>
          </cell>
          <cell r="E128">
            <v>1480</v>
          </cell>
          <cell r="F128">
            <v>1480</v>
          </cell>
        </row>
        <row r="129">
          <cell r="A129" t="str">
            <v>CURVA-1/2</v>
          </cell>
          <cell r="B129" t="str">
            <v xml:space="preserve">CURVA PVC CONDUIT 1/2 </v>
          </cell>
          <cell r="C129" t="str">
            <v>UND</v>
          </cell>
          <cell r="D129">
            <v>2</v>
          </cell>
          <cell r="E129">
            <v>190</v>
          </cell>
          <cell r="F129">
            <v>380</v>
          </cell>
        </row>
        <row r="130">
          <cell r="A130" t="str">
            <v>INT-T</v>
          </cell>
          <cell r="B130" t="str">
            <v xml:space="preserve">INTERRUPTOR TRIPLE   </v>
          </cell>
          <cell r="C130" t="str">
            <v>UND</v>
          </cell>
          <cell r="D130">
            <v>1</v>
          </cell>
          <cell r="E130">
            <v>7550</v>
          </cell>
          <cell r="F130">
            <v>7550</v>
          </cell>
        </row>
        <row r="131">
          <cell r="A131" t="str">
            <v>CINTA-33</v>
          </cell>
          <cell r="B131" t="str">
            <v>CINTA AISLANTE 33 DE 3M</v>
          </cell>
          <cell r="C131" t="str">
            <v>Rollo</v>
          </cell>
          <cell r="D131">
            <v>0.1</v>
          </cell>
          <cell r="E131">
            <v>8000</v>
          </cell>
          <cell r="F131">
            <v>800</v>
          </cell>
        </row>
        <row r="132">
          <cell r="A132" t="str">
            <v>LIMPVC</v>
          </cell>
          <cell r="B132" t="str">
            <v>LIMPIADOR  PVC 760 GR</v>
          </cell>
          <cell r="C132" t="str">
            <v>Gl</v>
          </cell>
          <cell r="D132">
            <v>0.01</v>
          </cell>
          <cell r="E132">
            <v>15000</v>
          </cell>
          <cell r="F132">
            <v>150</v>
          </cell>
        </row>
        <row r="135">
          <cell r="A135" t="str">
            <v>S-INTCS</v>
          </cell>
          <cell r="B135" t="str">
            <v>SALIDA INTERRUPTOR CONMUTABLE SENCILLO</v>
          </cell>
          <cell r="C135" t="str">
            <v>UN</v>
          </cell>
          <cell r="E135" t="str">
            <v>COSTO ITEM</v>
          </cell>
          <cell r="F135">
            <v>54547.5</v>
          </cell>
        </row>
        <row r="137">
          <cell r="A137" t="str">
            <v>CODIGO</v>
          </cell>
          <cell r="B137" t="str">
            <v>DETALLE</v>
          </cell>
          <cell r="C137" t="str">
            <v>UNIDAD</v>
          </cell>
          <cell r="D137" t="str">
            <v>CANTIDAD</v>
          </cell>
          <cell r="E137" t="str">
            <v>V/UNITARIO</v>
          </cell>
          <cell r="F137" t="str">
            <v>V/PARCIAL</v>
          </cell>
        </row>
        <row r="138">
          <cell r="A138" t="str">
            <v>SOLPVC</v>
          </cell>
          <cell r="B138" t="str">
            <v>SOLDADURA LIQUIDA PVC 1/4 GAL.</v>
          </cell>
          <cell r="C138" t="str">
            <v>Gl</v>
          </cell>
          <cell r="D138">
            <v>0.01</v>
          </cell>
          <cell r="E138">
            <v>15000</v>
          </cell>
          <cell r="F138">
            <v>150</v>
          </cell>
        </row>
        <row r="139">
          <cell r="A139" t="str">
            <v>ALCU-12</v>
          </cell>
          <cell r="B139" t="str">
            <v>ALAMBRE DE COBRE THHN No. 12</v>
          </cell>
          <cell r="C139" t="str">
            <v>Ml</v>
          </cell>
          <cell r="D139">
            <v>13.5</v>
          </cell>
          <cell r="E139">
            <v>1659</v>
          </cell>
          <cell r="F139">
            <v>22396.5</v>
          </cell>
        </row>
        <row r="140">
          <cell r="A140" t="str">
            <v>ALCU-12</v>
          </cell>
          <cell r="B140" t="str">
            <v>ALAMBRE DE COBRE THHN No. 12</v>
          </cell>
          <cell r="C140" t="str">
            <v>Ml</v>
          </cell>
          <cell r="D140">
            <v>9</v>
          </cell>
          <cell r="E140">
            <v>1659</v>
          </cell>
          <cell r="F140">
            <v>14931</v>
          </cell>
        </row>
        <row r="141">
          <cell r="A141" t="str">
            <v>TUBPVC-1/2</v>
          </cell>
          <cell r="B141" t="str">
            <v>TUBO PVC CONDUIT 1/2 X 3MTS</v>
          </cell>
          <cell r="C141" t="str">
            <v>UND</v>
          </cell>
          <cell r="D141">
            <v>4.5</v>
          </cell>
          <cell r="E141">
            <v>2160</v>
          </cell>
          <cell r="F141">
            <v>9720</v>
          </cell>
        </row>
        <row r="142">
          <cell r="A142" t="str">
            <v>TER-1/2</v>
          </cell>
          <cell r="B142" t="str">
            <v xml:space="preserve">ADAPTADOR PVC CONDUIT 1/2 </v>
          </cell>
          <cell r="C142" t="str">
            <v>UND</v>
          </cell>
          <cell r="D142">
            <v>2</v>
          </cell>
          <cell r="E142">
            <v>140</v>
          </cell>
          <cell r="F142">
            <v>280</v>
          </cell>
        </row>
        <row r="143">
          <cell r="A143" t="str">
            <v>CAJA-G-C</v>
          </cell>
          <cell r="B143" t="str">
            <v>CAJA GALVANIZADA CUADRADA</v>
          </cell>
          <cell r="C143">
            <v>0</v>
          </cell>
          <cell r="D143">
            <v>1</v>
          </cell>
          <cell r="E143">
            <v>1480</v>
          </cell>
          <cell r="F143">
            <v>1480</v>
          </cell>
        </row>
        <row r="144">
          <cell r="A144" t="str">
            <v>CURVA-1/2</v>
          </cell>
          <cell r="B144" t="str">
            <v xml:space="preserve">CURVA PVC CONDUIT 1/2 </v>
          </cell>
          <cell r="C144" t="str">
            <v>UND</v>
          </cell>
          <cell r="D144">
            <v>2</v>
          </cell>
          <cell r="E144">
            <v>190</v>
          </cell>
          <cell r="F144">
            <v>380</v>
          </cell>
        </row>
        <row r="145">
          <cell r="A145" t="str">
            <v>INT-C</v>
          </cell>
          <cell r="B145" t="str">
            <v>INTERRUPTOR CONMUTABLE SENCILLO</v>
          </cell>
          <cell r="C145" t="str">
            <v>UND</v>
          </cell>
          <cell r="D145">
            <v>1</v>
          </cell>
          <cell r="E145">
            <v>4260</v>
          </cell>
          <cell r="F145">
            <v>4260</v>
          </cell>
        </row>
        <row r="146">
          <cell r="A146" t="str">
            <v>CINTA-33</v>
          </cell>
          <cell r="B146" t="str">
            <v>CINTA AISLANTE 33 DE 3M</v>
          </cell>
          <cell r="C146" t="str">
            <v>Rollo</v>
          </cell>
          <cell r="D146">
            <v>0.1</v>
          </cell>
          <cell r="E146">
            <v>8000</v>
          </cell>
          <cell r="F146">
            <v>800</v>
          </cell>
        </row>
        <row r="147">
          <cell r="A147" t="str">
            <v>LIMPVC</v>
          </cell>
          <cell r="B147" t="str">
            <v>LIMPIADOR  PVC 760 GR</v>
          </cell>
          <cell r="C147" t="str">
            <v>Gl</v>
          </cell>
          <cell r="D147">
            <v>0.01</v>
          </cell>
          <cell r="E147">
            <v>15000</v>
          </cell>
          <cell r="F147">
            <v>150</v>
          </cell>
        </row>
        <row r="150">
          <cell r="A150" t="str">
            <v>S-INTCD</v>
          </cell>
          <cell r="B150" t="str">
            <v>SALIDA INTERRUPTOR CONMUTABLE DOBLE</v>
          </cell>
          <cell r="C150" t="str">
            <v>UN</v>
          </cell>
          <cell r="E150" t="str">
            <v>COSTO ITEM</v>
          </cell>
          <cell r="F150">
            <v>66778</v>
          </cell>
        </row>
        <row r="152">
          <cell r="A152" t="str">
            <v>CODIGO</v>
          </cell>
          <cell r="B152" t="str">
            <v>DETALLE</v>
          </cell>
          <cell r="C152" t="str">
            <v>UNIDAD</v>
          </cell>
          <cell r="D152" t="str">
            <v>CANTIDAD</v>
          </cell>
          <cell r="E152" t="str">
            <v>V/UNITARIO</v>
          </cell>
          <cell r="F152" t="str">
            <v>V/PARCIAL</v>
          </cell>
        </row>
        <row r="153">
          <cell r="A153" t="str">
            <v>SOLPVC</v>
          </cell>
          <cell r="B153" t="str">
            <v>SOLDADURA LIQUIDA PVC 1/4 GAL.</v>
          </cell>
          <cell r="C153" t="str">
            <v>Gl</v>
          </cell>
          <cell r="D153">
            <v>0.01</v>
          </cell>
          <cell r="E153">
            <v>15000</v>
          </cell>
          <cell r="F153">
            <v>150</v>
          </cell>
        </row>
        <row r="154">
          <cell r="A154" t="str">
            <v>ALCU-12</v>
          </cell>
          <cell r="B154" t="str">
            <v>ALAMBRE DE COBRE THHN No. 12</v>
          </cell>
          <cell r="C154" t="str">
            <v>Ml</v>
          </cell>
          <cell r="D154">
            <v>18</v>
          </cell>
          <cell r="E154">
            <v>1659</v>
          </cell>
          <cell r="F154">
            <v>29862</v>
          </cell>
        </row>
        <row r="155">
          <cell r="A155" t="str">
            <v>ALCU-12</v>
          </cell>
          <cell r="B155" t="str">
            <v>ALAMBRE DE COBRE THHN No. 12</v>
          </cell>
          <cell r="C155" t="str">
            <v>Ml</v>
          </cell>
          <cell r="D155">
            <v>9</v>
          </cell>
          <cell r="E155">
            <v>1659</v>
          </cell>
          <cell r="F155">
            <v>14931</v>
          </cell>
        </row>
        <row r="156">
          <cell r="A156" t="str">
            <v>TUBPVC-1/2</v>
          </cell>
          <cell r="B156" t="str">
            <v>TUBO PVC CONDUIT 1/2 X 3MTS</v>
          </cell>
          <cell r="C156" t="str">
            <v>UND</v>
          </cell>
          <cell r="D156">
            <v>4.5</v>
          </cell>
          <cell r="E156">
            <v>2160</v>
          </cell>
          <cell r="F156">
            <v>9720</v>
          </cell>
        </row>
        <row r="157">
          <cell r="A157" t="str">
            <v>TER-1/2</v>
          </cell>
          <cell r="B157" t="str">
            <v xml:space="preserve">ADAPTADOR PVC CONDUIT 1/2 </v>
          </cell>
          <cell r="C157" t="str">
            <v>UND</v>
          </cell>
          <cell r="D157">
            <v>2</v>
          </cell>
          <cell r="E157">
            <v>140</v>
          </cell>
          <cell r="F157">
            <v>280</v>
          </cell>
        </row>
        <row r="158">
          <cell r="A158" t="str">
            <v>CAJA-G-C</v>
          </cell>
          <cell r="B158" t="str">
            <v>CAJA GALVANIZADA CUADRADA</v>
          </cell>
          <cell r="C158">
            <v>0</v>
          </cell>
          <cell r="D158">
            <v>1</v>
          </cell>
          <cell r="E158">
            <v>1480</v>
          </cell>
          <cell r="F158">
            <v>1480</v>
          </cell>
        </row>
        <row r="159">
          <cell r="A159" t="str">
            <v>CURVA-1/2</v>
          </cell>
          <cell r="B159" t="str">
            <v xml:space="preserve">CURVA PVC CONDUIT 1/2 </v>
          </cell>
          <cell r="C159" t="str">
            <v>UND</v>
          </cell>
          <cell r="D159">
            <v>2</v>
          </cell>
          <cell r="E159">
            <v>190</v>
          </cell>
          <cell r="F159">
            <v>380</v>
          </cell>
        </row>
        <row r="160">
          <cell r="A160" t="str">
            <v>INT-CD</v>
          </cell>
          <cell r="B160" t="str">
            <v xml:space="preserve">INTERRUPTOR CONMUTABLE DOBLE </v>
          </cell>
          <cell r="C160" t="str">
            <v>Un</v>
          </cell>
          <cell r="D160">
            <v>1</v>
          </cell>
          <cell r="E160">
            <v>9025</v>
          </cell>
          <cell r="F160">
            <v>9025</v>
          </cell>
        </row>
        <row r="161">
          <cell r="A161" t="str">
            <v>CINTA-33</v>
          </cell>
          <cell r="B161" t="str">
            <v>CINTA AISLANTE 33 DE 3M</v>
          </cell>
          <cell r="C161" t="str">
            <v>Rollo</v>
          </cell>
          <cell r="D161">
            <v>0.1</v>
          </cell>
          <cell r="E161">
            <v>8000</v>
          </cell>
          <cell r="F161">
            <v>800</v>
          </cell>
        </row>
        <row r="162">
          <cell r="A162" t="str">
            <v>LIMPVC</v>
          </cell>
          <cell r="B162" t="str">
            <v>LIMPIADOR  PVC 760 GR</v>
          </cell>
          <cell r="C162" t="str">
            <v>Gl</v>
          </cell>
          <cell r="D162">
            <v>0.01</v>
          </cell>
          <cell r="E162">
            <v>15000</v>
          </cell>
          <cell r="F162">
            <v>150</v>
          </cell>
        </row>
        <row r="166">
          <cell r="A166" t="str">
            <v>S-TTEL</v>
          </cell>
          <cell r="B166" t="str">
            <v>SALIDA TOMA TELEFONICO</v>
          </cell>
          <cell r="C166" t="str">
            <v>UN</v>
          </cell>
          <cell r="E166" t="str">
            <v>COSTO ITEM</v>
          </cell>
          <cell r="F166">
            <v>26090</v>
          </cell>
        </row>
        <row r="168">
          <cell r="A168" t="str">
            <v>CODIGO</v>
          </cell>
          <cell r="B168" t="str">
            <v>DETALLE</v>
          </cell>
          <cell r="C168" t="str">
            <v>UNIDAD</v>
          </cell>
          <cell r="D168" t="str">
            <v>CANTIDAD</v>
          </cell>
          <cell r="E168" t="str">
            <v>V/UNITARIO</v>
          </cell>
          <cell r="F168" t="str">
            <v>V/PARCIAL</v>
          </cell>
        </row>
        <row r="169">
          <cell r="A169" t="str">
            <v>SOLPVC</v>
          </cell>
          <cell r="B169" t="str">
            <v>SOLDADURA LIQUIDA PVC 1/4 GAL.</v>
          </cell>
          <cell r="C169" t="str">
            <v>Gl</v>
          </cell>
          <cell r="D169">
            <v>0.01</v>
          </cell>
          <cell r="E169">
            <v>15000</v>
          </cell>
          <cell r="F169">
            <v>150</v>
          </cell>
        </row>
        <row r="170">
          <cell r="A170" t="str">
            <v>TUBPVC-1/2</v>
          </cell>
          <cell r="B170" t="str">
            <v>TUBO PVC CONDUIT 1/2 X 3MTS</v>
          </cell>
          <cell r="C170" t="str">
            <v>UND</v>
          </cell>
          <cell r="D170">
            <v>9</v>
          </cell>
          <cell r="E170">
            <v>2160</v>
          </cell>
          <cell r="F170">
            <v>19440</v>
          </cell>
        </row>
        <row r="171">
          <cell r="A171" t="str">
            <v>TER-1/2</v>
          </cell>
          <cell r="B171" t="str">
            <v xml:space="preserve">ADAPTADOR PVC CONDUIT 1/2 </v>
          </cell>
          <cell r="C171" t="str">
            <v>UND</v>
          </cell>
          <cell r="D171">
            <v>2</v>
          </cell>
          <cell r="E171">
            <v>140</v>
          </cell>
          <cell r="F171">
            <v>280</v>
          </cell>
        </row>
        <row r="172">
          <cell r="A172" t="str">
            <v>CAJA-G-C</v>
          </cell>
          <cell r="B172" t="str">
            <v>CAJA GALVANIZADA CUADRADA</v>
          </cell>
          <cell r="C172">
            <v>0</v>
          </cell>
          <cell r="D172">
            <v>1</v>
          </cell>
          <cell r="E172">
            <v>1480</v>
          </cell>
          <cell r="F172">
            <v>1480</v>
          </cell>
        </row>
        <row r="173">
          <cell r="A173" t="str">
            <v>CURVA-1/2</v>
          </cell>
          <cell r="B173" t="str">
            <v xml:space="preserve">CURVA PVC CONDUIT 1/2 </v>
          </cell>
          <cell r="C173" t="str">
            <v>UND</v>
          </cell>
          <cell r="D173">
            <v>2</v>
          </cell>
          <cell r="E173">
            <v>190</v>
          </cell>
          <cell r="F173">
            <v>380</v>
          </cell>
        </row>
        <row r="174">
          <cell r="A174" t="str">
            <v>TOMA-TEL</v>
          </cell>
          <cell r="B174" t="str">
            <v xml:space="preserve">TOMA TELEFONICA DUPLEX </v>
          </cell>
          <cell r="C174" t="str">
            <v>Un</v>
          </cell>
          <cell r="D174">
            <v>1</v>
          </cell>
          <cell r="E174">
            <v>3410</v>
          </cell>
          <cell r="F174">
            <v>3410</v>
          </cell>
        </row>
        <row r="175">
          <cell r="A175" t="str">
            <v>CINTA-33</v>
          </cell>
          <cell r="B175" t="str">
            <v>CINTA AISLANTE 33 DE 3M</v>
          </cell>
          <cell r="C175" t="str">
            <v>Rollo</v>
          </cell>
          <cell r="D175">
            <v>0.1</v>
          </cell>
          <cell r="E175">
            <v>8000</v>
          </cell>
          <cell r="F175">
            <v>800</v>
          </cell>
        </row>
        <row r="176">
          <cell r="A176" t="str">
            <v>LIMPVC</v>
          </cell>
          <cell r="B176" t="str">
            <v>LIMPIADOR  PVC 760 GR</v>
          </cell>
          <cell r="C176" t="str">
            <v>Gl</v>
          </cell>
          <cell r="D176">
            <v>0.01</v>
          </cell>
          <cell r="E176">
            <v>15000</v>
          </cell>
          <cell r="F176">
            <v>150</v>
          </cell>
        </row>
        <row r="179">
          <cell r="A179" t="str">
            <v>S-TTV</v>
          </cell>
          <cell r="B179" t="str">
            <v>SALIDA TOMA TELEVISION</v>
          </cell>
          <cell r="C179" t="str">
            <v>UN</v>
          </cell>
          <cell r="E179" t="str">
            <v>COSTO ITEM</v>
          </cell>
          <cell r="F179">
            <v>34190</v>
          </cell>
        </row>
        <row r="181">
          <cell r="A181" t="str">
            <v>CODIGO</v>
          </cell>
          <cell r="B181" t="str">
            <v>DETALLE</v>
          </cell>
          <cell r="C181" t="str">
            <v>UNIDAD</v>
          </cell>
          <cell r="D181" t="str">
            <v>CANTIDAD</v>
          </cell>
          <cell r="E181" t="str">
            <v>V/UNITARIO</v>
          </cell>
          <cell r="F181" t="str">
            <v>V/PARCIAL</v>
          </cell>
        </row>
        <row r="182">
          <cell r="A182" t="str">
            <v>SOLPVC</v>
          </cell>
          <cell r="B182" t="str">
            <v>SOLDADURA LIQUIDA PVC 1/4 GAL.</v>
          </cell>
          <cell r="C182" t="str">
            <v>Gl</v>
          </cell>
          <cell r="D182">
            <v>0.01</v>
          </cell>
          <cell r="E182">
            <v>15000</v>
          </cell>
          <cell r="F182">
            <v>150</v>
          </cell>
        </row>
        <row r="183">
          <cell r="A183" t="str">
            <v>RG-59</v>
          </cell>
          <cell r="B183" t="str">
            <v>CABLE COAXIAL RG-6 TV</v>
          </cell>
          <cell r="C183" t="str">
            <v>Ml</v>
          </cell>
          <cell r="D183">
            <v>9</v>
          </cell>
          <cell r="E183">
            <v>900</v>
          </cell>
          <cell r="F183">
            <v>8100</v>
          </cell>
        </row>
        <row r="184">
          <cell r="A184" t="str">
            <v>TUBPVC-1/2</v>
          </cell>
          <cell r="B184" t="str">
            <v>TUBO PVC CONDUIT 1/2 X 3MTS</v>
          </cell>
          <cell r="C184" t="str">
            <v>UND</v>
          </cell>
          <cell r="D184">
            <v>9</v>
          </cell>
          <cell r="E184">
            <v>2160</v>
          </cell>
          <cell r="F184">
            <v>19440</v>
          </cell>
        </row>
        <row r="185">
          <cell r="A185" t="str">
            <v>TER-1/2</v>
          </cell>
          <cell r="B185" t="str">
            <v xml:space="preserve">ADAPTADOR PVC CONDUIT 1/2 </v>
          </cell>
          <cell r="C185" t="str">
            <v>UND</v>
          </cell>
          <cell r="D185">
            <v>2</v>
          </cell>
          <cell r="E185">
            <v>140</v>
          </cell>
          <cell r="F185">
            <v>280</v>
          </cell>
        </row>
        <row r="186">
          <cell r="A186" t="str">
            <v>CAJA-G-C</v>
          </cell>
          <cell r="B186" t="str">
            <v>CAJA GALVANIZADA CUADRADA</v>
          </cell>
          <cell r="C186">
            <v>0</v>
          </cell>
          <cell r="D186">
            <v>1</v>
          </cell>
          <cell r="E186">
            <v>1480</v>
          </cell>
          <cell r="F186">
            <v>1480</v>
          </cell>
        </row>
        <row r="187">
          <cell r="A187" t="str">
            <v>CURVA-1/2</v>
          </cell>
          <cell r="B187" t="str">
            <v xml:space="preserve">CURVA PVC CONDUIT 1/2 </v>
          </cell>
          <cell r="C187" t="str">
            <v>UND</v>
          </cell>
          <cell r="D187">
            <v>2</v>
          </cell>
          <cell r="E187">
            <v>190</v>
          </cell>
          <cell r="F187">
            <v>380</v>
          </cell>
        </row>
        <row r="188">
          <cell r="A188" t="str">
            <v>TOMA-TV</v>
          </cell>
          <cell r="B188" t="str">
            <v xml:space="preserve">TOMA COAXIAL </v>
          </cell>
          <cell r="C188" t="str">
            <v>Un</v>
          </cell>
          <cell r="D188">
            <v>1</v>
          </cell>
          <cell r="E188">
            <v>3410</v>
          </cell>
          <cell r="F188">
            <v>3410</v>
          </cell>
        </row>
        <row r="189">
          <cell r="A189" t="str">
            <v>CINTA-33</v>
          </cell>
          <cell r="B189" t="str">
            <v>CINTA AISLANTE 33 DE 3M</v>
          </cell>
          <cell r="C189" t="str">
            <v>Rollo</v>
          </cell>
          <cell r="D189">
            <v>0.1</v>
          </cell>
          <cell r="E189">
            <v>8000</v>
          </cell>
          <cell r="F189">
            <v>800</v>
          </cell>
        </row>
        <row r="190">
          <cell r="A190" t="str">
            <v>LIMPVC</v>
          </cell>
          <cell r="B190" t="str">
            <v>LIMPIADOR  PVC 760 GR</v>
          </cell>
          <cell r="C190" t="str">
            <v>Gl</v>
          </cell>
          <cell r="D190">
            <v>0.01</v>
          </cell>
          <cell r="E190">
            <v>15000</v>
          </cell>
          <cell r="F190">
            <v>150</v>
          </cell>
        </row>
        <row r="193">
          <cell r="A193" t="str">
            <v>BREK1X15</v>
          </cell>
          <cell r="B193" t="str">
            <v>SUMINISTRO  BREAKER 1 x 15 AMPERIOS</v>
          </cell>
          <cell r="C193" t="str">
            <v>UN</v>
          </cell>
          <cell r="E193" t="str">
            <v>COSTO ITEM</v>
          </cell>
          <cell r="F193">
            <v>5500</v>
          </cell>
        </row>
        <row r="195">
          <cell r="A195" t="str">
            <v>CODIGO</v>
          </cell>
          <cell r="B195" t="str">
            <v>DETALLE</v>
          </cell>
          <cell r="C195" t="str">
            <v>UNIDAD</v>
          </cell>
          <cell r="D195" t="str">
            <v>CANTIDAD</v>
          </cell>
          <cell r="E195" t="str">
            <v>V/UNITARIO</v>
          </cell>
          <cell r="F195" t="str">
            <v>V/PARCIAL</v>
          </cell>
        </row>
        <row r="196">
          <cell r="A196" t="str">
            <v>BRK-15</v>
          </cell>
          <cell r="B196" t="str">
            <v>BREAKER MONOPOLAR ENCHUFABLE 15 A</v>
          </cell>
          <cell r="C196">
            <v>0</v>
          </cell>
          <cell r="D196">
            <v>1</v>
          </cell>
          <cell r="E196">
            <v>5500</v>
          </cell>
          <cell r="F196">
            <v>5500</v>
          </cell>
        </row>
        <row r="199">
          <cell r="A199" t="str">
            <v>BREK1X20</v>
          </cell>
          <cell r="B199" t="str">
            <v>SUMINISTRO   BREAKER 1 x 20 AMPERIOS</v>
          </cell>
          <cell r="C199" t="str">
            <v>UN</v>
          </cell>
          <cell r="E199" t="str">
            <v>COSTO ITEM</v>
          </cell>
          <cell r="F199">
            <v>5800</v>
          </cell>
        </row>
        <row r="201">
          <cell r="A201" t="str">
            <v>CODIGO</v>
          </cell>
          <cell r="B201" t="str">
            <v>DETALLE</v>
          </cell>
          <cell r="C201" t="str">
            <v>UNIDAD</v>
          </cell>
          <cell r="D201" t="str">
            <v>CANTIDAD</v>
          </cell>
          <cell r="E201" t="str">
            <v>V/UNITARIO</v>
          </cell>
          <cell r="F201" t="str">
            <v>V/PARCIAL</v>
          </cell>
        </row>
        <row r="202">
          <cell r="A202" t="str">
            <v>BRK-20</v>
          </cell>
          <cell r="B202" t="str">
            <v>BREAKER MONOPOLAR ENCHUFABLE 20 A</v>
          </cell>
          <cell r="C202">
            <v>0</v>
          </cell>
          <cell r="D202">
            <v>1</v>
          </cell>
          <cell r="E202">
            <v>5800</v>
          </cell>
          <cell r="F202">
            <v>5800</v>
          </cell>
        </row>
        <row r="205">
          <cell r="A205" t="str">
            <v>BREK1X30</v>
          </cell>
          <cell r="B205" t="str">
            <v>SUMINISTRO   BREAKER 1 x 30 AMPERIOS</v>
          </cell>
          <cell r="C205" t="str">
            <v>UN</v>
          </cell>
          <cell r="E205" t="str">
            <v>COSTO ITEM</v>
          </cell>
          <cell r="F205">
            <v>5500</v>
          </cell>
        </row>
        <row r="207">
          <cell r="A207" t="str">
            <v>CODIGO</v>
          </cell>
          <cell r="B207" t="str">
            <v>DETALLE</v>
          </cell>
          <cell r="C207" t="str">
            <v>UNIDAD</v>
          </cell>
          <cell r="D207" t="str">
            <v>CANTIDAD</v>
          </cell>
          <cell r="E207" t="str">
            <v>V/UNITARIO</v>
          </cell>
          <cell r="F207" t="str">
            <v>V/PARCIAL</v>
          </cell>
        </row>
        <row r="208">
          <cell r="A208" t="str">
            <v>BRK-30</v>
          </cell>
          <cell r="B208" t="str">
            <v>BREAKER MONOPOLAR ENCHUFABLE 30 A</v>
          </cell>
          <cell r="C208">
            <v>0</v>
          </cell>
          <cell r="D208">
            <v>1</v>
          </cell>
          <cell r="E208">
            <v>5500</v>
          </cell>
          <cell r="F208">
            <v>5500</v>
          </cell>
        </row>
        <row r="211">
          <cell r="A211" t="str">
            <v>BREK1X50</v>
          </cell>
          <cell r="B211" t="str">
            <v>SUMINISTRO   BREAKER 1 x 30 AMPERIOS</v>
          </cell>
          <cell r="C211" t="str">
            <v>UN</v>
          </cell>
          <cell r="E211" t="str">
            <v>COSTO ITEM</v>
          </cell>
          <cell r="F211">
            <v>5500</v>
          </cell>
        </row>
        <row r="213">
          <cell r="A213" t="str">
            <v>CODIGO</v>
          </cell>
          <cell r="B213" t="str">
            <v>DETALLE</v>
          </cell>
          <cell r="C213" t="str">
            <v>UNIDAD</v>
          </cell>
          <cell r="D213" t="str">
            <v>CANTIDAD</v>
          </cell>
          <cell r="E213" t="str">
            <v>V/UNITARIO</v>
          </cell>
          <cell r="F213" t="str">
            <v>V/PARCIAL</v>
          </cell>
        </row>
        <row r="214">
          <cell r="A214" t="str">
            <v>BRK-50</v>
          </cell>
          <cell r="B214" t="str">
            <v>BREAKER MONOPOLAR ENCHUFABLE 50 A</v>
          </cell>
          <cell r="C214">
            <v>0</v>
          </cell>
          <cell r="D214">
            <v>1</v>
          </cell>
          <cell r="E214">
            <v>5500</v>
          </cell>
          <cell r="F214">
            <v>5500</v>
          </cell>
        </row>
        <row r="217">
          <cell r="A217" t="str">
            <v>BREK2X20</v>
          </cell>
          <cell r="B217" t="str">
            <v>SUMINISTRO   BREAKER 2 x 20 AMPERIOS</v>
          </cell>
          <cell r="C217" t="str">
            <v>UN</v>
          </cell>
          <cell r="E217" t="str">
            <v>COSTO ITEM</v>
          </cell>
          <cell r="F217">
            <v>14100</v>
          </cell>
        </row>
        <row r="219">
          <cell r="A219" t="str">
            <v>CODIGO</v>
          </cell>
          <cell r="B219" t="str">
            <v>DETALLE</v>
          </cell>
          <cell r="C219" t="str">
            <v>UNIDAD</v>
          </cell>
          <cell r="D219" t="str">
            <v>CANTIDAD</v>
          </cell>
          <cell r="E219" t="str">
            <v>V/UNITARIO</v>
          </cell>
          <cell r="F219" t="str">
            <v>V/PARCIAL</v>
          </cell>
        </row>
        <row r="220">
          <cell r="A220" t="str">
            <v>BRK-2X20</v>
          </cell>
          <cell r="B220" t="str">
            <v>BREAKER BIPOLAR ENCHUFABLE 20 A</v>
          </cell>
          <cell r="C220">
            <v>0</v>
          </cell>
          <cell r="D220">
            <v>1</v>
          </cell>
          <cell r="E220">
            <v>14100</v>
          </cell>
          <cell r="F220">
            <v>14100</v>
          </cell>
        </row>
        <row r="223">
          <cell r="A223" t="str">
            <v>BREK2X30</v>
          </cell>
          <cell r="B223" t="str">
            <v>SUMINISTRO   BREAKER 2 x 30 AMPERIOS</v>
          </cell>
          <cell r="C223" t="str">
            <v>UN</v>
          </cell>
          <cell r="E223" t="str">
            <v>COSTO ITEM</v>
          </cell>
          <cell r="F223">
            <v>14100</v>
          </cell>
        </row>
        <row r="225">
          <cell r="A225" t="str">
            <v>CODIGO</v>
          </cell>
          <cell r="B225" t="str">
            <v>DETALLE</v>
          </cell>
          <cell r="C225" t="str">
            <v>UNIDAD</v>
          </cell>
          <cell r="D225" t="str">
            <v>CANTIDAD</v>
          </cell>
          <cell r="E225" t="str">
            <v>V/UNITARIO</v>
          </cell>
          <cell r="F225" t="str">
            <v>V/PARCIAL</v>
          </cell>
        </row>
        <row r="226">
          <cell r="A226" t="str">
            <v>BRK-2X30</v>
          </cell>
          <cell r="B226" t="str">
            <v>BREAKER BIPOLAR ENCHUFABLE 30 A</v>
          </cell>
          <cell r="C226">
            <v>0</v>
          </cell>
          <cell r="D226">
            <v>1</v>
          </cell>
          <cell r="E226">
            <v>14100</v>
          </cell>
          <cell r="F226">
            <v>14100</v>
          </cell>
        </row>
        <row r="229">
          <cell r="A229" t="str">
            <v>BREK2X40</v>
          </cell>
          <cell r="B229" t="str">
            <v>SUMINISTRO   BREAKER 2 x 40 AMPERIOS</v>
          </cell>
          <cell r="C229" t="str">
            <v>UN</v>
          </cell>
          <cell r="E229" t="str">
            <v>COSTO ITEM</v>
          </cell>
          <cell r="F229">
            <v>16300</v>
          </cell>
        </row>
        <row r="231">
          <cell r="A231" t="str">
            <v>CODIGO</v>
          </cell>
          <cell r="B231" t="str">
            <v>DETALLE</v>
          </cell>
          <cell r="C231" t="str">
            <v>UNIDAD</v>
          </cell>
          <cell r="D231" t="str">
            <v>CANTIDAD</v>
          </cell>
          <cell r="E231" t="str">
            <v>V/UNITARIO</v>
          </cell>
          <cell r="F231" t="str">
            <v>V/PARCIAL</v>
          </cell>
        </row>
        <row r="232">
          <cell r="A232" t="str">
            <v>BRK-2X40</v>
          </cell>
          <cell r="B232" t="str">
            <v>BREAKER BIPOLAR ENCHUFABLE 40 A</v>
          </cell>
          <cell r="C232">
            <v>0</v>
          </cell>
          <cell r="D232">
            <v>1</v>
          </cell>
          <cell r="E232">
            <v>16300</v>
          </cell>
          <cell r="F232">
            <v>16300</v>
          </cell>
        </row>
        <row r="234">
          <cell r="A234" t="str">
            <v>BREK2X60</v>
          </cell>
          <cell r="B234" t="str">
            <v>SUMINISTRO   BREAKER 2 x 60 AMPERIOS</v>
          </cell>
          <cell r="C234" t="str">
            <v>UN</v>
          </cell>
          <cell r="E234" t="str">
            <v>COSTO ITEM</v>
          </cell>
          <cell r="F234">
            <v>16300</v>
          </cell>
        </row>
        <row r="236">
          <cell r="A236" t="str">
            <v>CODIGO</v>
          </cell>
          <cell r="B236" t="str">
            <v>DETALLE</v>
          </cell>
          <cell r="C236" t="str">
            <v>UNIDAD</v>
          </cell>
          <cell r="D236" t="str">
            <v>CANTIDAD</v>
          </cell>
          <cell r="E236" t="str">
            <v>V/UNITARIO</v>
          </cell>
          <cell r="F236" t="str">
            <v>V/PARCIAL</v>
          </cell>
        </row>
        <row r="237">
          <cell r="A237" t="str">
            <v>BRK-2X60</v>
          </cell>
          <cell r="B237" t="str">
            <v>BREAKER BIPOLAR ENCHUFABLE 60 A</v>
          </cell>
          <cell r="C237">
            <v>0</v>
          </cell>
          <cell r="D237">
            <v>1</v>
          </cell>
          <cell r="E237">
            <v>16300</v>
          </cell>
          <cell r="F237">
            <v>16300</v>
          </cell>
        </row>
        <row r="240">
          <cell r="A240" t="str">
            <v>BREK3X30</v>
          </cell>
          <cell r="B240" t="str">
            <v>SUMINISTRO   BREAKER 3 x 30 AMPERIOS</v>
          </cell>
          <cell r="C240" t="str">
            <v>UN</v>
          </cell>
          <cell r="E240" t="str">
            <v>COSTO ITEM</v>
          </cell>
          <cell r="F240">
            <v>39900</v>
          </cell>
        </row>
        <row r="242">
          <cell r="A242" t="str">
            <v>CODIGO</v>
          </cell>
          <cell r="B242" t="str">
            <v>DETALLE</v>
          </cell>
          <cell r="C242" t="str">
            <v>UNIDAD</v>
          </cell>
          <cell r="D242" t="str">
            <v>CANTIDAD</v>
          </cell>
          <cell r="E242" t="str">
            <v>V/UNITARIO</v>
          </cell>
          <cell r="F242" t="str">
            <v>V/PARCIAL</v>
          </cell>
        </row>
        <row r="243">
          <cell r="A243" t="str">
            <v>BRK-3X30</v>
          </cell>
          <cell r="B243" t="str">
            <v>BREAKER TRIFILAR ENCHUFABLE 30 A</v>
          </cell>
          <cell r="C243">
            <v>0</v>
          </cell>
          <cell r="D243">
            <v>1</v>
          </cell>
          <cell r="E243">
            <v>39900</v>
          </cell>
          <cell r="F243">
            <v>39900</v>
          </cell>
        </row>
        <row r="246">
          <cell r="A246" t="str">
            <v>BREK3X50</v>
          </cell>
          <cell r="B246" t="str">
            <v>SUMINISTRO   BREAKER 3 x 50 AMPERIOS</v>
          </cell>
          <cell r="C246" t="str">
            <v>UN</v>
          </cell>
          <cell r="E246" t="str">
            <v>COSTO ITEM</v>
          </cell>
          <cell r="F246">
            <v>39900</v>
          </cell>
        </row>
        <row r="248">
          <cell r="A248" t="str">
            <v>CODIGO</v>
          </cell>
          <cell r="B248" t="str">
            <v>DETALLE</v>
          </cell>
          <cell r="C248" t="str">
            <v>UNIDAD</v>
          </cell>
          <cell r="D248" t="str">
            <v>CANTIDAD</v>
          </cell>
          <cell r="E248" t="str">
            <v>V/UNITARIO</v>
          </cell>
          <cell r="F248" t="str">
            <v>V/PARCIAL</v>
          </cell>
        </row>
        <row r="249">
          <cell r="A249" t="str">
            <v>BRK-3X50</v>
          </cell>
          <cell r="B249" t="str">
            <v>BREAKER TRIFILAR ENCHUFABLE 50 A</v>
          </cell>
          <cell r="C249">
            <v>0</v>
          </cell>
          <cell r="D249">
            <v>1</v>
          </cell>
          <cell r="E249">
            <v>39900</v>
          </cell>
          <cell r="F249">
            <v>39900</v>
          </cell>
        </row>
        <row r="252">
          <cell r="A252" t="str">
            <v>BREK3X60</v>
          </cell>
          <cell r="B252" t="str">
            <v>SUMINISTRO   BREAKER 3 x 60 AMPERIOS</v>
          </cell>
          <cell r="C252" t="str">
            <v>UN</v>
          </cell>
          <cell r="E252" t="str">
            <v>COSTO ITEM</v>
          </cell>
          <cell r="F252">
            <v>47850</v>
          </cell>
        </row>
        <row r="254">
          <cell r="A254" t="str">
            <v>CODIGO</v>
          </cell>
          <cell r="B254" t="str">
            <v>DETALLE</v>
          </cell>
          <cell r="C254" t="str">
            <v>UNIDAD</v>
          </cell>
          <cell r="D254" t="str">
            <v>CANTIDAD</v>
          </cell>
          <cell r="E254" t="str">
            <v>V/UNITARIO</v>
          </cell>
          <cell r="F254" t="str">
            <v>V/PARCIAL</v>
          </cell>
        </row>
        <row r="255">
          <cell r="A255" t="str">
            <v>BRK-3X60</v>
          </cell>
          <cell r="B255" t="str">
            <v>BREAKER TRIFILAR ENCHUFABLE 60 A</v>
          </cell>
          <cell r="C255">
            <v>0</v>
          </cell>
          <cell r="D255">
            <v>1</v>
          </cell>
          <cell r="E255">
            <v>47850</v>
          </cell>
          <cell r="F255">
            <v>47850</v>
          </cell>
        </row>
        <row r="258">
          <cell r="A258" t="str">
            <v>BREK3X100</v>
          </cell>
          <cell r="B258" t="str">
            <v>SUMINISTRO  BREAKER TOT 3 x 100 AMPERIOS CM</v>
          </cell>
          <cell r="C258" t="str">
            <v>UN</v>
          </cell>
          <cell r="E258" t="str">
            <v>COSTO ITEM</v>
          </cell>
          <cell r="F258">
            <v>629300</v>
          </cell>
        </row>
        <row r="260">
          <cell r="A260" t="str">
            <v>CODIGO</v>
          </cell>
          <cell r="B260" t="str">
            <v>DETALLE</v>
          </cell>
          <cell r="C260" t="str">
            <v>UNIDAD</v>
          </cell>
          <cell r="D260" t="str">
            <v>CANTIDAD</v>
          </cell>
          <cell r="E260" t="str">
            <v>V/UNITARIO</v>
          </cell>
          <cell r="F260" t="str">
            <v>V/PARCIAL</v>
          </cell>
        </row>
        <row r="261">
          <cell r="A261" t="str">
            <v>BRK-IG-3X70</v>
          </cell>
          <cell r="B261" t="str">
            <v>BREAKER TRIFILAR INDUSTRIAL GRADUABLE 70-100 A 65 KA</v>
          </cell>
          <cell r="C261">
            <v>0</v>
          </cell>
          <cell r="D261">
            <v>1</v>
          </cell>
          <cell r="E261">
            <v>629300</v>
          </cell>
          <cell r="F261">
            <v>629300</v>
          </cell>
        </row>
        <row r="264">
          <cell r="A264" t="str">
            <v>BREK3X225</v>
          </cell>
          <cell r="B264" t="str">
            <v>Interruptor tripolar tamaño 250A, 65kA a 240V,</v>
          </cell>
          <cell r="C264" t="str">
            <v>UN</v>
          </cell>
          <cell r="E264" t="str">
            <v>COSTO ITEM</v>
          </cell>
          <cell r="F264">
            <v>1729700</v>
          </cell>
        </row>
        <row r="266">
          <cell r="A266" t="str">
            <v>CODIGO</v>
          </cell>
          <cell r="B266" t="str">
            <v>DETALLE</v>
          </cell>
          <cell r="C266" t="str">
            <v>UNIDAD</v>
          </cell>
          <cell r="D266" t="str">
            <v>CANTIDAD</v>
          </cell>
          <cell r="E266" t="str">
            <v>V/UNITARIO</v>
          </cell>
          <cell r="F266" t="str">
            <v>V/PARCIAL</v>
          </cell>
        </row>
        <row r="267">
          <cell r="A267" t="str">
            <v>BRK-IG-3X250</v>
          </cell>
          <cell r="B267" t="str">
            <v>BREAKER TRIFILAR INDUSTRIAL GRADUABLE 175-250 A 65 KA</v>
          </cell>
          <cell r="C267" t="str">
            <v>UN</v>
          </cell>
          <cell r="D267">
            <v>1</v>
          </cell>
          <cell r="E267">
            <v>1729700</v>
          </cell>
          <cell r="F267">
            <v>1729700</v>
          </cell>
        </row>
        <row r="270">
          <cell r="A270" t="str">
            <v>ACA-CU8</v>
          </cell>
          <cell r="B270" t="str">
            <v>Aterrizaje bandeja Cablofil con cable de cobre calibre 8 AWG THHN/THWN 90° 600V</v>
          </cell>
          <cell r="C270" t="str">
            <v>ML</v>
          </cell>
          <cell r="E270" t="str">
            <v>COSTO ITEM</v>
          </cell>
          <cell r="F270">
            <v>4298</v>
          </cell>
        </row>
        <row r="272">
          <cell r="A272" t="str">
            <v>CODIGO</v>
          </cell>
          <cell r="B272" t="str">
            <v>DETALLE</v>
          </cell>
          <cell r="C272" t="str">
            <v>UNIDAD</v>
          </cell>
          <cell r="D272" t="str">
            <v>CANTIDAD</v>
          </cell>
          <cell r="E272" t="str">
            <v>V/UNITARIO</v>
          </cell>
          <cell r="F272" t="str">
            <v>V/PARCIAL</v>
          </cell>
        </row>
        <row r="273">
          <cell r="A273" t="str">
            <v>ALCU-8</v>
          </cell>
          <cell r="B273" t="str">
            <v>ALAMBRE DE COBRE THHN No. 8</v>
          </cell>
          <cell r="C273" t="str">
            <v>Ml</v>
          </cell>
          <cell r="D273">
            <v>1</v>
          </cell>
          <cell r="E273">
            <v>4298</v>
          </cell>
          <cell r="F273">
            <v>4298</v>
          </cell>
        </row>
        <row r="275">
          <cell r="A275" t="str">
            <v>ACA-CU14</v>
          </cell>
          <cell r="B275" t="str">
            <v>Aterrizaje bandeja Cablofil con cable de cobre desnudo calibre 14 AWG THHN/THWN 90° 600V</v>
          </cell>
          <cell r="C275" t="str">
            <v>ML</v>
          </cell>
          <cell r="E275" t="str">
            <v>COSTO ITEM</v>
          </cell>
          <cell r="F275">
            <v>1163</v>
          </cell>
        </row>
        <row r="277">
          <cell r="A277" t="str">
            <v>CODIGO</v>
          </cell>
          <cell r="B277" t="str">
            <v>DETALLE</v>
          </cell>
          <cell r="C277" t="str">
            <v>UNIDAD</v>
          </cell>
          <cell r="D277" t="str">
            <v>CANTIDAD</v>
          </cell>
          <cell r="E277" t="str">
            <v>V/UNITARIO</v>
          </cell>
          <cell r="F277" t="str">
            <v>V/PARCIAL</v>
          </cell>
        </row>
        <row r="278">
          <cell r="A278" t="str">
            <v>ALCU-14</v>
          </cell>
          <cell r="B278" t="str">
            <v>ALAMBRE DE COBRE THHN No. 14</v>
          </cell>
          <cell r="C278" t="str">
            <v>Ml</v>
          </cell>
          <cell r="D278">
            <v>1</v>
          </cell>
          <cell r="E278">
            <v>1163</v>
          </cell>
          <cell r="F278">
            <v>1163</v>
          </cell>
        </row>
        <row r="283">
          <cell r="A283" t="str">
            <v>ACC-CU10</v>
          </cell>
          <cell r="B283" t="str">
            <v>CANALIZACION CABLE DE COBRE No. 10 POR TUBERIA</v>
          </cell>
          <cell r="C283" t="str">
            <v>ML</v>
          </cell>
          <cell r="E283" t="str">
            <v>COSTO ITEM</v>
          </cell>
          <cell r="F283">
            <v>1665</v>
          </cell>
        </row>
        <row r="285">
          <cell r="A285" t="str">
            <v>CODIGO</v>
          </cell>
          <cell r="B285" t="str">
            <v>DETALLE</v>
          </cell>
          <cell r="C285" t="str">
            <v>UNIDAD</v>
          </cell>
          <cell r="D285" t="str">
            <v>CANTIDAD</v>
          </cell>
          <cell r="E285" t="str">
            <v>V/UNITARIO</v>
          </cell>
          <cell r="F285" t="str">
            <v>V/PARCIAL</v>
          </cell>
        </row>
        <row r="286">
          <cell r="A286" t="str">
            <v>CACUTHHN10</v>
          </cell>
          <cell r="B286" t="str">
            <v>CABLE COBRE THHN 10 AWG</v>
          </cell>
          <cell r="C286" t="str">
            <v>Ml</v>
          </cell>
          <cell r="D286">
            <v>1</v>
          </cell>
          <cell r="E286">
            <v>1665</v>
          </cell>
          <cell r="F286">
            <v>1665</v>
          </cell>
        </row>
        <row r="289">
          <cell r="A289" t="str">
            <v>ACC-CU2</v>
          </cell>
          <cell r="B289" t="str">
            <v>CANALIZACION CABLE DE COBRE No. 2 POR TUBERIA</v>
          </cell>
          <cell r="C289" t="str">
            <v>ML</v>
          </cell>
          <cell r="E289" t="str">
            <v>COSTO ITEM</v>
          </cell>
          <cell r="F289">
            <v>18600</v>
          </cell>
        </row>
        <row r="291">
          <cell r="A291" t="str">
            <v>CODIGO</v>
          </cell>
          <cell r="B291" t="str">
            <v>DETALLE</v>
          </cell>
          <cell r="C291" t="str">
            <v>UNIDAD</v>
          </cell>
          <cell r="D291" t="str">
            <v>CANTIDAD</v>
          </cell>
          <cell r="E291" t="str">
            <v>V/UNITARIO</v>
          </cell>
          <cell r="F291" t="str">
            <v>V/PARCIAL</v>
          </cell>
        </row>
        <row r="292">
          <cell r="A292" t="str">
            <v>CACUTHHN2</v>
          </cell>
          <cell r="B292" t="str">
            <v>CABLE DE COBRE THHN 2 AWG</v>
          </cell>
          <cell r="C292" t="str">
            <v>Ml</v>
          </cell>
          <cell r="D292">
            <v>1</v>
          </cell>
          <cell r="E292">
            <v>18600</v>
          </cell>
          <cell r="F292">
            <v>18600</v>
          </cell>
        </row>
        <row r="294">
          <cell r="A294" t="str">
            <v>ACC-CUTHHN2</v>
          </cell>
          <cell r="B294" t="str">
            <v>CANALIZACION CABLE DE COBRE THHN 4 No. 2 POR TUBERIA DE 1 1/2"</v>
          </cell>
          <cell r="C294" t="str">
            <v>ML</v>
          </cell>
          <cell r="E294" t="str">
            <v>COSTO ITEM</v>
          </cell>
          <cell r="F294">
            <v>82450</v>
          </cell>
        </row>
        <row r="296">
          <cell r="A296" t="str">
            <v>CODIGO</v>
          </cell>
          <cell r="B296" t="str">
            <v>DETALLE</v>
          </cell>
          <cell r="C296" t="str">
            <v>UNIDAD</v>
          </cell>
          <cell r="D296" t="str">
            <v>CANTIDAD</v>
          </cell>
          <cell r="E296" t="str">
            <v>V/UNITARIO</v>
          </cell>
          <cell r="F296" t="str">
            <v>V/PARCIAL</v>
          </cell>
        </row>
        <row r="297">
          <cell r="A297" t="str">
            <v>CACUTHHN2</v>
          </cell>
          <cell r="B297" t="str">
            <v>CABLE DE COBRE THHN 2 AWG</v>
          </cell>
          <cell r="C297" t="str">
            <v>Ml</v>
          </cell>
          <cell r="D297">
            <v>4</v>
          </cell>
          <cell r="E297">
            <v>18600</v>
          </cell>
          <cell r="F297">
            <v>74400</v>
          </cell>
        </row>
        <row r="298">
          <cell r="A298" t="str">
            <v>TUBPVC-11/2</v>
          </cell>
          <cell r="B298" t="str">
            <v xml:space="preserve">TUBO PVC CONDUIT 1-1/2 X 3MTS </v>
          </cell>
          <cell r="C298" t="str">
            <v>UND</v>
          </cell>
          <cell r="D298">
            <v>1</v>
          </cell>
          <cell r="E298">
            <v>7750</v>
          </cell>
          <cell r="F298">
            <v>7750</v>
          </cell>
        </row>
        <row r="299">
          <cell r="A299" t="str">
            <v>SOLPVC</v>
          </cell>
          <cell r="B299" t="str">
            <v>SOLDADURA LIQUIDA PVC 1/4 GAL.</v>
          </cell>
          <cell r="C299" t="str">
            <v>Gl</v>
          </cell>
          <cell r="D299">
            <v>0.01</v>
          </cell>
          <cell r="E299">
            <v>15000</v>
          </cell>
          <cell r="F299">
            <v>150</v>
          </cell>
        </row>
        <row r="300">
          <cell r="A300" t="str">
            <v>TER-11/2</v>
          </cell>
          <cell r="B300" t="str">
            <v xml:space="preserve">ADAPTADOR PVC CONDUIT 1-1/2 </v>
          </cell>
          <cell r="C300" t="str">
            <v>UND</v>
          </cell>
          <cell r="D300">
            <v>0.33</v>
          </cell>
          <cell r="E300">
            <v>0</v>
          </cell>
          <cell r="F300">
            <v>0</v>
          </cell>
        </row>
        <row r="301">
          <cell r="A301" t="str">
            <v>LIMPVC</v>
          </cell>
          <cell r="B301" t="str">
            <v>LIMPIADOR  PVC 760 GR</v>
          </cell>
          <cell r="C301" t="str">
            <v>Gl</v>
          </cell>
          <cell r="D301">
            <v>0.01</v>
          </cell>
          <cell r="E301">
            <v>15000</v>
          </cell>
          <cell r="F301">
            <v>150</v>
          </cell>
        </row>
        <row r="303">
          <cell r="A303" t="str">
            <v>ACC-CUTHHN4</v>
          </cell>
          <cell r="B303" t="str">
            <v>CANALIZACION CABLE DE COBRE THHN 4 No. 4 POR TUBERIA DE 1 "</v>
          </cell>
          <cell r="C303" t="str">
            <v>ML</v>
          </cell>
          <cell r="E303" t="str">
            <v>COSTO ITEM</v>
          </cell>
          <cell r="F303">
            <v>52311.6</v>
          </cell>
        </row>
        <row r="305">
          <cell r="A305" t="str">
            <v>CODIGO</v>
          </cell>
          <cell r="B305" t="str">
            <v>DETALLE</v>
          </cell>
          <cell r="C305" t="str">
            <v>UNIDAD</v>
          </cell>
          <cell r="D305" t="str">
            <v>CANTIDAD</v>
          </cell>
          <cell r="E305" t="str">
            <v>V/UNITARIO</v>
          </cell>
          <cell r="F305" t="str">
            <v>V/PARCIAL</v>
          </cell>
        </row>
        <row r="306">
          <cell r="A306" t="str">
            <v>CACUTHHN4</v>
          </cell>
          <cell r="B306" t="str">
            <v>CABLE COBRE THHN 4 AWG</v>
          </cell>
          <cell r="C306" t="str">
            <v>Ml</v>
          </cell>
          <cell r="D306">
            <v>4</v>
          </cell>
          <cell r="E306">
            <v>11979</v>
          </cell>
          <cell r="F306">
            <v>47916</v>
          </cell>
        </row>
        <row r="307">
          <cell r="A307" t="str">
            <v>TUBPVC-1</v>
          </cell>
          <cell r="B307" t="str">
            <v xml:space="preserve">TUBO PVC CONDUIT 1X 3MTS </v>
          </cell>
          <cell r="C307" t="str">
            <v>UND</v>
          </cell>
          <cell r="D307">
            <v>1</v>
          </cell>
          <cell r="E307">
            <v>3990</v>
          </cell>
          <cell r="F307">
            <v>3990</v>
          </cell>
        </row>
        <row r="308">
          <cell r="A308" t="str">
            <v>SOLPVC</v>
          </cell>
          <cell r="B308" t="str">
            <v>SOLDADURA LIQUIDA PVC 1/4 GAL.</v>
          </cell>
          <cell r="C308" t="str">
            <v>Gl</v>
          </cell>
          <cell r="D308">
            <v>0.01</v>
          </cell>
          <cell r="E308">
            <v>15000</v>
          </cell>
          <cell r="F308">
            <v>150</v>
          </cell>
        </row>
        <row r="309">
          <cell r="A309" t="str">
            <v>TER-1</v>
          </cell>
          <cell r="B309" t="str">
            <v>ADAPTADOR PVC CONDUIT 1</v>
          </cell>
          <cell r="C309" t="str">
            <v>UND</v>
          </cell>
          <cell r="D309">
            <v>0.33</v>
          </cell>
          <cell r="E309">
            <v>320</v>
          </cell>
          <cell r="F309">
            <v>105.60000000000001</v>
          </cell>
        </row>
        <row r="310">
          <cell r="A310" t="str">
            <v>LIMPVC</v>
          </cell>
          <cell r="B310" t="str">
            <v>LIMPIADOR  PVC 760 GR</v>
          </cell>
          <cell r="C310" t="str">
            <v>Gl</v>
          </cell>
          <cell r="D310">
            <v>0.01</v>
          </cell>
          <cell r="E310">
            <v>15000</v>
          </cell>
          <cell r="F310">
            <v>150</v>
          </cell>
        </row>
        <row r="312">
          <cell r="A312" t="str">
            <v>ACC-CUTHHN6</v>
          </cell>
          <cell r="B312" t="str">
            <v>CANALIZACION CABLE DE COBRE THHN 4 No. 6 POR TUBERIA DE 1 "</v>
          </cell>
          <cell r="C312" t="str">
            <v>ML</v>
          </cell>
          <cell r="E312" t="str">
            <v>COSTO ITEM</v>
          </cell>
          <cell r="F312">
            <v>19199.599999999999</v>
          </cell>
        </row>
        <row r="314">
          <cell r="A314" t="str">
            <v>CODIGO</v>
          </cell>
          <cell r="B314" t="str">
            <v>DETALLE</v>
          </cell>
          <cell r="C314" t="str">
            <v>UNIDAD</v>
          </cell>
          <cell r="D314" t="str">
            <v>CANTIDAD</v>
          </cell>
          <cell r="E314" t="str">
            <v>V/UNITARIO</v>
          </cell>
          <cell r="F314" t="str">
            <v>V/PARCIAL</v>
          </cell>
        </row>
        <row r="315">
          <cell r="A315" t="str">
            <v>CACUTHHN6</v>
          </cell>
          <cell r="B315" t="str">
            <v>CABLE DE COBRE THHN 6 AWG</v>
          </cell>
          <cell r="C315" t="str">
            <v>Ml</v>
          </cell>
          <cell r="D315">
            <v>4</v>
          </cell>
          <cell r="E315">
            <v>3701</v>
          </cell>
          <cell r="F315">
            <v>14804</v>
          </cell>
        </row>
        <row r="316">
          <cell r="A316" t="str">
            <v>TUBPVC-1</v>
          </cell>
          <cell r="B316" t="str">
            <v xml:space="preserve">TUBO PVC CONDUIT 1X 3MTS </v>
          </cell>
          <cell r="C316" t="str">
            <v>UND</v>
          </cell>
          <cell r="D316">
            <v>1</v>
          </cell>
          <cell r="E316">
            <v>3990</v>
          </cell>
          <cell r="F316">
            <v>3990</v>
          </cell>
        </row>
        <row r="317">
          <cell r="A317" t="str">
            <v>SOLPVC</v>
          </cell>
          <cell r="B317" t="str">
            <v>SOLDADURA LIQUIDA PVC 1/4 GAL.</v>
          </cell>
          <cell r="C317" t="str">
            <v>Gl</v>
          </cell>
          <cell r="D317">
            <v>0.01</v>
          </cell>
          <cell r="E317">
            <v>15000</v>
          </cell>
          <cell r="F317">
            <v>150</v>
          </cell>
        </row>
        <row r="318">
          <cell r="A318" t="str">
            <v>TER-1</v>
          </cell>
          <cell r="B318" t="str">
            <v>ADAPTADOR PVC CONDUIT 1</v>
          </cell>
          <cell r="C318" t="str">
            <v>UND</v>
          </cell>
          <cell r="D318">
            <v>0.33</v>
          </cell>
          <cell r="E318">
            <v>320</v>
          </cell>
          <cell r="F318">
            <v>105.60000000000001</v>
          </cell>
        </row>
        <row r="319">
          <cell r="A319" t="str">
            <v>LIMPVC</v>
          </cell>
          <cell r="B319" t="str">
            <v>LIMPIADOR  PVC 760 GR</v>
          </cell>
          <cell r="C319" t="str">
            <v>Gl</v>
          </cell>
          <cell r="D319">
            <v>0.01</v>
          </cell>
          <cell r="E319">
            <v>15000</v>
          </cell>
          <cell r="F319">
            <v>150</v>
          </cell>
        </row>
        <row r="321">
          <cell r="A321" t="str">
            <v>ACC-CUTHHN8</v>
          </cell>
          <cell r="B321" t="str">
            <v>CANALIZACION CABLE DE COBRE THHN 4 No. 8 POR TUBERIA DE 3/4 "</v>
          </cell>
          <cell r="C321" t="str">
            <v>ML</v>
          </cell>
          <cell r="E321" t="str">
            <v>COSTO ITEM</v>
          </cell>
          <cell r="F321">
            <v>13213.4</v>
          </cell>
        </row>
        <row r="323">
          <cell r="A323" t="str">
            <v>CODIGO</v>
          </cell>
          <cell r="B323" t="str">
            <v>DETALLE</v>
          </cell>
          <cell r="C323" t="str">
            <v>UNIDAD</v>
          </cell>
          <cell r="D323" t="str">
            <v>CANTIDAD</v>
          </cell>
          <cell r="E323" t="str">
            <v>V/UNITARIO</v>
          </cell>
          <cell r="F323" t="str">
            <v>V/PARCIAL</v>
          </cell>
        </row>
        <row r="324">
          <cell r="A324" t="str">
            <v>CACUTHHN8</v>
          </cell>
          <cell r="B324" t="str">
            <v>CABLE DE COBRE THHN 8 AWG</v>
          </cell>
          <cell r="C324" t="str">
            <v>Ml</v>
          </cell>
          <cell r="D324">
            <v>4</v>
          </cell>
          <cell r="E324">
            <v>2506</v>
          </cell>
          <cell r="F324">
            <v>10024</v>
          </cell>
        </row>
        <row r="325">
          <cell r="A325" t="str">
            <v>TUBPVC-3/4</v>
          </cell>
          <cell r="B325" t="str">
            <v xml:space="preserve">TUBO PVC CONDUIT 3/4 X 3MTS </v>
          </cell>
          <cell r="C325" t="str">
            <v>UND</v>
          </cell>
          <cell r="D325">
            <v>1</v>
          </cell>
          <cell r="E325">
            <v>2830</v>
          </cell>
          <cell r="F325">
            <v>2830</v>
          </cell>
        </row>
        <row r="326">
          <cell r="A326" t="str">
            <v>SOLPVC</v>
          </cell>
          <cell r="B326" t="str">
            <v>SOLDADURA LIQUIDA PVC 1/4 GAL.</v>
          </cell>
          <cell r="C326" t="str">
            <v>Gl</v>
          </cell>
          <cell r="D326">
            <v>0.01</v>
          </cell>
          <cell r="E326">
            <v>15000</v>
          </cell>
          <cell r="F326">
            <v>150</v>
          </cell>
        </row>
        <row r="327">
          <cell r="A327" t="str">
            <v>TER-3/4</v>
          </cell>
          <cell r="B327" t="str">
            <v xml:space="preserve">ADAPTADOR PVC CONDUIT 3/4 </v>
          </cell>
          <cell r="C327" t="str">
            <v>UND</v>
          </cell>
          <cell r="D327">
            <v>0.33</v>
          </cell>
          <cell r="E327">
            <v>180</v>
          </cell>
          <cell r="F327">
            <v>59.400000000000006</v>
          </cell>
        </row>
        <row r="328">
          <cell r="A328" t="str">
            <v>LIMPVC</v>
          </cell>
          <cell r="B328" t="str">
            <v>LIMPIADOR  PVC 760 GR</v>
          </cell>
          <cell r="C328" t="str">
            <v>Gl</v>
          </cell>
          <cell r="D328">
            <v>0.01</v>
          </cell>
          <cell r="E328">
            <v>15000</v>
          </cell>
          <cell r="F328">
            <v>150</v>
          </cell>
        </row>
        <row r="330">
          <cell r="A330" t="str">
            <v>ACC-CU4</v>
          </cell>
          <cell r="B330" t="str">
            <v>CANALIZACION CABLE DE COBRE No. 4 POR TUBERIA</v>
          </cell>
          <cell r="C330" t="str">
            <v>ML</v>
          </cell>
          <cell r="E330" t="str">
            <v>COSTO ITEM</v>
          </cell>
          <cell r="F330">
            <v>11979</v>
          </cell>
        </row>
        <row r="332">
          <cell r="A332" t="str">
            <v>CODIGO</v>
          </cell>
          <cell r="B332" t="str">
            <v>DETALLE</v>
          </cell>
          <cell r="C332" t="str">
            <v>UNIDAD</v>
          </cell>
          <cell r="D332" t="str">
            <v>CANTIDAD</v>
          </cell>
          <cell r="E332" t="str">
            <v>V/UNITARIO</v>
          </cell>
          <cell r="F332" t="str">
            <v>V/PARCIAL</v>
          </cell>
        </row>
        <row r="333">
          <cell r="A333" t="str">
            <v>CACUTHHN4</v>
          </cell>
          <cell r="B333" t="str">
            <v>CABLE COBRE THHN 4 AWG</v>
          </cell>
          <cell r="C333" t="str">
            <v>Ml</v>
          </cell>
          <cell r="D333">
            <v>1</v>
          </cell>
          <cell r="E333">
            <v>11979</v>
          </cell>
          <cell r="F333">
            <v>11979</v>
          </cell>
        </row>
        <row r="336">
          <cell r="A336" t="str">
            <v>ACC-CU6</v>
          </cell>
          <cell r="B336" t="str">
            <v>CANALIZACION CABLE DE COBRE No. 6 POR TUBERIA</v>
          </cell>
          <cell r="C336" t="str">
            <v>ML</v>
          </cell>
          <cell r="E336" t="str">
            <v>COSTO ITEM</v>
          </cell>
          <cell r="F336">
            <v>3701</v>
          </cell>
        </row>
        <row r="338">
          <cell r="A338" t="str">
            <v>CODIGO</v>
          </cell>
          <cell r="B338" t="str">
            <v>DETALLE</v>
          </cell>
          <cell r="C338" t="str">
            <v>UNIDAD</v>
          </cell>
          <cell r="D338" t="str">
            <v>CANTIDAD</v>
          </cell>
          <cell r="E338" t="str">
            <v>V/UNITARIO</v>
          </cell>
          <cell r="F338" t="str">
            <v>V/PARCIAL</v>
          </cell>
        </row>
        <row r="339">
          <cell r="A339" t="str">
            <v>CACUTHHN6</v>
          </cell>
          <cell r="B339" t="str">
            <v>CABLE DE COBRE THHN 6 AWG</v>
          </cell>
          <cell r="C339" t="str">
            <v>Ml</v>
          </cell>
          <cell r="D339">
            <v>1</v>
          </cell>
          <cell r="E339">
            <v>3701</v>
          </cell>
          <cell r="F339">
            <v>3701</v>
          </cell>
        </row>
        <row r="342">
          <cell r="A342" t="str">
            <v>ACOTAB</v>
          </cell>
          <cell r="B342" t="str">
            <v>Acometida 2 cables de cobre calibre 1/0 AWG THHN/THWN 90° 600V por fase y neutro mas un cable de cobre calibre 2 AWG THHN/THWN 90° 600V tierra para instalar en bandeja</v>
          </cell>
          <cell r="C342" t="str">
            <v>ML</v>
          </cell>
          <cell r="E342" t="str">
            <v>COSTO ITEM</v>
          </cell>
          <cell r="F342">
            <v>261528</v>
          </cell>
        </row>
        <row r="344">
          <cell r="A344" t="str">
            <v>CODIGO</v>
          </cell>
          <cell r="B344" t="str">
            <v>DETALLE</v>
          </cell>
          <cell r="C344" t="str">
            <v>UNIDAD</v>
          </cell>
          <cell r="D344" t="str">
            <v>CANTIDAD</v>
          </cell>
          <cell r="E344" t="str">
            <v>V/UNITARIO</v>
          </cell>
          <cell r="F344" t="str">
            <v>V/PARCIAL</v>
          </cell>
        </row>
        <row r="345">
          <cell r="A345" t="str">
            <v>CACUTHHN1/0</v>
          </cell>
          <cell r="B345" t="str">
            <v>CABLE DE COBRE THHN 1/0 AWG</v>
          </cell>
          <cell r="C345" t="str">
            <v>Ml</v>
          </cell>
          <cell r="D345">
            <v>8</v>
          </cell>
          <cell r="E345">
            <v>30366</v>
          </cell>
          <cell r="F345">
            <v>242928</v>
          </cell>
        </row>
        <row r="346">
          <cell r="A346" t="str">
            <v>CACUTHHN2</v>
          </cell>
          <cell r="B346" t="str">
            <v>CABLE DE COBRE THHN 2 AWG</v>
          </cell>
          <cell r="C346" t="str">
            <v>Ml</v>
          </cell>
          <cell r="D346">
            <v>1</v>
          </cell>
          <cell r="E346">
            <v>18600</v>
          </cell>
          <cell r="F346">
            <v>18600</v>
          </cell>
        </row>
        <row r="349">
          <cell r="A349" t="str">
            <v>ACC-TG1</v>
          </cell>
          <cell r="B349" t="str">
            <v>Acometida 5 Cu No. 2/0 AWG THHN/THWN 90° 600V para instalar en bandeja tablero TG1</v>
          </cell>
          <cell r="C349" t="str">
            <v>ML</v>
          </cell>
          <cell r="E349" t="str">
            <v>COSTO ITEM</v>
          </cell>
          <cell r="F349">
            <v>189830</v>
          </cell>
        </row>
        <row r="351">
          <cell r="A351" t="str">
            <v>CODIGO</v>
          </cell>
          <cell r="B351" t="str">
            <v>DETALLE</v>
          </cell>
          <cell r="C351" t="str">
            <v>UNIDAD</v>
          </cell>
          <cell r="D351" t="str">
            <v>CANTIDAD</v>
          </cell>
          <cell r="E351" t="str">
            <v>V/UNITARIO</v>
          </cell>
          <cell r="F351" t="str">
            <v>V/PARCIAL</v>
          </cell>
        </row>
        <row r="352">
          <cell r="A352" t="str">
            <v>CACUTHHN2/0</v>
          </cell>
          <cell r="B352" t="str">
            <v>CABLE DE COBRE THHN 2/0 AWG</v>
          </cell>
          <cell r="C352" t="str">
            <v>Ml</v>
          </cell>
          <cell r="D352">
            <v>5</v>
          </cell>
          <cell r="E352">
            <v>37966</v>
          </cell>
          <cell r="F352">
            <v>189830</v>
          </cell>
        </row>
        <row r="355">
          <cell r="A355" t="str">
            <v>ACC-TCE</v>
          </cell>
          <cell r="B355" t="str">
            <v>Acometida 5 Cu No. 1/0 AWG THHN/THWN 90° 600V para instalar en bandeja tablero TCE</v>
          </cell>
          <cell r="C355" t="str">
            <v>ML</v>
          </cell>
          <cell r="E355" t="str">
            <v>COSTO ITEM</v>
          </cell>
          <cell r="F355">
            <v>151830</v>
          </cell>
        </row>
        <row r="357">
          <cell r="A357" t="str">
            <v>CODIGO</v>
          </cell>
          <cell r="B357" t="str">
            <v>DETALLE</v>
          </cell>
          <cell r="C357" t="str">
            <v>UNIDAD</v>
          </cell>
          <cell r="D357" t="str">
            <v>CANTIDAD</v>
          </cell>
          <cell r="E357" t="str">
            <v>V/UNITARIO</v>
          </cell>
          <cell r="F357" t="str">
            <v>V/PARCIAL</v>
          </cell>
        </row>
        <row r="358">
          <cell r="A358" t="str">
            <v>CACUTHHN1/0</v>
          </cell>
          <cell r="B358" t="str">
            <v>CABLE DE COBRE THHN 1/0 AWG</v>
          </cell>
          <cell r="C358" t="str">
            <v>Ml</v>
          </cell>
          <cell r="D358">
            <v>5</v>
          </cell>
          <cell r="E358">
            <v>30366</v>
          </cell>
          <cell r="F358">
            <v>151830</v>
          </cell>
        </row>
        <row r="361">
          <cell r="A361" t="str">
            <v>ACC-TR1</v>
          </cell>
          <cell r="B361" t="str">
            <v>Acometida 5 Cu No. 2 AWG THHN/THWN 90° 600V para instalar en bandeja tablero TR1</v>
          </cell>
          <cell r="C361" t="str">
            <v>ML</v>
          </cell>
          <cell r="E361" t="str">
            <v>COSTO ITEM</v>
          </cell>
          <cell r="F361">
            <v>93000</v>
          </cell>
        </row>
        <row r="363">
          <cell r="A363" t="str">
            <v>CODIGO</v>
          </cell>
          <cell r="B363" t="str">
            <v>DETALLE</v>
          </cell>
          <cell r="C363" t="str">
            <v>UNIDAD</v>
          </cell>
          <cell r="D363" t="str">
            <v>CANTIDAD</v>
          </cell>
          <cell r="E363" t="str">
            <v>V/UNITARIO</v>
          </cell>
          <cell r="F363" t="str">
            <v>V/PARCIAL</v>
          </cell>
        </row>
        <row r="364">
          <cell r="A364" t="str">
            <v>CACUTHHN2</v>
          </cell>
          <cell r="B364" t="str">
            <v>CABLE DE COBRE THHN 2 AWG</v>
          </cell>
          <cell r="C364" t="str">
            <v>Ml</v>
          </cell>
          <cell r="D364">
            <v>5</v>
          </cell>
          <cell r="E364">
            <v>18600</v>
          </cell>
          <cell r="F364">
            <v>93000</v>
          </cell>
        </row>
        <row r="367">
          <cell r="A367" t="str">
            <v>ACC-TC1</v>
          </cell>
          <cell r="B367" t="str">
            <v>Acometida 5 Cu No. 4 AWG THHN/THWN 90° 600V  para instalar en bandeja tablero TC1</v>
          </cell>
          <cell r="C367" t="str">
            <v>ML</v>
          </cell>
          <cell r="E367" t="str">
            <v>COSTO ITEM</v>
          </cell>
          <cell r="F367">
            <v>59895</v>
          </cell>
        </row>
        <row r="369">
          <cell r="A369" t="str">
            <v>CODIGO</v>
          </cell>
          <cell r="B369" t="str">
            <v>DETALLE</v>
          </cell>
          <cell r="C369" t="str">
            <v>UNIDAD</v>
          </cell>
          <cell r="D369" t="str">
            <v>CANTIDAD</v>
          </cell>
          <cell r="E369" t="str">
            <v>V/UNITARIO</v>
          </cell>
          <cell r="F369" t="str">
            <v>V/PARCIAL</v>
          </cell>
        </row>
        <row r="370">
          <cell r="A370" t="str">
            <v>CACUTHHN4</v>
          </cell>
          <cell r="B370" t="str">
            <v>CABLE COBRE THHN 4 AWG</v>
          </cell>
          <cell r="C370" t="str">
            <v>Ml</v>
          </cell>
          <cell r="D370">
            <v>5</v>
          </cell>
          <cell r="E370">
            <v>11979</v>
          </cell>
          <cell r="F370">
            <v>59895</v>
          </cell>
        </row>
        <row r="373">
          <cell r="A373" t="str">
            <v>ACC-TC</v>
          </cell>
          <cell r="B373" t="str">
            <v>Acometida 5 Cu No. 2 AWG THHN/THWN 90° 600V para instalar en bandeja tablero TC</v>
          </cell>
          <cell r="C373" t="str">
            <v>ML</v>
          </cell>
          <cell r="E373" t="str">
            <v>COSTO ITEM</v>
          </cell>
          <cell r="F373">
            <v>93000</v>
          </cell>
        </row>
        <row r="375">
          <cell r="A375" t="str">
            <v>CODIGO</v>
          </cell>
          <cell r="B375" t="str">
            <v>DETALLE</v>
          </cell>
          <cell r="C375" t="str">
            <v>UNIDAD</v>
          </cell>
          <cell r="D375" t="str">
            <v>CANTIDAD</v>
          </cell>
          <cell r="E375" t="str">
            <v>V/UNITARIO</v>
          </cell>
          <cell r="F375" t="str">
            <v>V/PARCIAL</v>
          </cell>
        </row>
        <row r="376">
          <cell r="A376" t="str">
            <v>CACUTHHN2</v>
          </cell>
          <cell r="B376" t="str">
            <v>CABLE DE COBRE THHN 2 AWG</v>
          </cell>
          <cell r="C376" t="str">
            <v>Ml</v>
          </cell>
          <cell r="D376">
            <v>5</v>
          </cell>
          <cell r="E376">
            <v>18600</v>
          </cell>
          <cell r="F376">
            <v>93000</v>
          </cell>
        </row>
        <row r="379">
          <cell r="A379" t="str">
            <v>ACC-TIA</v>
          </cell>
          <cell r="B379" t="str">
            <v>Acometida 5 Cu No. 4 AWG THHN/THWN 90° 600V para instalar en bandeja tablero TIA</v>
          </cell>
          <cell r="C379" t="str">
            <v>ML</v>
          </cell>
          <cell r="E379" t="str">
            <v>COSTO ITEM</v>
          </cell>
          <cell r="F379">
            <v>59895</v>
          </cell>
        </row>
        <row r="381">
          <cell r="A381" t="str">
            <v>CODIGO</v>
          </cell>
          <cell r="B381" t="str">
            <v>DETALLE</v>
          </cell>
          <cell r="C381" t="str">
            <v>UNIDAD</v>
          </cell>
          <cell r="D381" t="str">
            <v>CANTIDAD</v>
          </cell>
          <cell r="E381" t="str">
            <v>V/UNITARIO</v>
          </cell>
          <cell r="F381" t="str">
            <v>V/PARCIAL</v>
          </cell>
        </row>
        <row r="382">
          <cell r="A382" t="str">
            <v>CACUTHHN4</v>
          </cell>
          <cell r="B382" t="str">
            <v>CABLE COBRE THHN 4 AWG</v>
          </cell>
          <cell r="C382" t="str">
            <v>Ml</v>
          </cell>
          <cell r="D382">
            <v>5</v>
          </cell>
          <cell r="E382">
            <v>11979</v>
          </cell>
          <cell r="F382">
            <v>59895</v>
          </cell>
        </row>
        <row r="385">
          <cell r="A385" t="str">
            <v>ACC-TRH</v>
          </cell>
          <cell r="B385" t="str">
            <v>Acometida 5 Cu No. 4 AWG THHN/THWN 90° 600V para instalar en bandeja tablero TRH</v>
          </cell>
          <cell r="C385" t="str">
            <v>ML</v>
          </cell>
          <cell r="E385" t="str">
            <v>COSTO ITEM</v>
          </cell>
          <cell r="F385">
            <v>59895</v>
          </cell>
        </row>
        <row r="387">
          <cell r="A387" t="str">
            <v>CODIGO</v>
          </cell>
          <cell r="B387" t="str">
            <v>DETALLE</v>
          </cell>
          <cell r="C387" t="str">
            <v>UNIDAD</v>
          </cell>
          <cell r="D387" t="str">
            <v>CANTIDAD</v>
          </cell>
          <cell r="E387" t="str">
            <v>V/UNITARIO</v>
          </cell>
          <cell r="F387" t="str">
            <v>V/PARCIAL</v>
          </cell>
        </row>
        <row r="388">
          <cell r="A388" t="str">
            <v>CACUTHHN4</v>
          </cell>
          <cell r="B388" t="str">
            <v>CABLE COBRE THHN 4 AWG</v>
          </cell>
          <cell r="C388" t="str">
            <v>Ml</v>
          </cell>
          <cell r="D388">
            <v>5</v>
          </cell>
          <cell r="E388">
            <v>11979</v>
          </cell>
          <cell r="F388">
            <v>59895</v>
          </cell>
        </row>
        <row r="390">
          <cell r="A390" t="str">
            <v>ACC-CU2/0</v>
          </cell>
          <cell r="B390" t="str">
            <v>CANALIZACION CABLE DE COBRE No. 2/0 POR TUBERIA</v>
          </cell>
          <cell r="C390" t="str">
            <v>ML</v>
          </cell>
          <cell r="E390" t="str">
            <v>COSTO ITEM</v>
          </cell>
          <cell r="F390">
            <v>37966</v>
          </cell>
        </row>
        <row r="392">
          <cell r="A392" t="str">
            <v>CODIGO</v>
          </cell>
          <cell r="B392" t="str">
            <v>DETALLE</v>
          </cell>
          <cell r="C392" t="str">
            <v>UNIDAD</v>
          </cell>
          <cell r="D392" t="str">
            <v>CANTIDAD</v>
          </cell>
          <cell r="E392" t="str">
            <v>V/UNITARIO</v>
          </cell>
          <cell r="F392" t="str">
            <v>V/PARCIAL</v>
          </cell>
        </row>
        <row r="393">
          <cell r="A393" t="str">
            <v>CACUTHHN2/0</v>
          </cell>
          <cell r="B393" t="str">
            <v>CABLE DE COBRE THHN 2/0 AWG</v>
          </cell>
          <cell r="C393" t="str">
            <v>Ml</v>
          </cell>
          <cell r="D393">
            <v>1</v>
          </cell>
          <cell r="E393">
            <v>37966</v>
          </cell>
          <cell r="F393">
            <v>37966</v>
          </cell>
        </row>
        <row r="396">
          <cell r="A396" t="str">
            <v>TPVC-3/4</v>
          </cell>
          <cell r="B396" t="str">
            <v>CANALIZAR TUBERIA PVC DE 3/4"</v>
          </cell>
          <cell r="C396" t="str">
            <v>ML</v>
          </cell>
          <cell r="E396" t="str">
            <v>COSTO ITEM</v>
          </cell>
          <cell r="F396">
            <v>3189.4</v>
          </cell>
        </row>
        <row r="398">
          <cell r="A398" t="str">
            <v>CODIGO</v>
          </cell>
          <cell r="B398" t="str">
            <v>DETALLE</v>
          </cell>
          <cell r="C398" t="str">
            <v>UNIDAD</v>
          </cell>
          <cell r="D398" t="str">
            <v>CANTIDAD</v>
          </cell>
          <cell r="E398" t="str">
            <v>V/UNITARIO</v>
          </cell>
          <cell r="F398" t="str">
            <v>V/PARCIAL</v>
          </cell>
        </row>
        <row r="399">
          <cell r="A399" t="str">
            <v>TUBPVC-3/4</v>
          </cell>
          <cell r="B399" t="str">
            <v xml:space="preserve">TUBO PVC CONDUIT 3/4 X 3MTS </v>
          </cell>
          <cell r="C399" t="str">
            <v>UND</v>
          </cell>
          <cell r="D399">
            <v>1</v>
          </cell>
          <cell r="E399">
            <v>2830</v>
          </cell>
          <cell r="F399">
            <v>2830</v>
          </cell>
        </row>
        <row r="400">
          <cell r="A400" t="str">
            <v>SOLPVC</v>
          </cell>
          <cell r="B400" t="str">
            <v>SOLDADURA LIQUIDA PVC 1/4 GAL.</v>
          </cell>
          <cell r="C400" t="str">
            <v>Gl</v>
          </cell>
          <cell r="D400">
            <v>0.01</v>
          </cell>
          <cell r="E400">
            <v>15000</v>
          </cell>
          <cell r="F400">
            <v>150</v>
          </cell>
        </row>
        <row r="401">
          <cell r="A401" t="str">
            <v>TER-3/4</v>
          </cell>
          <cell r="B401" t="str">
            <v xml:space="preserve">ADAPTADOR PVC CONDUIT 3/4 </v>
          </cell>
          <cell r="C401" t="str">
            <v>UND</v>
          </cell>
          <cell r="D401">
            <v>0.33</v>
          </cell>
          <cell r="E401">
            <v>180</v>
          </cell>
          <cell r="F401">
            <v>59.400000000000006</v>
          </cell>
        </row>
        <row r="402">
          <cell r="A402" t="str">
            <v>LIMPVC</v>
          </cell>
          <cell r="B402" t="str">
            <v>LIMPIADOR  PVC 760 GR</v>
          </cell>
          <cell r="C402" t="str">
            <v>Gl</v>
          </cell>
          <cell r="D402">
            <v>0.01</v>
          </cell>
          <cell r="E402">
            <v>15000</v>
          </cell>
          <cell r="F402">
            <v>150</v>
          </cell>
        </row>
        <row r="405">
          <cell r="A405" t="str">
            <v>TPVC-1</v>
          </cell>
          <cell r="B405" t="str">
            <v>CANALIZAR TUBERIA PVC DE 1"</v>
          </cell>
          <cell r="C405" t="str">
            <v>ML</v>
          </cell>
          <cell r="E405" t="str">
            <v>COSTO ITEM</v>
          </cell>
          <cell r="F405">
            <v>4395.6000000000004</v>
          </cell>
        </row>
        <row r="407">
          <cell r="A407" t="str">
            <v>CODIGO</v>
          </cell>
          <cell r="B407" t="str">
            <v>DETALLE</v>
          </cell>
          <cell r="C407" t="str">
            <v>UNIDAD</v>
          </cell>
          <cell r="D407" t="str">
            <v>CANTIDAD</v>
          </cell>
          <cell r="E407" t="str">
            <v>V/UNITARIO</v>
          </cell>
          <cell r="F407" t="str">
            <v>V/PARCIAL</v>
          </cell>
        </row>
        <row r="408">
          <cell r="A408" t="str">
            <v>TUBPVC-1</v>
          </cell>
          <cell r="B408" t="str">
            <v xml:space="preserve">TUBO PVC CONDUIT 1X 3MTS </v>
          </cell>
          <cell r="C408" t="str">
            <v>UND</v>
          </cell>
          <cell r="D408">
            <v>1</v>
          </cell>
          <cell r="E408">
            <v>3990</v>
          </cell>
          <cell r="F408">
            <v>3990</v>
          </cell>
        </row>
        <row r="409">
          <cell r="A409" t="str">
            <v>SOLPVC</v>
          </cell>
          <cell r="B409" t="str">
            <v>SOLDADURA LIQUIDA PVC 1/4 GAL.</v>
          </cell>
          <cell r="C409" t="str">
            <v>Gl</v>
          </cell>
          <cell r="D409">
            <v>0.01</v>
          </cell>
          <cell r="E409">
            <v>15000</v>
          </cell>
          <cell r="F409">
            <v>150</v>
          </cell>
        </row>
        <row r="410">
          <cell r="A410" t="str">
            <v>TER-1</v>
          </cell>
          <cell r="B410" t="str">
            <v>ADAPTADOR PVC CONDUIT 1</v>
          </cell>
          <cell r="C410" t="str">
            <v>UND</v>
          </cell>
          <cell r="D410">
            <v>0.33</v>
          </cell>
          <cell r="E410">
            <v>320</v>
          </cell>
          <cell r="F410">
            <v>105.60000000000001</v>
          </cell>
        </row>
        <row r="411">
          <cell r="A411" t="str">
            <v>LIMPVC</v>
          </cell>
          <cell r="B411" t="str">
            <v>LIMPIADOR  PVC 760 GR</v>
          </cell>
          <cell r="C411" t="str">
            <v>Gl</v>
          </cell>
          <cell r="D411">
            <v>0.01</v>
          </cell>
          <cell r="E411">
            <v>15000</v>
          </cell>
          <cell r="F411">
            <v>150</v>
          </cell>
        </row>
        <row r="414">
          <cell r="A414" t="str">
            <v>TPVC-11/2</v>
          </cell>
          <cell r="B414" t="str">
            <v>CANALIZAR TUBERIA PVC DE 1 1/2"</v>
          </cell>
          <cell r="C414" t="str">
            <v>ML</v>
          </cell>
          <cell r="E414" t="str">
            <v>COSTO ITEM</v>
          </cell>
          <cell r="F414">
            <v>8050</v>
          </cell>
        </row>
        <row r="416">
          <cell r="A416" t="str">
            <v>CODIGO</v>
          </cell>
          <cell r="B416" t="str">
            <v>DETALLE</v>
          </cell>
          <cell r="C416" t="str">
            <v>UNIDAD</v>
          </cell>
          <cell r="D416" t="str">
            <v>CANTIDAD</v>
          </cell>
          <cell r="E416" t="str">
            <v>V/UNITARIO</v>
          </cell>
          <cell r="F416" t="str">
            <v>V/PARCIAL</v>
          </cell>
        </row>
        <row r="417">
          <cell r="A417" t="str">
            <v>TUBPVC-11/2</v>
          </cell>
          <cell r="B417" t="str">
            <v xml:space="preserve">TUBO PVC CONDUIT 1-1/2 X 3MTS </v>
          </cell>
          <cell r="C417" t="str">
            <v>UND</v>
          </cell>
          <cell r="D417">
            <v>1</v>
          </cell>
          <cell r="E417">
            <v>7750</v>
          </cell>
          <cell r="F417">
            <v>7750</v>
          </cell>
        </row>
        <row r="418">
          <cell r="A418" t="str">
            <v>SOLPVC</v>
          </cell>
          <cell r="B418" t="str">
            <v>SOLDADURA LIQUIDA PVC 1/4 GAL.</v>
          </cell>
          <cell r="C418" t="str">
            <v>Gl</v>
          </cell>
          <cell r="D418">
            <v>0.01</v>
          </cell>
          <cell r="E418">
            <v>15000</v>
          </cell>
          <cell r="F418">
            <v>150</v>
          </cell>
        </row>
        <row r="419">
          <cell r="A419" t="str">
            <v>TER-11/2</v>
          </cell>
          <cell r="B419" t="str">
            <v xml:space="preserve">ADAPTADOR PVC CONDUIT 1-1/2 </v>
          </cell>
          <cell r="C419" t="str">
            <v>UND</v>
          </cell>
          <cell r="D419">
            <v>0.33</v>
          </cell>
          <cell r="E419">
            <v>0</v>
          </cell>
          <cell r="F419">
            <v>0</v>
          </cell>
        </row>
        <row r="420">
          <cell r="A420" t="str">
            <v>LIMPVC</v>
          </cell>
          <cell r="B420" t="str">
            <v>LIMPIADOR  PVC 760 GR</v>
          </cell>
          <cell r="C420" t="str">
            <v>Gl</v>
          </cell>
          <cell r="D420">
            <v>0.01</v>
          </cell>
          <cell r="E420">
            <v>15000</v>
          </cell>
          <cell r="F420">
            <v>150</v>
          </cell>
        </row>
        <row r="423">
          <cell r="A423" t="str">
            <v>TPVC-11/4</v>
          </cell>
          <cell r="B423" t="str">
            <v>CANALIZAR TUBERIA PVC DE 1 1/4"</v>
          </cell>
          <cell r="C423" t="str">
            <v>ML</v>
          </cell>
          <cell r="E423" t="str">
            <v>COSTO ITEM</v>
          </cell>
          <cell r="F423">
            <v>6663.9</v>
          </cell>
        </row>
        <row r="425">
          <cell r="A425" t="str">
            <v>CODIGO</v>
          </cell>
          <cell r="B425" t="str">
            <v>DETALLE</v>
          </cell>
          <cell r="C425" t="str">
            <v>UNIDAD</v>
          </cell>
          <cell r="D425" t="str">
            <v>CANTIDAD</v>
          </cell>
          <cell r="E425" t="str">
            <v>V/UNITARIO</v>
          </cell>
          <cell r="F425" t="str">
            <v>V/PARCIAL</v>
          </cell>
        </row>
        <row r="426">
          <cell r="A426" t="str">
            <v>TUBPVC-11/4</v>
          </cell>
          <cell r="B426" t="str">
            <v xml:space="preserve">TUBO PVC CONDUIT 1-1/4 X 3MTS </v>
          </cell>
          <cell r="C426" t="str">
            <v>UND</v>
          </cell>
          <cell r="D426">
            <v>1</v>
          </cell>
          <cell r="E426">
            <v>6090</v>
          </cell>
          <cell r="F426">
            <v>6090</v>
          </cell>
        </row>
        <row r="427">
          <cell r="A427" t="str">
            <v>SOLPVC</v>
          </cell>
          <cell r="B427" t="str">
            <v>SOLDADURA LIQUIDA PVC 1/4 GAL.</v>
          </cell>
          <cell r="C427" t="str">
            <v>Gl</v>
          </cell>
          <cell r="D427">
            <v>0.01</v>
          </cell>
          <cell r="E427">
            <v>15000</v>
          </cell>
          <cell r="F427">
            <v>150</v>
          </cell>
        </row>
        <row r="428">
          <cell r="A428" t="str">
            <v>TER-11/4</v>
          </cell>
          <cell r="B428" t="str">
            <v xml:space="preserve">ADAPTADOR PVC CONDUIT 1-1/4 </v>
          </cell>
          <cell r="C428" t="str">
            <v>UND</v>
          </cell>
          <cell r="D428">
            <v>0.33</v>
          </cell>
          <cell r="E428">
            <v>830</v>
          </cell>
          <cell r="F428">
            <v>273.90000000000003</v>
          </cell>
        </row>
        <row r="429">
          <cell r="A429" t="str">
            <v>LIMPVC</v>
          </cell>
          <cell r="B429" t="str">
            <v>LIMPIADOR  PVC 760 GR</v>
          </cell>
          <cell r="C429" t="str">
            <v>Gl</v>
          </cell>
          <cell r="D429">
            <v>0.01</v>
          </cell>
          <cell r="E429">
            <v>15000</v>
          </cell>
          <cell r="F429">
            <v>150</v>
          </cell>
        </row>
        <row r="432">
          <cell r="A432" t="str">
            <v>TPVC-2</v>
          </cell>
          <cell r="B432" t="str">
            <v>CANALIZAR TUBERIA PVC DE 2"</v>
          </cell>
          <cell r="C432" t="str">
            <v>ML</v>
          </cell>
          <cell r="E432" t="str">
            <v>COSTO ITEM</v>
          </cell>
          <cell r="F432">
            <v>8978.5</v>
          </cell>
        </row>
        <row r="434">
          <cell r="A434" t="str">
            <v>CODIGO</v>
          </cell>
          <cell r="B434" t="str">
            <v>DETALLE</v>
          </cell>
          <cell r="C434" t="str">
            <v>UNIDAD</v>
          </cell>
          <cell r="D434" t="str">
            <v>CANTIDAD</v>
          </cell>
          <cell r="E434" t="str">
            <v>V/UNITARIO</v>
          </cell>
          <cell r="F434" t="str">
            <v>V/PARCIAL</v>
          </cell>
        </row>
        <row r="435">
          <cell r="A435" t="str">
            <v>TUBPVC-2</v>
          </cell>
          <cell r="B435" t="str">
            <v xml:space="preserve">TUBO PVC CONDUIT 2 X 3MTS </v>
          </cell>
          <cell r="C435" t="str">
            <v>UND</v>
          </cell>
          <cell r="D435">
            <v>1</v>
          </cell>
          <cell r="E435">
            <v>8200</v>
          </cell>
          <cell r="F435">
            <v>8200</v>
          </cell>
        </row>
        <row r="436">
          <cell r="A436" t="str">
            <v>SOLPVC</v>
          </cell>
          <cell r="B436" t="str">
            <v>SOLDADURA LIQUIDA PVC 1/4 GAL.</v>
          </cell>
          <cell r="C436" t="str">
            <v>Gl</v>
          </cell>
          <cell r="D436">
            <v>0.01</v>
          </cell>
          <cell r="E436">
            <v>15000</v>
          </cell>
          <cell r="F436">
            <v>150</v>
          </cell>
        </row>
        <row r="437">
          <cell r="A437" t="str">
            <v>TER-2</v>
          </cell>
          <cell r="B437" t="str">
            <v xml:space="preserve">ADAPTADOR PVC CONDUIT 2 </v>
          </cell>
          <cell r="C437" t="str">
            <v>UND</v>
          </cell>
          <cell r="D437">
            <v>0.33</v>
          </cell>
          <cell r="E437">
            <v>1450</v>
          </cell>
          <cell r="F437">
            <v>478.5</v>
          </cell>
        </row>
        <row r="438">
          <cell r="A438" t="str">
            <v>LIMPVC</v>
          </cell>
          <cell r="B438" t="str">
            <v>LIMPIADOR  PVC 760 GR</v>
          </cell>
          <cell r="C438" t="str">
            <v>Gl</v>
          </cell>
          <cell r="D438">
            <v>0.01</v>
          </cell>
          <cell r="E438">
            <v>15000</v>
          </cell>
          <cell r="F438">
            <v>150</v>
          </cell>
        </row>
        <row r="441">
          <cell r="A441" t="str">
            <v>TABGEN-28M</v>
          </cell>
          <cell r="B441" t="str">
            <v>SUMINISTRO  TABLERO GENERAL 28 MEDIDORES</v>
          </cell>
          <cell r="C441" t="str">
            <v>UN</v>
          </cell>
          <cell r="E441" t="str">
            <v>COSTO ITEM</v>
          </cell>
          <cell r="F441">
            <v>4956940</v>
          </cell>
        </row>
        <row r="443">
          <cell r="A443" t="str">
            <v>CODIGO</v>
          </cell>
          <cell r="B443" t="str">
            <v>DETALLE</v>
          </cell>
          <cell r="C443" t="str">
            <v>UNIDAD</v>
          </cell>
          <cell r="D443" t="str">
            <v>CANTIDAD</v>
          </cell>
          <cell r="E443" t="str">
            <v>V/UNITARIO</v>
          </cell>
          <cell r="F443" t="str">
            <v>V/PARCIAL</v>
          </cell>
        </row>
        <row r="444">
          <cell r="A444" t="str">
            <v>CELDA-28C</v>
          </cell>
          <cell r="B444" t="str">
            <v>CELDA PARA 28 CONTADORES COMPLETO</v>
          </cell>
          <cell r="C444" t="str">
            <v>Un</v>
          </cell>
          <cell r="D444">
            <v>1</v>
          </cell>
          <cell r="E444">
            <v>3890700</v>
          </cell>
          <cell r="F444">
            <v>3890700</v>
          </cell>
        </row>
        <row r="445">
          <cell r="A445" t="str">
            <v>VCU-2.4</v>
          </cell>
          <cell r="B445" t="str">
            <v>VARILLA COBRE COBRE DE 5/8" X 2.4 MT</v>
          </cell>
          <cell r="C445" t="str">
            <v>UND</v>
          </cell>
          <cell r="D445">
            <v>4</v>
          </cell>
          <cell r="E445">
            <v>76730</v>
          </cell>
          <cell r="F445">
            <v>306920</v>
          </cell>
        </row>
        <row r="446">
          <cell r="A446" t="str">
            <v>CACUTHHN2/0</v>
          </cell>
          <cell r="B446" t="str">
            <v>CABLE DE COBRE THHN 2/0 AWG</v>
          </cell>
          <cell r="C446" t="str">
            <v>Ml</v>
          </cell>
          <cell r="D446">
            <v>20</v>
          </cell>
          <cell r="E446">
            <v>37966</v>
          </cell>
          <cell r="F446">
            <v>759320</v>
          </cell>
        </row>
        <row r="449">
          <cell r="A449" t="str">
            <v>TABGEN-6M</v>
          </cell>
          <cell r="B449" t="str">
            <v>SUMINISTRO  TABLERO GENERAL 6 MEDIDORES</v>
          </cell>
          <cell r="C449" t="str">
            <v>UN</v>
          </cell>
          <cell r="E449" t="str">
            <v>COSTO ITEM</v>
          </cell>
          <cell r="F449">
            <v>2474240</v>
          </cell>
        </row>
        <row r="451">
          <cell r="A451" t="str">
            <v>CODIGO</v>
          </cell>
          <cell r="B451" t="str">
            <v>DETALLE</v>
          </cell>
          <cell r="C451" t="str">
            <v>UNIDAD</v>
          </cell>
          <cell r="D451" t="str">
            <v>CANTIDAD</v>
          </cell>
          <cell r="E451" t="str">
            <v>V/UNITARIO</v>
          </cell>
          <cell r="F451" t="str">
            <v>V/PARCIAL</v>
          </cell>
        </row>
        <row r="452">
          <cell r="A452" t="str">
            <v>CELDA-6C</v>
          </cell>
          <cell r="B452" t="str">
            <v>CELDA PARA 6 CONTADORES COMPLETO</v>
          </cell>
          <cell r="C452" t="str">
            <v>Un</v>
          </cell>
          <cell r="D452">
            <v>1</v>
          </cell>
          <cell r="E452">
            <v>1560000</v>
          </cell>
          <cell r="F452">
            <v>1560000</v>
          </cell>
        </row>
        <row r="453">
          <cell r="A453" t="str">
            <v>VCU-2.4</v>
          </cell>
          <cell r="B453" t="str">
            <v>VARILLA COBRE COBRE DE 5/8" X 2.4 MT</v>
          </cell>
          <cell r="C453" t="str">
            <v>UND</v>
          </cell>
          <cell r="D453">
            <v>4</v>
          </cell>
          <cell r="E453">
            <v>76730</v>
          </cell>
          <cell r="F453">
            <v>306920</v>
          </cell>
        </row>
        <row r="454">
          <cell r="A454" t="str">
            <v>CACUTHHN1/0</v>
          </cell>
          <cell r="B454" t="str">
            <v>CABLE DE COBRE THHN 1/0 AWG</v>
          </cell>
          <cell r="C454" t="str">
            <v>Ml</v>
          </cell>
          <cell r="D454">
            <v>20</v>
          </cell>
          <cell r="E454">
            <v>30366</v>
          </cell>
          <cell r="F454">
            <v>607320</v>
          </cell>
        </row>
        <row r="457">
          <cell r="A457" t="str">
            <v>CP6X6</v>
          </cell>
          <cell r="B457" t="str">
            <v>SALIDA CAJA  DE  PASO DE 6"x6"</v>
          </cell>
          <cell r="C457" t="str">
            <v>UN</v>
          </cell>
          <cell r="E457" t="str">
            <v>COSTO ITEM</v>
          </cell>
          <cell r="F457">
            <v>30800</v>
          </cell>
        </row>
        <row r="459">
          <cell r="A459" t="str">
            <v>CODIGO</v>
          </cell>
          <cell r="B459" t="str">
            <v>DETALLE</v>
          </cell>
          <cell r="C459" t="str">
            <v>UNIDAD</v>
          </cell>
          <cell r="D459" t="str">
            <v>CANTIDAD</v>
          </cell>
          <cell r="E459" t="str">
            <v>V/UNITARIO</v>
          </cell>
          <cell r="F459" t="str">
            <v>V/PARCIAL</v>
          </cell>
        </row>
        <row r="460">
          <cell r="A460" t="str">
            <v>CAJA-10X10</v>
          </cell>
          <cell r="B460" t="str">
            <v>CAJA METÁLICA 10"X10"X4"</v>
          </cell>
          <cell r="C460" t="str">
            <v>Un</v>
          </cell>
          <cell r="D460">
            <v>1</v>
          </cell>
          <cell r="E460">
            <v>30000</v>
          </cell>
          <cell r="F460">
            <v>30000</v>
          </cell>
        </row>
        <row r="461">
          <cell r="A461" t="str">
            <v>CINTA-33</v>
          </cell>
          <cell r="B461" t="str">
            <v>CINTA AISLANTE 33 DE 3M</v>
          </cell>
          <cell r="C461" t="str">
            <v>Rollo</v>
          </cell>
          <cell r="D461">
            <v>0.1</v>
          </cell>
          <cell r="E461">
            <v>8000</v>
          </cell>
          <cell r="F461">
            <v>800</v>
          </cell>
        </row>
        <row r="464">
          <cell r="A464" t="str">
            <v>BAJANTE2</v>
          </cell>
          <cell r="B464" t="str">
            <v>BAJANTE TRANSFORMADOR TUBO 2" GALVANIZADO</v>
          </cell>
          <cell r="C464" t="str">
            <v>UN</v>
          </cell>
          <cell r="E464" t="str">
            <v>COSTO ITEM</v>
          </cell>
          <cell r="F464">
            <v>168425</v>
          </cell>
        </row>
        <row r="466">
          <cell r="A466" t="str">
            <v>CODIGO</v>
          </cell>
          <cell r="B466" t="str">
            <v>DETALLE</v>
          </cell>
          <cell r="C466" t="str">
            <v>UNIDAD</v>
          </cell>
          <cell r="D466" t="str">
            <v>CANTIDAD</v>
          </cell>
          <cell r="E466" t="str">
            <v>V/UNITARIO</v>
          </cell>
          <cell r="F466" t="str">
            <v>V/PARCIAL</v>
          </cell>
        </row>
        <row r="467">
          <cell r="A467" t="str">
            <v>TUBGAL-2</v>
          </cell>
          <cell r="B467" t="str">
            <v xml:space="preserve">TUBO GALVANIZADO 2 X3MTS </v>
          </cell>
          <cell r="C467" t="str">
            <v>UND</v>
          </cell>
          <cell r="D467">
            <v>2</v>
          </cell>
          <cell r="E467">
            <v>69795</v>
          </cell>
          <cell r="F467">
            <v>139590</v>
          </cell>
        </row>
        <row r="468">
          <cell r="A468" t="str">
            <v>CAPA-2</v>
          </cell>
          <cell r="B468" t="str">
            <v>CAPACETE  DE 2"</v>
          </cell>
          <cell r="C468" t="str">
            <v>Un</v>
          </cell>
          <cell r="D468">
            <v>1</v>
          </cell>
          <cell r="E468">
            <v>4300</v>
          </cell>
          <cell r="F468">
            <v>4300</v>
          </cell>
        </row>
        <row r="469">
          <cell r="A469" t="str">
            <v>CURVAMG-2</v>
          </cell>
          <cell r="B469" t="str">
            <v>CURVA CONDUIT GALVANIZAD DE 2"</v>
          </cell>
          <cell r="C469" t="str">
            <v>Un</v>
          </cell>
          <cell r="D469">
            <v>1</v>
          </cell>
          <cell r="E469">
            <v>24535</v>
          </cell>
          <cell r="F469">
            <v>24535</v>
          </cell>
        </row>
        <row r="472">
          <cell r="A472" t="str">
            <v>BAJANTE4</v>
          </cell>
          <cell r="B472" t="str">
            <v>BAJANTE TRANSFORMADOR TUBO 4" GALVANIZADO</v>
          </cell>
          <cell r="C472" t="str">
            <v>UN</v>
          </cell>
          <cell r="E472" t="str">
            <v>COSTO ITEM</v>
          </cell>
          <cell r="F472">
            <v>517710</v>
          </cell>
        </row>
        <row r="474">
          <cell r="A474" t="str">
            <v>CODIGO</v>
          </cell>
          <cell r="B474" t="str">
            <v>DETALLE</v>
          </cell>
          <cell r="C474" t="str">
            <v>UNIDAD</v>
          </cell>
          <cell r="D474" t="str">
            <v>CANTIDAD</v>
          </cell>
          <cell r="E474" t="str">
            <v>V/UNITARIO</v>
          </cell>
          <cell r="F474" t="str">
            <v>V/PARCIAL</v>
          </cell>
        </row>
        <row r="475">
          <cell r="A475" t="str">
            <v>TUBGAL-4</v>
          </cell>
          <cell r="B475" t="str">
            <v xml:space="preserve">TUBO GALVANIZADO 4 X3MTS </v>
          </cell>
          <cell r="C475" t="str">
            <v>UND</v>
          </cell>
          <cell r="D475">
            <v>2</v>
          </cell>
          <cell r="E475">
            <v>210135</v>
          </cell>
          <cell r="F475">
            <v>420270</v>
          </cell>
        </row>
        <row r="476">
          <cell r="A476" t="str">
            <v>CAPA-4</v>
          </cell>
          <cell r="B476" t="str">
            <v>CAPACETE  DE 4"</v>
          </cell>
          <cell r="C476" t="str">
            <v>Un</v>
          </cell>
          <cell r="D476">
            <v>1</v>
          </cell>
          <cell r="E476">
            <v>16500</v>
          </cell>
          <cell r="F476">
            <v>16500</v>
          </cell>
        </row>
        <row r="477">
          <cell r="A477" t="str">
            <v>CURVAMG-3</v>
          </cell>
          <cell r="B477" t="str">
            <v>CURVA CONDUIT GALVANIZAD DE 3"</v>
          </cell>
          <cell r="C477" t="str">
            <v>Un</v>
          </cell>
          <cell r="D477">
            <v>1</v>
          </cell>
          <cell r="E477">
            <v>80940</v>
          </cell>
          <cell r="F477">
            <v>80940</v>
          </cell>
        </row>
        <row r="480">
          <cell r="A480" t="str">
            <v>BAJANTE3</v>
          </cell>
          <cell r="B480" t="str">
            <v>BAJANTE TRANSFORMADOR TUBO 3" GALVANIZADO</v>
          </cell>
          <cell r="C480" t="str">
            <v>UN</v>
          </cell>
          <cell r="E480" t="str">
            <v>COSTO ITEM</v>
          </cell>
          <cell r="F480">
            <v>419734</v>
          </cell>
        </row>
        <row r="482">
          <cell r="A482" t="str">
            <v>CODIGO</v>
          </cell>
          <cell r="B482" t="str">
            <v>DETALLE</v>
          </cell>
          <cell r="C482" t="str">
            <v>UNIDAD</v>
          </cell>
          <cell r="D482" t="str">
            <v>CANTIDAD</v>
          </cell>
          <cell r="E482" t="str">
            <v>V/UNITARIO</v>
          </cell>
          <cell r="F482" t="str">
            <v>V/PARCIAL</v>
          </cell>
        </row>
        <row r="483">
          <cell r="A483" t="str">
            <v>TUBGAL-3</v>
          </cell>
          <cell r="B483" t="str">
            <v xml:space="preserve">TUBO GALVANIZADO 3 X3MTS </v>
          </cell>
          <cell r="C483" t="str">
            <v>UND</v>
          </cell>
          <cell r="D483">
            <v>2</v>
          </cell>
          <cell r="E483">
            <v>161947</v>
          </cell>
          <cell r="F483">
            <v>323894</v>
          </cell>
        </row>
        <row r="484">
          <cell r="A484" t="str">
            <v>CAPA-3</v>
          </cell>
          <cell r="B484" t="str">
            <v>CAPACETE  DE 3"</v>
          </cell>
          <cell r="C484" t="str">
            <v>Un</v>
          </cell>
          <cell r="D484">
            <v>1</v>
          </cell>
          <cell r="E484">
            <v>14900</v>
          </cell>
          <cell r="F484">
            <v>14900</v>
          </cell>
        </row>
        <row r="485">
          <cell r="A485" t="str">
            <v>CURVAMG-3</v>
          </cell>
          <cell r="B485" t="str">
            <v>CURVA CONDUIT GALVANIZAD DE 3"</v>
          </cell>
          <cell r="C485" t="str">
            <v>Un</v>
          </cell>
          <cell r="D485">
            <v>1</v>
          </cell>
          <cell r="E485">
            <v>80940</v>
          </cell>
          <cell r="F485">
            <v>80940</v>
          </cell>
        </row>
        <row r="487">
          <cell r="A487" t="str">
            <v>LF2X32</v>
          </cell>
          <cell r="B487" t="str">
            <v>SUMINISTRO LAMPARA SLIM LINE 2X32</v>
          </cell>
          <cell r="C487" t="str">
            <v>UN</v>
          </cell>
          <cell r="E487" t="str">
            <v>COSTO ITEM</v>
          </cell>
          <cell r="F487">
            <v>0</v>
          </cell>
        </row>
        <row r="489">
          <cell r="A489" t="str">
            <v>CODIGO</v>
          </cell>
          <cell r="B489" t="str">
            <v>DETALLE</v>
          </cell>
          <cell r="C489" t="str">
            <v>UNIDAD</v>
          </cell>
          <cell r="D489" t="str">
            <v>CANTIDAD</v>
          </cell>
          <cell r="E489" t="str">
            <v>V/UNITARIO</v>
          </cell>
          <cell r="F489" t="str">
            <v>V/PARCIAL</v>
          </cell>
        </row>
        <row r="490">
          <cell r="A490" t="str">
            <v>LAM-2X32</v>
          </cell>
          <cell r="B490" t="str">
            <v>LÁMPARA FLUORESCENTE SLIM LINE 2X32 "</v>
          </cell>
          <cell r="C490" t="str">
            <v>Un</v>
          </cell>
          <cell r="D490">
            <v>1</v>
          </cell>
          <cell r="E490">
            <v>0</v>
          </cell>
          <cell r="F490">
            <v>0</v>
          </cell>
        </row>
        <row r="492">
          <cell r="A492" t="str">
            <v>LF2X48</v>
          </cell>
          <cell r="B492" t="str">
            <v>SUMINISTRO LAMPARA SLIM LINE 2X48</v>
          </cell>
          <cell r="C492" t="str">
            <v>UN</v>
          </cell>
          <cell r="E492" t="str">
            <v>COSTO ITEM</v>
          </cell>
          <cell r="F492">
            <v>0</v>
          </cell>
        </row>
        <row r="494">
          <cell r="A494" t="str">
            <v>CODIGO</v>
          </cell>
          <cell r="B494" t="str">
            <v>DETALLE</v>
          </cell>
          <cell r="C494" t="str">
            <v>UNIDAD</v>
          </cell>
          <cell r="D494" t="str">
            <v>CANTIDAD</v>
          </cell>
          <cell r="E494" t="str">
            <v>V/UNITARIO</v>
          </cell>
          <cell r="F494" t="str">
            <v>V/PARCIAL</v>
          </cell>
        </row>
        <row r="495">
          <cell r="A495" t="str">
            <v>LAM-2X48</v>
          </cell>
          <cell r="B495" t="str">
            <v>LÁMPARA FLUORESCENTE SLIM LINE 2X48 "</v>
          </cell>
          <cell r="C495" t="str">
            <v>Un</v>
          </cell>
          <cell r="D495">
            <v>1</v>
          </cell>
          <cell r="E495">
            <v>0</v>
          </cell>
          <cell r="F495">
            <v>0</v>
          </cell>
        </row>
        <row r="498">
          <cell r="A498" t="str">
            <v>LF2X96</v>
          </cell>
          <cell r="B498" t="str">
            <v>SUMINISTRO LAMPARA SLIM LINE 2X96</v>
          </cell>
          <cell r="C498" t="str">
            <v>UN</v>
          </cell>
          <cell r="E498" t="str">
            <v>COSTO ITEM</v>
          </cell>
          <cell r="F498">
            <v>0</v>
          </cell>
        </row>
        <row r="500">
          <cell r="A500" t="str">
            <v>CODIGO</v>
          </cell>
          <cell r="B500" t="str">
            <v>DETALLE</v>
          </cell>
          <cell r="C500" t="str">
            <v>UNIDAD</v>
          </cell>
          <cell r="D500" t="str">
            <v>CANTIDAD</v>
          </cell>
          <cell r="E500" t="str">
            <v>V/UNITARIO</v>
          </cell>
          <cell r="F500" t="str">
            <v>V/PARCIAL</v>
          </cell>
        </row>
        <row r="501">
          <cell r="A501" t="str">
            <v>LAM-2X96</v>
          </cell>
          <cell r="B501" t="str">
            <v>LÁMPARA FLUORESCENTE SLIM LINE 2X96 "</v>
          </cell>
          <cell r="C501" t="str">
            <v>Un</v>
          </cell>
          <cell r="D501">
            <v>1</v>
          </cell>
          <cell r="E501">
            <v>0</v>
          </cell>
          <cell r="F501">
            <v>0</v>
          </cell>
        </row>
        <row r="503">
          <cell r="A503" t="str">
            <v>LBF40</v>
          </cell>
          <cell r="B503" t="str">
            <v>SUMINISTRO LAMPARA BALA FLUORESCENTE 40 W</v>
          </cell>
          <cell r="C503" t="str">
            <v>UN</v>
          </cell>
          <cell r="E503" t="str">
            <v>COSTO ITEM</v>
          </cell>
          <cell r="F503">
            <v>36900</v>
          </cell>
        </row>
        <row r="505">
          <cell r="A505" t="str">
            <v>CODIGO</v>
          </cell>
          <cell r="B505" t="str">
            <v>DETALLE</v>
          </cell>
          <cell r="C505" t="str">
            <v>UNIDAD</v>
          </cell>
          <cell r="D505" t="str">
            <v>CANTIDAD</v>
          </cell>
          <cell r="E505" t="str">
            <v>V/UNITARIO</v>
          </cell>
          <cell r="F505" t="str">
            <v>V/PARCIAL</v>
          </cell>
        </row>
        <row r="506">
          <cell r="A506" t="str">
            <v>BALFLU40</v>
          </cell>
          <cell r="B506" t="str">
            <v>BALA FUORESCENTE 40 W D 17.5 CM SENCILLA</v>
          </cell>
          <cell r="C506" t="str">
            <v>Un</v>
          </cell>
          <cell r="D506">
            <v>1</v>
          </cell>
          <cell r="E506">
            <v>36900</v>
          </cell>
          <cell r="F506">
            <v>36900</v>
          </cell>
        </row>
        <row r="510">
          <cell r="A510" t="str">
            <v>LBI100</v>
          </cell>
          <cell r="B510" t="str">
            <v>SUMINISTRO LAMPARA BALA INCANDESCENTE 100 W</v>
          </cell>
          <cell r="C510" t="str">
            <v>UN</v>
          </cell>
          <cell r="E510" t="str">
            <v>COSTO ITEM</v>
          </cell>
          <cell r="F510">
            <v>0</v>
          </cell>
        </row>
        <row r="512">
          <cell r="A512" t="str">
            <v>CODIGO</v>
          </cell>
          <cell r="B512" t="str">
            <v>DETALLE</v>
          </cell>
          <cell r="C512" t="str">
            <v>UNIDAD</v>
          </cell>
          <cell r="D512" t="str">
            <v>CANTIDAD</v>
          </cell>
          <cell r="E512" t="str">
            <v>V/UNITARIO</v>
          </cell>
          <cell r="F512" t="str">
            <v>V/PARCIAL</v>
          </cell>
        </row>
        <row r="513">
          <cell r="A513" t="str">
            <v>BALINC100</v>
          </cell>
          <cell r="B513" t="str">
            <v xml:space="preserve">BALA INCANDESCENTE 100 W 17.5 CM </v>
          </cell>
          <cell r="C513" t="str">
            <v>Un</v>
          </cell>
          <cell r="D513">
            <v>1</v>
          </cell>
          <cell r="E513">
            <v>0</v>
          </cell>
          <cell r="F513">
            <v>0</v>
          </cell>
        </row>
        <row r="519">
          <cell r="A519" t="str">
            <v>SM-LAMPT</v>
          </cell>
          <cell r="B519" t="str">
            <v>Salida mas luminaria 60x60 Rejilla Semienvolvente 
en aluminio especular 4xT8 / 17W incluye tomacorriente sencillo polo a tierra y clavija en tuberia EMT 1/2"</v>
          </cell>
          <cell r="C519" t="str">
            <v>UN</v>
          </cell>
          <cell r="E519" t="str">
            <v>COSTO ITEM</v>
          </cell>
          <cell r="F519">
            <v>229877</v>
          </cell>
        </row>
        <row r="521">
          <cell r="A521" t="str">
            <v>CODIGO</v>
          </cell>
          <cell r="B521" t="str">
            <v>DETALLE</v>
          </cell>
          <cell r="C521" t="str">
            <v>UNIDAD</v>
          </cell>
          <cell r="D521" t="str">
            <v>CANTIDAD</v>
          </cell>
          <cell r="E521" t="str">
            <v>V/UNITARIO</v>
          </cell>
          <cell r="F521" t="str">
            <v>V/PARCIAL</v>
          </cell>
        </row>
        <row r="522">
          <cell r="A522" t="str">
            <v>ALCU-12</v>
          </cell>
          <cell r="B522" t="str">
            <v>ALAMBRE DE COBRE THHN No. 12</v>
          </cell>
          <cell r="C522" t="str">
            <v>Ml</v>
          </cell>
          <cell r="D522">
            <v>9</v>
          </cell>
          <cell r="E522">
            <v>1659</v>
          </cell>
          <cell r="F522">
            <v>14931</v>
          </cell>
        </row>
        <row r="523">
          <cell r="A523" t="str">
            <v>ALCU-14</v>
          </cell>
          <cell r="B523" t="str">
            <v>ALAMBRE DE COBRE THHN No. 14</v>
          </cell>
          <cell r="C523" t="str">
            <v>Ml</v>
          </cell>
          <cell r="D523">
            <v>4.5</v>
          </cell>
          <cell r="E523">
            <v>1163</v>
          </cell>
          <cell r="F523">
            <v>5233.5</v>
          </cell>
        </row>
        <row r="524">
          <cell r="A524" t="str">
            <v>LAM-4X17</v>
          </cell>
          <cell r="B524" t="str">
            <v>LÁMPARA FLUORESCENTE 4X17</v>
          </cell>
          <cell r="C524" t="str">
            <v>Un</v>
          </cell>
          <cell r="D524">
            <v>1</v>
          </cell>
          <cell r="E524">
            <v>165000</v>
          </cell>
          <cell r="F524">
            <v>165000</v>
          </cell>
        </row>
        <row r="525">
          <cell r="A525" t="str">
            <v>TUBMG-1/2</v>
          </cell>
          <cell r="B525" t="str">
            <v>TUBO EMT 1/2 X 3MTS NTC-105 COLMENA</v>
          </cell>
          <cell r="C525" t="str">
            <v>UND</v>
          </cell>
          <cell r="D525">
            <v>4.5</v>
          </cell>
          <cell r="E525">
            <v>6815</v>
          </cell>
          <cell r="F525">
            <v>30667.5</v>
          </cell>
        </row>
        <row r="526">
          <cell r="A526" t="str">
            <v>CAJA-G-O</v>
          </cell>
          <cell r="B526" t="str">
            <v>CAJA GALVANIZADA OCTOGONAL</v>
          </cell>
          <cell r="C526">
            <v>0</v>
          </cell>
          <cell r="D526">
            <v>1</v>
          </cell>
          <cell r="E526">
            <v>1135</v>
          </cell>
          <cell r="F526">
            <v>1135</v>
          </cell>
        </row>
        <row r="527">
          <cell r="A527" t="str">
            <v>TOMA-DPT</v>
          </cell>
          <cell r="B527" t="str">
            <v>TOMA CORRIENTE DOBLE POLO TIERRA</v>
          </cell>
          <cell r="C527" t="str">
            <v>UND</v>
          </cell>
          <cell r="D527">
            <v>1</v>
          </cell>
          <cell r="E527">
            <v>4140</v>
          </cell>
          <cell r="F527">
            <v>4140</v>
          </cell>
        </row>
        <row r="528">
          <cell r="A528" t="str">
            <v>CLAV</v>
          </cell>
          <cell r="B528" t="str">
            <v>CLAVIJA POLO A TIERRA</v>
          </cell>
          <cell r="C528" t="str">
            <v>UN</v>
          </cell>
          <cell r="D528">
            <v>1</v>
          </cell>
          <cell r="E528">
            <v>2000</v>
          </cell>
          <cell r="F528">
            <v>2000</v>
          </cell>
        </row>
        <row r="529">
          <cell r="A529" t="str">
            <v>CURVAMG-1/2</v>
          </cell>
          <cell r="B529" t="str">
            <v>CURVA CONDUIT GALVANIZAD DE 1/2"</v>
          </cell>
          <cell r="C529" t="str">
            <v>Un</v>
          </cell>
          <cell r="D529">
            <v>2</v>
          </cell>
          <cell r="E529">
            <v>2985</v>
          </cell>
          <cell r="F529">
            <v>5970</v>
          </cell>
        </row>
        <row r="530">
          <cell r="A530" t="str">
            <v>CINTA-33</v>
          </cell>
          <cell r="B530" t="str">
            <v>CINTA AISLANTE 33 DE 3M</v>
          </cell>
          <cell r="C530" t="str">
            <v>Rollo</v>
          </cell>
          <cell r="D530">
            <v>0.1</v>
          </cell>
          <cell r="E530">
            <v>8000</v>
          </cell>
          <cell r="F530">
            <v>800</v>
          </cell>
        </row>
        <row r="533">
          <cell r="A533" t="str">
            <v>SM-LAMPTBALA</v>
          </cell>
          <cell r="B533" t="str">
            <v>Salida mas lampara tipo bala reflector en aluminio especular 18,2 cm, 1 xT4 / 26W en tuberia EMT 1/2"</v>
          </cell>
          <cell r="C533" t="str">
            <v>UN</v>
          </cell>
          <cell r="E533" t="str">
            <v>COSTO ITEM</v>
          </cell>
          <cell r="F533">
            <v>96787</v>
          </cell>
        </row>
        <row r="535">
          <cell r="A535" t="str">
            <v>CODIGO</v>
          </cell>
          <cell r="B535" t="str">
            <v>DETALLE</v>
          </cell>
          <cell r="C535" t="str">
            <v>UNIDAD</v>
          </cell>
          <cell r="D535" t="str">
            <v>CANTIDAD</v>
          </cell>
          <cell r="E535" t="str">
            <v>V/UNITARIO</v>
          </cell>
          <cell r="F535" t="str">
            <v>V/PARCIAL</v>
          </cell>
        </row>
        <row r="536">
          <cell r="A536" t="str">
            <v>ALCU-12</v>
          </cell>
          <cell r="B536" t="str">
            <v>ALAMBRE DE COBRE THHN No. 12</v>
          </cell>
          <cell r="C536" t="str">
            <v>Ml</v>
          </cell>
          <cell r="D536">
            <v>9</v>
          </cell>
          <cell r="E536">
            <v>1659</v>
          </cell>
          <cell r="F536">
            <v>14931</v>
          </cell>
        </row>
        <row r="537">
          <cell r="A537" t="str">
            <v>ALCU-14</v>
          </cell>
          <cell r="B537" t="str">
            <v>ALAMBRE DE COBRE THHN No. 14</v>
          </cell>
          <cell r="C537" t="str">
            <v>Ml</v>
          </cell>
          <cell r="D537">
            <v>4.5</v>
          </cell>
          <cell r="E537">
            <v>1163</v>
          </cell>
          <cell r="F537">
            <v>5233.5</v>
          </cell>
        </row>
        <row r="538">
          <cell r="A538" t="str">
            <v>BALFLU40</v>
          </cell>
          <cell r="B538" t="str">
            <v>BALA FUORESCENTE 40 W D 17.5 CM SENCILLA</v>
          </cell>
          <cell r="C538" t="str">
            <v>Un</v>
          </cell>
          <cell r="D538">
            <v>1</v>
          </cell>
          <cell r="E538">
            <v>36900</v>
          </cell>
          <cell r="F538">
            <v>36900</v>
          </cell>
        </row>
        <row r="539">
          <cell r="A539" t="str">
            <v>TUBMG-1/2</v>
          </cell>
          <cell r="B539" t="str">
            <v>TUBO EMT 1/2 X 3MTS NTC-105 COLMENA</v>
          </cell>
          <cell r="C539" t="str">
            <v>UND</v>
          </cell>
          <cell r="D539">
            <v>4.5</v>
          </cell>
          <cell r="E539">
            <v>6815</v>
          </cell>
          <cell r="F539">
            <v>30667.5</v>
          </cell>
        </row>
        <row r="540">
          <cell r="A540" t="str">
            <v>CAJA-G-O</v>
          </cell>
          <cell r="B540" t="str">
            <v>CAJA GALVANIZADA OCTOGONAL</v>
          </cell>
          <cell r="C540">
            <v>0</v>
          </cell>
          <cell r="D540">
            <v>1</v>
          </cell>
          <cell r="E540">
            <v>1135</v>
          </cell>
          <cell r="F540">
            <v>1135</v>
          </cell>
        </row>
        <row r="541">
          <cell r="A541" t="str">
            <v>CURVAMG-1/2</v>
          </cell>
          <cell r="B541" t="str">
            <v>CURVA CONDUIT GALVANIZAD DE 1/2"</v>
          </cell>
          <cell r="C541" t="str">
            <v>Un</v>
          </cell>
          <cell r="D541">
            <v>2</v>
          </cell>
          <cell r="E541">
            <v>2985</v>
          </cell>
          <cell r="F541">
            <v>5970</v>
          </cell>
        </row>
        <row r="542">
          <cell r="A542" t="str">
            <v>LAM-PLAF</v>
          </cell>
          <cell r="B542" t="str">
            <v>PLAFON DE PORCELANA</v>
          </cell>
          <cell r="C542" t="str">
            <v>Un</v>
          </cell>
          <cell r="D542">
            <v>1</v>
          </cell>
          <cell r="E542">
            <v>1150</v>
          </cell>
          <cell r="F542">
            <v>1150</v>
          </cell>
        </row>
        <row r="543">
          <cell r="A543" t="str">
            <v>CINTA-33</v>
          </cell>
          <cell r="B543" t="str">
            <v>CINTA AISLANTE 33 DE 3M</v>
          </cell>
          <cell r="C543" t="str">
            <v>Rollo</v>
          </cell>
          <cell r="D543">
            <v>0.1</v>
          </cell>
          <cell r="E543">
            <v>8000</v>
          </cell>
          <cell r="F543">
            <v>800</v>
          </cell>
        </row>
        <row r="546">
          <cell r="A546" t="str">
            <v>SM-LAMPTBALAD</v>
          </cell>
          <cell r="B546" t="str">
            <v>Salida mas lampara tipo bala reflector en aluminio especular 23 cm, 2 xT4 / 26W en tuberia EMT 1/2"</v>
          </cell>
          <cell r="C546" t="str">
            <v>UN</v>
          </cell>
          <cell r="E546" t="str">
            <v>COSTO ITEM</v>
          </cell>
          <cell r="F546">
            <v>114137</v>
          </cell>
        </row>
        <row r="548">
          <cell r="A548" t="str">
            <v>CODIGO</v>
          </cell>
          <cell r="B548" t="str">
            <v>DETALLE</v>
          </cell>
          <cell r="C548" t="str">
            <v>UNIDAD</v>
          </cell>
          <cell r="D548" t="str">
            <v>CANTIDAD</v>
          </cell>
          <cell r="E548" t="str">
            <v>V/UNITARIO</v>
          </cell>
          <cell r="F548" t="str">
            <v>V/PARCIAL</v>
          </cell>
        </row>
        <row r="549">
          <cell r="A549" t="str">
            <v>ALCU-12</v>
          </cell>
          <cell r="B549" t="str">
            <v>ALAMBRE DE COBRE THHN No. 12</v>
          </cell>
          <cell r="C549" t="str">
            <v>Ml</v>
          </cell>
          <cell r="D549">
            <v>9</v>
          </cell>
          <cell r="E549">
            <v>1659</v>
          </cell>
          <cell r="F549">
            <v>14931</v>
          </cell>
        </row>
        <row r="550">
          <cell r="A550" t="str">
            <v>ALCU-14</v>
          </cell>
          <cell r="B550" t="str">
            <v>ALAMBRE DE COBRE THHN No. 14</v>
          </cell>
          <cell r="C550" t="str">
            <v>Ml</v>
          </cell>
          <cell r="D550">
            <v>4.5</v>
          </cell>
          <cell r="E550">
            <v>1163</v>
          </cell>
          <cell r="F550">
            <v>5233.5</v>
          </cell>
        </row>
        <row r="551">
          <cell r="A551" t="str">
            <v>BALFLU9</v>
          </cell>
          <cell r="B551" t="str">
            <v>BALA FUORESCENTE 9 W D 13 CM  DULUX DOBLE</v>
          </cell>
          <cell r="C551" t="str">
            <v>Un</v>
          </cell>
          <cell r="D551">
            <v>1</v>
          </cell>
          <cell r="E551">
            <v>55400</v>
          </cell>
          <cell r="F551">
            <v>55400</v>
          </cell>
        </row>
        <row r="552">
          <cell r="A552" t="str">
            <v>TUBMG-1/2</v>
          </cell>
          <cell r="B552" t="str">
            <v>TUBO EMT 1/2 X 3MTS NTC-105 COLMENA</v>
          </cell>
          <cell r="C552" t="str">
            <v>UND</v>
          </cell>
          <cell r="D552">
            <v>4.5</v>
          </cell>
          <cell r="E552">
            <v>6815</v>
          </cell>
          <cell r="F552">
            <v>30667.5</v>
          </cell>
        </row>
        <row r="553">
          <cell r="A553" t="str">
            <v>CAJA-G-O</v>
          </cell>
          <cell r="B553" t="str">
            <v>CAJA GALVANIZADA OCTOGONAL</v>
          </cell>
          <cell r="C553">
            <v>0</v>
          </cell>
          <cell r="D553">
            <v>1</v>
          </cell>
          <cell r="E553">
            <v>1135</v>
          </cell>
          <cell r="F553">
            <v>1135</v>
          </cell>
        </row>
        <row r="554">
          <cell r="A554" t="str">
            <v>CURVAMG-1/2</v>
          </cell>
          <cell r="B554" t="str">
            <v>CURVA CONDUIT GALVANIZAD DE 1/2"</v>
          </cell>
          <cell r="C554" t="str">
            <v>Un</v>
          </cell>
          <cell r="D554">
            <v>2</v>
          </cell>
          <cell r="E554">
            <v>2985</v>
          </cell>
          <cell r="F554">
            <v>5970</v>
          </cell>
        </row>
        <row r="555">
          <cell r="A555" t="str">
            <v>CINTA-33</v>
          </cell>
          <cell r="B555" t="str">
            <v>CINTA AISLANTE 33 DE 3M</v>
          </cell>
          <cell r="C555" t="str">
            <v>Rollo</v>
          </cell>
          <cell r="D555">
            <v>0.1</v>
          </cell>
          <cell r="E555">
            <v>8000</v>
          </cell>
          <cell r="F555">
            <v>800</v>
          </cell>
        </row>
        <row r="558">
          <cell r="A558" t="str">
            <v>SM-LAMPPLF</v>
          </cell>
          <cell r="B558" t="str">
            <v>Salida mas aplique plafon con bombillo fluorescente compacto en tuberia EMT 1/2"</v>
          </cell>
          <cell r="C558" t="str">
            <v>UN</v>
          </cell>
          <cell r="E558" t="str">
            <v>COSTO ITEM</v>
          </cell>
          <cell r="F558">
            <v>133287</v>
          </cell>
        </row>
        <row r="560">
          <cell r="A560" t="str">
            <v>CODIGO</v>
          </cell>
          <cell r="B560" t="str">
            <v>DETALLE</v>
          </cell>
          <cell r="C560" t="str">
            <v>UNIDAD</v>
          </cell>
          <cell r="D560" t="str">
            <v>CANTIDAD</v>
          </cell>
          <cell r="E560" t="str">
            <v>V/UNITARIO</v>
          </cell>
          <cell r="F560" t="str">
            <v>V/PARCIAL</v>
          </cell>
        </row>
        <row r="561">
          <cell r="A561" t="str">
            <v>ALCU-12</v>
          </cell>
          <cell r="B561" t="str">
            <v>ALAMBRE DE COBRE THHN No. 12</v>
          </cell>
          <cell r="C561" t="str">
            <v>Ml</v>
          </cell>
          <cell r="D561">
            <v>9</v>
          </cell>
          <cell r="E561">
            <v>1659</v>
          </cell>
          <cell r="F561">
            <v>14931</v>
          </cell>
        </row>
        <row r="562">
          <cell r="A562" t="str">
            <v>ALCU-14</v>
          </cell>
          <cell r="B562" t="str">
            <v>ALAMBRE DE COBRE THHN No. 14</v>
          </cell>
          <cell r="C562" t="str">
            <v>Ml</v>
          </cell>
          <cell r="D562">
            <v>4.5</v>
          </cell>
          <cell r="E562">
            <v>1163</v>
          </cell>
          <cell r="F562">
            <v>5233.5</v>
          </cell>
        </row>
        <row r="563">
          <cell r="A563" t="str">
            <v>BALFLU9</v>
          </cell>
          <cell r="B563" t="str">
            <v>BALA FUORESCENTE 9 W D 13 CM  DULUX DOBLE</v>
          </cell>
          <cell r="C563" t="str">
            <v>Un</v>
          </cell>
          <cell r="D563">
            <v>1</v>
          </cell>
          <cell r="E563">
            <v>55400</v>
          </cell>
          <cell r="F563">
            <v>55400</v>
          </cell>
        </row>
        <row r="564">
          <cell r="A564" t="str">
            <v>TUBMG-1/2</v>
          </cell>
          <cell r="B564" t="str">
            <v>TUBO EMT 1/2 X 3MTS NTC-105 COLMENA</v>
          </cell>
          <cell r="C564" t="str">
            <v>UND</v>
          </cell>
          <cell r="D564">
            <v>4.5</v>
          </cell>
          <cell r="E564">
            <v>6815</v>
          </cell>
          <cell r="F564">
            <v>30667.5</v>
          </cell>
        </row>
        <row r="565">
          <cell r="A565" t="str">
            <v>CAJA-G-O</v>
          </cell>
          <cell r="B565" t="str">
            <v>CAJA GALVANIZADA OCTOGONAL</v>
          </cell>
          <cell r="C565">
            <v>0</v>
          </cell>
          <cell r="D565">
            <v>1</v>
          </cell>
          <cell r="E565">
            <v>1135</v>
          </cell>
          <cell r="F565">
            <v>1135</v>
          </cell>
        </row>
        <row r="566">
          <cell r="A566" t="str">
            <v>FLUC16W</v>
          </cell>
          <cell r="B566" t="str">
            <v>BOMBILLA FLUORESCENTE COMPACTA 16 W</v>
          </cell>
          <cell r="C566" t="str">
            <v>Un</v>
          </cell>
          <cell r="D566">
            <v>1</v>
          </cell>
          <cell r="E566">
            <v>18000</v>
          </cell>
          <cell r="F566">
            <v>18000</v>
          </cell>
        </row>
        <row r="567">
          <cell r="A567" t="str">
            <v>CURVAMG-1/2</v>
          </cell>
          <cell r="B567" t="str">
            <v>CURVA CONDUIT GALVANIZAD DE 1/2"</v>
          </cell>
          <cell r="C567" t="str">
            <v>Un</v>
          </cell>
          <cell r="D567">
            <v>2</v>
          </cell>
          <cell r="E567">
            <v>2985</v>
          </cell>
          <cell r="F567">
            <v>5970</v>
          </cell>
        </row>
        <row r="568">
          <cell r="A568" t="str">
            <v>LAM-PLAF</v>
          </cell>
          <cell r="B568" t="str">
            <v>PLAFON DE PORCELANA</v>
          </cell>
          <cell r="C568" t="str">
            <v>Un</v>
          </cell>
          <cell r="D568">
            <v>1</v>
          </cell>
          <cell r="E568">
            <v>1150</v>
          </cell>
          <cell r="F568">
            <v>1150</v>
          </cell>
        </row>
        <row r="569">
          <cell r="A569" t="str">
            <v>CINTA-33</v>
          </cell>
          <cell r="B569" t="str">
            <v>CINTA AISLANTE 33 DE 3M</v>
          </cell>
          <cell r="C569" t="str">
            <v>Rollo</v>
          </cell>
          <cell r="D569">
            <v>0.1</v>
          </cell>
          <cell r="E569">
            <v>8000</v>
          </cell>
          <cell r="F569">
            <v>800</v>
          </cell>
        </row>
        <row r="576">
          <cell r="A576" t="str">
            <v>SM-LAMPLER</v>
          </cell>
          <cell r="B576" t="str">
            <v>Salida mas lámpara de emergencia  315 lúmenes, 1 hora autonomía, tubo
fluorescente lineal 6W</v>
          </cell>
          <cell r="C576" t="str">
            <v>UN</v>
          </cell>
          <cell r="E576" t="str">
            <v>COSTO ITEM</v>
          </cell>
          <cell r="F576">
            <v>338387</v>
          </cell>
        </row>
        <row r="578">
          <cell r="A578" t="str">
            <v>CODIGO</v>
          </cell>
          <cell r="B578" t="str">
            <v>DETALLE</v>
          </cell>
          <cell r="C578" t="str">
            <v>UNIDAD</v>
          </cell>
          <cell r="D578" t="str">
            <v>CANTIDAD</v>
          </cell>
          <cell r="E578" t="str">
            <v>V/UNITARIO</v>
          </cell>
          <cell r="F578" t="str">
            <v>V/PARCIAL</v>
          </cell>
        </row>
        <row r="579">
          <cell r="A579" t="str">
            <v>ALCU-12</v>
          </cell>
          <cell r="B579" t="str">
            <v>ALAMBRE DE COBRE THHN No. 12</v>
          </cell>
          <cell r="C579" t="str">
            <v>Ml</v>
          </cell>
          <cell r="D579">
            <v>9</v>
          </cell>
          <cell r="E579">
            <v>1659</v>
          </cell>
          <cell r="F579">
            <v>14931</v>
          </cell>
        </row>
        <row r="580">
          <cell r="A580" t="str">
            <v>ALCU-14</v>
          </cell>
          <cell r="B580" t="str">
            <v>ALAMBRE DE COBRE THHN No. 14</v>
          </cell>
          <cell r="C580" t="str">
            <v>Ml</v>
          </cell>
          <cell r="D580">
            <v>4.5</v>
          </cell>
          <cell r="E580">
            <v>1163</v>
          </cell>
          <cell r="F580">
            <v>5233.5</v>
          </cell>
        </row>
        <row r="581">
          <cell r="A581" t="str">
            <v>LAMP-EMER</v>
          </cell>
          <cell r="B581" t="str">
            <v>LAMPARA DE EMERGENCIA</v>
          </cell>
          <cell r="C581" t="str">
            <v>UN</v>
          </cell>
          <cell r="D581">
            <v>1</v>
          </cell>
          <cell r="E581">
            <v>278500</v>
          </cell>
          <cell r="F581">
            <v>278500</v>
          </cell>
        </row>
        <row r="582">
          <cell r="A582" t="str">
            <v>TUBMG-1/2</v>
          </cell>
          <cell r="B582" t="str">
            <v>TUBO EMT 1/2 X 3MTS NTC-105 COLMENA</v>
          </cell>
          <cell r="C582" t="str">
            <v>UND</v>
          </cell>
          <cell r="D582">
            <v>4.5</v>
          </cell>
          <cell r="E582">
            <v>6815</v>
          </cell>
          <cell r="F582">
            <v>30667.5</v>
          </cell>
        </row>
        <row r="583">
          <cell r="A583" t="str">
            <v>CAJA-G-O</v>
          </cell>
          <cell r="B583" t="str">
            <v>CAJA GALVANIZADA OCTOGONAL</v>
          </cell>
          <cell r="C583">
            <v>0</v>
          </cell>
          <cell r="D583">
            <v>1</v>
          </cell>
          <cell r="E583">
            <v>1135</v>
          </cell>
          <cell r="F583">
            <v>1135</v>
          </cell>
        </row>
        <row r="584">
          <cell r="A584" t="str">
            <v>CURVAMG-1/2</v>
          </cell>
          <cell r="B584" t="str">
            <v>CURVA CONDUIT GALVANIZAD DE 1/2"</v>
          </cell>
          <cell r="C584" t="str">
            <v>Un</v>
          </cell>
          <cell r="D584">
            <v>2</v>
          </cell>
          <cell r="E584">
            <v>2985</v>
          </cell>
          <cell r="F584">
            <v>5970</v>
          </cell>
        </row>
        <row r="585">
          <cell r="A585" t="str">
            <v>LAM-PLAF</v>
          </cell>
          <cell r="B585" t="str">
            <v>PLAFON DE PORCELANA</v>
          </cell>
          <cell r="C585" t="str">
            <v>Un</v>
          </cell>
          <cell r="D585">
            <v>1</v>
          </cell>
          <cell r="E585">
            <v>1150</v>
          </cell>
          <cell r="F585">
            <v>1150</v>
          </cell>
        </row>
        <row r="586">
          <cell r="A586" t="str">
            <v>CINTA-33</v>
          </cell>
          <cell r="B586" t="str">
            <v>CINTA AISLANTE 33 DE 3M</v>
          </cell>
          <cell r="C586" t="str">
            <v>Rollo</v>
          </cell>
          <cell r="D586">
            <v>0.1</v>
          </cell>
          <cell r="E586">
            <v>8000</v>
          </cell>
          <cell r="F586">
            <v>800</v>
          </cell>
        </row>
        <row r="589">
          <cell r="A589" t="str">
            <v>SM-GFCI</v>
          </cell>
          <cell r="B589" t="str">
            <v>Salida mas toma doble tipo GFCI 20 Amp-125 Volt; Automatice Reset en tuberia EMT 1/2"</v>
          </cell>
          <cell r="C589" t="str">
            <v>UN</v>
          </cell>
          <cell r="E589" t="str">
            <v>COSTO ITEM</v>
          </cell>
          <cell r="F589">
            <v>99314</v>
          </cell>
        </row>
        <row r="591">
          <cell r="A591" t="str">
            <v>CODIGO</v>
          </cell>
          <cell r="B591" t="str">
            <v>DETALLE</v>
          </cell>
          <cell r="C591" t="str">
            <v>UNIDAD</v>
          </cell>
          <cell r="D591" t="str">
            <v>CANTIDAD</v>
          </cell>
          <cell r="E591" t="str">
            <v>V/UNITARIO</v>
          </cell>
          <cell r="F591" t="str">
            <v>V/PARCIAL</v>
          </cell>
        </row>
        <row r="592">
          <cell r="A592" t="str">
            <v>ALCU-12</v>
          </cell>
          <cell r="B592" t="str">
            <v>ALAMBRE DE COBRE THHN No. 12</v>
          </cell>
          <cell r="C592" t="str">
            <v>Ml</v>
          </cell>
          <cell r="D592">
            <v>9</v>
          </cell>
          <cell r="E592">
            <v>1659</v>
          </cell>
          <cell r="F592">
            <v>14931</v>
          </cell>
        </row>
        <row r="593">
          <cell r="A593" t="str">
            <v>ALCU-12</v>
          </cell>
          <cell r="B593" t="str">
            <v>ALAMBRE DE COBRE THHN No. 12</v>
          </cell>
          <cell r="C593" t="str">
            <v>Ml</v>
          </cell>
          <cell r="D593">
            <v>4.5</v>
          </cell>
          <cell r="E593">
            <v>1659</v>
          </cell>
          <cell r="F593">
            <v>7465.5</v>
          </cell>
        </row>
        <row r="594">
          <cell r="A594" t="str">
            <v>TUBMG-1/2</v>
          </cell>
          <cell r="B594" t="str">
            <v>TUBO EMT 1/2 X 3MTS NTC-105 COLMENA</v>
          </cell>
          <cell r="C594" t="str">
            <v>UND</v>
          </cell>
          <cell r="D594">
            <v>4.5</v>
          </cell>
          <cell r="E594">
            <v>6815</v>
          </cell>
          <cell r="F594">
            <v>30667.5</v>
          </cell>
        </row>
        <row r="595">
          <cell r="A595" t="str">
            <v>CAJA-G-C</v>
          </cell>
          <cell r="B595" t="str">
            <v>CAJA GALVANIZADA CUADRADA</v>
          </cell>
          <cell r="C595">
            <v>0</v>
          </cell>
          <cell r="D595">
            <v>1</v>
          </cell>
          <cell r="E595">
            <v>1480</v>
          </cell>
          <cell r="F595">
            <v>1480</v>
          </cell>
        </row>
        <row r="596">
          <cell r="A596" t="str">
            <v>CURVAMG-1/2</v>
          </cell>
          <cell r="B596" t="str">
            <v>CURVA CONDUIT GALVANIZAD DE 1/2"</v>
          </cell>
          <cell r="C596" t="str">
            <v>Un</v>
          </cell>
          <cell r="D596">
            <v>2</v>
          </cell>
          <cell r="E596">
            <v>2985</v>
          </cell>
          <cell r="F596">
            <v>5970</v>
          </cell>
        </row>
        <row r="597">
          <cell r="A597" t="str">
            <v>TOMA-GFCI</v>
          </cell>
          <cell r="B597" t="str">
            <v>TOMA CORRIENTE DOBLE POLO FALLA TIERA</v>
          </cell>
          <cell r="C597" t="str">
            <v>UND</v>
          </cell>
          <cell r="D597">
            <v>1</v>
          </cell>
          <cell r="E597">
            <v>38000</v>
          </cell>
          <cell r="F597">
            <v>38000</v>
          </cell>
        </row>
        <row r="598">
          <cell r="A598" t="str">
            <v>CINTA-33</v>
          </cell>
          <cell r="B598" t="str">
            <v>CINTA AISLANTE 33 DE 3M</v>
          </cell>
          <cell r="C598" t="str">
            <v>Rollo</v>
          </cell>
          <cell r="D598">
            <v>0.1</v>
          </cell>
          <cell r="E598">
            <v>8000</v>
          </cell>
          <cell r="F598">
            <v>800</v>
          </cell>
        </row>
        <row r="601">
          <cell r="A601" t="str">
            <v>SM-TCPT</v>
          </cell>
          <cell r="B601" t="str">
            <v>Salida mas toma doble polo a tierra 20 Amp, 125 Volt, NEMA 5-20R en tuberia EMT 1/2"</v>
          </cell>
          <cell r="C601" t="str">
            <v>UN</v>
          </cell>
          <cell r="E601" t="str">
            <v>COSTO ITEM</v>
          </cell>
          <cell r="F601">
            <v>65454</v>
          </cell>
        </row>
        <row r="603">
          <cell r="A603" t="str">
            <v>CODIGO</v>
          </cell>
          <cell r="B603" t="str">
            <v>DETALLE</v>
          </cell>
          <cell r="C603" t="str">
            <v>UNIDAD</v>
          </cell>
          <cell r="D603" t="str">
            <v>CANTIDAD</v>
          </cell>
          <cell r="E603" t="str">
            <v>V/UNITARIO</v>
          </cell>
          <cell r="F603" t="str">
            <v>V/PARCIAL</v>
          </cell>
        </row>
        <row r="604">
          <cell r="A604" t="str">
            <v>ALCU-12</v>
          </cell>
          <cell r="B604" t="str">
            <v>ALAMBRE DE COBRE THHN No. 12</v>
          </cell>
          <cell r="C604" t="str">
            <v>Ml</v>
          </cell>
          <cell r="D604">
            <v>9</v>
          </cell>
          <cell r="E604">
            <v>1659</v>
          </cell>
          <cell r="F604">
            <v>14931</v>
          </cell>
        </row>
        <row r="605">
          <cell r="A605" t="str">
            <v>ALCU-12</v>
          </cell>
          <cell r="B605" t="str">
            <v>ALAMBRE DE COBRE THHN No. 12</v>
          </cell>
          <cell r="C605" t="str">
            <v>Ml</v>
          </cell>
          <cell r="D605">
            <v>4.5</v>
          </cell>
          <cell r="E605">
            <v>1659</v>
          </cell>
          <cell r="F605">
            <v>7465.5</v>
          </cell>
        </row>
        <row r="606">
          <cell r="A606" t="str">
            <v>TUBMG-1/2</v>
          </cell>
          <cell r="B606" t="str">
            <v>TUBO EMT 1/2 X 3MTS NTC-105 COLMENA</v>
          </cell>
          <cell r="C606" t="str">
            <v>UND</v>
          </cell>
          <cell r="D606">
            <v>4.5</v>
          </cell>
          <cell r="E606">
            <v>6815</v>
          </cell>
          <cell r="F606">
            <v>30667.5</v>
          </cell>
        </row>
        <row r="607">
          <cell r="A607" t="str">
            <v>CAJA-G-C</v>
          </cell>
          <cell r="B607" t="str">
            <v>CAJA GALVANIZADA CUADRADA</v>
          </cell>
          <cell r="C607">
            <v>0</v>
          </cell>
          <cell r="D607">
            <v>1</v>
          </cell>
          <cell r="E607">
            <v>1480</v>
          </cell>
          <cell r="F607">
            <v>1480</v>
          </cell>
        </row>
        <row r="608">
          <cell r="A608" t="str">
            <v>CURVAMG-1/2</v>
          </cell>
          <cell r="B608" t="str">
            <v>CURVA CONDUIT GALVANIZAD DE 1/2"</v>
          </cell>
          <cell r="C608" t="str">
            <v>Un</v>
          </cell>
          <cell r="D608">
            <v>2</v>
          </cell>
          <cell r="E608">
            <v>2985</v>
          </cell>
          <cell r="F608">
            <v>5970</v>
          </cell>
        </row>
        <row r="609">
          <cell r="A609" t="str">
            <v>TOMA-DPT</v>
          </cell>
          <cell r="B609" t="str">
            <v>TOMA CORRIENTE DOBLE POLO TIERRA</v>
          </cell>
          <cell r="C609" t="str">
            <v>UND</v>
          </cell>
          <cell r="D609">
            <v>1</v>
          </cell>
          <cell r="E609">
            <v>4140</v>
          </cell>
          <cell r="F609">
            <v>4140</v>
          </cell>
        </row>
        <row r="610">
          <cell r="A610" t="str">
            <v>CINTA-33</v>
          </cell>
          <cell r="B610" t="str">
            <v>CINTA AISLANTE 33 DE 3M</v>
          </cell>
          <cell r="C610" t="str">
            <v>Rollo</v>
          </cell>
          <cell r="D610">
            <v>0.1</v>
          </cell>
          <cell r="E610">
            <v>8000</v>
          </cell>
          <cell r="F610">
            <v>800</v>
          </cell>
        </row>
        <row r="613">
          <cell r="A613" t="str">
            <v>SM-TCPTR</v>
          </cell>
          <cell r="B613" t="str">
            <v>Salida mas toma doble tipo polo a tierra aislado 20 Amp, 125 Volt, NEMA 5-20R en tuberia EMT 1/2"</v>
          </cell>
          <cell r="C613" t="str">
            <v>UN</v>
          </cell>
          <cell r="E613" t="str">
            <v>COSTO ITEM</v>
          </cell>
          <cell r="F613">
            <v>79314</v>
          </cell>
        </row>
        <row r="615">
          <cell r="A615" t="str">
            <v>CODIGO</v>
          </cell>
          <cell r="B615" t="str">
            <v>DETALLE</v>
          </cell>
          <cell r="C615" t="str">
            <v>UNIDAD</v>
          </cell>
          <cell r="D615" t="str">
            <v>CANTIDAD</v>
          </cell>
          <cell r="E615" t="str">
            <v>V/UNITARIO</v>
          </cell>
          <cell r="F615" t="str">
            <v>V/PARCIAL</v>
          </cell>
        </row>
        <row r="616">
          <cell r="A616" t="str">
            <v>ALCU-12</v>
          </cell>
          <cell r="B616" t="str">
            <v>ALAMBRE DE COBRE THHN No. 12</v>
          </cell>
          <cell r="C616" t="str">
            <v>Ml</v>
          </cell>
          <cell r="D616">
            <v>9</v>
          </cell>
          <cell r="E616">
            <v>1659</v>
          </cell>
          <cell r="F616">
            <v>14931</v>
          </cell>
        </row>
        <row r="617">
          <cell r="A617" t="str">
            <v>ALCU-12</v>
          </cell>
          <cell r="B617" t="str">
            <v>ALAMBRE DE COBRE THHN No. 12</v>
          </cell>
          <cell r="C617" t="str">
            <v>Ml</v>
          </cell>
          <cell r="D617">
            <v>4.5</v>
          </cell>
          <cell r="E617">
            <v>1659</v>
          </cell>
          <cell r="F617">
            <v>7465.5</v>
          </cell>
        </row>
        <row r="618">
          <cell r="A618" t="str">
            <v>TUBMG-1/2</v>
          </cell>
          <cell r="B618" t="str">
            <v>TUBO EMT 1/2 X 3MTS NTC-105 COLMENA</v>
          </cell>
          <cell r="C618" t="str">
            <v>UND</v>
          </cell>
          <cell r="D618">
            <v>4.5</v>
          </cell>
          <cell r="E618">
            <v>6815</v>
          </cell>
          <cell r="F618">
            <v>30667.5</v>
          </cell>
        </row>
        <row r="619">
          <cell r="A619" t="str">
            <v>CAJA-G-C</v>
          </cell>
          <cell r="B619" t="str">
            <v>CAJA GALVANIZADA CUADRADA</v>
          </cell>
          <cell r="C619">
            <v>0</v>
          </cell>
          <cell r="D619">
            <v>1</v>
          </cell>
          <cell r="E619">
            <v>1480</v>
          </cell>
          <cell r="F619">
            <v>1480</v>
          </cell>
        </row>
        <row r="620">
          <cell r="A620" t="str">
            <v>CURVAMG-1/2</v>
          </cell>
          <cell r="B620" t="str">
            <v>CURVA CONDUIT GALVANIZAD DE 1/2"</v>
          </cell>
          <cell r="C620" t="str">
            <v>Un</v>
          </cell>
          <cell r="D620">
            <v>2</v>
          </cell>
          <cell r="E620">
            <v>2985</v>
          </cell>
          <cell r="F620">
            <v>5970</v>
          </cell>
        </row>
        <row r="621">
          <cell r="A621" t="str">
            <v>TOMA-PTA</v>
          </cell>
          <cell r="B621" t="str">
            <v>TOMA CORRIENTE DOBLE POLO TIERRA AISLADO</v>
          </cell>
          <cell r="C621" t="str">
            <v>UND</v>
          </cell>
          <cell r="D621">
            <v>1</v>
          </cell>
          <cell r="E621">
            <v>18000</v>
          </cell>
          <cell r="F621">
            <v>18000</v>
          </cell>
        </row>
        <row r="622">
          <cell r="A622" t="str">
            <v>CINTA-33</v>
          </cell>
          <cell r="B622" t="str">
            <v>CINTA AISLANTE 33 DE 3M</v>
          </cell>
          <cell r="C622" t="str">
            <v>Rollo</v>
          </cell>
          <cell r="D622">
            <v>0.1</v>
          </cell>
          <cell r="E622">
            <v>8000</v>
          </cell>
          <cell r="F622">
            <v>800</v>
          </cell>
        </row>
        <row r="626">
          <cell r="A626" t="str">
            <v>S-TCBF</v>
          </cell>
          <cell r="B626" t="str">
            <v xml:space="preserve">SALIDA TOMACORRIENTE BIFASICO </v>
          </cell>
          <cell r="C626" t="str">
            <v>UN</v>
          </cell>
          <cell r="E626" t="str">
            <v>COSTO ITEM</v>
          </cell>
          <cell r="F626">
            <v>55302</v>
          </cell>
        </row>
        <row r="628">
          <cell r="A628" t="str">
            <v>CODIGO</v>
          </cell>
          <cell r="B628" t="str">
            <v>DETALLE</v>
          </cell>
          <cell r="C628" t="str">
            <v>UNIDAD</v>
          </cell>
          <cell r="D628" t="str">
            <v>CANTIDAD</v>
          </cell>
          <cell r="E628" t="str">
            <v>V/UNITARIO</v>
          </cell>
          <cell r="F628" t="str">
            <v>V/PARCIAL</v>
          </cell>
        </row>
        <row r="629">
          <cell r="A629" t="str">
            <v>ALCU-12</v>
          </cell>
          <cell r="B629" t="str">
            <v>ALAMBRE DE COBRE THHN No. 12</v>
          </cell>
          <cell r="C629" t="str">
            <v>Ml</v>
          </cell>
          <cell r="D629">
            <v>6</v>
          </cell>
          <cell r="E629">
            <v>1659</v>
          </cell>
          <cell r="F629">
            <v>9954</v>
          </cell>
        </row>
        <row r="630">
          <cell r="A630" t="str">
            <v>ALCU-10</v>
          </cell>
          <cell r="B630" t="str">
            <v>ALAMBRE DE COBRE THHN No. 10</v>
          </cell>
          <cell r="C630" t="str">
            <v>Ml</v>
          </cell>
          <cell r="D630">
            <v>12</v>
          </cell>
          <cell r="E630">
            <v>1289</v>
          </cell>
          <cell r="F630">
            <v>15468</v>
          </cell>
        </row>
        <row r="631">
          <cell r="A631" t="str">
            <v>TUBPVC-3/4</v>
          </cell>
          <cell r="B631" t="str">
            <v xml:space="preserve">TUBO PVC CONDUIT 3/4 X 3MTS </v>
          </cell>
          <cell r="C631" t="str">
            <v>UND</v>
          </cell>
          <cell r="D631">
            <v>6</v>
          </cell>
          <cell r="E631">
            <v>2830</v>
          </cell>
          <cell r="F631">
            <v>16980</v>
          </cell>
        </row>
        <row r="632">
          <cell r="A632" t="str">
            <v>CAJA-G-C</v>
          </cell>
          <cell r="B632" t="str">
            <v>CAJA GALVANIZADA CUADRADA</v>
          </cell>
          <cell r="C632">
            <v>0</v>
          </cell>
          <cell r="D632">
            <v>1</v>
          </cell>
          <cell r="E632">
            <v>1480</v>
          </cell>
          <cell r="F632">
            <v>1480</v>
          </cell>
        </row>
        <row r="633">
          <cell r="A633" t="str">
            <v>CURVA-3/4</v>
          </cell>
          <cell r="B633" t="str">
            <v xml:space="preserve">CURVA PVC CONDUIT 3/4 </v>
          </cell>
          <cell r="C633" t="str">
            <v>UND</v>
          </cell>
          <cell r="D633">
            <v>2</v>
          </cell>
          <cell r="E633">
            <v>310</v>
          </cell>
          <cell r="F633">
            <v>620</v>
          </cell>
        </row>
        <row r="634">
          <cell r="A634" t="str">
            <v>TOMA-E50</v>
          </cell>
          <cell r="B634" t="str">
            <v xml:space="preserve">TOMA PATA TRABADA 20 AMPERIOS </v>
          </cell>
          <cell r="C634" t="str">
            <v>Un</v>
          </cell>
          <cell r="D634">
            <v>1</v>
          </cell>
          <cell r="E634">
            <v>10000</v>
          </cell>
          <cell r="F634">
            <v>10000</v>
          </cell>
        </row>
        <row r="635">
          <cell r="A635" t="str">
            <v>CINTA-33</v>
          </cell>
          <cell r="B635" t="str">
            <v>CINTA AISLANTE 33 DE 3M</v>
          </cell>
          <cell r="C635" t="str">
            <v>Rollo</v>
          </cell>
          <cell r="D635">
            <v>0.1</v>
          </cell>
          <cell r="E635">
            <v>8000</v>
          </cell>
          <cell r="F635">
            <v>800</v>
          </cell>
        </row>
        <row r="639">
          <cell r="A639" t="str">
            <v>SM-TCBF</v>
          </cell>
          <cell r="B639" t="str">
            <v>SALIDA TOMACORRIENTE BIFASICO TM</v>
          </cell>
          <cell r="C639" t="str">
            <v>UN</v>
          </cell>
          <cell r="E639" t="str">
            <v>COSTO ITEM</v>
          </cell>
          <cell r="F639">
            <v>93880</v>
          </cell>
        </row>
        <row r="641">
          <cell r="A641" t="str">
            <v>CODIGO</v>
          </cell>
          <cell r="B641" t="str">
            <v>DETALLE</v>
          </cell>
          <cell r="C641" t="str">
            <v>UNIDAD</v>
          </cell>
          <cell r="D641" t="str">
            <v>CANTIDAD</v>
          </cell>
          <cell r="E641" t="str">
            <v>V/UNITARIO</v>
          </cell>
          <cell r="F641" t="str">
            <v>V/PARCIAL</v>
          </cell>
        </row>
        <row r="642">
          <cell r="A642" t="str">
            <v>ALCU-12</v>
          </cell>
          <cell r="B642" t="str">
            <v>ALAMBRE DE COBRE THHN No. 12</v>
          </cell>
          <cell r="C642" t="str">
            <v>Ml</v>
          </cell>
          <cell r="D642">
            <v>6</v>
          </cell>
          <cell r="E642">
            <v>1659</v>
          </cell>
          <cell r="F642">
            <v>9954</v>
          </cell>
        </row>
        <row r="643">
          <cell r="A643" t="str">
            <v>ALCU-10</v>
          </cell>
          <cell r="B643" t="str">
            <v>ALAMBRE DE COBRE THHN No. 10</v>
          </cell>
          <cell r="C643" t="str">
            <v>Ml</v>
          </cell>
          <cell r="D643">
            <v>12</v>
          </cell>
          <cell r="E643">
            <v>1289</v>
          </cell>
          <cell r="F643">
            <v>15468</v>
          </cell>
        </row>
        <row r="644">
          <cell r="A644" t="str">
            <v>TUBMG-3/4</v>
          </cell>
          <cell r="B644" t="str">
            <v>TUBO EMT 3/4 X 3MTS NTC-105 COLMENA</v>
          </cell>
          <cell r="C644" t="str">
            <v>UND</v>
          </cell>
          <cell r="D644">
            <v>6</v>
          </cell>
          <cell r="E644">
            <v>9613</v>
          </cell>
          <cell r="F644">
            <v>57678</v>
          </cell>
        </row>
        <row r="645">
          <cell r="A645" t="str">
            <v>CAJA-G-C</v>
          </cell>
          <cell r="B645" t="str">
            <v>CAJA GALVANIZADA CUADRADA</v>
          </cell>
          <cell r="C645">
            <v>0</v>
          </cell>
          <cell r="D645">
            <v>1</v>
          </cell>
          <cell r="E645">
            <v>1480</v>
          </cell>
          <cell r="F645">
            <v>1480</v>
          </cell>
        </row>
        <row r="646">
          <cell r="A646" t="str">
            <v>CURVAMG-3/4</v>
          </cell>
          <cell r="B646" t="str">
            <v>CURVA CONDUIT GALVANIZAD DE 3/4"</v>
          </cell>
          <cell r="C646" t="str">
            <v>Un</v>
          </cell>
          <cell r="D646">
            <v>2</v>
          </cell>
          <cell r="E646">
            <v>4250</v>
          </cell>
          <cell r="F646">
            <v>8500</v>
          </cell>
        </row>
        <row r="647">
          <cell r="A647" t="str">
            <v>TOMA-PT</v>
          </cell>
          <cell r="B647" t="str">
            <v xml:space="preserve">TOMA PATA TRIFILAR </v>
          </cell>
          <cell r="C647" t="str">
            <v>Un</v>
          </cell>
          <cell r="D647">
            <v>1</v>
          </cell>
          <cell r="E647">
            <v>0</v>
          </cell>
          <cell r="F647">
            <v>0</v>
          </cell>
        </row>
        <row r="648">
          <cell r="A648" t="str">
            <v>CINTA-33</v>
          </cell>
          <cell r="B648" t="str">
            <v>CINTA AISLANTE 33 DE 3M</v>
          </cell>
          <cell r="C648" t="str">
            <v>Rollo</v>
          </cell>
          <cell r="D648">
            <v>0.1</v>
          </cell>
          <cell r="E648">
            <v>8000</v>
          </cell>
          <cell r="F648">
            <v>800</v>
          </cell>
        </row>
        <row r="651">
          <cell r="A651" t="str">
            <v>SM-INTS</v>
          </cell>
          <cell r="B651" t="str">
            <v>Salida mas interruptor sencillo 10A, 250V en tuberia EMT 1/2"</v>
          </cell>
          <cell r="C651" t="str">
            <v>UN</v>
          </cell>
          <cell r="E651" t="str">
            <v>COSTO ITEM</v>
          </cell>
          <cell r="F651">
            <v>65014</v>
          </cell>
        </row>
        <row r="653">
          <cell r="A653" t="str">
            <v>CODIGO</v>
          </cell>
          <cell r="B653" t="str">
            <v>DETALLE</v>
          </cell>
          <cell r="C653" t="str">
            <v>UNIDAD</v>
          </cell>
          <cell r="D653" t="str">
            <v>CANTIDAD</v>
          </cell>
          <cell r="E653" t="str">
            <v>V/UNITARIO</v>
          </cell>
          <cell r="F653" t="str">
            <v>V/PARCIAL</v>
          </cell>
        </row>
        <row r="654">
          <cell r="A654" t="str">
            <v>ALCU-12</v>
          </cell>
          <cell r="B654" t="str">
            <v>ALAMBRE DE COBRE THHN No. 12</v>
          </cell>
          <cell r="C654" t="str">
            <v>Ml</v>
          </cell>
          <cell r="D654">
            <v>9</v>
          </cell>
          <cell r="E654">
            <v>1659</v>
          </cell>
          <cell r="F654">
            <v>14931</v>
          </cell>
        </row>
        <row r="655">
          <cell r="A655" t="str">
            <v>ALCU-12</v>
          </cell>
          <cell r="B655" t="str">
            <v>ALAMBRE DE COBRE THHN No. 12</v>
          </cell>
          <cell r="C655" t="str">
            <v>Ml</v>
          </cell>
          <cell r="D655">
            <v>4.5</v>
          </cell>
          <cell r="E655">
            <v>1659</v>
          </cell>
          <cell r="F655">
            <v>7465.5</v>
          </cell>
        </row>
        <row r="656">
          <cell r="A656" t="str">
            <v>TUBMG-1/2</v>
          </cell>
          <cell r="B656" t="str">
            <v>TUBO EMT 1/2 X 3MTS NTC-105 COLMENA</v>
          </cell>
          <cell r="C656" t="str">
            <v>UND</v>
          </cell>
          <cell r="D656">
            <v>4.5</v>
          </cell>
          <cell r="E656">
            <v>6815</v>
          </cell>
          <cell r="F656">
            <v>30667.5</v>
          </cell>
        </row>
        <row r="657">
          <cell r="A657" t="str">
            <v>CAJA-G-C</v>
          </cell>
          <cell r="B657" t="str">
            <v>CAJA GALVANIZADA CUADRADA</v>
          </cell>
          <cell r="C657">
            <v>0</v>
          </cell>
          <cell r="D657">
            <v>1</v>
          </cell>
          <cell r="E657">
            <v>1480</v>
          </cell>
          <cell r="F657">
            <v>1480</v>
          </cell>
        </row>
        <row r="658">
          <cell r="A658" t="str">
            <v>CURVAMG-1/2</v>
          </cell>
          <cell r="B658" t="str">
            <v>CURVA CONDUIT GALVANIZAD DE 1/2"</v>
          </cell>
          <cell r="C658" t="str">
            <v>Un</v>
          </cell>
          <cell r="D658">
            <v>2</v>
          </cell>
          <cell r="E658">
            <v>2985</v>
          </cell>
          <cell r="F658">
            <v>5970</v>
          </cell>
        </row>
        <row r="659">
          <cell r="A659" t="str">
            <v>INT-S</v>
          </cell>
          <cell r="B659" t="str">
            <v xml:space="preserve">INTERRUPTOR SENCILLO </v>
          </cell>
          <cell r="C659" t="str">
            <v>UND</v>
          </cell>
          <cell r="D659">
            <v>1</v>
          </cell>
          <cell r="E659">
            <v>3700</v>
          </cell>
          <cell r="F659">
            <v>3700</v>
          </cell>
        </row>
        <row r="660">
          <cell r="A660" t="str">
            <v>CINTA-33</v>
          </cell>
          <cell r="B660" t="str">
            <v>CINTA AISLANTE 33 DE 3M</v>
          </cell>
          <cell r="C660" t="str">
            <v>Rollo</v>
          </cell>
          <cell r="D660">
            <v>0.1</v>
          </cell>
          <cell r="E660">
            <v>8000</v>
          </cell>
          <cell r="F660">
            <v>800</v>
          </cell>
        </row>
        <row r="663">
          <cell r="A663" t="str">
            <v>SM-INTD</v>
          </cell>
          <cell r="B663" t="str">
            <v>Salida mas interruptor doble 10A, 250V  en tuberia EMT 1/2"</v>
          </cell>
          <cell r="C663" t="str">
            <v>UN</v>
          </cell>
          <cell r="E663" t="str">
            <v>COSTO ITEM</v>
          </cell>
          <cell r="F663">
            <v>74419.5</v>
          </cell>
        </row>
        <row r="665">
          <cell r="A665" t="str">
            <v>CODIGO</v>
          </cell>
          <cell r="B665" t="str">
            <v>DETALLE</v>
          </cell>
          <cell r="C665" t="str">
            <v>UNIDAD</v>
          </cell>
          <cell r="D665" t="str">
            <v>CANTIDAD</v>
          </cell>
          <cell r="E665" t="str">
            <v>V/UNITARIO</v>
          </cell>
          <cell r="F665" t="str">
            <v>V/PARCIAL</v>
          </cell>
        </row>
        <row r="666">
          <cell r="A666" t="str">
            <v>ALCU-12</v>
          </cell>
          <cell r="B666" t="str">
            <v>ALAMBRE DE COBRE THHN No. 12</v>
          </cell>
          <cell r="C666" t="str">
            <v>Ml</v>
          </cell>
          <cell r="D666">
            <v>13.5</v>
          </cell>
          <cell r="E666">
            <v>1659</v>
          </cell>
          <cell r="F666">
            <v>22396.5</v>
          </cell>
        </row>
        <row r="667">
          <cell r="A667" t="str">
            <v>ALCU-12</v>
          </cell>
          <cell r="B667" t="str">
            <v>ALAMBRE DE COBRE THHN No. 12</v>
          </cell>
          <cell r="C667" t="str">
            <v>Ml</v>
          </cell>
          <cell r="D667">
            <v>4.5</v>
          </cell>
          <cell r="E667">
            <v>1659</v>
          </cell>
          <cell r="F667">
            <v>7465.5</v>
          </cell>
        </row>
        <row r="668">
          <cell r="A668" t="str">
            <v>TUBMG-1/2</v>
          </cell>
          <cell r="B668" t="str">
            <v>TUBO EMT 1/2 X 3MTS NTC-105 COLMENA</v>
          </cell>
          <cell r="C668" t="str">
            <v>UND</v>
          </cell>
          <cell r="D668">
            <v>4.5</v>
          </cell>
          <cell r="E668">
            <v>6815</v>
          </cell>
          <cell r="F668">
            <v>30667.5</v>
          </cell>
        </row>
        <row r="669">
          <cell r="A669" t="str">
            <v>CAJA-G-C</v>
          </cell>
          <cell r="B669" t="str">
            <v>CAJA GALVANIZADA CUADRADA</v>
          </cell>
          <cell r="C669">
            <v>0</v>
          </cell>
          <cell r="D669">
            <v>1</v>
          </cell>
          <cell r="E669">
            <v>1480</v>
          </cell>
          <cell r="F669">
            <v>1480</v>
          </cell>
        </row>
        <row r="670">
          <cell r="A670" t="str">
            <v>CURVAMG-1/2</v>
          </cell>
          <cell r="B670" t="str">
            <v>CURVA CONDUIT GALVANIZAD DE 1/2"</v>
          </cell>
          <cell r="C670" t="str">
            <v>Un</v>
          </cell>
          <cell r="D670">
            <v>2</v>
          </cell>
          <cell r="E670">
            <v>2985</v>
          </cell>
          <cell r="F670">
            <v>5970</v>
          </cell>
        </row>
        <row r="671">
          <cell r="A671" t="str">
            <v>INT-D</v>
          </cell>
          <cell r="B671" t="str">
            <v xml:space="preserve">INTERRUPTOR DOBLE   </v>
          </cell>
          <cell r="C671" t="str">
            <v>UND</v>
          </cell>
          <cell r="D671">
            <v>1</v>
          </cell>
          <cell r="E671">
            <v>5640</v>
          </cell>
          <cell r="F671">
            <v>5640</v>
          </cell>
        </row>
        <row r="672">
          <cell r="A672" t="str">
            <v>CINTA-33</v>
          </cell>
          <cell r="B672" t="str">
            <v>CINTA AISLANTE 33 DE 3M</v>
          </cell>
          <cell r="C672" t="str">
            <v>Rollo</v>
          </cell>
          <cell r="D672">
            <v>0.1</v>
          </cell>
          <cell r="E672">
            <v>8000</v>
          </cell>
          <cell r="F672">
            <v>800</v>
          </cell>
        </row>
        <row r="675">
          <cell r="A675" t="str">
            <v>SM-INTT</v>
          </cell>
          <cell r="B675" t="str">
            <v>Salida mas interruptor  triple 10A, 250V  en tuberia EMT 1/2"</v>
          </cell>
          <cell r="C675" t="str">
            <v>UN</v>
          </cell>
          <cell r="E675" t="str">
            <v>COSTO ITEM</v>
          </cell>
          <cell r="F675">
            <v>83795</v>
          </cell>
        </row>
        <row r="677">
          <cell r="A677" t="str">
            <v>CODIGO</v>
          </cell>
          <cell r="B677" t="str">
            <v>DETALLE</v>
          </cell>
          <cell r="C677" t="str">
            <v>UNIDAD</v>
          </cell>
          <cell r="D677" t="str">
            <v>CANTIDAD</v>
          </cell>
          <cell r="E677" t="str">
            <v>V/UNITARIO</v>
          </cell>
          <cell r="F677" t="str">
            <v>V/PARCIAL</v>
          </cell>
        </row>
        <row r="678">
          <cell r="A678" t="str">
            <v>ALCU-12</v>
          </cell>
          <cell r="B678" t="str">
            <v>ALAMBRE DE COBRE THHN No. 12</v>
          </cell>
          <cell r="C678" t="str">
            <v>Ml</v>
          </cell>
          <cell r="D678">
            <v>18</v>
          </cell>
          <cell r="E678">
            <v>1659</v>
          </cell>
          <cell r="F678">
            <v>29862</v>
          </cell>
        </row>
        <row r="679">
          <cell r="A679" t="str">
            <v>ALCU-12</v>
          </cell>
          <cell r="B679" t="str">
            <v>ALAMBRE DE COBRE THHN No. 12</v>
          </cell>
          <cell r="C679" t="str">
            <v>Ml</v>
          </cell>
          <cell r="D679">
            <v>4.5</v>
          </cell>
          <cell r="E679">
            <v>1659</v>
          </cell>
          <cell r="F679">
            <v>7465.5</v>
          </cell>
        </row>
        <row r="680">
          <cell r="A680" t="str">
            <v>TUBMG-1/2</v>
          </cell>
          <cell r="B680" t="str">
            <v>TUBO EMT 1/2 X 3MTS NTC-105 COLMENA</v>
          </cell>
          <cell r="C680" t="str">
            <v>UND</v>
          </cell>
          <cell r="D680">
            <v>4.5</v>
          </cell>
          <cell r="E680">
            <v>6815</v>
          </cell>
          <cell r="F680">
            <v>30667.5</v>
          </cell>
        </row>
        <row r="681">
          <cell r="A681" t="str">
            <v>CAJA-G-C</v>
          </cell>
          <cell r="B681" t="str">
            <v>CAJA GALVANIZADA CUADRADA</v>
          </cell>
          <cell r="C681">
            <v>0</v>
          </cell>
          <cell r="D681">
            <v>1</v>
          </cell>
          <cell r="E681">
            <v>1480</v>
          </cell>
          <cell r="F681">
            <v>1480</v>
          </cell>
        </row>
        <row r="682">
          <cell r="A682" t="str">
            <v>CURVAMG-1/2</v>
          </cell>
          <cell r="B682" t="str">
            <v>CURVA CONDUIT GALVANIZAD DE 1/2"</v>
          </cell>
          <cell r="C682" t="str">
            <v>Un</v>
          </cell>
          <cell r="D682">
            <v>2</v>
          </cell>
          <cell r="E682">
            <v>2985</v>
          </cell>
          <cell r="F682">
            <v>5970</v>
          </cell>
        </row>
        <row r="683">
          <cell r="A683" t="str">
            <v>INT-T</v>
          </cell>
          <cell r="B683" t="str">
            <v xml:space="preserve">INTERRUPTOR TRIPLE   </v>
          </cell>
          <cell r="C683" t="str">
            <v>UND</v>
          </cell>
          <cell r="D683">
            <v>1</v>
          </cell>
          <cell r="E683">
            <v>7550</v>
          </cell>
          <cell r="F683">
            <v>7550</v>
          </cell>
        </row>
        <row r="684">
          <cell r="A684" t="str">
            <v>CINTA-33</v>
          </cell>
          <cell r="B684" t="str">
            <v>CINTA AISLANTE 33 DE 3M</v>
          </cell>
          <cell r="C684" t="str">
            <v>Rollo</v>
          </cell>
          <cell r="D684">
            <v>0.1</v>
          </cell>
          <cell r="E684">
            <v>8000</v>
          </cell>
          <cell r="F684">
            <v>800</v>
          </cell>
        </row>
        <row r="687">
          <cell r="A687" t="str">
            <v>SM-INTCS</v>
          </cell>
          <cell r="B687" t="str">
            <v>Salida mas interruptor conmutable sencillo 10A, 250V  en tuberia EMT 1/2"</v>
          </cell>
          <cell r="C687" t="str">
            <v>UN</v>
          </cell>
          <cell r="E687" t="str">
            <v>COSTO ITEM</v>
          </cell>
          <cell r="F687">
            <v>80505</v>
          </cell>
        </row>
        <row r="689">
          <cell r="A689" t="str">
            <v>CODIGO</v>
          </cell>
          <cell r="B689" t="str">
            <v>DETALLE</v>
          </cell>
          <cell r="C689" t="str">
            <v>UNIDAD</v>
          </cell>
          <cell r="D689" t="str">
            <v>CANTIDAD</v>
          </cell>
          <cell r="E689" t="str">
            <v>V/UNITARIO</v>
          </cell>
          <cell r="F689" t="str">
            <v>V/PARCIAL</v>
          </cell>
        </row>
        <row r="690">
          <cell r="A690" t="str">
            <v>ALCU-12</v>
          </cell>
          <cell r="B690" t="str">
            <v>ALAMBRE DE COBRE THHN No. 12</v>
          </cell>
          <cell r="C690" t="str">
            <v>Ml</v>
          </cell>
          <cell r="D690">
            <v>13.5</v>
          </cell>
          <cell r="E690">
            <v>1659</v>
          </cell>
          <cell r="F690">
            <v>22396.5</v>
          </cell>
        </row>
        <row r="691">
          <cell r="A691" t="str">
            <v>ALCU-12</v>
          </cell>
          <cell r="B691" t="str">
            <v>ALAMBRE DE COBRE THHN No. 12</v>
          </cell>
          <cell r="C691" t="str">
            <v>Ml</v>
          </cell>
          <cell r="D691">
            <v>9</v>
          </cell>
          <cell r="E691">
            <v>1659</v>
          </cell>
          <cell r="F691">
            <v>14931</v>
          </cell>
        </row>
        <row r="692">
          <cell r="A692" t="str">
            <v>TUBMG-1/2</v>
          </cell>
          <cell r="B692" t="str">
            <v>TUBO EMT 1/2 X 3MTS NTC-105 COLMENA</v>
          </cell>
          <cell r="C692" t="str">
            <v>UND</v>
          </cell>
          <cell r="D692">
            <v>4.5</v>
          </cell>
          <cell r="E692">
            <v>6815</v>
          </cell>
          <cell r="F692">
            <v>30667.5</v>
          </cell>
        </row>
        <row r="693">
          <cell r="A693" t="str">
            <v>CAJA-G-C</v>
          </cell>
          <cell r="B693" t="str">
            <v>CAJA GALVANIZADA CUADRADA</v>
          </cell>
          <cell r="C693">
            <v>0</v>
          </cell>
          <cell r="D693">
            <v>1</v>
          </cell>
          <cell r="E693">
            <v>1480</v>
          </cell>
          <cell r="F693">
            <v>1480</v>
          </cell>
        </row>
        <row r="694">
          <cell r="A694" t="str">
            <v>CURVAMG-1/2</v>
          </cell>
          <cell r="B694" t="str">
            <v>CURVA CONDUIT GALVANIZAD DE 1/2"</v>
          </cell>
          <cell r="C694" t="str">
            <v>Un</v>
          </cell>
          <cell r="D694">
            <v>2</v>
          </cell>
          <cell r="E694">
            <v>2985</v>
          </cell>
          <cell r="F694">
            <v>5970</v>
          </cell>
        </row>
        <row r="695">
          <cell r="A695" t="str">
            <v>INT-C</v>
          </cell>
          <cell r="B695" t="str">
            <v>INTERRUPTOR CONMUTABLE SENCILLO</v>
          </cell>
          <cell r="C695" t="str">
            <v>UND</v>
          </cell>
          <cell r="D695">
            <v>1</v>
          </cell>
          <cell r="E695">
            <v>4260</v>
          </cell>
          <cell r="F695">
            <v>4260</v>
          </cell>
        </row>
        <row r="696">
          <cell r="A696" t="str">
            <v>CINTA-33</v>
          </cell>
          <cell r="B696" t="str">
            <v>CINTA AISLANTE 33 DE 3M</v>
          </cell>
          <cell r="C696" t="str">
            <v>Rollo</v>
          </cell>
          <cell r="D696">
            <v>0.1</v>
          </cell>
          <cell r="E696">
            <v>8000</v>
          </cell>
          <cell r="F696">
            <v>800</v>
          </cell>
        </row>
        <row r="699">
          <cell r="A699" t="str">
            <v>SM-INTCD</v>
          </cell>
          <cell r="B699" t="str">
            <v>SALIDA INTERRUPTOR CONMUTABLE DOBLE TM</v>
          </cell>
          <cell r="C699" t="str">
            <v>UN</v>
          </cell>
          <cell r="E699" t="str">
            <v>COSTO ITEM</v>
          </cell>
          <cell r="F699">
            <v>92735.5</v>
          </cell>
        </row>
        <row r="701">
          <cell r="A701" t="str">
            <v>CODIGO</v>
          </cell>
          <cell r="B701" t="str">
            <v>DETALLE</v>
          </cell>
          <cell r="C701" t="str">
            <v>UNIDAD</v>
          </cell>
          <cell r="D701" t="str">
            <v>CANTIDAD</v>
          </cell>
          <cell r="E701" t="str">
            <v>V/UNITARIO</v>
          </cell>
          <cell r="F701" t="str">
            <v>V/PARCIAL</v>
          </cell>
        </row>
        <row r="702">
          <cell r="A702" t="str">
            <v>ALCU-12</v>
          </cell>
          <cell r="B702" t="str">
            <v>ALAMBRE DE COBRE THHN No. 12</v>
          </cell>
          <cell r="C702" t="str">
            <v>Ml</v>
          </cell>
          <cell r="D702">
            <v>18</v>
          </cell>
          <cell r="E702">
            <v>1659</v>
          </cell>
          <cell r="F702">
            <v>29862</v>
          </cell>
        </row>
        <row r="703">
          <cell r="A703" t="str">
            <v>ALCU-12</v>
          </cell>
          <cell r="B703" t="str">
            <v>ALAMBRE DE COBRE THHN No. 12</v>
          </cell>
          <cell r="C703" t="str">
            <v>Ml</v>
          </cell>
          <cell r="D703">
            <v>9</v>
          </cell>
          <cell r="E703">
            <v>1659</v>
          </cell>
          <cell r="F703">
            <v>14931</v>
          </cell>
        </row>
        <row r="704">
          <cell r="A704" t="str">
            <v>TUBMG-1/2</v>
          </cell>
          <cell r="B704" t="str">
            <v>TUBO EMT 1/2 X 3MTS NTC-105 COLMENA</v>
          </cell>
          <cell r="C704" t="str">
            <v>UND</v>
          </cell>
          <cell r="D704">
            <v>4.5</v>
          </cell>
          <cell r="E704">
            <v>6815</v>
          </cell>
          <cell r="F704">
            <v>30667.5</v>
          </cell>
        </row>
        <row r="705">
          <cell r="A705" t="str">
            <v>CAJA-G-C</v>
          </cell>
          <cell r="B705" t="str">
            <v>CAJA GALVANIZADA CUADRADA</v>
          </cell>
          <cell r="C705">
            <v>0</v>
          </cell>
          <cell r="D705">
            <v>1</v>
          </cell>
          <cell r="E705">
            <v>1480</v>
          </cell>
          <cell r="F705">
            <v>1480</v>
          </cell>
        </row>
        <row r="706">
          <cell r="A706" t="str">
            <v>CURVAMG-1/2</v>
          </cell>
          <cell r="B706" t="str">
            <v>CURVA CONDUIT GALVANIZAD DE 1/2"</v>
          </cell>
          <cell r="C706" t="str">
            <v>Un</v>
          </cell>
          <cell r="D706">
            <v>2</v>
          </cell>
          <cell r="E706">
            <v>2985</v>
          </cell>
          <cell r="F706">
            <v>5970</v>
          </cell>
        </row>
        <row r="707">
          <cell r="A707" t="str">
            <v>INT-CD</v>
          </cell>
          <cell r="B707" t="str">
            <v xml:space="preserve">INTERRUPTOR CONMUTABLE DOBLE </v>
          </cell>
          <cell r="C707" t="str">
            <v>Un</v>
          </cell>
          <cell r="D707">
            <v>1</v>
          </cell>
          <cell r="E707">
            <v>9025</v>
          </cell>
          <cell r="F707">
            <v>9025</v>
          </cell>
        </row>
        <row r="708">
          <cell r="A708" t="str">
            <v>CINTA-33</v>
          </cell>
          <cell r="B708" t="str">
            <v>CINTA AISLANTE 33 DE 3M</v>
          </cell>
          <cell r="C708" t="str">
            <v>Rollo</v>
          </cell>
          <cell r="D708">
            <v>0.1</v>
          </cell>
          <cell r="E708">
            <v>8000</v>
          </cell>
          <cell r="F708">
            <v>800</v>
          </cell>
        </row>
        <row r="711">
          <cell r="A711" t="str">
            <v>SM-TTEL</v>
          </cell>
          <cell r="B711" t="str">
            <v>SALIDA TOMA TELEFONICO TM</v>
          </cell>
          <cell r="C711" t="str">
            <v>UN</v>
          </cell>
          <cell r="E711" t="str">
            <v>COSTO ITEM</v>
          </cell>
          <cell r="F711" t="e">
            <v>#N/A</v>
          </cell>
        </row>
        <row r="713">
          <cell r="A713" t="str">
            <v>CODIGO</v>
          </cell>
          <cell r="B713" t="str">
            <v>DETALLE</v>
          </cell>
          <cell r="C713" t="str">
            <v>UNIDAD</v>
          </cell>
          <cell r="D713" t="str">
            <v>CANTIDAD</v>
          </cell>
          <cell r="E713" t="str">
            <v>V/UNITARIO</v>
          </cell>
          <cell r="F713" t="str">
            <v>V/PARCIAL</v>
          </cell>
        </row>
        <row r="714">
          <cell r="A714" t="str">
            <v>CATEL-2</v>
          </cell>
          <cell r="B714" t="e">
            <v>#N/A</v>
          </cell>
          <cell r="C714" t="e">
            <v>#N/A</v>
          </cell>
          <cell r="D714">
            <v>9</v>
          </cell>
          <cell r="E714" t="e">
            <v>#N/A</v>
          </cell>
          <cell r="F714" t="e">
            <v>#N/A</v>
          </cell>
        </row>
        <row r="715">
          <cell r="A715" t="str">
            <v>TUBMG-1/2</v>
          </cell>
          <cell r="B715" t="str">
            <v>TUBO EMT 1/2 X 3MTS NTC-105 COLMENA</v>
          </cell>
          <cell r="C715" t="str">
            <v>UND</v>
          </cell>
          <cell r="D715">
            <v>9</v>
          </cell>
          <cell r="E715">
            <v>6815</v>
          </cell>
          <cell r="F715">
            <v>61335</v>
          </cell>
        </row>
        <row r="716">
          <cell r="A716" t="str">
            <v>CAJA-G-C</v>
          </cell>
          <cell r="B716" t="str">
            <v>CAJA GALVANIZADA CUADRADA</v>
          </cell>
          <cell r="C716">
            <v>0</v>
          </cell>
          <cell r="D716">
            <v>1</v>
          </cell>
          <cell r="E716">
            <v>1480</v>
          </cell>
          <cell r="F716">
            <v>1480</v>
          </cell>
        </row>
        <row r="717">
          <cell r="A717" t="str">
            <v>CURVAMG-1/2</v>
          </cell>
          <cell r="B717" t="str">
            <v>CURVA CONDUIT GALVANIZAD DE 1/2"</v>
          </cell>
          <cell r="C717" t="str">
            <v>Un</v>
          </cell>
          <cell r="D717">
            <v>2</v>
          </cell>
          <cell r="E717">
            <v>2985</v>
          </cell>
          <cell r="F717">
            <v>5970</v>
          </cell>
        </row>
        <row r="718">
          <cell r="A718" t="str">
            <v>TOMA-TEL</v>
          </cell>
          <cell r="B718" t="str">
            <v xml:space="preserve">TOMA TELEFONICA DUPLEX </v>
          </cell>
          <cell r="C718" t="str">
            <v>Un</v>
          </cell>
          <cell r="D718">
            <v>1</v>
          </cell>
          <cell r="E718">
            <v>3410</v>
          </cell>
          <cell r="F718">
            <v>3410</v>
          </cell>
        </row>
        <row r="719">
          <cell r="A719" t="str">
            <v>CINTA-33</v>
          </cell>
          <cell r="B719" t="str">
            <v>CINTA AISLANTE 33 DE 3M</v>
          </cell>
          <cell r="C719" t="str">
            <v>Rollo</v>
          </cell>
          <cell r="D719">
            <v>0.1</v>
          </cell>
          <cell r="E719">
            <v>8000</v>
          </cell>
          <cell r="F719">
            <v>800</v>
          </cell>
        </row>
        <row r="722">
          <cell r="A722" t="str">
            <v>SM-TCIT'</v>
          </cell>
          <cell r="B722" t="str">
            <v>SALIDA TOMA CITOFONO TM SIN ALAMBRAR</v>
          </cell>
          <cell r="C722" t="str">
            <v>UN</v>
          </cell>
          <cell r="E722" t="str">
            <v>COSTO ITEM</v>
          </cell>
          <cell r="F722">
            <v>72995</v>
          </cell>
        </row>
        <row r="724">
          <cell r="A724" t="str">
            <v>CODIGO</v>
          </cell>
          <cell r="B724" t="str">
            <v>DETALLE</v>
          </cell>
          <cell r="C724" t="str">
            <v>UNIDAD</v>
          </cell>
          <cell r="D724" t="str">
            <v>CANTIDAD</v>
          </cell>
          <cell r="E724" t="str">
            <v>V/UNITARIO</v>
          </cell>
          <cell r="F724" t="str">
            <v>V/PARCIAL</v>
          </cell>
        </row>
        <row r="725">
          <cell r="A725" t="str">
            <v>TUBMG-1/2</v>
          </cell>
          <cell r="B725" t="str">
            <v>TUBO EMT 1/2 X 3MTS NTC-105 COLMENA</v>
          </cell>
          <cell r="C725" t="str">
            <v>UND</v>
          </cell>
          <cell r="D725">
            <v>9</v>
          </cell>
          <cell r="E725">
            <v>6815</v>
          </cell>
          <cell r="F725">
            <v>61335</v>
          </cell>
        </row>
        <row r="726">
          <cell r="A726" t="str">
            <v>CAJA-G-C</v>
          </cell>
          <cell r="B726" t="str">
            <v>CAJA GALVANIZADA CUADRADA</v>
          </cell>
          <cell r="C726">
            <v>0</v>
          </cell>
          <cell r="D726">
            <v>1</v>
          </cell>
          <cell r="E726">
            <v>1480</v>
          </cell>
          <cell r="F726">
            <v>1480</v>
          </cell>
        </row>
        <row r="727">
          <cell r="A727" t="str">
            <v>CURVAMG-1/2</v>
          </cell>
          <cell r="B727" t="str">
            <v>CURVA CONDUIT GALVANIZAD DE 1/2"</v>
          </cell>
          <cell r="C727" t="str">
            <v>Un</v>
          </cell>
          <cell r="D727">
            <v>2</v>
          </cell>
          <cell r="E727">
            <v>2985</v>
          </cell>
          <cell r="F727">
            <v>5970</v>
          </cell>
        </row>
        <row r="728">
          <cell r="A728" t="str">
            <v>TOMA-TEL</v>
          </cell>
          <cell r="B728" t="str">
            <v xml:space="preserve">TOMA TELEFONICA DUPLEX </v>
          </cell>
          <cell r="C728" t="str">
            <v>Un</v>
          </cell>
          <cell r="D728">
            <v>1</v>
          </cell>
          <cell r="E728">
            <v>3410</v>
          </cell>
          <cell r="F728">
            <v>3410</v>
          </cell>
        </row>
        <row r="729">
          <cell r="A729" t="str">
            <v>CINTA-33</v>
          </cell>
          <cell r="B729" t="str">
            <v>CINTA AISLANTE 33 DE 3M</v>
          </cell>
          <cell r="C729" t="str">
            <v>Rollo</v>
          </cell>
          <cell r="D729">
            <v>0.1</v>
          </cell>
          <cell r="E729">
            <v>8000</v>
          </cell>
          <cell r="F729">
            <v>800</v>
          </cell>
        </row>
        <row r="732">
          <cell r="A732" t="str">
            <v>SM-TTV</v>
          </cell>
          <cell r="B732" t="str">
            <v>SALIDA TOMA TELEVISION TM</v>
          </cell>
          <cell r="C732" t="str">
            <v>UN</v>
          </cell>
          <cell r="E732" t="str">
            <v>COSTO ITEM</v>
          </cell>
          <cell r="F732">
            <v>98885</v>
          </cell>
        </row>
        <row r="734">
          <cell r="A734" t="str">
            <v>CODIGO</v>
          </cell>
          <cell r="B734" t="str">
            <v>DETALLE</v>
          </cell>
          <cell r="C734" t="str">
            <v>UNIDAD</v>
          </cell>
          <cell r="D734" t="str">
            <v>CANTIDAD</v>
          </cell>
          <cell r="E734" t="str">
            <v>V/UNITARIO</v>
          </cell>
          <cell r="F734" t="str">
            <v>V/PARCIAL</v>
          </cell>
        </row>
        <row r="735">
          <cell r="A735" t="str">
            <v>RG-59</v>
          </cell>
          <cell r="B735" t="str">
            <v>CABLE COAXIAL RG-6 TV</v>
          </cell>
          <cell r="C735" t="str">
            <v>Ml</v>
          </cell>
          <cell r="D735">
            <v>9</v>
          </cell>
          <cell r="E735">
            <v>900</v>
          </cell>
          <cell r="F735">
            <v>8100</v>
          </cell>
        </row>
        <row r="736">
          <cell r="A736" t="str">
            <v>TUBMG-1/2</v>
          </cell>
          <cell r="B736" t="str">
            <v>TUBO EMT 1/2 X 3MTS NTC-105 COLMENA</v>
          </cell>
          <cell r="C736" t="str">
            <v>UND</v>
          </cell>
          <cell r="D736">
            <v>9</v>
          </cell>
          <cell r="E736">
            <v>6815</v>
          </cell>
          <cell r="F736">
            <v>61335</v>
          </cell>
        </row>
        <row r="737">
          <cell r="A737" t="str">
            <v>CAJA-G-C</v>
          </cell>
          <cell r="B737" t="str">
            <v>CAJA GALVANIZADA CUADRADA</v>
          </cell>
          <cell r="C737">
            <v>0</v>
          </cell>
          <cell r="D737">
            <v>1</v>
          </cell>
          <cell r="E737">
            <v>1480</v>
          </cell>
          <cell r="F737">
            <v>1480</v>
          </cell>
        </row>
        <row r="738">
          <cell r="A738" t="str">
            <v>CURVAG-1/2</v>
          </cell>
          <cell r="B738" t="str">
            <v>CURVA CONDUIT EMT DE 1/2"</v>
          </cell>
          <cell r="C738" t="str">
            <v>Un</v>
          </cell>
          <cell r="D738">
            <v>2</v>
          </cell>
          <cell r="E738">
            <v>11880</v>
          </cell>
          <cell r="F738">
            <v>23760</v>
          </cell>
        </row>
        <row r="739">
          <cell r="A739" t="str">
            <v>TOMA-TV</v>
          </cell>
          <cell r="B739" t="str">
            <v xml:space="preserve">TOMA COAXIAL </v>
          </cell>
          <cell r="C739" t="str">
            <v>Un</v>
          </cell>
          <cell r="D739">
            <v>1</v>
          </cell>
          <cell r="E739">
            <v>3410</v>
          </cell>
          <cell r="F739">
            <v>3410</v>
          </cell>
        </row>
        <row r="740">
          <cell r="A740" t="str">
            <v>CINTA-33</v>
          </cell>
          <cell r="B740" t="str">
            <v>CINTA AISLANTE 33 DE 3M</v>
          </cell>
          <cell r="C740" t="str">
            <v>Rollo</v>
          </cell>
          <cell r="D740">
            <v>0.1</v>
          </cell>
          <cell r="E740">
            <v>8000</v>
          </cell>
          <cell r="F740">
            <v>800</v>
          </cell>
        </row>
        <row r="743">
          <cell r="A743" t="str">
            <v>TMG-3/4</v>
          </cell>
          <cell r="B743" t="str">
            <v>CANALIZAR TUBERIA METALICA GRIS DE 3/4"</v>
          </cell>
          <cell r="C743" t="str">
            <v>ML</v>
          </cell>
          <cell r="E743" t="str">
            <v>COSTO ITEM</v>
          </cell>
          <cell r="F743">
            <v>9613</v>
          </cell>
        </row>
        <row r="745">
          <cell r="A745" t="str">
            <v>CODIGO</v>
          </cell>
          <cell r="B745" t="str">
            <v>DETALLE</v>
          </cell>
          <cell r="C745" t="str">
            <v>UNIDAD</v>
          </cell>
          <cell r="D745" t="str">
            <v>CANTIDAD</v>
          </cell>
          <cell r="E745" t="str">
            <v>V/UNITARIO</v>
          </cell>
          <cell r="F745" t="str">
            <v>V/PARCIAL</v>
          </cell>
        </row>
        <row r="746">
          <cell r="A746" t="str">
            <v>TUBMG-3/4</v>
          </cell>
          <cell r="B746" t="str">
            <v>TUBO EMT 3/4 X 3MTS NTC-105 COLMENA</v>
          </cell>
          <cell r="C746" t="str">
            <v>UND</v>
          </cell>
          <cell r="D746">
            <v>1</v>
          </cell>
          <cell r="E746">
            <v>9613</v>
          </cell>
          <cell r="F746">
            <v>9613</v>
          </cell>
        </row>
        <row r="749">
          <cell r="A749" t="str">
            <v>TMG-1</v>
          </cell>
          <cell r="B749" t="str">
            <v>CANALIZAR TUBERIA METALICA GRIS DE 1"</v>
          </cell>
          <cell r="C749" t="str">
            <v>ML</v>
          </cell>
          <cell r="E749" t="str">
            <v>COSTO ITEM</v>
          </cell>
          <cell r="F749">
            <v>14550</v>
          </cell>
        </row>
        <row r="751">
          <cell r="A751" t="str">
            <v>CODIGO</v>
          </cell>
          <cell r="B751" t="str">
            <v>DETALLE</v>
          </cell>
          <cell r="C751" t="str">
            <v>UNIDAD</v>
          </cell>
          <cell r="D751" t="str">
            <v>CANTIDAD</v>
          </cell>
          <cell r="E751" t="str">
            <v>V/UNITARIO</v>
          </cell>
          <cell r="F751" t="str">
            <v>V/PARCIAL</v>
          </cell>
        </row>
        <row r="752">
          <cell r="A752" t="str">
            <v>TUBMG-1</v>
          </cell>
          <cell r="B752" t="str">
            <v>TUBO EMT 1 X 3MTS NTC-105 COLMENA</v>
          </cell>
          <cell r="C752" t="str">
            <v>UND</v>
          </cell>
          <cell r="D752">
            <v>1</v>
          </cell>
          <cell r="E752">
            <v>14550</v>
          </cell>
          <cell r="F752">
            <v>14550</v>
          </cell>
        </row>
        <row r="755">
          <cell r="A755" t="str">
            <v>TMG-11/2</v>
          </cell>
          <cell r="B755" t="str">
            <v>CANALIZAR TUBERIA METALICA GRIS DE 1 1/2"</v>
          </cell>
          <cell r="C755" t="str">
            <v>ML</v>
          </cell>
          <cell r="E755" t="str">
            <v>COSTO ITEM</v>
          </cell>
          <cell r="F755">
            <v>25015</v>
          </cell>
        </row>
        <row r="757">
          <cell r="A757" t="str">
            <v>CODIGO</v>
          </cell>
          <cell r="B757" t="str">
            <v>DETALLE</v>
          </cell>
          <cell r="C757" t="str">
            <v>UNIDAD</v>
          </cell>
          <cell r="D757" t="str">
            <v>CANTIDAD</v>
          </cell>
          <cell r="E757" t="str">
            <v>V/UNITARIO</v>
          </cell>
          <cell r="F757" t="str">
            <v>V/PARCIAL</v>
          </cell>
        </row>
        <row r="758">
          <cell r="A758" t="str">
            <v>TUBMG-11/2</v>
          </cell>
          <cell r="B758" t="str">
            <v>TUBO EMT 1-1/2 X3MTS NTC-105 COLMENA</v>
          </cell>
          <cell r="C758" t="str">
            <v>UND</v>
          </cell>
          <cell r="D758">
            <v>1</v>
          </cell>
          <cell r="E758">
            <v>25015</v>
          </cell>
          <cell r="F758">
            <v>25015</v>
          </cell>
        </row>
        <row r="761">
          <cell r="A761" t="str">
            <v>TMG-2</v>
          </cell>
          <cell r="B761" t="str">
            <v>Tubería metálica EMT DE 2"</v>
          </cell>
          <cell r="C761" t="str">
            <v>ML</v>
          </cell>
          <cell r="E761" t="str">
            <v>COSTO ITEM</v>
          </cell>
          <cell r="F761">
            <v>31830</v>
          </cell>
        </row>
        <row r="763">
          <cell r="A763" t="str">
            <v>CODIGO</v>
          </cell>
          <cell r="B763" t="str">
            <v>DETALLE</v>
          </cell>
          <cell r="C763" t="str">
            <v>UNIDAD</v>
          </cell>
          <cell r="D763" t="str">
            <v>CANTIDAD</v>
          </cell>
          <cell r="E763" t="str">
            <v>V/UNITARIO</v>
          </cell>
          <cell r="F763" t="str">
            <v>V/PARCIAL</v>
          </cell>
        </row>
        <row r="764">
          <cell r="A764" t="str">
            <v>TUBMG-2</v>
          </cell>
          <cell r="B764" t="str">
            <v>TUBO EMT 2 X 3MTS NTC-105 COLMENA</v>
          </cell>
          <cell r="C764" t="str">
            <v>UND</v>
          </cell>
          <cell r="D764">
            <v>1</v>
          </cell>
          <cell r="E764">
            <v>31830</v>
          </cell>
          <cell r="F764">
            <v>31830</v>
          </cell>
        </row>
        <row r="769">
          <cell r="A769" t="str">
            <v>TMG-4</v>
          </cell>
          <cell r="B769" t="str">
            <v>CANALIZAR TUBERIA METALICA GRIS DE 4"</v>
          </cell>
          <cell r="C769" t="str">
            <v>ML</v>
          </cell>
          <cell r="E769" t="str">
            <v>COSTO ITEM</v>
          </cell>
          <cell r="F769">
            <v>84120</v>
          </cell>
        </row>
        <row r="771">
          <cell r="A771" t="str">
            <v>CODIGO</v>
          </cell>
          <cell r="B771" t="str">
            <v>DETALLE</v>
          </cell>
          <cell r="C771" t="str">
            <v>UNIDAD</v>
          </cell>
          <cell r="D771" t="str">
            <v>CANTIDAD</v>
          </cell>
          <cell r="E771" t="str">
            <v>V/UNITARIO</v>
          </cell>
          <cell r="F771" t="str">
            <v>V/PARCIAL</v>
          </cell>
        </row>
        <row r="772">
          <cell r="A772" t="str">
            <v>TUBMG-4</v>
          </cell>
          <cell r="B772" t="str">
            <v>TUBO EMT 4 X3MTS NTC-105 COLMENA</v>
          </cell>
          <cell r="C772" t="str">
            <v>UND</v>
          </cell>
          <cell r="D772">
            <v>1</v>
          </cell>
          <cell r="E772">
            <v>84120</v>
          </cell>
          <cell r="F772">
            <v>84120</v>
          </cell>
        </row>
        <row r="775">
          <cell r="A775" t="str">
            <v>TMG-3</v>
          </cell>
          <cell r="B775" t="str">
            <v>CANALIZAR TUBERIA METALICA GRIS DE 3"</v>
          </cell>
          <cell r="C775" t="str">
            <v>ML</v>
          </cell>
          <cell r="E775" t="str">
            <v>COSTO ITEM</v>
          </cell>
          <cell r="F775">
            <v>56842</v>
          </cell>
        </row>
        <row r="777">
          <cell r="A777" t="str">
            <v>CODIGO</v>
          </cell>
          <cell r="B777" t="str">
            <v>DETALLE</v>
          </cell>
          <cell r="C777" t="str">
            <v>UNIDAD</v>
          </cell>
          <cell r="D777" t="str">
            <v>CANTIDAD</v>
          </cell>
          <cell r="E777" t="str">
            <v>V/UNITARIO</v>
          </cell>
          <cell r="F777" t="str">
            <v>V/PARCIAL</v>
          </cell>
        </row>
        <row r="778">
          <cell r="A778" t="str">
            <v>TUBMG-3</v>
          </cell>
          <cell r="B778" t="str">
            <v>TUBO EMT 3 X3MTS NTC-105 COLMENA</v>
          </cell>
          <cell r="C778" t="str">
            <v>UND</v>
          </cell>
          <cell r="D778">
            <v>1</v>
          </cell>
          <cell r="E778">
            <v>56842</v>
          </cell>
          <cell r="F778">
            <v>56842</v>
          </cell>
        </row>
        <row r="781">
          <cell r="A781" t="str">
            <v>TMGAL-4</v>
          </cell>
          <cell r="B781" t="str">
            <v>CANALIZAR TUBERIA GALVANIZADO DE 4"</v>
          </cell>
          <cell r="C781" t="str">
            <v>ML</v>
          </cell>
          <cell r="E781" t="str">
            <v>COSTO ITEM</v>
          </cell>
          <cell r="F781">
            <v>210135</v>
          </cell>
        </row>
        <row r="783">
          <cell r="A783" t="str">
            <v>CODIGO</v>
          </cell>
          <cell r="B783" t="str">
            <v>DETALLE</v>
          </cell>
          <cell r="C783" t="str">
            <v>UNIDAD</v>
          </cell>
          <cell r="D783" t="str">
            <v>CANTIDAD</v>
          </cell>
          <cell r="E783" t="str">
            <v>V/UNITARIO</v>
          </cell>
          <cell r="F783" t="str">
            <v>V/PARCIAL</v>
          </cell>
        </row>
        <row r="784">
          <cell r="A784" t="str">
            <v>TUBGAL-4</v>
          </cell>
          <cell r="B784" t="str">
            <v xml:space="preserve">TUBO GALVANIZADO 4 X3MTS </v>
          </cell>
          <cell r="C784" t="str">
            <v>UND</v>
          </cell>
          <cell r="D784">
            <v>1</v>
          </cell>
          <cell r="E784">
            <v>210135</v>
          </cell>
          <cell r="F784">
            <v>210135</v>
          </cell>
        </row>
        <row r="787">
          <cell r="A787" t="str">
            <v>SI-MED-T4H</v>
          </cell>
          <cell r="B787" t="str">
            <v>SUMINISTRO E INSTALACION MEDIDOR TRIFASICO</v>
          </cell>
          <cell r="C787" t="str">
            <v>UN</v>
          </cell>
          <cell r="E787" t="str">
            <v>COSTO ITEM</v>
          </cell>
          <cell r="F787">
            <v>417600</v>
          </cell>
        </row>
        <row r="789">
          <cell r="A789" t="str">
            <v>CODIGO</v>
          </cell>
          <cell r="B789" t="str">
            <v>DETALLE</v>
          </cell>
          <cell r="C789" t="str">
            <v>UNIDAD</v>
          </cell>
          <cell r="D789" t="str">
            <v>CANTIDAD</v>
          </cell>
          <cell r="E789" t="str">
            <v>V/UNITARIO</v>
          </cell>
          <cell r="F789" t="str">
            <v>V/PARCIAL</v>
          </cell>
        </row>
        <row r="790">
          <cell r="A790" t="str">
            <v>TRANS-200/5</v>
          </cell>
          <cell r="B790" t="str">
            <v>TRANSFORMADOR DE CORRIENTE 200/5A</v>
          </cell>
          <cell r="C790" t="str">
            <v>Un</v>
          </cell>
          <cell r="D790">
            <v>3</v>
          </cell>
          <cell r="E790">
            <v>139200</v>
          </cell>
          <cell r="F790">
            <v>417600</v>
          </cell>
        </row>
        <row r="791">
          <cell r="A791" t="str">
            <v>MED-TRIDMAX</v>
          </cell>
          <cell r="B791" t="str">
            <v>MEDIDOR TRIFÁSICO 3X120-208 5A 3 ELEMENTOS DMAX</v>
          </cell>
          <cell r="C791" t="str">
            <v>Un</v>
          </cell>
          <cell r="D791">
            <v>1</v>
          </cell>
          <cell r="E791">
            <v>0</v>
          </cell>
          <cell r="F791">
            <v>0</v>
          </cell>
        </row>
        <row r="792">
          <cell r="A792" t="str">
            <v>SELECVOL</v>
          </cell>
          <cell r="B792" t="str">
            <v>SELECTOR DE VOLTAJE DE TRES POSICIONES</v>
          </cell>
          <cell r="C792" t="str">
            <v>Un</v>
          </cell>
          <cell r="D792">
            <v>1</v>
          </cell>
          <cell r="E792">
            <v>0</v>
          </cell>
          <cell r="F792">
            <v>0</v>
          </cell>
        </row>
        <row r="793">
          <cell r="A793" t="str">
            <v>SELECCOR</v>
          </cell>
          <cell r="B793" t="str">
            <v>SELECTOR DE CORRIENTE DE TRES POSICIONES</v>
          </cell>
          <cell r="C793" t="str">
            <v>Un</v>
          </cell>
          <cell r="D793">
            <v>1</v>
          </cell>
          <cell r="E793">
            <v>0</v>
          </cell>
          <cell r="F793">
            <v>0</v>
          </cell>
        </row>
        <row r="795">
          <cell r="A795" t="str">
            <v>SI-MED-B3H</v>
          </cell>
          <cell r="B795" t="str">
            <v>SUMINISTRO E INSTALACION MEDIDOR BIFASICO TRIFILAR</v>
          </cell>
          <cell r="C795" t="str">
            <v>UN</v>
          </cell>
          <cell r="E795" t="str">
            <v>COSTO ITEM</v>
          </cell>
          <cell r="F795">
            <v>0</v>
          </cell>
        </row>
        <row r="797">
          <cell r="A797" t="str">
            <v>CODIGO</v>
          </cell>
          <cell r="B797" t="str">
            <v>DETALLE</v>
          </cell>
          <cell r="C797" t="str">
            <v>UNIDAD</v>
          </cell>
          <cell r="D797" t="str">
            <v>CANTIDAD</v>
          </cell>
          <cell r="E797" t="str">
            <v>V/UNITARIO</v>
          </cell>
          <cell r="F797" t="str">
            <v>V/PARCIAL</v>
          </cell>
        </row>
        <row r="798">
          <cell r="A798" t="str">
            <v>MED-BITRI2</v>
          </cell>
          <cell r="B798" t="str">
            <v>MEDIDOR BIFÁSICO TRIFILAR 2X120-208 15(60) A 2 ELEMENTOS ACTIVA</v>
          </cell>
          <cell r="C798" t="str">
            <v>Un</v>
          </cell>
          <cell r="D798">
            <v>1</v>
          </cell>
          <cell r="E798">
            <v>0</v>
          </cell>
          <cell r="F798">
            <v>0</v>
          </cell>
        </row>
        <row r="801">
          <cell r="A801" t="str">
            <v>SI-MED-M2H</v>
          </cell>
          <cell r="B801" t="str">
            <v>SUMINISTRO E INSTALACION MEDIDOR MONOFASICO BIFILAR</v>
          </cell>
          <cell r="C801" t="str">
            <v>UN</v>
          </cell>
          <cell r="E801" t="str">
            <v>COSTO ITEM</v>
          </cell>
          <cell r="F801">
            <v>0</v>
          </cell>
        </row>
        <row r="803">
          <cell r="A803" t="str">
            <v>CODIGO</v>
          </cell>
          <cell r="B803" t="str">
            <v>DETALLE</v>
          </cell>
          <cell r="C803" t="str">
            <v>UNIDAD</v>
          </cell>
          <cell r="D803" t="str">
            <v>CANTIDAD</v>
          </cell>
          <cell r="E803" t="str">
            <v>V/UNITARIO</v>
          </cell>
          <cell r="F803" t="str">
            <v>V/PARCIAL</v>
          </cell>
        </row>
        <row r="804">
          <cell r="A804" t="str">
            <v>MED-MONO</v>
          </cell>
          <cell r="B804" t="str">
            <v>MEDIDOR MONOFASICO 15 (60)A 120 V 1 ELEMENTO ACTIVA</v>
          </cell>
          <cell r="C804" t="str">
            <v>Un</v>
          </cell>
          <cell r="D804">
            <v>1</v>
          </cell>
          <cell r="E804">
            <v>0</v>
          </cell>
          <cell r="F804">
            <v>0</v>
          </cell>
        </row>
        <row r="807">
          <cell r="A807" t="str">
            <v>TIERRA</v>
          </cell>
          <cell r="B807" t="str">
            <v>VARILLA DE COBRE 2,4 M CON SOLDADURA Y TRATAMIENTO</v>
          </cell>
          <cell r="C807" t="str">
            <v>UN</v>
          </cell>
          <cell r="E807" t="str">
            <v>COSTO ITEM</v>
          </cell>
          <cell r="F807">
            <v>76730</v>
          </cell>
        </row>
        <row r="809">
          <cell r="A809" t="str">
            <v>CODIGO</v>
          </cell>
          <cell r="B809" t="str">
            <v>DETALLE</v>
          </cell>
          <cell r="C809" t="str">
            <v>UNIDAD</v>
          </cell>
          <cell r="D809" t="str">
            <v>CANTIDAD</v>
          </cell>
          <cell r="E809" t="str">
            <v>V/UNITARIO</v>
          </cell>
          <cell r="F809" t="str">
            <v>V/PARCIAL</v>
          </cell>
        </row>
        <row r="810">
          <cell r="A810" t="str">
            <v>VCU-2.4</v>
          </cell>
          <cell r="B810" t="str">
            <v>VARILLA COBRE COBRE DE 5/8" X 2.4 MT</v>
          </cell>
          <cell r="C810" t="str">
            <v>UND</v>
          </cell>
          <cell r="D810">
            <v>1</v>
          </cell>
          <cell r="E810">
            <v>76730</v>
          </cell>
          <cell r="F810">
            <v>76730</v>
          </cell>
        </row>
        <row r="811">
          <cell r="A811" t="str">
            <v>SOLEXO</v>
          </cell>
          <cell r="B811" t="str">
            <v>SOLDADURA CAD WELL 250GRS</v>
          </cell>
          <cell r="C811" t="str">
            <v>UND</v>
          </cell>
          <cell r="D811">
            <v>1</v>
          </cell>
          <cell r="E811">
            <v>0</v>
          </cell>
          <cell r="F811">
            <v>0</v>
          </cell>
        </row>
        <row r="812">
          <cell r="A812" t="str">
            <v>TRAT</v>
          </cell>
          <cell r="B812" t="str">
            <v>TRATAMIENTO P/SISTEMAS PUESTA TIERRA CON GRAFITO PAQUETE DE 25KGS</v>
          </cell>
          <cell r="C812" t="str">
            <v>UND</v>
          </cell>
          <cell r="D812">
            <v>1</v>
          </cell>
          <cell r="E812">
            <v>0</v>
          </cell>
          <cell r="F812">
            <v>0</v>
          </cell>
        </row>
        <row r="815">
          <cell r="A815" t="str">
            <v>BAN20X5X24L</v>
          </cell>
          <cell r="B815" t="str">
            <v>BANDEJA PORTACABLE 20X5CM 2.4MT LIVIANA GALVANIZADA CALIENTE MECANO</v>
          </cell>
          <cell r="C815" t="str">
            <v>UN</v>
          </cell>
          <cell r="E815" t="str">
            <v>COSTO ITEM</v>
          </cell>
          <cell r="F815">
            <v>0</v>
          </cell>
        </row>
        <row r="817">
          <cell r="A817" t="str">
            <v>CODIGO</v>
          </cell>
          <cell r="B817" t="str">
            <v>DETALLE</v>
          </cell>
          <cell r="C817" t="str">
            <v>UNIDAD</v>
          </cell>
          <cell r="D817" t="str">
            <v>CANTIDAD</v>
          </cell>
          <cell r="E817" t="str">
            <v>V/UNITARIO</v>
          </cell>
          <cell r="F817" t="str">
            <v>V/PARCIAL</v>
          </cell>
        </row>
        <row r="818">
          <cell r="A818" t="str">
            <v>B5AG2025</v>
          </cell>
          <cell r="B818" t="str">
            <v>BANDEJA PORTACABLE 20X5CM 2.4MT LIVIANA GALVANIZADA CALIENTE MECANO</v>
          </cell>
          <cell r="C818" t="str">
            <v>UND</v>
          </cell>
          <cell r="D818">
            <v>1</v>
          </cell>
          <cell r="E818">
            <v>0</v>
          </cell>
          <cell r="F818">
            <v>0</v>
          </cell>
        </row>
        <row r="819">
          <cell r="A819" t="str">
            <v>TEH12X200</v>
          </cell>
          <cell r="B819" t="str">
            <v>CHAZO 1/2X2 TIPO HEMBRA MECANO (BROCA DE 5/8)</v>
          </cell>
          <cell r="C819" t="str">
            <v>UND</v>
          </cell>
          <cell r="D819">
            <v>6</v>
          </cell>
          <cell r="E819">
            <v>0</v>
          </cell>
          <cell r="F819">
            <v>0</v>
          </cell>
        </row>
        <row r="822">
          <cell r="A822" t="str">
            <v>BANCABLOHDF105/500</v>
          </cell>
          <cell r="B822" t="str">
            <v>Bandeja tipo Cablofil de HDF 105/500</v>
          </cell>
          <cell r="C822" t="str">
            <v>UN</v>
          </cell>
          <cell r="E822" t="str">
            <v>COSTO ITEM</v>
          </cell>
          <cell r="F822">
            <v>46500</v>
          </cell>
        </row>
        <row r="824">
          <cell r="A824" t="str">
            <v>CODIGO</v>
          </cell>
          <cell r="B824" t="str">
            <v>DETALLE</v>
          </cell>
          <cell r="C824" t="str">
            <v>UNIDAD</v>
          </cell>
          <cell r="D824" t="str">
            <v>CANTIDAD</v>
          </cell>
          <cell r="E824" t="str">
            <v>V/UNITARIO</v>
          </cell>
          <cell r="F824" t="str">
            <v>V/PARCIAL</v>
          </cell>
        </row>
        <row r="825">
          <cell r="A825" t="str">
            <v>HDF105/500</v>
          </cell>
          <cell r="B825" t="str">
            <v>BANDEJA CABLOFIL HDF 105/500</v>
          </cell>
          <cell r="C825" t="str">
            <v>Un</v>
          </cell>
          <cell r="D825">
            <v>1</v>
          </cell>
          <cell r="E825">
            <v>46500</v>
          </cell>
          <cell r="F825">
            <v>46500</v>
          </cell>
        </row>
        <row r="828">
          <cell r="A828" t="str">
            <v>ACCCABLOFIL-1</v>
          </cell>
          <cell r="B828" t="str">
            <v>Accesorios bandeja Cablofil</v>
          </cell>
          <cell r="C828" t="str">
            <v>UN</v>
          </cell>
          <cell r="E828" t="str">
            <v>COSTO ITEM</v>
          </cell>
          <cell r="F828">
            <v>1546946.6666666667</v>
          </cell>
        </row>
        <row r="830">
          <cell r="A830" t="str">
            <v>CODIGO</v>
          </cell>
          <cell r="B830" t="str">
            <v>DETALLE</v>
          </cell>
          <cell r="C830" t="str">
            <v>UNIDAD</v>
          </cell>
          <cell r="D830" t="str">
            <v>CANTIDAD</v>
          </cell>
          <cell r="E830" t="str">
            <v>V/UNITARIO</v>
          </cell>
          <cell r="F830" t="str">
            <v>V/PARCIAL</v>
          </cell>
        </row>
        <row r="831">
          <cell r="A831" t="str">
            <v>AR1</v>
          </cell>
          <cell r="B831" t="str">
            <v>ARANDELA CE-25mm DC</v>
          </cell>
          <cell r="C831" t="str">
            <v>Un</v>
          </cell>
          <cell r="D831">
            <v>80</v>
          </cell>
          <cell r="E831">
            <v>163.33333333333334</v>
          </cell>
          <cell r="F831">
            <v>13066.666666666668</v>
          </cell>
        </row>
        <row r="832">
          <cell r="A832" t="str">
            <v>AR2</v>
          </cell>
          <cell r="B832" t="str">
            <v>ARANDELA CE-25mm EZ</v>
          </cell>
          <cell r="C832" t="str">
            <v>Un</v>
          </cell>
          <cell r="D832">
            <v>80</v>
          </cell>
          <cell r="E832">
            <v>115.33333333333333</v>
          </cell>
          <cell r="F832">
            <v>9226.6666666666661</v>
          </cell>
        </row>
        <row r="833">
          <cell r="A833" t="str">
            <v>CLIP1</v>
          </cell>
          <cell r="B833" t="str">
            <v>CLIP FASLOCK XL GS</v>
          </cell>
          <cell r="C833" t="str">
            <v>Un</v>
          </cell>
          <cell r="D833">
            <v>10</v>
          </cell>
          <cell r="E833">
            <v>665.33333333333337</v>
          </cell>
          <cell r="F833">
            <v>6653.3333333333339</v>
          </cell>
        </row>
        <row r="834">
          <cell r="A834" t="str">
            <v>CONT1</v>
          </cell>
          <cell r="B834" t="str">
            <v>CONECTOR TIERRA GRIFEQUIP</v>
          </cell>
          <cell r="C834" t="str">
            <v>Un</v>
          </cell>
          <cell r="D834">
            <v>40</v>
          </cell>
          <cell r="E834">
            <v>3900</v>
          </cell>
          <cell r="F834">
            <v>156000</v>
          </cell>
        </row>
        <row r="835">
          <cell r="A835" t="str">
            <v>GRAPSUS1</v>
          </cell>
          <cell r="B835" t="str">
            <v>GRAPA SUSPENSION AS GS</v>
          </cell>
          <cell r="C835" t="str">
            <v>Un</v>
          </cell>
          <cell r="D835">
            <v>60</v>
          </cell>
          <cell r="E835">
            <v>700</v>
          </cell>
          <cell r="F835">
            <v>42000</v>
          </cell>
        </row>
        <row r="836">
          <cell r="A836" t="str">
            <v>LAMUNI1</v>
          </cell>
          <cell r="B836" t="str">
            <v>LAMINA UNION ED275 EZ</v>
          </cell>
          <cell r="C836" t="str">
            <v>Un</v>
          </cell>
          <cell r="D836">
            <v>0</v>
          </cell>
          <cell r="E836">
            <v>1100</v>
          </cell>
          <cell r="F836">
            <v>0</v>
          </cell>
        </row>
        <row r="837">
          <cell r="A837" t="str">
            <v>PERF1</v>
          </cell>
          <cell r="B837" t="str">
            <v>PERFIL DE FIJACION RSCN 3M GC</v>
          </cell>
          <cell r="C837" t="str">
            <v>Un</v>
          </cell>
          <cell r="D837">
            <v>60</v>
          </cell>
          <cell r="E837">
            <v>22000</v>
          </cell>
          <cell r="F837">
            <v>1320000</v>
          </cell>
        </row>
        <row r="841">
          <cell r="A841" t="str">
            <v>ACCEMT2"</v>
          </cell>
          <cell r="B841" t="str">
            <v>Accesorio para tubería metálica EMT de 2"</v>
          </cell>
          <cell r="C841" t="str">
            <v>UN</v>
          </cell>
          <cell r="E841" t="str">
            <v>COSTO ITEM</v>
          </cell>
          <cell r="F841">
            <v>1933048.3333333333</v>
          </cell>
        </row>
        <row r="843">
          <cell r="A843" t="str">
            <v>CODIGO</v>
          </cell>
          <cell r="B843" t="str">
            <v>DETALLE</v>
          </cell>
          <cell r="C843" t="str">
            <v>UNIDAD</v>
          </cell>
          <cell r="D843" t="str">
            <v>CANTIDAD</v>
          </cell>
          <cell r="E843" t="str">
            <v>V/UNITARIO</v>
          </cell>
          <cell r="F843" t="str">
            <v>V/PARCIAL</v>
          </cell>
        </row>
        <row r="844">
          <cell r="A844" t="str">
            <v>UNION-2</v>
          </cell>
          <cell r="B844" t="str">
            <v>UNIÓN  DE 2"</v>
          </cell>
          <cell r="C844" t="str">
            <v>Un</v>
          </cell>
          <cell r="D844">
            <v>7</v>
          </cell>
          <cell r="E844">
            <v>1438.3333333333333</v>
          </cell>
          <cell r="F844">
            <v>10068.333333333332</v>
          </cell>
        </row>
        <row r="845">
          <cell r="A845" t="str">
            <v>CURVAG-2</v>
          </cell>
          <cell r="B845" t="str">
            <v>CURVA CONDUIT EMT DE 2"</v>
          </cell>
          <cell r="C845" t="str">
            <v>Un</v>
          </cell>
          <cell r="D845">
            <v>3</v>
          </cell>
          <cell r="E845">
            <v>3960</v>
          </cell>
          <cell r="F845">
            <v>11880</v>
          </cell>
        </row>
        <row r="848">
          <cell r="A848" t="str">
            <v>GAB40X60X80</v>
          </cell>
          <cell r="B848" t="str">
            <v>Gabinete metálico 60X40X25 cm con puerta y cahapa pintura electrostaica lamina calibre 16</v>
          </cell>
          <cell r="C848" t="str">
            <v>UN</v>
          </cell>
          <cell r="E848" t="str">
            <v>COSTO ITEM</v>
          </cell>
          <cell r="F848">
            <v>1911100</v>
          </cell>
        </row>
        <row r="850">
          <cell r="A850" t="str">
            <v>CODIGO</v>
          </cell>
          <cell r="B850" t="str">
            <v>DETALLE</v>
          </cell>
          <cell r="C850" t="str">
            <v>UNIDAD</v>
          </cell>
          <cell r="D850" t="str">
            <v>CANTIDAD</v>
          </cell>
          <cell r="E850" t="str">
            <v>V/UNITARIO</v>
          </cell>
          <cell r="F850" t="str">
            <v>V/PARCIAL</v>
          </cell>
        </row>
        <row r="851">
          <cell r="A851" t="str">
            <v>GAB1</v>
          </cell>
          <cell r="B851" t="str">
            <v>GABINETE 600X400X250 mm acero laminado en frío IP-55, IK-10, incluyen bandeja doble fondo</v>
          </cell>
          <cell r="C851" t="str">
            <v>Un</v>
          </cell>
          <cell r="D851">
            <v>1</v>
          </cell>
          <cell r="E851">
            <v>118600</v>
          </cell>
          <cell r="F851">
            <v>118600</v>
          </cell>
        </row>
        <row r="854">
          <cell r="A854" t="str">
            <v>CONT3X225</v>
          </cell>
          <cell r="B854" t="str">
            <v>Contactor tripolar AC1-260A/AC3-250A 100HP/220V</v>
          </cell>
          <cell r="C854" t="str">
            <v>UN</v>
          </cell>
          <cell r="E854" t="str">
            <v>COSTO ITEM</v>
          </cell>
          <cell r="F854">
            <v>896250</v>
          </cell>
        </row>
        <row r="856">
          <cell r="A856" t="str">
            <v>CODIGO</v>
          </cell>
          <cell r="B856" t="str">
            <v>DETALLE</v>
          </cell>
          <cell r="C856" t="str">
            <v>UNIDAD</v>
          </cell>
          <cell r="D856" t="str">
            <v>CANTIDAD</v>
          </cell>
          <cell r="E856" t="str">
            <v>V/UNITARIO</v>
          </cell>
          <cell r="F856" t="str">
            <v>V/PARCIAL</v>
          </cell>
        </row>
        <row r="857">
          <cell r="A857" t="str">
            <v>C-225</v>
          </cell>
          <cell r="B857" t="str">
            <v>CONTACTOR 225 AMP</v>
          </cell>
          <cell r="C857" t="str">
            <v>UN</v>
          </cell>
          <cell r="D857">
            <v>1</v>
          </cell>
          <cell r="E857">
            <v>896250</v>
          </cell>
          <cell r="F857">
            <v>896250</v>
          </cell>
        </row>
        <row r="860">
          <cell r="A860" t="str">
            <v>SM-TCPTH</v>
          </cell>
          <cell r="B860" t="str">
            <v>Salida toma corriente doble hospitalario 15 Amp, 125 Volt, NEMA 5-15R</v>
          </cell>
          <cell r="C860" t="str">
            <v>UN</v>
          </cell>
          <cell r="E860" t="str">
            <v>COSTO ITEM</v>
          </cell>
          <cell r="F860">
            <v>88114</v>
          </cell>
        </row>
        <row r="862">
          <cell r="A862" t="str">
            <v>CODIGO</v>
          </cell>
          <cell r="B862" t="str">
            <v>DETALLE</v>
          </cell>
          <cell r="C862" t="str">
            <v>UNIDAD</v>
          </cell>
          <cell r="D862" t="str">
            <v>CANTIDAD</v>
          </cell>
          <cell r="E862" t="str">
            <v>V/UNITARIO</v>
          </cell>
          <cell r="F862" t="str">
            <v>V/PARCIAL</v>
          </cell>
        </row>
        <row r="863">
          <cell r="A863" t="str">
            <v>ALCU-12</v>
          </cell>
          <cell r="B863" t="str">
            <v>ALAMBRE DE COBRE THHN No. 12</v>
          </cell>
          <cell r="C863" t="str">
            <v>Ml</v>
          </cell>
          <cell r="D863">
            <v>9</v>
          </cell>
          <cell r="E863">
            <v>1659</v>
          </cell>
          <cell r="F863">
            <v>14931</v>
          </cell>
        </row>
        <row r="864">
          <cell r="A864" t="str">
            <v>ALCU-12</v>
          </cell>
          <cell r="B864" t="str">
            <v>ALAMBRE DE COBRE THHN No. 12</v>
          </cell>
          <cell r="C864" t="str">
            <v>Ml</v>
          </cell>
          <cell r="D864">
            <v>4.5</v>
          </cell>
          <cell r="E864">
            <v>1659</v>
          </cell>
          <cell r="F864">
            <v>7465.5</v>
          </cell>
        </row>
        <row r="865">
          <cell r="A865" t="str">
            <v>TUBMG-1/2</v>
          </cell>
          <cell r="B865" t="str">
            <v>TUBO EMT 1/2 X 3MTS NTC-105 COLMENA</v>
          </cell>
          <cell r="C865" t="str">
            <v>UND</v>
          </cell>
          <cell r="D865">
            <v>4.5</v>
          </cell>
          <cell r="E865">
            <v>6815</v>
          </cell>
          <cell r="F865">
            <v>30667.5</v>
          </cell>
        </row>
        <row r="866">
          <cell r="A866" t="str">
            <v>CAJA-G-C</v>
          </cell>
          <cell r="B866" t="str">
            <v>CAJA GALVANIZADA CUADRADA</v>
          </cell>
          <cell r="C866">
            <v>0</v>
          </cell>
          <cell r="D866">
            <v>1</v>
          </cell>
          <cell r="E866">
            <v>1480</v>
          </cell>
          <cell r="F866">
            <v>1480</v>
          </cell>
        </row>
        <row r="867">
          <cell r="A867" t="str">
            <v>CURVAMG-1/2</v>
          </cell>
          <cell r="B867" t="str">
            <v>CURVA CONDUIT GALVANIZAD DE 1/2"</v>
          </cell>
          <cell r="C867" t="str">
            <v>Un</v>
          </cell>
          <cell r="D867">
            <v>2</v>
          </cell>
          <cell r="E867">
            <v>2985</v>
          </cell>
          <cell r="F867">
            <v>5970</v>
          </cell>
        </row>
        <row r="868">
          <cell r="A868" t="str">
            <v>TOMA-DPTH</v>
          </cell>
          <cell r="B868" t="str">
            <v>TOMA CORRIENTE DOBLE POLO TIERRA GRADO HOSPITALARIO</v>
          </cell>
          <cell r="C868" t="str">
            <v>UND</v>
          </cell>
          <cell r="D868">
            <v>1</v>
          </cell>
          <cell r="E868">
            <v>26800</v>
          </cell>
          <cell r="F868">
            <v>26800</v>
          </cell>
        </row>
        <row r="869">
          <cell r="A869" t="str">
            <v>CINTA-33</v>
          </cell>
          <cell r="B869" t="str">
            <v>CINTA AISLANTE 33 DE 3M</v>
          </cell>
          <cell r="C869" t="str">
            <v>Rollo</v>
          </cell>
          <cell r="D869">
            <v>0.1</v>
          </cell>
          <cell r="E869">
            <v>8000</v>
          </cell>
          <cell r="F869">
            <v>800</v>
          </cell>
        </row>
        <row r="872">
          <cell r="A872" t="str">
            <v>BANCABLOHDF105/300</v>
          </cell>
          <cell r="B872" t="str">
            <v>Bandeja tipo Cablofil de HDF 105/300</v>
          </cell>
          <cell r="C872" t="str">
            <v>UN</v>
          </cell>
          <cell r="E872" t="str">
            <v>COSTO ITEM</v>
          </cell>
          <cell r="F872">
            <v>27633.333333333332</v>
          </cell>
        </row>
        <row r="874">
          <cell r="A874" t="str">
            <v>CODIGO</v>
          </cell>
          <cell r="B874" t="str">
            <v>DETALLE</v>
          </cell>
          <cell r="C874" t="str">
            <v>UNIDAD</v>
          </cell>
          <cell r="D874" t="str">
            <v>CANTIDAD</v>
          </cell>
          <cell r="E874" t="str">
            <v>V/UNITARIO</v>
          </cell>
          <cell r="F874" t="str">
            <v>V/PARCIAL</v>
          </cell>
        </row>
        <row r="875">
          <cell r="A875" t="str">
            <v>HDF105/300</v>
          </cell>
          <cell r="B875" t="str">
            <v>BANDEJA CABLOFIL HDF 105/300</v>
          </cell>
          <cell r="C875" t="str">
            <v>Un</v>
          </cell>
          <cell r="D875">
            <v>1</v>
          </cell>
          <cell r="E875">
            <v>27633.333333333332</v>
          </cell>
          <cell r="F875">
            <v>27633.333333333332</v>
          </cell>
        </row>
        <row r="878">
          <cell r="A878" t="str">
            <v>ACCCABLOFIL-2</v>
          </cell>
          <cell r="B878" t="str">
            <v>Accesorios bandeja Cablofil</v>
          </cell>
          <cell r="C878" t="str">
            <v>GL</v>
          </cell>
          <cell r="E878" t="str">
            <v>COSTO ITEM</v>
          </cell>
          <cell r="F878">
            <v>2218544</v>
          </cell>
        </row>
        <row r="880">
          <cell r="A880" t="str">
            <v>CODIGO</v>
          </cell>
          <cell r="B880" t="str">
            <v>DETALLE</v>
          </cell>
          <cell r="C880" t="str">
            <v>UNIDAD</v>
          </cell>
          <cell r="D880" t="str">
            <v>CANTIDAD</v>
          </cell>
          <cell r="E880" t="str">
            <v>V/UNITARIO</v>
          </cell>
          <cell r="F880" t="str">
            <v>V/PARCIAL</v>
          </cell>
        </row>
        <row r="881">
          <cell r="A881" t="str">
            <v>AR1</v>
          </cell>
          <cell r="B881" t="str">
            <v>ARANDELA CE-25mm DC</v>
          </cell>
          <cell r="C881" t="str">
            <v>Un</v>
          </cell>
          <cell r="D881">
            <v>112</v>
          </cell>
          <cell r="E881">
            <v>163.33333333333334</v>
          </cell>
          <cell r="F881">
            <v>18293.333333333336</v>
          </cell>
        </row>
        <row r="882">
          <cell r="A882" t="str">
            <v>AR2</v>
          </cell>
          <cell r="B882" t="str">
            <v>ARANDELA CE-25mm EZ</v>
          </cell>
          <cell r="C882" t="str">
            <v>Un</v>
          </cell>
          <cell r="D882">
            <v>112</v>
          </cell>
          <cell r="E882">
            <v>115.33333333333333</v>
          </cell>
          <cell r="F882">
            <v>12917.333333333332</v>
          </cell>
        </row>
        <row r="883">
          <cell r="A883" t="str">
            <v>CLIP1</v>
          </cell>
          <cell r="B883" t="str">
            <v>CLIP FASLOCK XL GS</v>
          </cell>
          <cell r="C883" t="str">
            <v>Un</v>
          </cell>
          <cell r="D883">
            <v>25</v>
          </cell>
          <cell r="E883">
            <v>665.33333333333337</v>
          </cell>
          <cell r="F883">
            <v>16633.333333333336</v>
          </cell>
        </row>
        <row r="884">
          <cell r="A884" t="str">
            <v>CONT1</v>
          </cell>
          <cell r="B884" t="str">
            <v>CONECTOR TIERRA GRIFEQUIP</v>
          </cell>
          <cell r="C884" t="str">
            <v>Un</v>
          </cell>
          <cell r="D884">
            <v>57</v>
          </cell>
          <cell r="E884">
            <v>3900</v>
          </cell>
          <cell r="F884">
            <v>222300</v>
          </cell>
        </row>
        <row r="885">
          <cell r="A885" t="str">
            <v>GRAPSUS1</v>
          </cell>
          <cell r="B885" t="str">
            <v>GRAPA SUSPENSION AS GS</v>
          </cell>
          <cell r="C885" t="str">
            <v>Un</v>
          </cell>
          <cell r="D885">
            <v>112</v>
          </cell>
          <cell r="E885">
            <v>700</v>
          </cell>
          <cell r="F885">
            <v>78400</v>
          </cell>
        </row>
        <row r="886">
          <cell r="A886" t="str">
            <v>LAMUNI1</v>
          </cell>
          <cell r="B886" t="str">
            <v>LAMINA UNION ED275 EZ</v>
          </cell>
          <cell r="C886" t="str">
            <v>Un</v>
          </cell>
          <cell r="D886">
            <v>0</v>
          </cell>
          <cell r="E886">
            <v>1100</v>
          </cell>
          <cell r="F886">
            <v>0</v>
          </cell>
        </row>
        <row r="887">
          <cell r="A887" t="str">
            <v>PERF1</v>
          </cell>
          <cell r="B887" t="str">
            <v>PERFIL DE FIJACION RSCN 3M GC</v>
          </cell>
          <cell r="C887" t="str">
            <v>Un</v>
          </cell>
          <cell r="D887">
            <v>85</v>
          </cell>
          <cell r="E887">
            <v>22000</v>
          </cell>
          <cell r="F887">
            <v>1870000</v>
          </cell>
        </row>
        <row r="890">
          <cell r="A890" t="str">
            <v>BANCABLOHDF105/200</v>
          </cell>
          <cell r="B890" t="str">
            <v>Bandeja tipo Cablofil de HDF 105/200</v>
          </cell>
          <cell r="C890" t="str">
            <v>UN</v>
          </cell>
          <cell r="E890" t="str">
            <v>COSTO ITEM</v>
          </cell>
          <cell r="F890">
            <v>24100</v>
          </cell>
        </row>
        <row r="892">
          <cell r="A892" t="str">
            <v>CODIGO</v>
          </cell>
          <cell r="B892" t="str">
            <v>DETALLE</v>
          </cell>
          <cell r="C892" t="str">
            <v>UNIDAD</v>
          </cell>
          <cell r="D892" t="str">
            <v>CANTIDAD</v>
          </cell>
          <cell r="E892" t="str">
            <v>V/UNITARIO</v>
          </cell>
          <cell r="F892" t="str">
            <v>V/PARCIAL</v>
          </cell>
        </row>
        <row r="893">
          <cell r="A893" t="str">
            <v>HDF105/200</v>
          </cell>
          <cell r="B893" t="str">
            <v>BANDEJA CABLOFIL HDF 105/200</v>
          </cell>
          <cell r="C893" t="str">
            <v>Un</v>
          </cell>
          <cell r="D893">
            <v>1</v>
          </cell>
          <cell r="E893">
            <v>24100</v>
          </cell>
          <cell r="F893">
            <v>24100</v>
          </cell>
        </row>
        <row r="896">
          <cell r="A896" t="str">
            <v>ACCCABLOFIL-3</v>
          </cell>
          <cell r="B896" t="str">
            <v>Accesorios bandeja Cablofil</v>
          </cell>
          <cell r="C896" t="str">
            <v>GL</v>
          </cell>
          <cell r="E896" t="str">
            <v>COSTO ITEM</v>
          </cell>
          <cell r="F896">
            <v>3002749.3333333335</v>
          </cell>
        </row>
        <row r="898">
          <cell r="A898" t="str">
            <v>CODIGO</v>
          </cell>
          <cell r="B898" t="str">
            <v>DETALLE</v>
          </cell>
          <cell r="C898" t="str">
            <v>UNIDAD</v>
          </cell>
          <cell r="D898" t="str">
            <v>CANTIDAD</v>
          </cell>
          <cell r="E898" t="str">
            <v>V/UNITARIO</v>
          </cell>
          <cell r="F898" t="str">
            <v>V/PARCIAL</v>
          </cell>
        </row>
        <row r="899">
          <cell r="A899" t="str">
            <v>AR1</v>
          </cell>
          <cell r="B899" t="str">
            <v>ARANDELA CE-25mm DC</v>
          </cell>
          <cell r="C899" t="str">
            <v>Un</v>
          </cell>
          <cell r="D899">
            <v>153</v>
          </cell>
          <cell r="E899">
            <v>163.33333333333334</v>
          </cell>
          <cell r="F899">
            <v>24990</v>
          </cell>
        </row>
        <row r="900">
          <cell r="A900" t="str">
            <v>AR2</v>
          </cell>
          <cell r="B900" t="str">
            <v>ARANDELA CE-25mm EZ</v>
          </cell>
          <cell r="C900" t="str">
            <v>Un</v>
          </cell>
          <cell r="D900">
            <v>153</v>
          </cell>
          <cell r="E900">
            <v>115.33333333333333</v>
          </cell>
          <cell r="F900">
            <v>17646</v>
          </cell>
        </row>
        <row r="901">
          <cell r="A901" t="str">
            <v>CLIP1</v>
          </cell>
          <cell r="B901" t="str">
            <v>CLIP FASLOCK XL GS</v>
          </cell>
          <cell r="C901" t="str">
            <v>Un</v>
          </cell>
          <cell r="D901">
            <v>40</v>
          </cell>
          <cell r="E901">
            <v>665.33333333333337</v>
          </cell>
          <cell r="F901">
            <v>26613.333333333336</v>
          </cell>
        </row>
        <row r="902">
          <cell r="A902" t="str">
            <v>CONT1</v>
          </cell>
          <cell r="B902" t="str">
            <v>CONECTOR TIERRA GRIFEQUIP</v>
          </cell>
          <cell r="C902" t="str">
            <v>Un</v>
          </cell>
          <cell r="D902">
            <v>76</v>
          </cell>
          <cell r="E902">
            <v>3900</v>
          </cell>
          <cell r="F902">
            <v>296400</v>
          </cell>
        </row>
        <row r="903">
          <cell r="A903" t="str">
            <v>GRAPSUS1</v>
          </cell>
          <cell r="B903" t="str">
            <v>GRAPA SUSPENSION AS GS</v>
          </cell>
          <cell r="C903" t="str">
            <v>Un</v>
          </cell>
          <cell r="D903">
            <v>153</v>
          </cell>
          <cell r="E903">
            <v>700</v>
          </cell>
          <cell r="F903">
            <v>107100</v>
          </cell>
        </row>
        <row r="904">
          <cell r="A904" t="str">
            <v>LAMUNI1</v>
          </cell>
          <cell r="B904" t="str">
            <v>LAMINA UNION ED275 EZ</v>
          </cell>
          <cell r="C904" t="str">
            <v>Un</v>
          </cell>
          <cell r="D904">
            <v>0</v>
          </cell>
          <cell r="E904">
            <v>1100</v>
          </cell>
          <cell r="F904">
            <v>0</v>
          </cell>
        </row>
        <row r="905">
          <cell r="A905" t="str">
            <v>PERF1</v>
          </cell>
          <cell r="B905" t="str">
            <v>PERFIL DE FIJACION RSCN 3M GC</v>
          </cell>
          <cell r="C905" t="str">
            <v>Un</v>
          </cell>
          <cell r="D905">
            <v>115</v>
          </cell>
          <cell r="E905">
            <v>22000</v>
          </cell>
          <cell r="F905">
            <v>2530000</v>
          </cell>
        </row>
        <row r="908">
          <cell r="A908" t="str">
            <v>ACCCABLOFIL-4</v>
          </cell>
          <cell r="B908" t="str">
            <v>Accesorios bandeja Cablofil</v>
          </cell>
          <cell r="C908" t="str">
            <v>GL</v>
          </cell>
          <cell r="E908" t="str">
            <v>COSTO ITEM</v>
          </cell>
          <cell r="F908">
            <v>2600869.3333333335</v>
          </cell>
        </row>
        <row r="910">
          <cell r="A910" t="str">
            <v>CODIGO</v>
          </cell>
          <cell r="B910" t="str">
            <v>DETALLE</v>
          </cell>
          <cell r="C910" t="str">
            <v>UNIDAD</v>
          </cell>
          <cell r="D910" t="str">
            <v>CANTIDAD</v>
          </cell>
          <cell r="E910" t="str">
            <v>V/UNITARIO</v>
          </cell>
          <cell r="F910" t="str">
            <v>V/PARCIAL</v>
          </cell>
        </row>
        <row r="911">
          <cell r="A911" t="str">
            <v>AR1</v>
          </cell>
          <cell r="B911" t="str">
            <v>ARANDELA CE-25mm DC</v>
          </cell>
          <cell r="C911" t="str">
            <v>Un</v>
          </cell>
          <cell r="D911">
            <v>133</v>
          </cell>
          <cell r="E911">
            <v>163.33333333333334</v>
          </cell>
          <cell r="F911">
            <v>21723.333333333336</v>
          </cell>
        </row>
        <row r="912">
          <cell r="A912" t="str">
            <v>AR2</v>
          </cell>
          <cell r="B912" t="str">
            <v>ARANDELA CE-25mm EZ</v>
          </cell>
          <cell r="C912" t="str">
            <v>Un</v>
          </cell>
          <cell r="D912">
            <v>133</v>
          </cell>
          <cell r="E912">
            <v>115.33333333333333</v>
          </cell>
          <cell r="F912">
            <v>15339.333333333332</v>
          </cell>
        </row>
        <row r="913">
          <cell r="A913" t="str">
            <v>CLIP1</v>
          </cell>
          <cell r="B913" t="str">
            <v>CLIP FASLOCK XL GS</v>
          </cell>
          <cell r="C913" t="str">
            <v>Un</v>
          </cell>
          <cell r="D913">
            <v>20</v>
          </cell>
          <cell r="E913">
            <v>665.33333333333337</v>
          </cell>
          <cell r="F913">
            <v>13306.666666666668</v>
          </cell>
        </row>
        <row r="914">
          <cell r="A914" t="str">
            <v>CONT1</v>
          </cell>
          <cell r="B914" t="str">
            <v>CONECTOR TIERRA GRIFEQUIP</v>
          </cell>
          <cell r="C914" t="str">
            <v>Un</v>
          </cell>
          <cell r="D914">
            <v>66</v>
          </cell>
          <cell r="E914">
            <v>3900</v>
          </cell>
          <cell r="F914">
            <v>257400</v>
          </cell>
        </row>
        <row r="915">
          <cell r="A915" t="str">
            <v>GRAPSUS1</v>
          </cell>
          <cell r="B915" t="str">
            <v>GRAPA SUSPENSION AS GS</v>
          </cell>
          <cell r="C915" t="str">
            <v>Un</v>
          </cell>
          <cell r="D915">
            <v>133</v>
          </cell>
          <cell r="E915">
            <v>700</v>
          </cell>
          <cell r="F915">
            <v>93100</v>
          </cell>
        </row>
        <row r="916">
          <cell r="A916" t="str">
            <v>LAMUNI1</v>
          </cell>
          <cell r="B916" t="str">
            <v>LAMINA UNION ED275 EZ</v>
          </cell>
          <cell r="C916" t="str">
            <v>Un</v>
          </cell>
          <cell r="D916">
            <v>0</v>
          </cell>
          <cell r="E916">
            <v>1100</v>
          </cell>
          <cell r="F916">
            <v>0</v>
          </cell>
        </row>
        <row r="917">
          <cell r="A917" t="str">
            <v>PERF1</v>
          </cell>
          <cell r="B917" t="str">
            <v>PERFIL DE FIJACION RSCN 3M GC</v>
          </cell>
          <cell r="C917" t="str">
            <v>Un</v>
          </cell>
          <cell r="D917">
            <v>100</v>
          </cell>
          <cell r="E917">
            <v>22000</v>
          </cell>
          <cell r="F917">
            <v>2200000</v>
          </cell>
        </row>
        <row r="920">
          <cell r="A920" t="str">
            <v>ACCCABLOFIL-5</v>
          </cell>
          <cell r="B920" t="str">
            <v>Accesorios bandeja Cablofil</v>
          </cell>
          <cell r="C920" t="str">
            <v>GL</v>
          </cell>
          <cell r="E920" t="str">
            <v>COSTO ITEM</v>
          </cell>
          <cell r="F920">
            <v>772512</v>
          </cell>
        </row>
        <row r="922">
          <cell r="A922" t="str">
            <v>CODIGO</v>
          </cell>
          <cell r="B922" t="str">
            <v>DETALLE</v>
          </cell>
          <cell r="C922" t="str">
            <v>UNIDAD</v>
          </cell>
          <cell r="D922" t="str">
            <v>CANTIDAD</v>
          </cell>
          <cell r="E922" t="str">
            <v>V/UNITARIO</v>
          </cell>
          <cell r="F922" t="str">
            <v>V/PARCIAL</v>
          </cell>
        </row>
        <row r="923">
          <cell r="A923" t="str">
            <v>AR1</v>
          </cell>
          <cell r="B923" t="str">
            <v>ARANDELA CE-25mm DC</v>
          </cell>
          <cell r="C923" t="str">
            <v>Un</v>
          </cell>
          <cell r="D923">
            <v>38</v>
          </cell>
          <cell r="E923">
            <v>163.33333333333334</v>
          </cell>
          <cell r="F923">
            <v>6206.666666666667</v>
          </cell>
        </row>
        <row r="924">
          <cell r="A924" t="str">
            <v>AR2</v>
          </cell>
          <cell r="B924" t="str">
            <v>ARANDELA CE-25mm EZ</v>
          </cell>
          <cell r="C924" t="str">
            <v>Un</v>
          </cell>
          <cell r="D924">
            <v>38</v>
          </cell>
          <cell r="E924">
            <v>115.33333333333333</v>
          </cell>
          <cell r="F924">
            <v>4382.6666666666661</v>
          </cell>
        </row>
        <row r="925">
          <cell r="A925" t="str">
            <v>CLIP1</v>
          </cell>
          <cell r="B925" t="str">
            <v>CLIP FASLOCK XL GS</v>
          </cell>
          <cell r="C925" t="str">
            <v>Un</v>
          </cell>
          <cell r="D925">
            <v>8</v>
          </cell>
          <cell r="E925">
            <v>665.33333333333337</v>
          </cell>
          <cell r="F925">
            <v>5322.666666666667</v>
          </cell>
        </row>
        <row r="926">
          <cell r="A926" t="str">
            <v>CONT1</v>
          </cell>
          <cell r="B926" t="str">
            <v>CONECTOR TIERRA GRIFEQUIP</v>
          </cell>
          <cell r="C926" t="str">
            <v>Un</v>
          </cell>
          <cell r="D926">
            <v>20</v>
          </cell>
          <cell r="E926">
            <v>3900</v>
          </cell>
          <cell r="F926">
            <v>78000</v>
          </cell>
        </row>
        <row r="927">
          <cell r="A927" t="str">
            <v>GRAPSUS1</v>
          </cell>
          <cell r="B927" t="str">
            <v>GRAPA SUSPENSION AS GS</v>
          </cell>
          <cell r="C927" t="str">
            <v>Un</v>
          </cell>
          <cell r="D927">
            <v>58</v>
          </cell>
          <cell r="E927">
            <v>700</v>
          </cell>
          <cell r="F927">
            <v>40600</v>
          </cell>
        </row>
        <row r="928">
          <cell r="A928" t="str">
            <v>LAMUNI1</v>
          </cell>
          <cell r="B928" t="str">
            <v>LAMINA UNION ED275 EZ</v>
          </cell>
          <cell r="C928" t="str">
            <v>Un</v>
          </cell>
          <cell r="D928">
            <v>0</v>
          </cell>
          <cell r="E928">
            <v>1100</v>
          </cell>
          <cell r="F928">
            <v>0</v>
          </cell>
        </row>
        <row r="929">
          <cell r="A929" t="str">
            <v>PERF1</v>
          </cell>
          <cell r="B929" t="str">
            <v>PERFIL DE FIJACION RSCN 3M GC</v>
          </cell>
          <cell r="C929" t="str">
            <v>Un</v>
          </cell>
          <cell r="D929">
            <v>29</v>
          </cell>
          <cell r="E929">
            <v>22000</v>
          </cell>
          <cell r="F929">
            <v>638000</v>
          </cell>
        </row>
        <row r="932">
          <cell r="A932" t="str">
            <v>ACCCABLOFIL-6</v>
          </cell>
          <cell r="B932" t="str">
            <v>Accesorios bandeja Cablofil</v>
          </cell>
          <cell r="C932" t="str">
            <v>GL</v>
          </cell>
          <cell r="E932" t="str">
            <v>COSTO ITEM</v>
          </cell>
          <cell r="F932">
            <v>328002.66666666669</v>
          </cell>
        </row>
        <row r="934">
          <cell r="A934" t="str">
            <v>CODIGO</v>
          </cell>
          <cell r="B934" t="str">
            <v>DETALLE</v>
          </cell>
          <cell r="C934" t="str">
            <v>UNIDAD</v>
          </cell>
          <cell r="D934" t="str">
            <v>CANTIDAD</v>
          </cell>
          <cell r="E934" t="str">
            <v>V/UNITARIO</v>
          </cell>
          <cell r="F934" t="str">
            <v>V/PARCIAL</v>
          </cell>
        </row>
        <row r="935">
          <cell r="A935" t="str">
            <v>AR1</v>
          </cell>
          <cell r="B935" t="str">
            <v>ARANDELA CE-25mm DC</v>
          </cell>
          <cell r="C935" t="str">
            <v>Un</v>
          </cell>
          <cell r="D935">
            <v>15</v>
          </cell>
          <cell r="E935">
            <v>163.33333333333334</v>
          </cell>
          <cell r="F935">
            <v>2450</v>
          </cell>
        </row>
        <row r="936">
          <cell r="A936" t="str">
            <v>AR2</v>
          </cell>
          <cell r="B936" t="str">
            <v>ARANDELA CE-25mm EZ</v>
          </cell>
          <cell r="C936" t="str">
            <v>Un</v>
          </cell>
          <cell r="D936">
            <v>15</v>
          </cell>
          <cell r="E936">
            <v>115.33333333333333</v>
          </cell>
          <cell r="F936">
            <v>1730</v>
          </cell>
        </row>
        <row r="937">
          <cell r="A937" t="str">
            <v>CLIP1</v>
          </cell>
          <cell r="B937" t="str">
            <v>CLIP FASLOCK XL GS</v>
          </cell>
          <cell r="C937" t="str">
            <v>Un</v>
          </cell>
          <cell r="D937">
            <v>8</v>
          </cell>
          <cell r="E937">
            <v>665.33333333333337</v>
          </cell>
          <cell r="F937">
            <v>5322.666666666667</v>
          </cell>
        </row>
        <row r="938">
          <cell r="A938" t="str">
            <v>CONT1</v>
          </cell>
          <cell r="B938" t="str">
            <v>CONECTOR TIERRA GRIFEQUIP</v>
          </cell>
          <cell r="C938" t="str">
            <v>Un</v>
          </cell>
          <cell r="D938">
            <v>12</v>
          </cell>
          <cell r="E938">
            <v>3900</v>
          </cell>
          <cell r="F938">
            <v>46800</v>
          </cell>
        </row>
        <row r="939">
          <cell r="A939" t="str">
            <v>GRAPSUS1</v>
          </cell>
          <cell r="B939" t="str">
            <v>GRAPA SUSPENSION AS GS</v>
          </cell>
          <cell r="C939" t="str">
            <v>Un</v>
          </cell>
          <cell r="D939">
            <v>11</v>
          </cell>
          <cell r="E939">
            <v>700</v>
          </cell>
          <cell r="F939">
            <v>7700</v>
          </cell>
        </row>
        <row r="940">
          <cell r="A940" t="str">
            <v>LAMUNI1</v>
          </cell>
          <cell r="B940" t="str">
            <v>LAMINA UNION ED275 EZ</v>
          </cell>
          <cell r="C940" t="str">
            <v>Un</v>
          </cell>
          <cell r="D940">
            <v>0</v>
          </cell>
          <cell r="E940">
            <v>1100</v>
          </cell>
          <cell r="F940">
            <v>0</v>
          </cell>
        </row>
        <row r="941">
          <cell r="A941" t="str">
            <v>PERF1</v>
          </cell>
          <cell r="B941" t="str">
            <v>PERFIL DE FIJACION RSCN 3M GC</v>
          </cell>
          <cell r="C941" t="str">
            <v>Un</v>
          </cell>
          <cell r="D941">
            <v>12</v>
          </cell>
          <cell r="E941">
            <v>22000</v>
          </cell>
          <cell r="F941">
            <v>264000</v>
          </cell>
        </row>
        <row r="944">
          <cell r="A944" t="str">
            <v>TG1</v>
          </cell>
          <cell r="B944" t="str">
            <v>Tablero TG1  según driagrama unifilar</v>
          </cell>
          <cell r="C944" t="str">
            <v>GL</v>
          </cell>
          <cell r="E944" t="str">
            <v>COSTO ITEM</v>
          </cell>
          <cell r="F944">
            <v>2720899.9999999995</v>
          </cell>
        </row>
        <row r="946">
          <cell r="A946" t="str">
            <v>CODIGO</v>
          </cell>
          <cell r="B946" t="str">
            <v>DETALLE</v>
          </cell>
          <cell r="C946" t="str">
            <v>UNIDAD</v>
          </cell>
          <cell r="D946" t="str">
            <v>CANTIDAD</v>
          </cell>
          <cell r="E946" t="str">
            <v>V/UNITARIO</v>
          </cell>
          <cell r="F946" t="str">
            <v>V/PARCIAL</v>
          </cell>
        </row>
        <row r="947">
          <cell r="A947" t="str">
            <v>CELDA-01</v>
          </cell>
          <cell r="B947" t="str">
            <v>CELDA METALICA 1200X800X300 mm</v>
          </cell>
          <cell r="C947" t="str">
            <v>Un</v>
          </cell>
          <cell r="D947">
            <v>1</v>
          </cell>
          <cell r="E947">
            <v>367000</v>
          </cell>
          <cell r="F947">
            <v>367000</v>
          </cell>
        </row>
        <row r="948">
          <cell r="A948" t="str">
            <v>BRK-IG-3X250</v>
          </cell>
          <cell r="B948" t="str">
            <v>BREAKER TRIFILAR INDUSTRIAL GRADUABLE 175-250 A 65 KA</v>
          </cell>
          <cell r="C948">
            <v>0</v>
          </cell>
          <cell r="D948">
            <v>2</v>
          </cell>
          <cell r="E948">
            <v>576566.66666666663</v>
          </cell>
          <cell r="F948">
            <v>1153133.3333333333</v>
          </cell>
        </row>
        <row r="949">
          <cell r="A949" t="str">
            <v>BRK-IG-3X60</v>
          </cell>
          <cell r="B949" t="str">
            <v>BREAKER TRIFILAR INDUSTRIAL GRADUABLE 44-63 A 65 KA</v>
          </cell>
          <cell r="C949">
            <v>0</v>
          </cell>
          <cell r="D949">
            <v>5</v>
          </cell>
          <cell r="E949">
            <v>198200</v>
          </cell>
          <cell r="F949">
            <v>991000</v>
          </cell>
        </row>
        <row r="950">
          <cell r="A950" t="str">
            <v>BRK-IG-3X70</v>
          </cell>
          <cell r="B950" t="str">
            <v>BREAKER TRIFILAR INDUSTRIAL GRADUABLE 70-100 A 65 KA</v>
          </cell>
          <cell r="C950">
            <v>0</v>
          </cell>
          <cell r="D950">
            <v>1</v>
          </cell>
          <cell r="E950">
            <v>209766.66666666666</v>
          </cell>
          <cell r="F950">
            <v>209766.66666666666</v>
          </cell>
        </row>
        <row r="953">
          <cell r="A953" t="str">
            <v>TCE</v>
          </cell>
          <cell r="B953" t="str">
            <v>Tablero TCE trifásico de 24 circuitos con puerta y chapa Barraje de 225A-Barra Neutro y Barra Tierra+ 22 breakers 1X20 AMP</v>
          </cell>
          <cell r="C953" t="str">
            <v>GL</v>
          </cell>
          <cell r="E953" t="str">
            <v>COSTO ITEM</v>
          </cell>
          <cell r="F953">
            <v>97933.333333333328</v>
          </cell>
        </row>
        <row r="955">
          <cell r="A955" t="str">
            <v>CODIGO</v>
          </cell>
          <cell r="B955" t="str">
            <v>DETALLE</v>
          </cell>
          <cell r="C955" t="str">
            <v>UNIDAD</v>
          </cell>
          <cell r="D955" t="str">
            <v>CANTIDAD</v>
          </cell>
          <cell r="E955" t="str">
            <v>V/UNITARIO</v>
          </cell>
          <cell r="F955" t="str">
            <v>V/PARCIAL</v>
          </cell>
        </row>
        <row r="956">
          <cell r="A956" t="str">
            <v>TT-24-P-225A</v>
          </cell>
          <cell r="B956" t="str">
            <v>TABLERO TRIFASICO  24 CIRCUITOS PUERTA 225A</v>
          </cell>
          <cell r="C956">
            <v>0</v>
          </cell>
          <cell r="D956">
            <v>1</v>
          </cell>
          <cell r="E956">
            <v>55400</v>
          </cell>
          <cell r="F956">
            <v>55400</v>
          </cell>
        </row>
        <row r="957">
          <cell r="A957" t="str">
            <v>BRK-20</v>
          </cell>
          <cell r="B957" t="str">
            <v>BREAKER MONOPOLAR ENCHUFABLE 20 A</v>
          </cell>
          <cell r="C957">
            <v>0</v>
          </cell>
          <cell r="D957">
            <v>22</v>
          </cell>
          <cell r="E957">
            <v>1933.3333333333333</v>
          </cell>
          <cell r="F957">
            <v>42533.333333333328</v>
          </cell>
        </row>
        <row r="960">
          <cell r="A960" t="str">
            <v>TIA</v>
          </cell>
          <cell r="B960" t="str">
            <v>Tablero TIA trifásico de 24 circuitos  con puerta y chapa Barraje de 225A-Barra Neutro y Barra Tierra + 17 breakers 1X20 AMP</v>
          </cell>
          <cell r="C960" t="str">
            <v>GL</v>
          </cell>
          <cell r="E960" t="str">
            <v>COSTO ITEM</v>
          </cell>
          <cell r="F960">
            <v>88266.666666666657</v>
          </cell>
        </row>
        <row r="962">
          <cell r="A962" t="str">
            <v>CODIGO</v>
          </cell>
          <cell r="B962" t="str">
            <v>DETALLE</v>
          </cell>
          <cell r="C962" t="str">
            <v>UNIDAD</v>
          </cell>
          <cell r="D962" t="str">
            <v>CANTIDAD</v>
          </cell>
          <cell r="E962" t="str">
            <v>V/UNITARIO</v>
          </cell>
          <cell r="F962" t="str">
            <v>V/PARCIAL</v>
          </cell>
        </row>
        <row r="963">
          <cell r="A963" t="str">
            <v>TT-24-P-225A</v>
          </cell>
          <cell r="B963" t="str">
            <v>TABLERO TRIFASICO  24 CIRCUITOS PUERTA 225A</v>
          </cell>
          <cell r="C963">
            <v>0</v>
          </cell>
          <cell r="D963">
            <v>1</v>
          </cell>
          <cell r="E963">
            <v>55400</v>
          </cell>
          <cell r="F963">
            <v>55400</v>
          </cell>
        </row>
        <row r="964">
          <cell r="A964" t="str">
            <v>BRK-20</v>
          </cell>
          <cell r="B964" t="str">
            <v>BREAKER MONOPOLAR ENCHUFABLE 20 A</v>
          </cell>
          <cell r="C964">
            <v>0</v>
          </cell>
          <cell r="D964">
            <v>17</v>
          </cell>
          <cell r="E964">
            <v>1933.3333333333333</v>
          </cell>
          <cell r="F964">
            <v>32866.666666666664</v>
          </cell>
        </row>
        <row r="967">
          <cell r="A967" t="str">
            <v>TR1</v>
          </cell>
          <cell r="B967" t="str">
            <v>Tablero TR1 trifásico de 24 circuitos  con puerta y chapa Barraje de 225A-Barra Neutro y Barra Tierra + 24 BREAKERS LUMINEX DSE 1X20 AMP</v>
          </cell>
          <cell r="C967" t="str">
            <v>GL</v>
          </cell>
          <cell r="E967" t="str">
            <v>COSTO ITEM</v>
          </cell>
          <cell r="F967">
            <v>101800</v>
          </cell>
        </row>
        <row r="969">
          <cell r="A969" t="str">
            <v>CODIGO</v>
          </cell>
          <cell r="B969" t="str">
            <v>DETALLE</v>
          </cell>
          <cell r="C969" t="str">
            <v>UNIDAD</v>
          </cell>
          <cell r="D969" t="str">
            <v>CANTIDAD</v>
          </cell>
          <cell r="E969" t="str">
            <v>V/UNITARIO</v>
          </cell>
          <cell r="F969" t="str">
            <v>V/PARCIAL</v>
          </cell>
        </row>
        <row r="970">
          <cell r="A970" t="str">
            <v>TT-24-P-225A</v>
          </cell>
          <cell r="B970" t="str">
            <v>TABLERO TRIFASICO  24 CIRCUITOS PUERTA 225A</v>
          </cell>
          <cell r="C970">
            <v>0</v>
          </cell>
          <cell r="D970">
            <v>1</v>
          </cell>
          <cell r="E970">
            <v>55400</v>
          </cell>
          <cell r="F970">
            <v>55400</v>
          </cell>
        </row>
        <row r="971">
          <cell r="A971" t="str">
            <v>BRK-20</v>
          </cell>
          <cell r="B971" t="str">
            <v>BREAKER MONOPOLAR ENCHUFABLE 20 A</v>
          </cell>
          <cell r="C971">
            <v>0</v>
          </cell>
          <cell r="D971">
            <v>24</v>
          </cell>
          <cell r="E971">
            <v>1933.3333333333333</v>
          </cell>
          <cell r="F971">
            <v>46400</v>
          </cell>
        </row>
        <row r="974">
          <cell r="A974" t="str">
            <v>TRH</v>
          </cell>
          <cell r="B974" t="str">
            <v>Tablero TRH trifásico de 18 circuitos con puerta y chapa Barraje de 225A-Barra Neutro y Barra Tierra + 15 breakers 1X20 AMP</v>
          </cell>
          <cell r="C974" t="str">
            <v>GL</v>
          </cell>
          <cell r="E974" t="str">
            <v>COSTO ITEM</v>
          </cell>
          <cell r="F974">
            <v>73900</v>
          </cell>
        </row>
        <row r="976">
          <cell r="A976" t="str">
            <v>CODIGO</v>
          </cell>
          <cell r="B976" t="str">
            <v>DETALLE</v>
          </cell>
          <cell r="C976" t="str">
            <v>UNIDAD</v>
          </cell>
          <cell r="D976" t="str">
            <v>CANTIDAD</v>
          </cell>
          <cell r="E976" t="str">
            <v>V/UNITARIO</v>
          </cell>
          <cell r="F976" t="str">
            <v>V/PARCIAL</v>
          </cell>
        </row>
        <row r="977">
          <cell r="A977" t="str">
            <v>TT-18-P-225A</v>
          </cell>
          <cell r="B977" t="str">
            <v>TABLERO TRIFASICO  18 CIRCUITOS PUERTA 225A</v>
          </cell>
          <cell r="C977">
            <v>0</v>
          </cell>
          <cell r="D977">
            <v>1</v>
          </cell>
          <cell r="E977">
            <v>44900</v>
          </cell>
          <cell r="F977">
            <v>44900</v>
          </cell>
        </row>
        <row r="978">
          <cell r="A978" t="str">
            <v>BRK-20</v>
          </cell>
          <cell r="B978" t="str">
            <v>BREAKER MONOPOLAR ENCHUFABLE 20 A</v>
          </cell>
          <cell r="C978">
            <v>0</v>
          </cell>
          <cell r="D978">
            <v>15</v>
          </cell>
          <cell r="E978">
            <v>1933.3333333333333</v>
          </cell>
          <cell r="F978">
            <v>29000</v>
          </cell>
        </row>
        <row r="981">
          <cell r="A981" t="str">
            <v>TC1</v>
          </cell>
          <cell r="B981" t="str">
            <v>Tablero TC1 trifásico de 18 circuitos  con puerta y chapa Barraje de 225A-Barra Neutro y Barra Tierra + 12 breaker 1X20 AMP</v>
          </cell>
          <cell r="C981" t="str">
            <v>GL</v>
          </cell>
          <cell r="E981" t="str">
            <v>COSTO ITEM</v>
          </cell>
          <cell r="F981">
            <v>68100</v>
          </cell>
        </row>
        <row r="983">
          <cell r="A983" t="str">
            <v>CODIGO</v>
          </cell>
          <cell r="B983" t="str">
            <v>DETALLE</v>
          </cell>
          <cell r="C983" t="str">
            <v>UNIDAD</v>
          </cell>
          <cell r="D983" t="str">
            <v>CANTIDAD</v>
          </cell>
          <cell r="E983" t="str">
            <v>V/UNITARIO</v>
          </cell>
          <cell r="F983" t="str">
            <v>V/PARCIAL</v>
          </cell>
        </row>
        <row r="984">
          <cell r="A984" t="str">
            <v>TT-18-P-225A</v>
          </cell>
          <cell r="B984" t="str">
            <v>TABLERO TRIFASICO  18 CIRCUITOS PUERTA 225A</v>
          </cell>
          <cell r="C984">
            <v>0</v>
          </cell>
          <cell r="D984">
            <v>1</v>
          </cell>
          <cell r="E984">
            <v>44900</v>
          </cell>
          <cell r="F984">
            <v>44900</v>
          </cell>
        </row>
        <row r="985">
          <cell r="A985" t="str">
            <v>BRK-20</v>
          </cell>
          <cell r="B985" t="str">
            <v>BREAKER MONOPOLAR ENCHUFABLE 20 A</v>
          </cell>
          <cell r="C985">
            <v>0</v>
          </cell>
          <cell r="D985">
            <v>12</v>
          </cell>
          <cell r="E985">
            <v>1933.3333333333333</v>
          </cell>
          <cell r="F985">
            <v>23200</v>
          </cell>
        </row>
        <row r="988">
          <cell r="A988" t="str">
            <v>TCE</v>
          </cell>
          <cell r="B988" t="str">
            <v>Tablero TCE trifásico de 36 circuitos TR2  con puerta y chapa Barraje de 225A-Barra Neutro y Barra Tierra + 25 breakers 1X20 AMP</v>
          </cell>
          <cell r="C988" t="str">
            <v>GL</v>
          </cell>
          <cell r="E988" t="str">
            <v>COSTO ITEM</v>
          </cell>
          <cell r="F988">
            <v>124733.33333333333</v>
          </cell>
        </row>
        <row r="990">
          <cell r="A990" t="str">
            <v>CODIGO</v>
          </cell>
          <cell r="B990" t="str">
            <v>DETALLE</v>
          </cell>
          <cell r="C990" t="str">
            <v>UNIDAD</v>
          </cell>
          <cell r="D990" t="str">
            <v>CANTIDAD</v>
          </cell>
          <cell r="E990" t="str">
            <v>V/UNITARIO</v>
          </cell>
          <cell r="F990" t="str">
            <v>V/PARCIAL</v>
          </cell>
        </row>
        <row r="991">
          <cell r="A991" t="str">
            <v>TT-36-P-225A</v>
          </cell>
          <cell r="B991" t="str">
            <v>TABLERO TRIFASICO  36 CIRCUITOS PUERTA 225A</v>
          </cell>
          <cell r="C991">
            <v>0</v>
          </cell>
          <cell r="D991">
            <v>1</v>
          </cell>
          <cell r="E991">
            <v>76400</v>
          </cell>
          <cell r="F991">
            <v>76400</v>
          </cell>
        </row>
        <row r="992">
          <cell r="A992" t="str">
            <v>BRK-20</v>
          </cell>
          <cell r="B992" t="str">
            <v>BREAKER MONOPOLAR ENCHUFABLE 20 A</v>
          </cell>
          <cell r="C992">
            <v>0</v>
          </cell>
          <cell r="D992">
            <v>25</v>
          </cell>
          <cell r="E992">
            <v>1933.3333333333333</v>
          </cell>
          <cell r="F992">
            <v>48333.333333333328</v>
          </cell>
        </row>
      </sheetData>
      <sheetData sheetId="2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O DE OBRA"/>
      <sheetName val="EQUIPOS"/>
      <sheetName val="MATERIALES"/>
      <sheetName val="ASFALTO"/>
      <sheetName val="CARPETA ASF"/>
      <sheetName val="CONCRETO"/>
      <sheetName val="NIV"/>
      <sheetName val="EXC MEC"/>
      <sheetName val="EXC MAN"/>
      <sheetName val="BASE"/>
      <sheetName val="SUB-B"/>
      <sheetName val="ASF"/>
      <sheetName val="IMP"/>
      <sheetName val="SAR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IABLES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</sheetNames>
    <sheetDataSet>
      <sheetData sheetId="0" refreshError="1">
        <row r="6">
          <cell r="C6" t="str">
            <v>125895</v>
          </cell>
        </row>
        <row r="7">
          <cell r="C7" t="str">
            <v>FEBRERO DE 2002</v>
          </cell>
        </row>
        <row r="8">
          <cell r="C8" t="str">
            <v>ADECUACION DEL LOCAL CONCESION UNICENTRO PARA SPEED ZONE, POR EL SISTEMA DE PRECIOS UNITARIOS FIJOS - CLAUDIA MENDEZ</v>
          </cell>
        </row>
        <row r="9">
          <cell r="C9" t="str">
            <v>ESTRADA, NOVOA, ARIAS &amp; ASOCIADOS LTDA.</v>
          </cell>
        </row>
        <row r="10">
          <cell r="C10" t="str">
            <v>JAIME W. ESTRADA SARMIENTO</v>
          </cell>
        </row>
        <row r="11">
          <cell r="C11" t="str">
            <v>CLAUDIA MENDEZ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1"/>
      <sheetName val="2"/>
      <sheetName val="3"/>
      <sheetName val="3 PREE"/>
      <sheetName val="4"/>
      <sheetName val="4 PREE"/>
      <sheetName val="5"/>
      <sheetName val="5 PREE"/>
      <sheetName val="6"/>
      <sheetName val="6 PREE"/>
      <sheetName val="7"/>
      <sheetName val="7 PREE"/>
      <sheetName val="8"/>
      <sheetName val="9 PREE"/>
      <sheetName val="9"/>
      <sheetName val="10"/>
      <sheetName val="10 PREE"/>
      <sheetName val="11 PREE"/>
      <sheetName val="11"/>
      <sheetName val="12 PREE"/>
      <sheetName val="12"/>
      <sheetName val="13 PREE"/>
      <sheetName val="13"/>
      <sheetName val="14"/>
      <sheetName val="14 PREE"/>
      <sheetName val="15 PREE"/>
      <sheetName val="15"/>
      <sheetName val="16 PREE"/>
      <sheetName val="16"/>
      <sheetName val="17 PREE"/>
      <sheetName val="17"/>
      <sheetName val="18 PREE"/>
      <sheetName val="18"/>
      <sheetName val="19"/>
      <sheetName val="20"/>
      <sheetName val="21"/>
      <sheetName val="PRESUPUESTO"/>
      <sheetName val="INSUM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>
        <row r="7">
          <cell r="B7" t="str">
            <v>ABONO</v>
          </cell>
        </row>
        <row r="8">
          <cell r="B8" t="str">
            <v>ACABADO CIELO RASO</v>
          </cell>
        </row>
        <row r="9">
          <cell r="B9" t="str">
            <v>ACCESORIOS VARIOS</v>
          </cell>
        </row>
        <row r="10">
          <cell r="B10" t="str">
            <v>ACIDO NITRICO</v>
          </cell>
        </row>
        <row r="11">
          <cell r="B11" t="str">
            <v>ACONDICION SUPERF PAVCO</v>
          </cell>
        </row>
        <row r="12">
          <cell r="B12" t="str">
            <v>ACPM</v>
          </cell>
        </row>
        <row r="13">
          <cell r="B13" t="str">
            <v>ADAPTADOR CONDUIT CONDUFLEX 1/2"</v>
          </cell>
        </row>
        <row r="14">
          <cell r="B14" t="str">
            <v>ADHESIVO NOVAFORT/PAVCO</v>
          </cell>
        </row>
        <row r="15">
          <cell r="B15" t="str">
            <v>ADHESIVO QUIMICO P/REFUERZO TIPO SIKA</v>
          </cell>
        </row>
        <row r="16">
          <cell r="B16" t="str">
            <v>ADOQUIN EN ARCILLA CUARTO 26</v>
          </cell>
        </row>
        <row r="17">
          <cell r="B17" t="str">
            <v>ADOQUIN EN CONCRETO 10X20X8</v>
          </cell>
        </row>
        <row r="18">
          <cell r="B18" t="str">
            <v>AGUA</v>
          </cell>
        </row>
        <row r="19">
          <cell r="B19" t="str">
            <v>ALAMBRE ASILADO No 12 THHN - THWN 90</v>
          </cell>
        </row>
        <row r="20">
          <cell r="B20" t="str">
            <v>ALAMBRE ASILADO No 8 THHN - THWN 90</v>
          </cell>
        </row>
        <row r="21">
          <cell r="B21" t="str">
            <v>ALAMBRE DESNUDO No 14 INTER DI 1.35</v>
          </cell>
        </row>
        <row r="22">
          <cell r="B22" t="str">
            <v>ALAMBRE PARALELO 2X18 DWP - PVC</v>
          </cell>
        </row>
        <row r="23">
          <cell r="B23" t="str">
            <v>ALAMBRE COBRE AWG THHN 12</v>
          </cell>
        </row>
        <row r="24">
          <cell r="B24" t="str">
            <v>ALAMBRE COBRE AWG DESNUDO 12</v>
          </cell>
        </row>
        <row r="25">
          <cell r="B25" t="str">
            <v>ALAMBRE NEGRO CAL # 18</v>
          </cell>
        </row>
        <row r="26">
          <cell r="B26" t="str">
            <v>ALUMOL</v>
          </cell>
        </row>
        <row r="27">
          <cell r="B27" t="str">
            <v>AMPLIFICADOR PARA ANTENA</v>
          </cell>
        </row>
        <row r="28">
          <cell r="B28" t="str">
            <v>ANCLAJE HILTI (1CAR=330ML)</v>
          </cell>
        </row>
        <row r="29">
          <cell r="B29" t="str">
            <v>ANDAMIO METALICO TUBULAR</v>
          </cell>
        </row>
        <row r="30">
          <cell r="B30" t="str">
            <v>ANGULO DE ACERO DE 2.1/2"X3/16"</v>
          </cell>
        </row>
        <row r="31">
          <cell r="B31" t="str">
            <v>ANGULO DE ACERO DE 1.1/4"X1/8"</v>
          </cell>
        </row>
        <row r="32">
          <cell r="B32" t="str">
            <v>ANTICORROSIVO PHCL</v>
          </cell>
        </row>
        <row r="33">
          <cell r="B33" t="str">
            <v>ANTICORROSIVO OXIDO DE HIERRO ROJO</v>
          </cell>
        </row>
        <row r="34">
          <cell r="B34" t="str">
            <v>ANTISOL BLANCO</v>
          </cell>
        </row>
        <row r="35">
          <cell r="B35" t="str">
            <v>ARENA GRUESA</v>
          </cell>
        </row>
        <row r="36">
          <cell r="B36" t="str">
            <v>ARENA MEDIANA</v>
          </cell>
        </row>
        <row r="37">
          <cell r="B37" t="str">
            <v>AUTOMATICO 3X60</v>
          </cell>
        </row>
        <row r="38">
          <cell r="B38" t="str">
            <v>AUTOMATICO 3X40A TIPO INDUSTRIAL</v>
          </cell>
        </row>
        <row r="39">
          <cell r="B39" t="str">
            <v>BAJANTE DE MEDIA TENSION</v>
          </cell>
        </row>
        <row r="40">
          <cell r="B40" t="str">
            <v>BALA 2X26W</v>
          </cell>
        </row>
        <row r="41">
          <cell r="B41" t="str">
            <v>BALASTRO DE RIO             CANTO RODADO-ARENA</v>
          </cell>
        </row>
        <row r="42">
          <cell r="B42" t="str">
            <v>BALASTO ELECTRICO 2X32W</v>
          </cell>
        </row>
        <row r="43">
          <cell r="B43" t="str">
            <v>BALASTO ELECTRICO 1X26W</v>
          </cell>
        </row>
        <row r="44">
          <cell r="B44" t="str">
            <v>BALA FLUORESCENTE 2X13W</v>
          </cell>
        </row>
        <row r="45">
          <cell r="B45" t="str">
            <v>BALDOSA GRANITO   30 x 30</v>
          </cell>
        </row>
        <row r="46">
          <cell r="B46" t="str">
            <v>BANDEJA PORTACABLES</v>
          </cell>
        </row>
        <row r="47">
          <cell r="B47" t="str">
            <v>BASTIDOR 2"x2"x3M OTOBO</v>
          </cell>
        </row>
        <row r="48">
          <cell r="B48" t="str">
            <v>BICICLETEROS</v>
          </cell>
        </row>
        <row r="49">
          <cell r="B49" t="str">
            <v>BISAGRA 3x2"       COBRIZ</v>
          </cell>
        </row>
        <row r="50">
          <cell r="B50" t="str">
            <v>BISAGRA PIVOTANTE</v>
          </cell>
        </row>
        <row r="51">
          <cell r="B51" t="str">
            <v>BISAGRA PIVOTANTE CORRIENTE</v>
          </cell>
        </row>
        <row r="52">
          <cell r="B52" t="str">
            <v>BLOQUES RECTANGULARES DE CESPED</v>
          </cell>
        </row>
        <row r="53">
          <cell r="B53" t="str">
            <v>BOCEL MADERA  .1/2x.1/2x3M</v>
          </cell>
        </row>
        <row r="54">
          <cell r="B54" t="str">
            <v>BOMBA</v>
          </cell>
        </row>
        <row r="55">
          <cell r="B55" t="str">
            <v>BOMBILLO 26W</v>
          </cell>
        </row>
        <row r="56">
          <cell r="B56" t="str">
            <v>BORDILLO PREFABRICADO TIPO IDU A80</v>
          </cell>
        </row>
        <row r="57">
          <cell r="B57" t="str">
            <v>BORDE CONTENEDOR DE RAICES</v>
          </cell>
        </row>
        <row r="58">
          <cell r="B58" t="str">
            <v>BORNA No 10</v>
          </cell>
        </row>
        <row r="59">
          <cell r="B59" t="str">
            <v>BRIDAS 2" ROSCADA HD</v>
          </cell>
        </row>
        <row r="60">
          <cell r="B60" t="str">
            <v>BRIDA 3" ROSCADA HD</v>
          </cell>
        </row>
        <row r="61">
          <cell r="B61" t="str">
            <v>BRIDA 4" ROSCADA HD</v>
          </cell>
        </row>
        <row r="62">
          <cell r="B62" t="str">
            <v>BRIDAS 1.1/2" ACERO ROSCAR</v>
          </cell>
        </row>
        <row r="63">
          <cell r="B63" t="str">
            <v>BRIDAS 2" ACERO ROSCAR</v>
          </cell>
        </row>
        <row r="64">
          <cell r="B64" t="str">
            <v>BRIDAS 3" ACERO ROSCAR</v>
          </cell>
        </row>
        <row r="65">
          <cell r="B65" t="str">
            <v>BRIDAS 4" ACERO ROSCAR</v>
          </cell>
        </row>
        <row r="66">
          <cell r="B66" t="str">
            <v>BOQUILLA 4" GALVANIZADA</v>
          </cell>
        </row>
        <row r="67">
          <cell r="B67" t="str">
            <v>CABLE ALUMINIO AISLADO PVC 1/0 THW</v>
          </cell>
        </row>
        <row r="68">
          <cell r="B68" t="str">
            <v>CABLE ALUMINIO AISLADO PVC 2/0 THW</v>
          </cell>
        </row>
        <row r="69">
          <cell r="B69" t="str">
            <v>CABLE COBRE No 16 AWG THHN</v>
          </cell>
        </row>
        <row r="70">
          <cell r="B70" t="str">
            <v>CABLE COBRE No 12 AWG THHN</v>
          </cell>
        </row>
        <row r="71">
          <cell r="B71" t="str">
            <v>CABLE COBRE No 12 AWG DESNUDO</v>
          </cell>
        </row>
        <row r="72">
          <cell r="B72" t="str">
            <v>CABLE COBRE No 10 AWG THHN</v>
          </cell>
        </row>
        <row r="73">
          <cell r="B73" t="str">
            <v>CABLE COBRE No 10 AWG DESNUDO</v>
          </cell>
        </row>
        <row r="74">
          <cell r="B74" t="str">
            <v>CABLE COBRE No 8 AWG THHN</v>
          </cell>
        </row>
        <row r="75">
          <cell r="B75" t="str">
            <v>CABLE COBRE No 8 AWG DESNUDO</v>
          </cell>
        </row>
        <row r="76">
          <cell r="B76" t="str">
            <v>CABLE COBRE No 6 THHN</v>
          </cell>
        </row>
        <row r="77">
          <cell r="B77" t="str">
            <v>CABLE COBRE No 6 DESNUDO</v>
          </cell>
        </row>
        <row r="78">
          <cell r="B78" t="str">
            <v>CABLE COBRE No 4 THHN</v>
          </cell>
        </row>
        <row r="79">
          <cell r="B79" t="str">
            <v>CABLE COBRE No 4 DESNUDO</v>
          </cell>
        </row>
        <row r="80">
          <cell r="B80" t="str">
            <v>CABLE COBRE No 2 THHN</v>
          </cell>
        </row>
        <row r="81">
          <cell r="B81" t="str">
            <v>CABLE COBRE No 2 DESNUDO</v>
          </cell>
        </row>
        <row r="82">
          <cell r="B82" t="str">
            <v>CABLE COBRE No 1/0 THHN</v>
          </cell>
        </row>
        <row r="83">
          <cell r="B83" t="str">
            <v>CABLE COBRE No 2/0 THHN</v>
          </cell>
        </row>
        <row r="84">
          <cell r="B84" t="str">
            <v>CABLE COBRE No 2/0 THHN DESNUDO</v>
          </cell>
        </row>
        <row r="85">
          <cell r="B85" t="str">
            <v>CABLE COBRE No 4/0 THHN</v>
          </cell>
        </row>
        <row r="86">
          <cell r="B86" t="str">
            <v>CABLE COBRE No 250 THHN DESNUDO</v>
          </cell>
        </row>
        <row r="87">
          <cell r="B87" t="str">
            <v>CABLE TRIPLEX #2 XLPE</v>
          </cell>
        </row>
        <row r="88">
          <cell r="B88" t="str">
            <v>CABLE UTP CATEGORIA 6</v>
          </cell>
        </row>
        <row r="89">
          <cell r="B89" t="str">
            <v>CABLE 10 PARES</v>
          </cell>
        </row>
        <row r="90">
          <cell r="B90" t="str">
            <v>CABLE RG59</v>
          </cell>
        </row>
        <row r="91">
          <cell r="B91" t="str">
            <v>CAJA GALVANIZADA</v>
          </cell>
        </row>
        <row r="92">
          <cell r="B92" t="str">
            <v>CAJA 2400 GALV CG-100 CAL 20</v>
          </cell>
        </row>
        <row r="93">
          <cell r="B93" t="str">
            <v>CAJA 5800 CAL 26</v>
          </cell>
        </row>
        <row r="94">
          <cell r="B94" t="str">
            <v>CAJA OCTAG GALV OG-100 CAL 20</v>
          </cell>
        </row>
        <row r="95">
          <cell r="B95" t="str">
            <v>CAJA METALICA</v>
          </cell>
        </row>
        <row r="96">
          <cell r="B96" t="str">
            <v xml:space="preserve">CAJA TACO 9 CIRC. MONO </v>
          </cell>
        </row>
        <row r="97">
          <cell r="B97" t="str">
            <v>CAJA PARA ALOJAR RENAVIADOR Y ACCESORIOS</v>
          </cell>
        </row>
        <row r="98">
          <cell r="B98" t="str">
            <v>CAJA PARA ALOJAR ARRANCADA Y ACCESORIOS</v>
          </cell>
        </row>
        <row r="99">
          <cell r="B99" t="str">
            <v>CAJA PARA AMPLIFICADOR</v>
          </cell>
        </row>
        <row r="100">
          <cell r="B100" t="str">
            <v>CAJA DE PASO 15X15</v>
          </cell>
        </row>
        <row r="101">
          <cell r="B101" t="str">
            <v>CAJA DE PASO 20X20</v>
          </cell>
        </row>
        <row r="102">
          <cell r="B102" t="str">
            <v>CAJA DE PASO 30X30</v>
          </cell>
        </row>
        <row r="103">
          <cell r="B103" t="str">
            <v>CAJA DE PASO 40X40</v>
          </cell>
        </row>
        <row r="104">
          <cell r="B104" t="str">
            <v>CALENTADOR DE PASO</v>
          </cell>
        </row>
        <row r="105">
          <cell r="B105" t="str">
            <v>CANALETA METALICA</v>
          </cell>
        </row>
        <row r="106">
          <cell r="B106" t="str">
            <v>CANECA M-120</v>
          </cell>
        </row>
        <row r="107">
          <cell r="B107" t="str">
            <v xml:space="preserve">CANDADO YALE 110-30         PRE </v>
          </cell>
        </row>
        <row r="108">
          <cell r="B108" t="str">
            <v>CANCHA MÚLTIPLE BALONCESTO - MICROFUTBOL - VOLEIBOL (INC. DOS UN FIJAS DE MICROBALONCESTO - MALLA PARA MICRO FUTBOL - JUEGO DE POSTES Y MALLA PARA VOLEIBOL)</v>
          </cell>
        </row>
        <row r="109">
          <cell r="B109" t="str">
            <v>CAMPANA 4" PVC DB</v>
          </cell>
        </row>
        <row r="110">
          <cell r="B110" t="str">
            <v>CAÑUELA DESAGUE RAMPA</v>
          </cell>
        </row>
        <row r="111">
          <cell r="B111" t="str">
            <v>CAPA DE LLANTA MOLIDA FUNDIDA INSITU e=0,05m</v>
          </cell>
        </row>
        <row r="112">
          <cell r="B112" t="str">
            <v>CAOLIN</v>
          </cell>
        </row>
        <row r="113">
          <cell r="B113" t="str">
            <v>CARROTANQUE AGUA</v>
          </cell>
        </row>
        <row r="114">
          <cell r="B114" t="str">
            <v>CASETON EN GUADUA</v>
          </cell>
        </row>
        <row r="115">
          <cell r="B115" t="str">
            <v>CEDRO</v>
          </cell>
        </row>
        <row r="116">
          <cell r="B116" t="str">
            <v>CEMENTO BLANCO              SACO DE 40 KILOS</v>
          </cell>
        </row>
        <row r="117">
          <cell r="B117" t="str">
            <v xml:space="preserve">CEMENTO BLANCO NARE         SACO DE 25 KILOS                </v>
          </cell>
        </row>
        <row r="118">
          <cell r="B118" t="str">
            <v>CEMENTO GRIS</v>
          </cell>
        </row>
        <row r="119">
          <cell r="B119" t="str">
            <v>CEMENTO GRIS PORTLAND       SACO DE 50 KILOS</v>
          </cell>
        </row>
        <row r="120">
          <cell r="B120" t="str">
            <v>CERAMICA 20  x20</v>
          </cell>
        </row>
        <row r="121">
          <cell r="B121" t="str">
            <v>CERAMICA EGEO 20,5X20,5</v>
          </cell>
        </row>
        <row r="122">
          <cell r="B122" t="str">
            <v>CEREZO</v>
          </cell>
        </row>
        <row r="123">
          <cell r="B123" t="str">
            <v>CERRADURA SCHLAGE B350</v>
          </cell>
        </row>
        <row r="124">
          <cell r="B124" t="str">
            <v>CERRADURA SCHLAGE A40S</v>
          </cell>
        </row>
        <row r="125">
          <cell r="B125" t="str">
            <v>CERRADURA SCHLAGE A70PD</v>
          </cell>
        </row>
        <row r="126">
          <cell r="B126" t="str">
            <v>CERRADURA SCHLAGE A87PD</v>
          </cell>
        </row>
        <row r="127">
          <cell r="B127" t="str">
            <v>CHAZO PLASTICO</v>
          </cell>
        </row>
        <row r="128">
          <cell r="B128" t="str">
            <v>CHEQUE HIDRO 3/4</v>
          </cell>
        </row>
        <row r="129">
          <cell r="B129" t="str">
            <v>CHEQUE CORTINA DE 1.1/2"</v>
          </cell>
        </row>
        <row r="130">
          <cell r="B130" t="str">
            <v>CHEQUE CORTINA DE 2"</v>
          </cell>
        </row>
        <row r="131">
          <cell r="B131" t="str">
            <v>CHEQUE CORTINA DE 2.1/2"</v>
          </cell>
        </row>
        <row r="132">
          <cell r="B132" t="str">
            <v>CHEQUE CORTINA DE 3"</v>
          </cell>
        </row>
        <row r="133">
          <cell r="B133" t="str">
            <v>CHEQUE CORTINA DE 4"</v>
          </cell>
        </row>
        <row r="134">
          <cell r="B134" t="str">
            <v>CHEQUE CORTINA PERFORADO DE 1.1/2"</v>
          </cell>
        </row>
        <row r="135">
          <cell r="B135" t="str">
            <v>CIELO RASO EN FIBROCEMENTO 11mm</v>
          </cell>
        </row>
        <row r="136">
          <cell r="B136" t="str">
            <v>CIERRA PUERTAS HIDRAULICO</v>
          </cell>
        </row>
        <row r="137">
          <cell r="B137" t="str">
            <v>CINTA BANDIT 5/8"</v>
          </cell>
        </row>
        <row r="138">
          <cell r="B138" t="str">
            <v xml:space="preserve">CINTA PVC </v>
          </cell>
        </row>
        <row r="139">
          <cell r="B139" t="str">
            <v>CINTA DE ENMASCARAR 1"</v>
          </cell>
        </row>
        <row r="140">
          <cell r="B140" t="str">
            <v>CODO ACERO SCH 40  1/2"x90</v>
          </cell>
        </row>
        <row r="141">
          <cell r="B141" t="str">
            <v>CODO ACERO SCH 40  3/4"x90</v>
          </cell>
        </row>
        <row r="142">
          <cell r="B142" t="str">
            <v>CODO ACERO SCH 40  1"x90</v>
          </cell>
        </row>
        <row r="143">
          <cell r="B143" t="str">
            <v>CODO ACERO SCH 40  1.1/2"x90</v>
          </cell>
        </row>
        <row r="144">
          <cell r="B144" t="str">
            <v>CODO CPVC    1/2"x45</v>
          </cell>
        </row>
        <row r="145">
          <cell r="B145" t="str">
            <v>CODO CPVC    3/4"x45</v>
          </cell>
        </row>
        <row r="146">
          <cell r="B146" t="str">
            <v>CODO GALV     3/4"x45</v>
          </cell>
        </row>
        <row r="147">
          <cell r="B147" t="str">
            <v>CODO GALV     1.1/2"x45</v>
          </cell>
        </row>
        <row r="148">
          <cell r="B148" t="str">
            <v>CODO GALV     2"x45</v>
          </cell>
        </row>
        <row r="149">
          <cell r="B149" t="str">
            <v>CODO GALVANIZADO 2"</v>
          </cell>
        </row>
        <row r="150">
          <cell r="B150" t="str">
            <v>CODO GALV     2.1/2"x45</v>
          </cell>
        </row>
        <row r="151">
          <cell r="B151" t="str">
            <v>CODO GALV     3"x45</v>
          </cell>
        </row>
        <row r="152">
          <cell r="B152" t="str">
            <v>CODO GALV     4"x45</v>
          </cell>
        </row>
        <row r="153">
          <cell r="B153" t="str">
            <v>CODO GALV     4"x90</v>
          </cell>
        </row>
        <row r="154">
          <cell r="B154" t="str">
            <v>COD PVC 1"</v>
          </cell>
        </row>
        <row r="155">
          <cell r="B155" t="str">
            <v>COD MET EMT 1/2"</v>
          </cell>
        </row>
        <row r="156">
          <cell r="B156" t="str">
            <v>COD MET EMT 3/4"</v>
          </cell>
        </row>
        <row r="157">
          <cell r="B157" t="str">
            <v>COD EMT CONDUIT 1"</v>
          </cell>
        </row>
        <row r="158">
          <cell r="B158" t="str">
            <v>COD EMT CONDUIT 1.1/2"</v>
          </cell>
        </row>
        <row r="159">
          <cell r="B159" t="str">
            <v>COD EMT CONDUIT 1.1/4"</v>
          </cell>
        </row>
        <row r="160">
          <cell r="B160" t="str">
            <v>COD EMT CONDUIT 2"</v>
          </cell>
        </row>
        <row r="161">
          <cell r="B161" t="str">
            <v>CODO PVC 4"</v>
          </cell>
        </row>
        <row r="162">
          <cell r="B162" t="str">
            <v>CODO PVC CONDUIT 1.1/2"</v>
          </cell>
        </row>
        <row r="163">
          <cell r="B163" t="str">
            <v>CODO PVC LIV 2"X45</v>
          </cell>
        </row>
        <row r="164">
          <cell r="B164" t="str">
            <v>CODO PVC LIV 3"X45</v>
          </cell>
        </row>
        <row r="165">
          <cell r="B165" t="str">
            <v>CODO PVC LIV 4"X45</v>
          </cell>
        </row>
        <row r="166">
          <cell r="B166" t="str">
            <v>CODO PRS PVC  .1/2x45ø</v>
          </cell>
        </row>
        <row r="167">
          <cell r="B167" t="str">
            <v>CODO PRS PVC  .3/4x45ø</v>
          </cell>
        </row>
        <row r="168">
          <cell r="B168" t="str">
            <v xml:space="preserve">CODO PRS PVC 1    x45ø </v>
          </cell>
        </row>
        <row r="169">
          <cell r="B169" t="str">
            <v>CODO PRS PVC 1.1/4x45ø</v>
          </cell>
        </row>
        <row r="170">
          <cell r="B170" t="str">
            <v>CODO PRS PVC 1.1/2x45ø</v>
          </cell>
        </row>
        <row r="171">
          <cell r="B171" t="str">
            <v>CODO PRS PVC 2    x45ø</v>
          </cell>
        </row>
        <row r="172">
          <cell r="B172" t="str">
            <v>CODO PRS PVC 2.1/2x45ø</v>
          </cell>
        </row>
        <row r="173">
          <cell r="B173" t="str">
            <v>CODO PRS PVC 3    x45ø</v>
          </cell>
        </row>
        <row r="174">
          <cell r="B174" t="str">
            <v>CODO PRS PVC 4    x45ø</v>
          </cell>
        </row>
        <row r="175">
          <cell r="B175" t="str">
            <v>CODO 90º 110mm</v>
          </cell>
        </row>
        <row r="176">
          <cell r="B176" t="str">
            <v>CODO 90º 160mm</v>
          </cell>
        </row>
        <row r="177">
          <cell r="B177" t="str">
            <v>CODO SAN PVC 2    x90ø CxC</v>
          </cell>
        </row>
        <row r="178">
          <cell r="B178" t="str">
            <v>CODO SAN PVC 3    x90ø CxC</v>
          </cell>
        </row>
        <row r="179">
          <cell r="B179" t="str">
            <v>CODO SAN PVC 4    x90ø CxC</v>
          </cell>
        </row>
        <row r="180">
          <cell r="B180" t="str">
            <v>CODO SAN PVC 6    x90ø CxC</v>
          </cell>
        </row>
        <row r="181">
          <cell r="B181" t="str">
            <v>CODO SAN PVC 2    x45ø CxC</v>
          </cell>
        </row>
        <row r="182">
          <cell r="B182" t="str">
            <v>CODO SAN PVC 3    x45ø CxC</v>
          </cell>
        </row>
        <row r="183">
          <cell r="B183" t="str">
            <v>CODO SAN PVC 4    x45ø CxC</v>
          </cell>
        </row>
        <row r="184">
          <cell r="B184" t="str">
            <v>CODO SAN PVC 6    x45ø CxC</v>
          </cell>
        </row>
        <row r="185">
          <cell r="B185" t="str">
            <v>CORAZA 3/4 T.C.</v>
          </cell>
        </row>
        <row r="186">
          <cell r="B186" t="str">
            <v>COMPRESOR DE DOS MARTILLOS</v>
          </cell>
        </row>
        <row r="187">
          <cell r="B187" t="str">
            <v>COMPRESOR DE UN MARTILLO</v>
          </cell>
        </row>
        <row r="188">
          <cell r="B188" t="str">
            <v>CONCRETO 2000 PSI (14 MPA)</v>
          </cell>
        </row>
        <row r="189">
          <cell r="B189" t="str">
            <v>CONCRETO 3000 PSI (210 MPA)</v>
          </cell>
        </row>
        <row r="190">
          <cell r="B190" t="str">
            <v>CONCRETO TREMIE 3000 PSI (210 MPA)</v>
          </cell>
        </row>
        <row r="191">
          <cell r="B191" t="str">
            <v>CONECTORES CORAZA</v>
          </cell>
        </row>
        <row r="192">
          <cell r="B192" t="str">
            <v>CORTACIRCUITO ATORN. 1POL 30 AMP</v>
          </cell>
        </row>
        <row r="193">
          <cell r="B193" t="str">
            <v>CORTADORA DE LADRILLO ELECTRICA</v>
          </cell>
        </row>
        <row r="194">
          <cell r="B194" t="str">
            <v>CUARTON 2"x4"x3M</v>
          </cell>
        </row>
        <row r="195">
          <cell r="B195" t="str">
            <v>CUBIERTA TIPO SANDWICH</v>
          </cell>
        </row>
        <row r="196">
          <cell r="B196" t="str">
            <v>CUPULA EN ALUMINIO 4"X3"</v>
          </cell>
        </row>
        <row r="197">
          <cell r="B197" t="str">
            <v>CUPULA EN ALUMINIO 6"X4"</v>
          </cell>
        </row>
        <row r="198">
          <cell r="B198" t="str">
            <v>DESAGUE SENCILLO CON REBOSE GRIVAL</v>
          </cell>
        </row>
        <row r="199">
          <cell r="B199" t="str">
            <v>DILATAC.BRONCE PC09 O PC18  TIRA DE 3M</v>
          </cell>
        </row>
        <row r="200">
          <cell r="B200" t="str">
            <v>DILATAC.METALICA 1.90mX0,05m</v>
          </cell>
        </row>
        <row r="201">
          <cell r="B201" t="str">
            <v>DISLVENTE THINNER</v>
          </cell>
        </row>
        <row r="202">
          <cell r="B202" t="str">
            <v>DISPENSADOR</v>
          </cell>
        </row>
        <row r="203">
          <cell r="B203" t="str">
            <v>DISPENSADOR DE JABON EN ACERO INOX.</v>
          </cell>
        </row>
        <row r="204">
          <cell r="B204" t="str">
            <v>DISPENSADOR PAPEL HIGIENICO</v>
          </cell>
        </row>
        <row r="205">
          <cell r="B205" t="str">
            <v>DISPENSADOR DE TOALLAS DESECHABLES</v>
          </cell>
        </row>
        <row r="206">
          <cell r="B206" t="str">
            <v>DUCHA ANTIVANDALICA EMPOTRADA</v>
          </cell>
        </row>
        <row r="207">
          <cell r="B207" t="str">
            <v>DUCHA DE EMERGENCIA</v>
          </cell>
        </row>
        <row r="208">
          <cell r="B208" t="str">
            <v>EMPRADIZACION</v>
          </cell>
        </row>
        <row r="209">
          <cell r="B209" t="str">
            <v>EQUIPO PRESION AGUA CRUDA</v>
          </cell>
        </row>
        <row r="210">
          <cell r="B210" t="str">
            <v>EQUIPO PRESION AGUA POTABLE</v>
          </cell>
        </row>
        <row r="211">
          <cell r="B211" t="str">
            <v>EQUIPO PRESION RED DE INCENDIO</v>
          </cell>
        </row>
        <row r="212">
          <cell r="B212" t="str">
            <v>ESMALTE CORRIENTE</v>
          </cell>
        </row>
        <row r="213">
          <cell r="B213" t="str">
            <v>ESMALTE SINTETICO</v>
          </cell>
        </row>
        <row r="214">
          <cell r="B214" t="str">
            <v>ESPARRAGOS A.C. B7 - 2 TUERCAS 2 H 5/8" x 3/12"</v>
          </cell>
        </row>
        <row r="215">
          <cell r="B215" t="str">
            <v>ESPEJO CRISTAL 4MM BISELADO 2CMS</v>
          </cell>
        </row>
        <row r="216">
          <cell r="B216" t="str">
            <v>ESTRUCTRA EN ALUMINIO CIELO RASO</v>
          </cell>
        </row>
        <row r="217">
          <cell r="B217" t="str">
            <v>ESTUCO ACRILICO PARA EXTERIORES</v>
          </cell>
        </row>
        <row r="218">
          <cell r="B218" t="str">
            <v>FIBRA OPTICA</v>
          </cell>
        </row>
        <row r="219">
          <cell r="B219" t="str">
            <v>FIBROCEMENTO 11MM</v>
          </cell>
        </row>
        <row r="220">
          <cell r="B220" t="str">
            <v>FLOTADOR 1.1/2 ELECTRICO</v>
          </cell>
        </row>
        <row r="221">
          <cell r="B221" t="str">
            <v>FLOTADOR 1.1/2 MECANICO</v>
          </cell>
        </row>
        <row r="222">
          <cell r="B222" t="str">
            <v>FORMALETA COLUMNAS</v>
          </cell>
        </row>
        <row r="223">
          <cell r="B223" t="str">
            <v>FORMALETA MADERA A LA VISTA</v>
          </cell>
        </row>
        <row r="224">
          <cell r="B224" t="str">
            <v>FORMALETA PARA ENTREPISO    PRE</v>
          </cell>
        </row>
        <row r="225">
          <cell r="B225" t="str">
            <v>GABINETE GC1</v>
          </cell>
        </row>
        <row r="226">
          <cell r="B226" t="str">
            <v>GABINETE GC3 (NO INCLUYE CONTACTORES)</v>
          </cell>
        </row>
        <row r="227">
          <cell r="B227" t="str">
            <v>GABINETE GCE1 (NO INCLUYE CONTACTORES)</v>
          </cell>
        </row>
        <row r="228">
          <cell r="B228" t="str">
            <v>GABINETE GCE2 (NO INCLUYE CONTACTORES)</v>
          </cell>
        </row>
        <row r="229">
          <cell r="B229" t="str">
            <v>GABINETE GCE3 (NO INCLUYE CONTACTORES)</v>
          </cell>
        </row>
        <row r="230">
          <cell r="B230" t="str">
            <v>GABINETE GC1 (NO INCLUYE CONTACTORES)</v>
          </cell>
        </row>
        <row r="231">
          <cell r="B231" t="str">
            <v>GABINETE GCS1</v>
          </cell>
        </row>
        <row r="232">
          <cell r="B232" t="str">
            <v>GABINETE GCS2</v>
          </cell>
        </row>
        <row r="233">
          <cell r="B233" t="str">
            <v>GABINETE TIPO 1</v>
          </cell>
        </row>
        <row r="234">
          <cell r="B234" t="str">
            <v>G\ESCOBA CEDRO 8CM</v>
          </cell>
        </row>
        <row r="235">
          <cell r="B235" t="str">
            <v>GASOLINA CORRIENTE</v>
          </cell>
        </row>
        <row r="236">
          <cell r="B236" t="str">
            <v>GEOTEXTIL</v>
          </cell>
        </row>
        <row r="237">
          <cell r="B237" t="str">
            <v xml:space="preserve">GRANITO        #3           25 KILOS REVUELTO </v>
          </cell>
        </row>
        <row r="238">
          <cell r="B238" t="str">
            <v>GRAVA TRITURADA DE 3/4</v>
          </cell>
        </row>
        <row r="239">
          <cell r="B239" t="str">
            <v>GRAVILLA</v>
          </cell>
        </row>
        <row r="240">
          <cell r="B240" t="str">
            <v>GRIFERÍA ANTIVANDÁLICA P´LAVAMANOS PICO LARGO TIPO PUSH, CONEXIÓN Ø 3/4" Ó 1/2"</v>
          </cell>
        </row>
        <row r="241">
          <cell r="B241" t="str">
            <v>GRIFERÍA ANTIVANDÁLICA PICO LARGO LAVAMANOS</v>
          </cell>
        </row>
        <row r="242">
          <cell r="B242" t="str">
            <v>GRIFERIA EN ACERO INOX. CUELLO GANSO</v>
          </cell>
        </row>
        <row r="243">
          <cell r="B243" t="str">
            <v>GROUTING 3000 PSI</v>
          </cell>
        </row>
        <row r="244">
          <cell r="B244" t="str">
            <v>GUADUA     [TACO] 2.50-3M</v>
          </cell>
        </row>
        <row r="245">
          <cell r="B245" t="str">
            <v>GUAYACAN DE MANIZALES</v>
          </cell>
        </row>
        <row r="246">
          <cell r="B246" t="str">
            <v>HEBILLAS PARA CINTA BANDIT 5/8"</v>
          </cell>
        </row>
        <row r="247">
          <cell r="B247" t="str">
            <v>HERRAMIENTA MENOR</v>
          </cell>
        </row>
        <row r="248">
          <cell r="B248" t="str">
            <v>HERRAJES VARIOS</v>
          </cell>
        </row>
        <row r="249">
          <cell r="B249" t="str">
            <v>HIDROSELLO 110MM</v>
          </cell>
        </row>
        <row r="250">
          <cell r="B250" t="str">
            <v xml:space="preserve">HIDROSELLO 160MM   </v>
          </cell>
        </row>
        <row r="251">
          <cell r="B251" t="str">
            <v>HIERRO  .1/2" 60.000  [6M]  FIGURADO</v>
          </cell>
        </row>
        <row r="252">
          <cell r="B252" t="str">
            <v>HIERRO  .1/2" 60.000 [12M]</v>
          </cell>
        </row>
        <row r="253">
          <cell r="B253" t="str">
            <v>HIERRO  .3/8" 37.000  [CH]  X</v>
          </cell>
        </row>
        <row r="254">
          <cell r="B254" t="str">
            <v>INTERRUPTOR SENCILLO</v>
          </cell>
        </row>
        <row r="255">
          <cell r="B255" t="str">
            <v>INTERRUPTOR DOBLE</v>
          </cell>
        </row>
        <row r="256">
          <cell r="B256" t="str">
            <v>INTERRUPTOR 10KA 208V DE 3X150A</v>
          </cell>
        </row>
        <row r="257">
          <cell r="B257" t="str">
            <v>INTERRUPTOR 10KA 208V DE 3X125A</v>
          </cell>
        </row>
        <row r="258">
          <cell r="B258" t="str">
            <v>INTERRUPTOR 10KA 208V DE 3X100A</v>
          </cell>
        </row>
        <row r="259">
          <cell r="B259" t="str">
            <v>INTERRUPTOR 10KA 208V DE 3X60A</v>
          </cell>
        </row>
        <row r="260">
          <cell r="B260" t="str">
            <v>INTERRUPTOR 10KA 208V DE 3X50A</v>
          </cell>
        </row>
        <row r="261">
          <cell r="B261" t="str">
            <v>INTERRUPTOR 10KA 208V DE 3X40A</v>
          </cell>
        </row>
        <row r="262">
          <cell r="B262" t="str">
            <v>INTERRUPTOR 10KA 208V DE 3X30A</v>
          </cell>
        </row>
        <row r="263">
          <cell r="B263" t="str">
            <v>INTERRUPTOR 10KA 208V DE 3X20A</v>
          </cell>
        </row>
        <row r="264">
          <cell r="B264" t="str">
            <v>INTERRUPTOR ENCHUF. 10KA 208V 2X30A</v>
          </cell>
        </row>
        <row r="265">
          <cell r="B265" t="str">
            <v>INTERRUPTOR ENCHUF. 10KA 208V 2X20A</v>
          </cell>
        </row>
        <row r="266">
          <cell r="B266" t="str">
            <v>INTERRUPTOR ENCHUF. 1X30A</v>
          </cell>
        </row>
        <row r="267">
          <cell r="B267" t="str">
            <v>INTERRUPTOR ENCHUF. 1X20A</v>
          </cell>
        </row>
        <row r="268">
          <cell r="B268" t="str">
            <v>INTERRUPTOR ENCHUF. 1X15A 110V</v>
          </cell>
        </row>
        <row r="269">
          <cell r="B269" t="str">
            <v>JUEGO INCRUSTAR</v>
          </cell>
        </row>
        <row r="270">
          <cell r="B270" t="str">
            <v>JUEGOS INFANTILES M.Z.</v>
          </cell>
        </row>
        <row r="271">
          <cell r="B271" t="str">
            <v>JUNTA EXPANSION PVC 3"</v>
          </cell>
        </row>
        <row r="272">
          <cell r="B272" t="str">
            <v>JUNTA EXPANSION PVC 4"</v>
          </cell>
        </row>
        <row r="273">
          <cell r="B273" t="str">
            <v>KIT VÁLVULA DE DESCARGA ANTIVANDÁLICA, 21-AA-950 DOCOL Ó SIMILAR</v>
          </cell>
        </row>
        <row r="274">
          <cell r="B274" t="str">
            <v>KIT VÁLVULA DE DESCARGA ANTIVANDÁLICA  ALTA PRESIÓN P´SANITARIO DE CONEXIÓN POSTERIOR, DOCOL Ó  SIMILAR</v>
          </cell>
        </row>
        <row r="275">
          <cell r="B275" t="str">
            <v>L. BLOQUE No 4</v>
          </cell>
        </row>
        <row r="276">
          <cell r="B276" t="str">
            <v>L. BLOQUE No 5</v>
          </cell>
        </row>
        <row r="277">
          <cell r="B277" t="str">
            <v xml:space="preserve">LACA MADERA </v>
          </cell>
        </row>
        <row r="278">
          <cell r="B278" t="str">
            <v>LADR COMUN/SUCIO</v>
          </cell>
        </row>
        <row r="279">
          <cell r="B279" t="str">
            <v>LADRILLO PRENSADO</v>
          </cell>
        </row>
        <row r="280">
          <cell r="B280" t="str">
            <v>LADRILLO TOLETE FINO PERFORADO</v>
          </cell>
        </row>
        <row r="281">
          <cell r="B281" t="str">
            <v>LAMINA GALVANIZADA CAL.20</v>
          </cell>
        </row>
        <row r="282">
          <cell r="B282" t="str">
            <v>LAMINA GALVANIZADA CAL.18</v>
          </cell>
        </row>
        <row r="283">
          <cell r="B283" t="str">
            <v>LAMINA EN ACERO INOXIDABLE CAL 20</v>
          </cell>
        </row>
        <row r="284">
          <cell r="B284" t="str">
            <v>LAVAMANOS REDONDO EN ACERO INOX 43-AA-94106  TRAMONTINA Ó SIMILAR</v>
          </cell>
        </row>
        <row r="285">
          <cell r="B285" t="str">
            <v>LAVAMANOS AVANTI BLANCO</v>
          </cell>
        </row>
        <row r="286">
          <cell r="B286" t="str">
            <v>LIJA  40 MADERA</v>
          </cell>
        </row>
        <row r="287">
          <cell r="B287" t="str">
            <v>LIJA 320</v>
          </cell>
        </row>
        <row r="288">
          <cell r="B288" t="str">
            <v xml:space="preserve">LIMPIADOR PVC 760-G 1/4 GL  PAVCO                           </v>
          </cell>
        </row>
        <row r="289">
          <cell r="B289" t="str">
            <v xml:space="preserve">LISTON 1    x2x3M.  OTOBO </v>
          </cell>
        </row>
        <row r="290">
          <cell r="B290" t="str">
            <v>LISTON M.H. ZAPAN</v>
          </cell>
        </row>
        <row r="291">
          <cell r="B291" t="str">
            <v>LLAVE DE JARDÍN LIV 1/2"</v>
          </cell>
        </row>
        <row r="292">
          <cell r="B292" t="str">
            <v>LLAVE DE MANGUERA METÁLICA 1/2"</v>
          </cell>
        </row>
        <row r="293">
          <cell r="B293" t="str">
            <v>LOSA CONCRETO PUENTES e = 0,05m</v>
          </cell>
        </row>
        <row r="294">
          <cell r="B294" t="str">
            <v>LOSETAS PREFABRICADAS EN CONCRETO 40cmx40cmx6cm</v>
          </cell>
        </row>
        <row r="295">
          <cell r="B295" t="str">
            <v>LUMINARIA METAL HALIDE 70W</v>
          </cell>
        </row>
        <row r="296">
          <cell r="B296" t="str">
            <v>LUMINARIA DE SODIO 70W</v>
          </cell>
        </row>
        <row r="297">
          <cell r="B297" t="str">
            <v>MALLA ELECTROSOLDADA  M-159 Q-4</v>
          </cell>
        </row>
        <row r="298">
          <cell r="B298" t="str">
            <v>MALLA ONDULADA  1.1/2"X1.1/2" GRAFIL 2MM</v>
          </cell>
        </row>
        <row r="299">
          <cell r="B299" t="str">
            <v>MALLA 40 X 40 CALIBRE 1/8"</v>
          </cell>
        </row>
        <row r="300">
          <cell r="B300" t="str">
            <v>MALLA GALLINERO        1"</v>
          </cell>
        </row>
        <row r="301">
          <cell r="B301" t="str">
            <v>MANO OBRA ALB.ACABADOS  1 AYUDANTE-1 OFI</v>
          </cell>
        </row>
        <row r="302">
          <cell r="B302" t="str">
            <v xml:space="preserve">MANO OBRA ALB.ACABADOS  1 AYUDANTE-1 OFI </v>
          </cell>
        </row>
        <row r="303">
          <cell r="B303" t="str">
            <v>MANO OBRA ALB.ACABADOS  2 AYUDANTE-1 OFI</v>
          </cell>
        </row>
        <row r="304">
          <cell r="B304" t="str">
            <v xml:space="preserve">MANO OBRA ALB.ACABADOS  2 AYUDANTE-1 OFI                    </v>
          </cell>
        </row>
        <row r="305">
          <cell r="B305" t="str">
            <v>MANO OBRA ALBANILERIA   1 AYUDANTE</v>
          </cell>
        </row>
        <row r="306">
          <cell r="B306" t="str">
            <v>MANO OBRA ALBANILERIA   1 AYUDANTE-1 OFI</v>
          </cell>
        </row>
        <row r="307">
          <cell r="B307" t="str">
            <v xml:space="preserve">MANO OBRA ALBANILERIA   2 AYUDANTE </v>
          </cell>
        </row>
        <row r="308">
          <cell r="B308" t="str">
            <v xml:space="preserve">MANO OBRA ALBANILERIA   2 AYUDANTE-1 OFI                    </v>
          </cell>
        </row>
        <row r="309">
          <cell r="B309" t="str">
            <v>MANO OBRA ALBANILERIA   3 AYUDANTE</v>
          </cell>
        </row>
        <row r="310">
          <cell r="B310" t="str">
            <v>MANO OBRA ALBANILERIA   3 AYUDANTE-1 OIF</v>
          </cell>
        </row>
        <row r="311">
          <cell r="B311" t="str">
            <v>MANO OBRA ALBANILERIA   5 AYUDANTE-1 OFI</v>
          </cell>
        </row>
        <row r="312">
          <cell r="B312" t="str">
            <v>MANO OBRA CARP.MADERA   1 AYUDANTE-1 OFI</v>
          </cell>
        </row>
        <row r="313">
          <cell r="B313" t="str">
            <v>MANO OBRA CARP.TALLER   1 AYUDANTE-1 OFI</v>
          </cell>
        </row>
        <row r="314">
          <cell r="B314" t="str">
            <v>MANO OBRA ELECTRICAS    1 AYUDANTE-1 OFI</v>
          </cell>
        </row>
        <row r="315">
          <cell r="B315" t="str">
            <v xml:space="preserve">MANO OBRA HIDROSANIT.   1 AYUDANTE-1 OFI                    </v>
          </cell>
        </row>
        <row r="316">
          <cell r="B316" t="str">
            <v>MANO OBRA METALISTERIA  1 AYUDANTE-1 OFI</v>
          </cell>
        </row>
        <row r="317">
          <cell r="B317" t="str">
            <v>MANO OBRA PINTURA       1 AYUDANTE-1 OFI</v>
          </cell>
        </row>
        <row r="318">
          <cell r="B318" t="str">
            <v xml:space="preserve">MANO OBRA TOPOGRAFIA    1 CADENERO-1 TOP                    </v>
          </cell>
        </row>
        <row r="319">
          <cell r="B319" t="str">
            <v>MANTO 500XT</v>
          </cell>
        </row>
        <row r="320">
          <cell r="B320" t="str">
            <v>MANTO METAL SL 100</v>
          </cell>
        </row>
        <row r="321">
          <cell r="B321" t="str">
            <v>MARCO CON TAPA CAJA DE PASO</v>
          </cell>
        </row>
        <row r="322">
          <cell r="B322" t="str">
            <v>MARCO CON TAPA</v>
          </cell>
        </row>
        <row r="323">
          <cell r="B323" t="str">
            <v>MARCO CON TAPA 30X30</v>
          </cell>
        </row>
        <row r="324">
          <cell r="B324" t="str">
            <v>MARCO CON TAPA 40X40</v>
          </cell>
        </row>
        <row r="325">
          <cell r="B325" t="str">
            <v>MARMOLINA BLANCA</v>
          </cell>
        </row>
        <row r="326">
          <cell r="B326" t="str">
            <v>MEZCLADOR LAVAMANOS</v>
          </cell>
        </row>
        <row r="327">
          <cell r="B327" t="str">
            <v>MINERAL ROJO</v>
          </cell>
        </row>
        <row r="328">
          <cell r="B328" t="str">
            <v>MORDAZA-PLATINA 3"X1/4X0,75MT</v>
          </cell>
        </row>
        <row r="329">
          <cell r="B329" t="str">
            <v>MORTERO   1:3</v>
          </cell>
        </row>
        <row r="330">
          <cell r="B330" t="str">
            <v>MORTERO   1:4</v>
          </cell>
        </row>
        <row r="331">
          <cell r="B331" t="str">
            <v>MORTERO   1:5</v>
          </cell>
        </row>
        <row r="332">
          <cell r="B332" t="str">
            <v>MOTONIVELADORA CAT-12-F</v>
          </cell>
        </row>
        <row r="333">
          <cell r="B333" t="str">
            <v>MUEBLE FIJO PORTERIA MF-01 S/N DISEÑO</v>
          </cell>
        </row>
        <row r="334">
          <cell r="B334" t="str">
            <v>MUEBLE FIJO TIENDA ESCOLAR MF-02 S/N DISEÑO</v>
          </cell>
        </row>
        <row r="335">
          <cell r="B335" t="str">
            <v>MUEBLE FIJO BANCA ADMINISTRACION MF-04 S/N DISEÑO</v>
          </cell>
        </row>
        <row r="336">
          <cell r="B336" t="str">
            <v>MUEBLE FIJO BIBLIOTECA MF-05 S/N DISEÑO</v>
          </cell>
        </row>
        <row r="337">
          <cell r="B337" t="str">
            <v>MUEBLE FIJO EMISORA MF-09 S/N DISEÑO</v>
          </cell>
        </row>
        <row r="338">
          <cell r="B338" t="str">
            <v>MUEBLE FIJO ESTANTERIA AUDIOVISUALES MF-10 S/N DISEÑO</v>
          </cell>
        </row>
        <row r="339">
          <cell r="B339" t="str">
            <v>MUEBLE FIJO SALA DE PROFESORES MF-11 S/N DISEÑO</v>
          </cell>
        </row>
        <row r="340">
          <cell r="B340" t="str">
            <v>MUEBLE HERMETICO/ ACRILICO</v>
          </cell>
        </row>
        <row r="341">
          <cell r="B341" t="str">
            <v>NEOPRENO</v>
          </cell>
        </row>
        <row r="342">
          <cell r="B342" t="str">
            <v>NICHO METALICO</v>
          </cell>
        </row>
        <row r="343">
          <cell r="B343" t="str">
            <v>NIPLE GALV PASAMURO 1.1/2"x  40   CM</v>
          </cell>
        </row>
        <row r="344">
          <cell r="B344" t="str">
            <v>NIPLE GALV PASAMURO 2"x  40   CM</v>
          </cell>
        </row>
        <row r="345">
          <cell r="B345" t="str">
            <v>NIPLE GALV PASAMURO 4"x  40   CM</v>
          </cell>
        </row>
        <row r="346">
          <cell r="B346" t="str">
            <v>NIPLE GALV PASAMURO 1"x  20 CM</v>
          </cell>
        </row>
        <row r="347">
          <cell r="B347" t="str">
            <v>NIPLE GALV PASAMURO 1.1/2"x  20 CM</v>
          </cell>
        </row>
        <row r="348">
          <cell r="B348" t="str">
            <v>NIPLE GALV PASAMURO 2"x  20 CM</v>
          </cell>
        </row>
        <row r="349">
          <cell r="B349" t="str">
            <v>NIPLE GALV PASAMURO 2.1/2"x  20 CM</v>
          </cell>
        </row>
        <row r="350">
          <cell r="B350" t="str">
            <v>NIPLE GALV PASAMURO 4"x  20   CM</v>
          </cell>
        </row>
        <row r="351">
          <cell r="B351" t="str">
            <v>ORINAL MEDIANO DE COLGAR INSTITUCIONAL REF 21-AA-8860 MANCESA Ó SIMILAR</v>
          </cell>
        </row>
        <row r="352">
          <cell r="B352" t="str">
            <v>PANEL DE CONTROL ALUMBRADO AULAS</v>
          </cell>
        </row>
        <row r="353">
          <cell r="B353" t="str">
            <v>PANEL DE CONTROL ALUMBRADO SALONES</v>
          </cell>
        </row>
        <row r="354">
          <cell r="B354" t="str">
            <v>PANEL DE CONTROL ALUMBRADO BIBLIOTECA</v>
          </cell>
        </row>
        <row r="355">
          <cell r="B355" t="str">
            <v>PANEL DE CONTROL ALUMBRADO AULA MULTIPLE</v>
          </cell>
        </row>
        <row r="356">
          <cell r="B356" t="str">
            <v>PANEL DE CONTROL ALUMBRADO AULAS ESPECIALES</v>
          </cell>
        </row>
        <row r="357">
          <cell r="B357" t="str">
            <v>PAPELERA EN ACERO INOX.</v>
          </cell>
        </row>
        <row r="358">
          <cell r="B358" t="str">
            <v>PARAL TELECOPICO 2-4</v>
          </cell>
        </row>
        <row r="359">
          <cell r="B359" t="str">
            <v>PARARRAYOS 9-10 KVA</v>
          </cell>
        </row>
        <row r="360">
          <cell r="B360" t="str">
            <v>PASE DE LA CAJA AL EQUIPO 1.1/4-3X6+8</v>
          </cell>
        </row>
        <row r="361">
          <cell r="B361" t="str">
            <v>PASAMANOS/ DISCAPACITADOS ACERO INOX.</v>
          </cell>
        </row>
        <row r="362">
          <cell r="B362" t="str">
            <v>PASOS ESCALERA PREFABRICADA BARRA AULAS</v>
          </cell>
        </row>
        <row r="363">
          <cell r="B363" t="str">
            <v>PASOS PREFABRICADOS EN CONCRETO</v>
          </cell>
        </row>
        <row r="364">
          <cell r="B364" t="str">
            <v>PASOS ESCALERA PREFABRICADA AULAS ESPECIALES</v>
          </cell>
        </row>
        <row r="365">
          <cell r="B365" t="str">
            <v>PATCH PANEL 48 PUERTOS</v>
          </cell>
        </row>
        <row r="366">
          <cell r="B366" t="str">
            <v>PATCH PANEL 24 PUERTOS</v>
          </cell>
        </row>
        <row r="367">
          <cell r="B367" t="str">
            <v>PAVIMENTO EN CONCRETO MR-46</v>
          </cell>
        </row>
        <row r="368">
          <cell r="B368" t="str">
            <v>PEGACOR BLANCO</v>
          </cell>
        </row>
        <row r="369">
          <cell r="B369" t="str">
            <v>PEGANTE A X W</v>
          </cell>
        </row>
        <row r="370">
          <cell r="B370" t="str">
            <v>PERFIL EPCR 100X50 - 16</v>
          </cell>
        </row>
        <row r="371">
          <cell r="B371" t="str">
            <v>PERFIL EPCR 200X50 - 16</v>
          </cell>
        </row>
        <row r="372">
          <cell r="B372" t="str">
            <v>PERFILERIA EN ALUMINIO PARA MARQUESINA</v>
          </cell>
        </row>
        <row r="373">
          <cell r="B373" t="str">
            <v>PERFIL ALH - C173 O SIMILAR</v>
          </cell>
        </row>
        <row r="374">
          <cell r="B374" t="str">
            <v>PERFIL IPE 300</v>
          </cell>
        </row>
        <row r="375">
          <cell r="B375" t="str">
            <v>PERFIL IPE 250</v>
          </cell>
        </row>
        <row r="376">
          <cell r="B376" t="str">
            <v>PERFIL IPE 140</v>
          </cell>
        </row>
        <row r="377">
          <cell r="B377" t="str">
            <v>PERFIL MARCO VENTANA DE CORRER 5020</v>
          </cell>
        </row>
        <row r="378">
          <cell r="B378" t="str">
            <v>PERFIL NAVE VENTANA DE CORRER 5020</v>
          </cell>
        </row>
        <row r="379">
          <cell r="B379" t="str">
            <v>PERFIL MARCO ACH - 3201 O SIMILAR</v>
          </cell>
        </row>
        <row r="380">
          <cell r="B380" t="str">
            <v>PERFIL ANGULO DE 3/8" X 3/8"</v>
          </cell>
        </row>
        <row r="381">
          <cell r="B381" t="str">
            <v>PERFIL ANGULO DE 1.1/4" X 1.1/4" X 3/16"</v>
          </cell>
        </row>
        <row r="382">
          <cell r="B382" t="str">
            <v>PERFIL ANGULO DE 2" X 1/2" X 3/16"</v>
          </cell>
        </row>
        <row r="383">
          <cell r="B383" t="str">
            <v>PERFIL ANGULO DE 2" X 2" X 1/4"</v>
          </cell>
        </row>
        <row r="384">
          <cell r="B384" t="str">
            <v>PERFIL METALICO 2"X1/2"</v>
          </cell>
        </row>
        <row r="385">
          <cell r="B385" t="str">
            <v>PERFIL METALICO 3"X1/2"</v>
          </cell>
        </row>
        <row r="386">
          <cell r="B386" t="str">
            <v>PERFIL METALICO 4"X1.1/2"</v>
          </cell>
        </row>
        <row r="387">
          <cell r="B387" t="str">
            <v>PERFIL METALICO 2"X1.1/2"</v>
          </cell>
        </row>
        <row r="388">
          <cell r="B388" t="str">
            <v>PERFIL METALICO 25MMX50MM CAL 18</v>
          </cell>
        </row>
        <row r="389">
          <cell r="B389" t="str">
            <v>PERFIL METALICO 90MMX50MM CAL 18</v>
          </cell>
        </row>
        <row r="390">
          <cell r="B390" t="str">
            <v>PERFIL METALICO 150MMX50MM CAL 18</v>
          </cell>
        </row>
        <row r="391">
          <cell r="B391" t="str">
            <v>PERNO EXPANSION 3"*3/8"</v>
          </cell>
        </row>
        <row r="392">
          <cell r="B392" t="str">
            <v>PERFIL PERSIANA ALHA 315 O SIMILAR</v>
          </cell>
        </row>
        <row r="393">
          <cell r="B393" t="str">
            <v>PERFIL TUBULAR PUERTA ALH-407 O SIMILAR</v>
          </cell>
        </row>
        <row r="394">
          <cell r="B394" t="str">
            <v>PERFIL ZÓCALO LS-369 O SIMILAR</v>
          </cell>
        </row>
        <row r="395">
          <cell r="B395" t="str">
            <v>PERSIANA ENRROLLABLE</v>
          </cell>
        </row>
        <row r="396">
          <cell r="B396" t="str">
            <v>PILOTE EN CONCRETO PROCESO D=0,40m</v>
          </cell>
        </row>
        <row r="397">
          <cell r="B397" t="str">
            <v>PINTURA BASE EPOXICA CON POLIAMIDA CON CATALIZADOR</v>
          </cell>
        </row>
        <row r="398">
          <cell r="B398" t="str">
            <v xml:space="preserve">PIOLA GRUESA 50 METROS                       </v>
          </cell>
        </row>
        <row r="399">
          <cell r="B399" t="str">
            <v>PIRLAN BRONCE</v>
          </cell>
        </row>
        <row r="400">
          <cell r="B400" t="str">
            <v>PISAVIDRIO ALH 177 O SIMILAR</v>
          </cell>
        </row>
        <row r="401">
          <cell r="B401" t="str">
            <v>PISAVIDRIO CAL 18</v>
          </cell>
        </row>
        <row r="402">
          <cell r="B402" t="str">
            <v>PISO INDUSTRIAL PLATINA PORTANTE T30X100"</v>
          </cell>
        </row>
        <row r="403">
          <cell r="B403" t="str">
            <v>PLANTA ORNAMENTAL</v>
          </cell>
        </row>
        <row r="404">
          <cell r="B404" t="str">
            <v>PLATINA DE 3" X 1/2"</v>
          </cell>
        </row>
        <row r="405">
          <cell r="B405" t="str">
            <v>PLATINA DE 3" X 3/8"</v>
          </cell>
        </row>
        <row r="406">
          <cell r="B406" t="str">
            <v>PORCENTAJE ESTIMADO DE EXPANSIÓN (10%)</v>
          </cell>
        </row>
        <row r="407">
          <cell r="B407" t="str">
            <v>PORTACANDADO</v>
          </cell>
        </row>
        <row r="408">
          <cell r="B408" t="str">
            <v>POSTE CERCA 10 x 10 CM 210KG/CM2</v>
          </cell>
        </row>
        <row r="409">
          <cell r="B409" t="str">
            <v>PULIDORA CON PIEDRA O DISCO</v>
          </cell>
        </row>
        <row r="410">
          <cell r="B410" t="str">
            <v>PULIDORA MANUAL ELECTRICA</v>
          </cell>
        </row>
        <row r="411">
          <cell r="B411" t="str">
            <v>PULIDORA PISO 2 EJES</v>
          </cell>
        </row>
        <row r="412">
          <cell r="B412" t="str">
            <v>PUNTILLA   .1/2         AC</v>
          </cell>
        </row>
        <row r="413">
          <cell r="B413" t="str">
            <v>PUNTILLA  1.1/2         CC  363 UND/LB</v>
          </cell>
        </row>
        <row r="414">
          <cell r="B414" t="str">
            <v xml:space="preserve">PUNTILLA  2             SC  275 UND/LB                      </v>
          </cell>
        </row>
        <row r="415">
          <cell r="B415" t="str">
            <v>PUNTILLA  2.1/2         CC  104 UND/LB</v>
          </cell>
        </row>
        <row r="416">
          <cell r="B416" t="str">
            <v>PUNTILLA 2 CC</v>
          </cell>
        </row>
        <row r="417">
          <cell r="B417" t="str">
            <v>RACK</v>
          </cell>
        </row>
        <row r="418">
          <cell r="B418" t="str">
            <v>REDUCCION 4"X2"</v>
          </cell>
        </row>
        <row r="419">
          <cell r="B419" t="str">
            <v>RECEBO</v>
          </cell>
        </row>
        <row r="420">
          <cell r="B420" t="str">
            <v>RELLENO CON MATERIAL DE EXCAVACION</v>
          </cell>
        </row>
        <row r="421">
          <cell r="B421" t="str">
            <v>REPISAS EN ORDINARIO DE 4x4cm</v>
          </cell>
        </row>
        <row r="422">
          <cell r="B422" t="str">
            <v>REGISTRO DE CONTROL BRIDADO 3"</v>
          </cell>
        </row>
        <row r="423">
          <cell r="B423" t="str">
            <v>REGISTRO DE CONTROL BRIDADO 4"</v>
          </cell>
        </row>
        <row r="424">
          <cell r="B424" t="str">
            <v>REGISTRO DE BOLA DE GAS 1/2"</v>
          </cell>
        </row>
        <row r="425">
          <cell r="B425" t="str">
            <v>REGISTRO DE BOLA DE GAS 3/4"</v>
          </cell>
        </row>
        <row r="426">
          <cell r="B426" t="str">
            <v>REGISTRO DE BOLA DE GAS 1"</v>
          </cell>
        </row>
        <row r="427">
          <cell r="B427" t="str">
            <v>REGISTRO DE BOLA DE GAS 1.1/2"</v>
          </cell>
        </row>
        <row r="428">
          <cell r="B428" t="str">
            <v>REGISTRO PASO 1/2" RED WHITE</v>
          </cell>
        </row>
        <row r="429">
          <cell r="B429" t="str">
            <v>REGISTRO PASO 3" RED WHITE</v>
          </cell>
        </row>
        <row r="430">
          <cell r="B430" t="str">
            <v>REGISTRO RED WHITE 1/2"</v>
          </cell>
        </row>
        <row r="431">
          <cell r="B431" t="str">
            <v>REGISTRO RED WHITE 3/4"</v>
          </cell>
        </row>
        <row r="432">
          <cell r="B432" t="str">
            <v>REGISTRO RED WHITE 1"</v>
          </cell>
        </row>
        <row r="433">
          <cell r="B433" t="str">
            <v>REGISTRO RED WHITE 1.1/4"</v>
          </cell>
        </row>
        <row r="434">
          <cell r="B434" t="str">
            <v>REGISTRO RED WHITE 1.1/2"</v>
          </cell>
        </row>
        <row r="435">
          <cell r="B435" t="str">
            <v>REGISTRO RED WHITE 2"</v>
          </cell>
        </row>
        <row r="436">
          <cell r="B436" t="str">
            <v>REGISTRO TIPO BOLA 1"</v>
          </cell>
        </row>
        <row r="437">
          <cell r="B437" t="str">
            <v>REGISTRO TIPO BOLA 1/2"</v>
          </cell>
        </row>
        <row r="438">
          <cell r="B438" t="str">
            <v>REGISTRO TIPO BOLA 3/4"</v>
          </cell>
        </row>
        <row r="439">
          <cell r="B439" t="str">
            <v>REGISTRO TIPO BOLA DE 1 1/4"</v>
          </cell>
        </row>
        <row r="440">
          <cell r="B440" t="str">
            <v>REGISTRO TIPO BOLA DE 1 1/2"</v>
          </cell>
        </row>
        <row r="441">
          <cell r="B441" t="str">
            <v>REGISTRO TIPO BOLA 2"</v>
          </cell>
        </row>
        <row r="442">
          <cell r="B442" t="str">
            <v>REGISTRO TIPO BOLA DE 2 1/2"</v>
          </cell>
        </row>
        <row r="443">
          <cell r="B443" t="str">
            <v>REGULADOR</v>
          </cell>
        </row>
        <row r="444">
          <cell r="B444" t="str">
            <v>REJILLA ALUMINIO CON SOSCO 3"X2"</v>
          </cell>
        </row>
        <row r="445">
          <cell r="B445" t="str">
            <v>REJILLA COCINA ALUMINIO</v>
          </cell>
        </row>
        <row r="446">
          <cell r="B446" t="str">
            <v>REJILLA EN BRONCE 6"x4"</v>
          </cell>
        </row>
        <row r="447">
          <cell r="B447" t="str">
            <v>REJILLA PREFABRICADA EN CONCRETO 80cmx24cmx6cm</v>
          </cell>
        </row>
        <row r="448">
          <cell r="B448" t="str">
            <v>REPISA ORDINARIO 3M</v>
          </cell>
        </row>
        <row r="449">
          <cell r="B449" t="str">
            <v>RETROEXCAVADORA JD-510</v>
          </cell>
        </row>
        <row r="450">
          <cell r="B450" t="str">
            <v>ROBLE</v>
          </cell>
        </row>
        <row r="451">
          <cell r="B451" t="str">
            <v>ROLLO CINTA TEFLON 12mm x 0,075mm x 10m</v>
          </cell>
        </row>
        <row r="452">
          <cell r="B452" t="str">
            <v>ROSETA</v>
          </cell>
        </row>
        <row r="453">
          <cell r="B453" t="str">
            <v>SANITARIO AVANTI COMPLETO</v>
          </cell>
        </row>
        <row r="454">
          <cell r="B454" t="str">
            <v xml:space="preserve">SANITARIO INSTITUCIONAL COLOR BLANCO </v>
          </cell>
        </row>
        <row r="455">
          <cell r="B455" t="str">
            <v>SANITARIO INSTITUCIONAL P´DISCAPACITADOS COLOR BLANCO P´CONEXIÓN POSTERIOR</v>
          </cell>
        </row>
        <row r="456">
          <cell r="B456" t="str">
            <v>SARDINEL PREFABRICADO 80cmX50cmX20cm</v>
          </cell>
        </row>
        <row r="457">
          <cell r="B457" t="str">
            <v>SAUCE</v>
          </cell>
        </row>
        <row r="458">
          <cell r="B458" t="str">
            <v>SEGUETA SIN MARCO           953 HIERRO</v>
          </cell>
        </row>
        <row r="459">
          <cell r="B459" t="str">
            <v>SELLADOR A53 ETERNA X 350 CC</v>
          </cell>
        </row>
        <row r="460">
          <cell r="B460" t="str">
            <v>SEÑALIZACION</v>
          </cell>
        </row>
        <row r="461">
          <cell r="B461" t="str">
            <v>SIAMESA ENTRADA BR 4" x 2.1/2" x 2.1/2"</v>
          </cell>
        </row>
        <row r="462">
          <cell r="B462" t="str">
            <v>SIFON SANI PVC 3"</v>
          </cell>
        </row>
        <row r="463">
          <cell r="B463" t="str">
            <v>SIFON SANI PVC 4"</v>
          </cell>
        </row>
        <row r="464">
          <cell r="B464" t="str">
            <v>SIKA-1 20KG</v>
          </cell>
        </row>
        <row r="465">
          <cell r="B465" t="str">
            <v>SIKAFLOOR 2430 CO</v>
          </cell>
        </row>
        <row r="466">
          <cell r="B466" t="str">
            <v xml:space="preserve">SILICONA TRANSPARENT.11 OZ </v>
          </cell>
        </row>
        <row r="467">
          <cell r="B467" t="str">
            <v>SOLDADOR ELECTRICO</v>
          </cell>
        </row>
        <row r="468">
          <cell r="B468" t="str">
            <v>SOLDADURA ELECTRICA</v>
          </cell>
        </row>
        <row r="469">
          <cell r="B469" t="str">
            <v>SOLDADURA PVC ,1/  4  GLN   PAVCO</v>
          </cell>
        </row>
        <row r="470">
          <cell r="B470" t="str">
            <v>SOLDADURA 6011 ,1/8"</v>
          </cell>
        </row>
        <row r="471">
          <cell r="B471" t="str">
            <v>SOPORTE TRAPECIO 1/2"</v>
          </cell>
        </row>
        <row r="472">
          <cell r="B472" t="str">
            <v>SOPORTE TRAPECIO 3/4"</v>
          </cell>
        </row>
        <row r="473">
          <cell r="B473" t="str">
            <v>SOPORTE TRAPECIO 1"</v>
          </cell>
        </row>
        <row r="474">
          <cell r="B474" t="str">
            <v>SOPORTE TRAPECIO 1.1/4"</v>
          </cell>
        </row>
        <row r="475">
          <cell r="B475" t="str">
            <v>SOPORTE TRAPECIO 1.1/2"</v>
          </cell>
        </row>
        <row r="476">
          <cell r="B476" t="str">
            <v>SOPORTE TRAPECIO 2"</v>
          </cell>
        </row>
        <row r="477">
          <cell r="B477" t="str">
            <v>SOPORTE TRAPECIO 2.1/2"</v>
          </cell>
        </row>
        <row r="478">
          <cell r="B478" t="str">
            <v>SOPORTE TRAPECIO 3"</v>
          </cell>
        </row>
        <row r="479">
          <cell r="B479" t="str">
            <v>SOPORTE TRAPECIO 4"</v>
          </cell>
        </row>
        <row r="480">
          <cell r="B480" t="str">
            <v>SUBCONTRATO CONEXIÓN</v>
          </cell>
        </row>
        <row r="481">
          <cell r="B481" t="str">
            <v>SUBESTACION TIPO PEDESTAL 225 KVA (CELDAS)</v>
          </cell>
        </row>
        <row r="482">
          <cell r="B482" t="str">
            <v>SWITCH 48 PUERTOS</v>
          </cell>
        </row>
        <row r="483">
          <cell r="B483" t="str">
            <v>TAB LERO 12 CIRCUITOS</v>
          </cell>
        </row>
        <row r="484">
          <cell r="B484" t="str">
            <v>TAB LERO 18 CIRCUITOS</v>
          </cell>
        </row>
        <row r="485">
          <cell r="B485" t="str">
            <v>TAB LERO 24 CIRCUITOS</v>
          </cell>
        </row>
        <row r="486">
          <cell r="B486" t="str">
            <v>TABLERO 30 CIRCUITOS</v>
          </cell>
        </row>
        <row r="487">
          <cell r="B487" t="str">
            <v>TABLERO 36 CIRCUITOS</v>
          </cell>
        </row>
        <row r="488">
          <cell r="B488" t="str">
            <v>TABLERO 42 CIRCUITOS</v>
          </cell>
        </row>
        <row r="489">
          <cell r="B489" t="str">
            <v>TABLERO (DISTRIBUCION AULAS)</v>
          </cell>
        </row>
        <row r="490">
          <cell r="B490" t="str">
            <v>TABLERO DISTRIBUCION (TDAE)</v>
          </cell>
        </row>
        <row r="491">
          <cell r="B491" t="str">
            <v>TABLERO DISTRIBUCION (TDS)</v>
          </cell>
        </row>
        <row r="492">
          <cell r="B492" t="str">
            <v>TABLERO DISTRIBUCION (TDG)</v>
          </cell>
        </row>
        <row r="493">
          <cell r="B493" t="str">
            <v>TABLERO GENERAL TIPO AUTOSOPORTADO</v>
          </cell>
        </row>
        <row r="494">
          <cell r="B494" t="str">
            <v>TABLA 1x05x3M ORDINARIA   [1C]</v>
          </cell>
        </row>
        <row r="495">
          <cell r="B495" t="str">
            <v>TABLA 1x08x3M ORDINARIA   [1C]  LARGO=3ML-CORTADA</v>
          </cell>
        </row>
        <row r="496">
          <cell r="B496" t="str">
            <v>TABLA 1x10x3M ORDINARIA         PRE</v>
          </cell>
        </row>
        <row r="497">
          <cell r="B497" t="str">
            <v>TABLA BURRA ORDINARIA 0.30</v>
          </cell>
        </row>
        <row r="498">
          <cell r="B498" t="str">
            <v>TABLA BURRA ORDINARIO 0.25</v>
          </cell>
        </row>
        <row r="499">
          <cell r="B499" t="str">
            <v>TABLON CUARTO 26</v>
          </cell>
        </row>
        <row r="500">
          <cell r="B500" t="str">
            <v>TABLONES 3 MTS</v>
          </cell>
        </row>
        <row r="501">
          <cell r="B501" t="str">
            <v>TACO METALICO EXTENSION DE 2.OM A 3.30MT</v>
          </cell>
        </row>
        <row r="502">
          <cell r="B502" t="str">
            <v>TACO METALICO EXTENSION DE 2.OM A 3.30MT</v>
          </cell>
        </row>
        <row r="503">
          <cell r="B503" t="str">
            <v>TACO TERMOMAGNETICO UNIPOLAR HQP 30A</v>
          </cell>
        </row>
        <row r="504">
          <cell r="B504" t="str">
            <v>TAPA GALVANIZADA</v>
          </cell>
        </row>
        <row r="505">
          <cell r="B505" t="str">
            <v>TAPA MESÓN EN ACERO INOXIDABLE DE RECORRIDO 1,40M</v>
          </cell>
        </row>
        <row r="506">
          <cell r="B506" t="str">
            <v>TAPA EN LAMINA METALICA INSPECCION</v>
          </cell>
        </row>
        <row r="507">
          <cell r="B507" t="str">
            <v>TAPA REGISTRO 20X20</v>
          </cell>
        </row>
        <row r="508">
          <cell r="B508" t="str">
            <v>TAPA REGISTRO ALUMINIO</v>
          </cell>
        </row>
        <row r="509">
          <cell r="B509" t="str">
            <v xml:space="preserve">TAPON PRS PVC  .1/2      </v>
          </cell>
        </row>
        <row r="510">
          <cell r="B510" t="str">
            <v>TAPON ROSCAR CPVC 3/4"</v>
          </cell>
        </row>
        <row r="511">
          <cell r="B511" t="str">
            <v>TAPON ROSCAR CPVC 1/2"</v>
          </cell>
        </row>
        <row r="512">
          <cell r="B512" t="str">
            <v>TAPON ROSCAR PVC-P 1/2"</v>
          </cell>
        </row>
        <row r="513">
          <cell r="B513" t="str">
            <v>TAPON ROSCAR PVC-P 1"</v>
          </cell>
        </row>
        <row r="514">
          <cell r="B514" t="str">
            <v>TAPON ROSCAR PVC-P 1.1/4"</v>
          </cell>
        </row>
        <row r="515">
          <cell r="B515" t="str">
            <v>TAPON DE PRUEBA PVC-S 4"</v>
          </cell>
        </row>
        <row r="516">
          <cell r="B516" t="str">
            <v>TEJA ONDULIT #6</v>
          </cell>
        </row>
        <row r="517">
          <cell r="B517" t="str">
            <v>TELA CERRAMIENTO OBRA (VERDE)</v>
          </cell>
        </row>
        <row r="518">
          <cell r="B518" t="str">
            <v>TERMINAL CONDUIT PVC 1/2"</v>
          </cell>
        </row>
        <row r="519">
          <cell r="B519" t="str">
            <v>TERMINAL CONDUIT PVC 3/4"</v>
          </cell>
        </row>
        <row r="520">
          <cell r="B520" t="str">
            <v>TERMINAL CONDUIT PVC 1"</v>
          </cell>
        </row>
        <row r="521">
          <cell r="B521" t="str">
            <v>TERMINAL CONDUIT PVC 1.1/2"</v>
          </cell>
        </row>
        <row r="522">
          <cell r="B522" t="str">
            <v>TERMINAL MET EMT 1/2"</v>
          </cell>
        </row>
        <row r="523">
          <cell r="B523" t="str">
            <v>TERMINAL MET EMT 3/4"</v>
          </cell>
        </row>
        <row r="524">
          <cell r="B524" t="str">
            <v>TERMINAL EMT CONDUIT 1"</v>
          </cell>
        </row>
        <row r="525">
          <cell r="B525" t="str">
            <v>TERMINAL EMT CONDUIT 1.1/2"</v>
          </cell>
        </row>
        <row r="526">
          <cell r="B526" t="str">
            <v>TERMINAL EMT CONDUIT 1.1/4"</v>
          </cell>
        </row>
        <row r="527">
          <cell r="B527" t="str">
            <v>TERMINAL EMT CONDUIT 2"</v>
          </cell>
        </row>
        <row r="528">
          <cell r="B528" t="str">
            <v>TERMINAL GALVANIZADA 2"</v>
          </cell>
        </row>
        <row r="529">
          <cell r="B529" t="str">
            <v>TERMINAL PVC 4"</v>
          </cell>
        </row>
        <row r="530">
          <cell r="B530" t="str">
            <v>THINER</v>
          </cell>
        </row>
        <row r="531">
          <cell r="B531" t="str">
            <v>TIERRA NEGRA</v>
          </cell>
        </row>
        <row r="532">
          <cell r="B532" t="str">
            <v>TOMA 15A-110V POLO A TIERRA</v>
          </cell>
        </row>
        <row r="533">
          <cell r="B533" t="str">
            <v>TOMA 15A-110V POLO A TIERRA GFCI</v>
          </cell>
        </row>
        <row r="534">
          <cell r="B534" t="str">
            <v>TOMA</v>
          </cell>
        </row>
        <row r="535">
          <cell r="B535" t="str">
            <v>TOMA REGULADA</v>
          </cell>
        </row>
        <row r="536">
          <cell r="B536" t="str">
            <v>TOMA REGULADA 15A- DOBLE PT AISLADA</v>
          </cell>
        </row>
        <row r="537">
          <cell r="B537" t="str">
            <v>TOMA 20 AMP</v>
          </cell>
        </row>
        <row r="538">
          <cell r="B538" t="str">
            <v>TOMA BIPOLAR 20 AMP</v>
          </cell>
        </row>
        <row r="539">
          <cell r="B539" t="str">
            <v>TOMA VOZ Y DATOS</v>
          </cell>
        </row>
        <row r="540">
          <cell r="B540" t="str">
            <v>TOMA DOBLE</v>
          </cell>
        </row>
        <row r="541">
          <cell r="B541" t="str">
            <v>TOMA TELEFONICA</v>
          </cell>
        </row>
        <row r="542">
          <cell r="B542" t="str">
            <v>TOMA TRIFÁSICA</v>
          </cell>
        </row>
        <row r="543">
          <cell r="B543" t="str">
            <v>TOMA TV</v>
          </cell>
        </row>
        <row r="544">
          <cell r="B544" t="str">
            <v>TOPES PARQUEADEROS L=50CM</v>
          </cell>
        </row>
        <row r="545">
          <cell r="B545" t="str">
            <v>TOPES DE RESORTE</v>
          </cell>
        </row>
        <row r="546">
          <cell r="B546" t="str">
            <v>TORNILLO TIERRA</v>
          </cell>
        </row>
        <row r="547">
          <cell r="B547" t="str">
            <v>TOXEMENT POLVO</v>
          </cell>
        </row>
        <row r="548">
          <cell r="B548" t="str">
            <v>TRAGANTE EN BRONCE DE 4"X3"</v>
          </cell>
        </row>
        <row r="549">
          <cell r="B549" t="str">
            <v>TRAGANTE EN BRONCE DE 6"X4"</v>
          </cell>
        </row>
        <row r="550">
          <cell r="B550" t="str">
            <v>TRANSCEIVERS</v>
          </cell>
        </row>
        <row r="551">
          <cell r="B551" t="str">
            <v>TRATAMIENTO SANICK GEL</v>
          </cell>
        </row>
        <row r="552">
          <cell r="B552" t="str">
            <v>TUBO AGUAS NEGRAS 2"</v>
          </cell>
        </row>
        <row r="553">
          <cell r="B553" t="str">
            <v>TUBULAR DE ACERO 100MMX50MM CAL 16</v>
          </cell>
        </row>
        <row r="554">
          <cell r="B554" t="str">
            <v>TUB ACERO SCH 40 1/2"</v>
          </cell>
        </row>
        <row r="555">
          <cell r="B555" t="str">
            <v>TUB ACERO SCH 40 3/4"</v>
          </cell>
        </row>
        <row r="556">
          <cell r="B556" t="str">
            <v>TUB ACERO SCH 40 1"</v>
          </cell>
        </row>
        <row r="557">
          <cell r="B557" t="str">
            <v>TUB ACERO SCH 40 1.1/2"</v>
          </cell>
        </row>
        <row r="558">
          <cell r="B558" t="str">
            <v xml:space="preserve">TUB CPVC  RDE-11 3/4" </v>
          </cell>
        </row>
        <row r="559">
          <cell r="B559" t="str">
            <v xml:space="preserve">TUB CPVC  RDE-11 1/2" </v>
          </cell>
        </row>
        <row r="560">
          <cell r="B560" t="str">
            <v xml:space="preserve">TUB PVC  4" SANIT </v>
          </cell>
        </row>
        <row r="561">
          <cell r="B561" t="str">
            <v xml:space="preserve">TUB PVC  3" SANIT </v>
          </cell>
        </row>
        <row r="562">
          <cell r="B562" t="str">
            <v xml:space="preserve">TUB PVC  2" SANIT </v>
          </cell>
        </row>
        <row r="563">
          <cell r="B563" t="str">
            <v xml:space="preserve">TUB PVC  6" SANIT </v>
          </cell>
        </row>
        <row r="564">
          <cell r="B564" t="str">
            <v xml:space="preserve">TUB PVC  4" SANIT </v>
          </cell>
        </row>
        <row r="565">
          <cell r="B565" t="str">
            <v xml:space="preserve">TUB PVC  3" SANIT </v>
          </cell>
        </row>
        <row r="566">
          <cell r="B566" t="str">
            <v xml:space="preserve">TUB PVC  2" SANIT </v>
          </cell>
        </row>
        <row r="567">
          <cell r="B567" t="str">
            <v>TUB PVC  (110mm) 4" SANIT NOVAFORT</v>
          </cell>
        </row>
        <row r="568">
          <cell r="B568" t="str">
            <v xml:space="preserve">TUB PVC  (160mm) 6" SANIT NOVAFORT </v>
          </cell>
        </row>
        <row r="569">
          <cell r="B569" t="str">
            <v xml:space="preserve">TUB PVC  (200mm) 8" SANIT NOVAFORT </v>
          </cell>
        </row>
        <row r="570">
          <cell r="B570" t="str">
            <v>TUB PVC LIVIANA 2"</v>
          </cell>
        </row>
        <row r="571">
          <cell r="B571" t="str">
            <v>TUB PVC LIVIANA 3"</v>
          </cell>
        </row>
        <row r="572">
          <cell r="B572" t="str">
            <v>TUB PVC LIVIANA 4"</v>
          </cell>
        </row>
        <row r="573">
          <cell r="B573" t="str">
            <v>TUBERIA HG DE 3/4"</v>
          </cell>
        </row>
        <row r="574">
          <cell r="B574" t="str">
            <v>TUBERIA HG DE 1.1/2"</v>
          </cell>
        </row>
        <row r="575">
          <cell r="B575" t="str">
            <v>TUBERIA HG DE 2"</v>
          </cell>
        </row>
        <row r="576">
          <cell r="B576" t="str">
            <v>TUBERIA HG DE 2.1/2"</v>
          </cell>
        </row>
        <row r="577">
          <cell r="B577" t="str">
            <v>TUBERIA HG DE 3"</v>
          </cell>
        </row>
        <row r="578">
          <cell r="B578" t="str">
            <v>TUBERIA HG DE 4"</v>
          </cell>
        </row>
        <row r="579">
          <cell r="B579" t="str">
            <v>TUBO CONDUIT GALVANIZADO 1/2"</v>
          </cell>
        </row>
        <row r="580">
          <cell r="B580" t="str">
            <v>TUBO CONDUIT GALVANIZADO 4"</v>
          </cell>
        </row>
        <row r="581">
          <cell r="B581" t="str">
            <v>TUBO CONDUIT PVC 1.1/2"</v>
          </cell>
        </row>
        <row r="582">
          <cell r="B582" t="str">
            <v>TUBO CONDUIT PCV 3/4"</v>
          </cell>
        </row>
        <row r="583">
          <cell r="B583" t="str">
            <v>TUBO CONDUIT PVC 1"</v>
          </cell>
        </row>
        <row r="584">
          <cell r="B584" t="str">
            <v>TUBO CONDUIT PVC 1/2"</v>
          </cell>
        </row>
        <row r="585">
          <cell r="B585" t="str">
            <v>TUBO CONDUIT PVC 4" DB</v>
          </cell>
        </row>
        <row r="586">
          <cell r="B586" t="str">
            <v>TUBO FLUORESCENTE 2X32W</v>
          </cell>
        </row>
        <row r="587">
          <cell r="B587" t="str">
            <v>TUB MET EMT 1/2"</v>
          </cell>
        </row>
        <row r="588">
          <cell r="B588" t="str">
            <v>TUB MET EMT 3/4"</v>
          </cell>
        </row>
        <row r="589">
          <cell r="B589" t="str">
            <v>TUB EMT CONDUIT 1"</v>
          </cell>
        </row>
        <row r="590">
          <cell r="B590" t="str">
            <v>TUB EMT CONDUIT 1.1/4"</v>
          </cell>
        </row>
        <row r="591">
          <cell r="B591" t="str">
            <v>TUB EMT CONDUIT 1.1/2"</v>
          </cell>
        </row>
        <row r="592">
          <cell r="B592" t="str">
            <v>TUB EMT CONDUIT 2"</v>
          </cell>
        </row>
        <row r="593">
          <cell r="B593" t="str">
            <v>TUBERIA FLEXIBLE DE DRENAJE 4"</v>
          </cell>
        </row>
        <row r="594">
          <cell r="B594" t="str">
            <v>TUBERIA PVC 4"</v>
          </cell>
        </row>
        <row r="595">
          <cell r="B595" t="str">
            <v>TUBO GALV. 1" CON ROSCA</v>
          </cell>
        </row>
        <row r="596">
          <cell r="B596" t="str">
            <v>TUBO GALV. 2" CON ROSCA</v>
          </cell>
        </row>
        <row r="597">
          <cell r="B597" t="str">
            <v>TUBO PRS  .1/2    RDE- 9</v>
          </cell>
        </row>
        <row r="598">
          <cell r="B598" t="str">
            <v>TUBO PRS  .1/2    RDE-13.5</v>
          </cell>
        </row>
        <row r="599">
          <cell r="B599" t="str">
            <v>TUBO PRS  .3/4    RDE-11</v>
          </cell>
        </row>
        <row r="600">
          <cell r="B600" t="str">
            <v>TUBO PRS  1       RDE-13.5</v>
          </cell>
        </row>
        <row r="601">
          <cell r="B601" t="str">
            <v>TUBO PRS  1.1/4   RDE-21</v>
          </cell>
        </row>
        <row r="602">
          <cell r="B602" t="str">
            <v>TUBO PRS  1.1/2   RDE-21</v>
          </cell>
        </row>
        <row r="603">
          <cell r="B603" t="str">
            <v>TUBO PRS  2       RDE-21</v>
          </cell>
        </row>
        <row r="604">
          <cell r="B604" t="str">
            <v>TUBO PRS  2.1/2 RDE-21</v>
          </cell>
        </row>
        <row r="605">
          <cell r="B605" t="str">
            <v>TUBO PRS  3       RDE-21</v>
          </cell>
        </row>
        <row r="606">
          <cell r="B606" t="str">
            <v>TUBO PRS  4       RDE-21</v>
          </cell>
        </row>
        <row r="607">
          <cell r="B607" t="str">
            <v>TUBO CUADRADO DE 4 X 1.1/2 CAL 18</v>
          </cell>
        </row>
        <row r="608">
          <cell r="B608" t="str">
            <v>TUBO CUADRADO DE 4 X 1.1/2 CAL 16</v>
          </cell>
        </row>
        <row r="609">
          <cell r="B609" t="str">
            <v>TUBO CUADRADO DE 1.1/2 X 1.1/2 CAL 18</v>
          </cell>
        </row>
        <row r="610">
          <cell r="B610" t="str">
            <v>TUBO RECTANGULAR DE 3 X 1.1/2 CAL 18</v>
          </cell>
        </row>
        <row r="611">
          <cell r="B611" t="str">
            <v>TUBO GALVANIZADO 1"</v>
          </cell>
        </row>
        <row r="612">
          <cell r="B612" t="str">
            <v>UNIDAD SANITARIA PARA CAMPAMENTO</v>
          </cell>
        </row>
        <row r="613">
          <cell r="B613" t="str">
            <v>UNION MET EMT 1/2"</v>
          </cell>
        </row>
        <row r="614">
          <cell r="B614" t="str">
            <v>UNION MET EMT 3/4"</v>
          </cell>
        </row>
        <row r="615">
          <cell r="B615" t="str">
            <v>UNION EMT CONDUIT 1"</v>
          </cell>
        </row>
        <row r="616">
          <cell r="B616" t="str">
            <v>UNION EMT CONDUIT 1.1/2"</v>
          </cell>
        </row>
        <row r="617">
          <cell r="B617" t="str">
            <v>UNION EMT CONDUIT 1.1/4"</v>
          </cell>
        </row>
        <row r="618">
          <cell r="B618" t="str">
            <v>UNION EMT CONDUIT 2"</v>
          </cell>
        </row>
        <row r="619">
          <cell r="B619" t="str">
            <v>UNION FLEXIBLE BORRACHA 2"</v>
          </cell>
        </row>
        <row r="620">
          <cell r="B620" t="str">
            <v>UNION GALVANIZADA 2"</v>
          </cell>
        </row>
        <row r="621">
          <cell r="B621" t="str">
            <v>UNION GALVANIZADA 4"</v>
          </cell>
        </row>
        <row r="622">
          <cell r="B622" t="str">
            <v xml:space="preserve">UNION HG  2  </v>
          </cell>
        </row>
        <row r="623">
          <cell r="B623" t="str">
            <v xml:space="preserve">UNION HG  3  </v>
          </cell>
        </row>
        <row r="624">
          <cell r="B624" t="str">
            <v xml:space="preserve">UNION HG  4  </v>
          </cell>
        </row>
        <row r="625">
          <cell r="B625" t="str">
            <v>UNION DRESSER METALICA DE 2"</v>
          </cell>
        </row>
        <row r="626">
          <cell r="B626" t="str">
            <v>UNION DRESSER METALICA DE 2.1/2"</v>
          </cell>
        </row>
        <row r="627">
          <cell r="B627" t="str">
            <v>UNION NOVAFORT 110mm</v>
          </cell>
        </row>
        <row r="628">
          <cell r="B628" t="str">
            <v>UNION NOVAFORT 160mm</v>
          </cell>
        </row>
        <row r="629">
          <cell r="B629" t="str">
            <v>UNION NOVAFORT 200mm</v>
          </cell>
        </row>
        <row r="630">
          <cell r="B630" t="str">
            <v>UNION SAN PVC 2</v>
          </cell>
        </row>
        <row r="631">
          <cell r="B631" t="str">
            <v>UNION SAN PVC 3</v>
          </cell>
        </row>
        <row r="632">
          <cell r="B632" t="str">
            <v>UNION SAN PVC 4</v>
          </cell>
        </row>
        <row r="633">
          <cell r="B633" t="str">
            <v xml:space="preserve">UNION SAN PVC 6                                             </v>
          </cell>
        </row>
        <row r="634">
          <cell r="B634" t="str">
            <v>UNION PVC-P 3</v>
          </cell>
        </row>
        <row r="635">
          <cell r="B635" t="str">
            <v>UNIVERSAL HG DE 3/4"</v>
          </cell>
        </row>
        <row r="636">
          <cell r="B636" t="str">
            <v>UNIVERSAL HG DE 1.1/2"</v>
          </cell>
        </row>
        <row r="637">
          <cell r="B637" t="str">
            <v>VALVULA ACCIONAMIENTO ANTIVANDALICO ORINAL</v>
          </cell>
        </row>
        <row r="638">
          <cell r="B638" t="str">
            <v>VALVULA ACCIONAMIENTO ANTIVANDALICO SANITARIO</v>
          </cell>
        </row>
        <row r="639">
          <cell r="B639" t="str">
            <v>VAL CHEQ/CORT/HIERR D=1.1/2"</v>
          </cell>
        </row>
        <row r="640">
          <cell r="B640" t="str">
            <v>VALLA DE INFORMACION LICENCIA 2.00 x 1.00</v>
          </cell>
        </row>
        <row r="641">
          <cell r="B641" t="str">
            <v>VALVULA DE PIE DE 2"</v>
          </cell>
        </row>
        <row r="642">
          <cell r="B642" t="str">
            <v>VALVULA DE PIE DE 4"</v>
          </cell>
        </row>
        <row r="643">
          <cell r="B643" t="str">
            <v>VALVULA SOLENOIDE 1.1/2"</v>
          </cell>
        </row>
        <row r="644">
          <cell r="B644" t="str">
            <v>VAR.CUADR.DE 1/2-12MMX6M</v>
          </cell>
        </row>
        <row r="645">
          <cell r="B645" t="str">
            <v>VAR.REDONDA 1/2" 12MMX6M</v>
          </cell>
        </row>
        <row r="646">
          <cell r="B646" t="str">
            <v>VARA DE CLAVO</v>
          </cell>
        </row>
        <row r="647">
          <cell r="B647" t="str">
            <v>VARETA 2"x2"x3M OTOBO</v>
          </cell>
        </row>
        <row r="648">
          <cell r="B648" t="str">
            <v>VARLLLA COBRE 5/8"</v>
          </cell>
        </row>
        <row r="649">
          <cell r="B649" t="str">
            <v>VARILLA LISA 3/8"</v>
          </cell>
        </row>
        <row r="650">
          <cell r="B650" t="str">
            <v>VARILLA LISA 1/2"</v>
          </cell>
        </row>
        <row r="651">
          <cell r="B651" t="str">
            <v>VIA DE CHISPAS</v>
          </cell>
        </row>
        <row r="652">
          <cell r="B652" t="str">
            <v>VIBRADOR A GASOLINA</v>
          </cell>
        </row>
        <row r="653">
          <cell r="B653" t="str">
            <v>VIBRADOR ELECTRICO</v>
          </cell>
        </row>
        <row r="654">
          <cell r="B654" t="str">
            <v>VIBROCOMPACTADOR TIPO RANA GASOLINA</v>
          </cell>
        </row>
        <row r="655">
          <cell r="B655" t="str">
            <v>VIBROCOMPACTADOR TIPO RANA ELECTRICO</v>
          </cell>
        </row>
        <row r="656">
          <cell r="B656" t="str">
            <v>VIDRIO TEMPLADO 4MM Y SANDBLASTING</v>
          </cell>
        </row>
        <row r="657">
          <cell r="B657" t="str">
            <v>VIDRIO TEMPLADO 4MM</v>
          </cell>
        </row>
        <row r="658">
          <cell r="B658" t="str">
            <v>VIDRIO TEMPLADO 6MM</v>
          </cell>
        </row>
        <row r="659">
          <cell r="B659" t="str">
            <v>VIDRIO TEMPLADO 10MM</v>
          </cell>
        </row>
        <row r="660">
          <cell r="B660" t="str">
            <v>VINILTEX</v>
          </cell>
        </row>
        <row r="661">
          <cell r="B661" t="str">
            <v>VOLQUETA 6 M3</v>
          </cell>
        </row>
        <row r="662">
          <cell r="B662" t="str">
            <v>WAIPE</v>
          </cell>
        </row>
        <row r="663">
          <cell r="B663" t="str">
            <v>WIN DE ALUMNIO</v>
          </cell>
        </row>
        <row r="664">
          <cell r="B664" t="str">
            <v>YESO CORRIENTE VENCEDOR</v>
          </cell>
        </row>
        <row r="665">
          <cell r="B665" t="str">
            <v>YEE SAN PVC 2"</v>
          </cell>
        </row>
        <row r="666">
          <cell r="B666" t="str">
            <v>YEE SAN PVC 3"</v>
          </cell>
        </row>
        <row r="667">
          <cell r="B667" t="str">
            <v>YEE SAN PVC 4"</v>
          </cell>
        </row>
        <row r="668">
          <cell r="B668" t="str">
            <v>YEE SAN PVC 6"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opLeftCell="A22" workbookViewId="0">
      <selection activeCell="G40" sqref="G40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85546875" style="115" customWidth="1"/>
    <col min="6" max="6" width="14.5703125" style="115" bestFit="1" customWidth="1"/>
    <col min="7" max="7" width="16.140625" style="115" customWidth="1"/>
    <col min="8" max="8" width="14.85546875" style="115" customWidth="1"/>
    <col min="9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13.5" thickBot="1" x14ac:dyDescent="0.25"/>
    <row r="4" spans="1:7" ht="15.75" x14ac:dyDescent="0.2">
      <c r="A4" s="314" t="s">
        <v>285</v>
      </c>
      <c r="B4" s="315"/>
      <c r="C4" s="315"/>
      <c r="D4" s="315"/>
      <c r="E4" s="116"/>
      <c r="F4" s="117" t="s">
        <v>0</v>
      </c>
      <c r="G4" s="118" t="s">
        <v>324</v>
      </c>
    </row>
    <row r="5" spans="1:7" ht="15" x14ac:dyDescent="0.2">
      <c r="A5" s="119" t="s">
        <v>286</v>
      </c>
      <c r="B5" s="316" t="s">
        <v>481</v>
      </c>
      <c r="C5" s="317"/>
      <c r="D5" s="317"/>
      <c r="E5" s="318"/>
      <c r="F5" s="120" t="s">
        <v>287</v>
      </c>
      <c r="G5" s="121" t="s">
        <v>1</v>
      </c>
    </row>
    <row r="6" spans="1:7" ht="25.9" customHeight="1" x14ac:dyDescent="0.2">
      <c r="A6" s="122" t="s">
        <v>288</v>
      </c>
      <c r="B6" s="319" t="s">
        <v>433</v>
      </c>
      <c r="C6" s="320"/>
      <c r="D6" s="320"/>
      <c r="E6" s="320"/>
      <c r="F6" s="320"/>
      <c r="G6" s="321"/>
    </row>
    <row r="7" spans="1:7" ht="17.25" thickBot="1" x14ac:dyDescent="0.25">
      <c r="A7" s="123" t="s">
        <v>289</v>
      </c>
      <c r="B7" s="322" t="s">
        <v>32</v>
      </c>
      <c r="C7" s="323"/>
      <c r="D7" s="323"/>
      <c r="E7" s="323"/>
      <c r="F7" s="323"/>
      <c r="G7" s="324"/>
    </row>
    <row r="8" spans="1:7" ht="15.75" thickBot="1" x14ac:dyDescent="0.25">
      <c r="B8" s="124"/>
      <c r="C8" s="125"/>
      <c r="D8" s="126"/>
      <c r="E8" s="124"/>
      <c r="F8" s="125"/>
      <c r="G8" s="127"/>
    </row>
    <row r="9" spans="1:7" ht="18.75" thickBot="1" x14ac:dyDescent="0.25">
      <c r="A9" s="291" t="s">
        <v>290</v>
      </c>
      <c r="B9" s="292"/>
      <c r="C9" s="293"/>
      <c r="D9" s="128"/>
      <c r="E9" s="129"/>
      <c r="F9" s="130"/>
      <c r="G9" s="131"/>
    </row>
    <row r="10" spans="1:7" ht="15.75" x14ac:dyDescent="0.2">
      <c r="A10" s="132" t="s">
        <v>3</v>
      </c>
      <c r="B10" s="133" t="s">
        <v>291</v>
      </c>
      <c r="C10" s="134" t="s">
        <v>292</v>
      </c>
      <c r="D10" s="135" t="s">
        <v>293</v>
      </c>
      <c r="E10" s="133" t="s">
        <v>294</v>
      </c>
      <c r="F10" s="134" t="s">
        <v>295</v>
      </c>
      <c r="G10" s="136" t="s">
        <v>296</v>
      </c>
    </row>
    <row r="11" spans="1:7" ht="15" x14ac:dyDescent="0.2">
      <c r="A11" s="283" t="s">
        <v>297</v>
      </c>
      <c r="B11" s="285">
        <v>29260.1</v>
      </c>
      <c r="C11" s="139">
        <v>2</v>
      </c>
      <c r="D11" s="140">
        <v>1</v>
      </c>
      <c r="E11" s="285">
        <v>58520.2</v>
      </c>
      <c r="F11" s="127">
        <v>6</v>
      </c>
      <c r="G11" s="141">
        <v>9753</v>
      </c>
    </row>
    <row r="12" spans="1:7" ht="15" x14ac:dyDescent="0.2">
      <c r="A12" s="283"/>
      <c r="B12" s="285"/>
      <c r="C12" s="139"/>
      <c r="D12" s="140"/>
      <c r="E12" s="285"/>
      <c r="F12" s="127"/>
      <c r="G12" s="141"/>
    </row>
    <row r="13" spans="1:7" ht="16.5" thickBot="1" x14ac:dyDescent="0.25">
      <c r="A13" s="142"/>
      <c r="B13" s="143"/>
      <c r="C13" s="298" t="s">
        <v>299</v>
      </c>
      <c r="D13" s="299"/>
      <c r="E13" s="299"/>
      <c r="F13" s="299"/>
      <c r="G13" s="144">
        <v>9753</v>
      </c>
    </row>
    <row r="14" spans="1:7" ht="15.75" thickBot="1" x14ac:dyDescent="0.25">
      <c r="B14" s="124"/>
      <c r="C14" s="125"/>
      <c r="D14" s="126"/>
      <c r="E14" s="124"/>
      <c r="F14" s="125"/>
      <c r="G14" s="127"/>
    </row>
    <row r="15" spans="1:7" ht="18.75" thickBot="1" x14ac:dyDescent="0.25">
      <c r="A15" s="291" t="s">
        <v>300</v>
      </c>
      <c r="B15" s="292"/>
      <c r="C15" s="293"/>
      <c r="D15" s="145"/>
      <c r="E15" s="129"/>
      <c r="F15" s="130"/>
      <c r="G15" s="131"/>
    </row>
    <row r="16" spans="1:7" ht="15.75" x14ac:dyDescent="0.2">
      <c r="A16" s="287" t="s">
        <v>301</v>
      </c>
      <c r="B16" s="288"/>
      <c r="C16" s="289"/>
      <c r="D16" s="135" t="s">
        <v>4</v>
      </c>
      <c r="E16" s="149" t="s">
        <v>302</v>
      </c>
      <c r="F16" s="134" t="s">
        <v>303</v>
      </c>
      <c r="G16" s="136" t="s">
        <v>296</v>
      </c>
    </row>
    <row r="17" spans="1:7" ht="15" x14ac:dyDescent="0.2">
      <c r="A17" s="306"/>
      <c r="B17" s="307"/>
      <c r="C17" s="307"/>
      <c r="D17" s="140"/>
      <c r="E17" s="150"/>
      <c r="F17" s="285"/>
      <c r="G17" s="141"/>
    </row>
    <row r="18" spans="1:7" ht="15" x14ac:dyDescent="0.2">
      <c r="A18" s="308"/>
      <c r="B18" s="309"/>
      <c r="C18" s="309"/>
      <c r="D18" s="140"/>
      <c r="E18" s="150"/>
      <c r="F18" s="285"/>
      <c r="G18" s="141"/>
    </row>
    <row r="19" spans="1:7" ht="15" x14ac:dyDescent="0.2">
      <c r="A19" s="308"/>
      <c r="B19" s="309"/>
      <c r="C19" s="309"/>
      <c r="D19" s="140"/>
      <c r="E19" s="150"/>
      <c r="F19" s="285"/>
      <c r="G19" s="141"/>
    </row>
    <row r="20" spans="1:7" ht="15" x14ac:dyDescent="0.2">
      <c r="A20" s="308"/>
      <c r="B20" s="309"/>
      <c r="C20" s="309"/>
      <c r="D20" s="140"/>
      <c r="E20" s="284"/>
      <c r="F20" s="285"/>
      <c r="G20" s="141" t="s">
        <v>482</v>
      </c>
    </row>
    <row r="21" spans="1:7" ht="15" x14ac:dyDescent="0.2">
      <c r="A21" s="308"/>
      <c r="B21" s="309"/>
      <c r="C21" s="309"/>
      <c r="D21" s="140"/>
      <c r="E21" s="284"/>
      <c r="F21" s="285"/>
      <c r="G21" s="141" t="s">
        <v>482</v>
      </c>
    </row>
    <row r="22" spans="1:7" ht="15" x14ac:dyDescent="0.2">
      <c r="A22" s="308"/>
      <c r="B22" s="309"/>
      <c r="C22" s="309"/>
      <c r="D22" s="140"/>
      <c r="E22" s="284"/>
      <c r="F22" s="285"/>
      <c r="G22" s="141" t="s">
        <v>482</v>
      </c>
    </row>
    <row r="23" spans="1:7" ht="15" x14ac:dyDescent="0.2">
      <c r="A23" s="283" t="s">
        <v>306</v>
      </c>
      <c r="B23" s="285">
        <v>5</v>
      </c>
      <c r="C23" s="139" t="s">
        <v>307</v>
      </c>
      <c r="D23" s="140"/>
      <c r="E23" s="285"/>
      <c r="F23" s="139"/>
      <c r="G23" s="152">
        <v>0</v>
      </c>
    </row>
    <row r="24" spans="1:7" ht="16.5" thickBot="1" x14ac:dyDescent="0.25">
      <c r="A24" s="142"/>
      <c r="B24" s="143"/>
      <c r="C24" s="298" t="s">
        <v>308</v>
      </c>
      <c r="D24" s="299"/>
      <c r="E24" s="299"/>
      <c r="F24" s="299"/>
      <c r="G24" s="153">
        <v>0</v>
      </c>
    </row>
    <row r="25" spans="1:7" ht="15.75" thickBot="1" x14ac:dyDescent="0.25">
      <c r="B25" s="124"/>
      <c r="C25" s="125"/>
      <c r="D25" s="126"/>
      <c r="E25" s="124"/>
      <c r="F25" s="125"/>
      <c r="G25" s="127"/>
    </row>
    <row r="26" spans="1:7" ht="18.75" thickBot="1" x14ac:dyDescent="0.25">
      <c r="A26" s="291" t="s">
        <v>309</v>
      </c>
      <c r="B26" s="292"/>
      <c r="C26" s="293"/>
      <c r="D26" s="126"/>
      <c r="E26" s="124"/>
      <c r="F26" s="125"/>
      <c r="G26" s="127"/>
    </row>
    <row r="27" spans="1:7" ht="15.75" x14ac:dyDescent="0.2">
      <c r="A27" s="132" t="s">
        <v>310</v>
      </c>
      <c r="B27" s="288" t="s">
        <v>311</v>
      </c>
      <c r="C27" s="155"/>
      <c r="D27" s="135" t="s">
        <v>4</v>
      </c>
      <c r="E27" s="133" t="s">
        <v>312</v>
      </c>
      <c r="F27" s="155" t="s">
        <v>295</v>
      </c>
      <c r="G27" s="136" t="s">
        <v>296</v>
      </c>
    </row>
    <row r="28" spans="1:7" ht="15" x14ac:dyDescent="0.2">
      <c r="A28" s="282"/>
      <c r="B28" s="310"/>
      <c r="C28" s="310"/>
      <c r="D28" s="140"/>
      <c r="E28" s="127"/>
      <c r="F28" s="139"/>
      <c r="G28" s="141"/>
    </row>
    <row r="29" spans="1:7" ht="15" x14ac:dyDescent="0.2">
      <c r="A29" s="282"/>
      <c r="B29" s="311"/>
      <c r="C29" s="311"/>
      <c r="D29" s="140"/>
      <c r="E29" s="127"/>
      <c r="F29" s="139"/>
      <c r="G29" s="141"/>
    </row>
    <row r="30" spans="1:7" ht="15" x14ac:dyDescent="0.2">
      <c r="A30" s="282"/>
      <c r="B30" s="311"/>
      <c r="C30" s="311"/>
      <c r="D30" s="140"/>
      <c r="E30" s="127"/>
      <c r="F30" s="139"/>
      <c r="G30" s="141" t="s">
        <v>482</v>
      </c>
    </row>
    <row r="31" spans="1:7" ht="15" x14ac:dyDescent="0.2">
      <c r="A31" s="283" t="s">
        <v>314</v>
      </c>
      <c r="B31" s="286"/>
      <c r="C31" s="290"/>
      <c r="D31" s="159"/>
      <c r="E31" s="160"/>
      <c r="F31" s="161"/>
      <c r="G31" s="152">
        <v>197</v>
      </c>
    </row>
    <row r="32" spans="1:7" ht="16.5" thickBot="1" x14ac:dyDescent="0.25">
      <c r="A32" s="142"/>
      <c r="B32" s="162"/>
      <c r="C32" s="298" t="s">
        <v>315</v>
      </c>
      <c r="D32" s="299"/>
      <c r="E32" s="299"/>
      <c r="F32" s="299"/>
      <c r="G32" s="153">
        <v>197</v>
      </c>
    </row>
    <row r="33" spans="1:7" ht="15.75" thickBot="1" x14ac:dyDescent="0.25">
      <c r="G33" s="284"/>
    </row>
    <row r="34" spans="1:7" ht="18.75" thickBot="1" x14ac:dyDescent="0.25">
      <c r="A34" s="291" t="s">
        <v>316</v>
      </c>
      <c r="B34" s="292"/>
      <c r="C34" s="293"/>
      <c r="D34" s="126"/>
      <c r="E34" s="124"/>
      <c r="F34" s="125"/>
      <c r="G34" s="127"/>
    </row>
    <row r="35" spans="1:7" ht="15.75" x14ac:dyDescent="0.2">
      <c r="A35" s="132" t="s">
        <v>317</v>
      </c>
      <c r="B35" s="133"/>
      <c r="C35" s="134" t="s">
        <v>318</v>
      </c>
      <c r="D35" s="135" t="s">
        <v>4</v>
      </c>
      <c r="E35" s="133" t="s">
        <v>312</v>
      </c>
      <c r="F35" s="134" t="s">
        <v>302</v>
      </c>
      <c r="G35" s="136" t="s">
        <v>296</v>
      </c>
    </row>
    <row r="36" spans="1:7" ht="15" x14ac:dyDescent="0.2">
      <c r="A36" s="294"/>
      <c r="B36" s="295"/>
      <c r="C36" s="165"/>
      <c r="D36" s="140"/>
      <c r="E36" s="285"/>
      <c r="F36" s="139"/>
      <c r="G36" s="141" t="s">
        <v>482</v>
      </c>
    </row>
    <row r="37" spans="1:7" ht="15" x14ac:dyDescent="0.2">
      <c r="A37" s="296"/>
      <c r="B37" s="297"/>
      <c r="C37" s="165"/>
      <c r="D37" s="140"/>
      <c r="E37" s="285"/>
      <c r="F37" s="139"/>
      <c r="G37" s="141" t="s">
        <v>482</v>
      </c>
    </row>
    <row r="38" spans="1:7" ht="16.5" thickBot="1" x14ac:dyDescent="0.25">
      <c r="A38" s="142"/>
      <c r="B38" s="143"/>
      <c r="C38" s="298" t="s">
        <v>319</v>
      </c>
      <c r="D38" s="299"/>
      <c r="E38" s="299"/>
      <c r="F38" s="299"/>
      <c r="G38" s="144">
        <v>0</v>
      </c>
    </row>
    <row r="39" spans="1:7" ht="15.75" thickBot="1" x14ac:dyDescent="0.25">
      <c r="B39" s="124"/>
      <c r="C39" s="125"/>
      <c r="D39" s="126"/>
      <c r="E39" s="124"/>
      <c r="F39" s="125"/>
      <c r="G39" s="127"/>
    </row>
    <row r="40" spans="1:7" ht="15.75" x14ac:dyDescent="0.2">
      <c r="A40" s="300" t="s">
        <v>320</v>
      </c>
      <c r="B40" s="301"/>
      <c r="C40" s="166" t="s">
        <v>6</v>
      </c>
      <c r="D40" s="167"/>
      <c r="E40" s="168"/>
      <c r="F40" s="169"/>
      <c r="G40" s="170">
        <v>9950</v>
      </c>
    </row>
    <row r="41" spans="1:7" ht="15.75" x14ac:dyDescent="0.2">
      <c r="A41" s="302"/>
      <c r="B41" s="303"/>
      <c r="C41" s="171" t="s">
        <v>321</v>
      </c>
      <c r="D41" s="172">
        <v>30</v>
      </c>
      <c r="E41" s="173" t="s">
        <v>322</v>
      </c>
      <c r="F41" s="174"/>
      <c r="G41" s="175"/>
    </row>
    <row r="42" spans="1:7" ht="16.5" thickBot="1" x14ac:dyDescent="0.25">
      <c r="A42" s="304"/>
      <c r="B42" s="305"/>
      <c r="C42" s="176" t="s">
        <v>323</v>
      </c>
      <c r="D42" s="177"/>
      <c r="E42" s="178"/>
      <c r="F42" s="179"/>
      <c r="G42" s="153"/>
    </row>
  </sheetData>
  <mergeCells count="26">
    <mergeCell ref="A9:C9"/>
    <mergeCell ref="C13:F13"/>
    <mergeCell ref="A15:C15"/>
    <mergeCell ref="A1:G1"/>
    <mergeCell ref="A2:G2"/>
    <mergeCell ref="A4:D4"/>
    <mergeCell ref="B5:E5"/>
    <mergeCell ref="B6:G6"/>
    <mergeCell ref="B7:G7"/>
    <mergeCell ref="C32:F32"/>
    <mergeCell ref="A17:C17"/>
    <mergeCell ref="A18:C18"/>
    <mergeCell ref="A19:C19"/>
    <mergeCell ref="A20:C20"/>
    <mergeCell ref="A21:C21"/>
    <mergeCell ref="A22:C22"/>
    <mergeCell ref="C24:F24"/>
    <mergeCell ref="A26:C26"/>
    <mergeCell ref="B28:C28"/>
    <mergeCell ref="B29:C29"/>
    <mergeCell ref="B30:C30"/>
    <mergeCell ref="A34:C34"/>
    <mergeCell ref="A36:B36"/>
    <mergeCell ref="A37:B37"/>
    <mergeCell ref="C38:F38"/>
    <mergeCell ref="A40:B42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workbookViewId="0">
      <selection activeCell="J51" sqref="J51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85546875" style="115" customWidth="1"/>
    <col min="6" max="6" width="14.5703125" style="115" bestFit="1" customWidth="1"/>
    <col min="7" max="7" width="16.140625" style="115" customWidth="1"/>
    <col min="8" max="8" width="14.85546875" style="115" customWidth="1"/>
    <col min="9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13.5" thickBot="1" x14ac:dyDescent="0.25"/>
    <row r="4" spans="1:7" ht="15.75" x14ac:dyDescent="0.2">
      <c r="A4" s="314" t="s">
        <v>285</v>
      </c>
      <c r="B4" s="315"/>
      <c r="C4" s="315"/>
      <c r="D4" s="315"/>
      <c r="E4" s="116"/>
      <c r="F4" s="117" t="s">
        <v>0</v>
      </c>
      <c r="G4" s="118" t="s">
        <v>41</v>
      </c>
    </row>
    <row r="5" spans="1:7" ht="15" x14ac:dyDescent="0.2">
      <c r="A5" s="119" t="s">
        <v>286</v>
      </c>
      <c r="B5" s="316" t="s">
        <v>481</v>
      </c>
      <c r="C5" s="317"/>
      <c r="D5" s="317"/>
      <c r="E5" s="318"/>
      <c r="F5" s="120" t="s">
        <v>287</v>
      </c>
      <c r="G5" s="121" t="s">
        <v>1</v>
      </c>
    </row>
    <row r="6" spans="1:7" ht="22.15" customHeight="1" x14ac:dyDescent="0.2">
      <c r="A6" s="122" t="s">
        <v>288</v>
      </c>
      <c r="B6" s="319" t="s">
        <v>433</v>
      </c>
      <c r="C6" s="320"/>
      <c r="D6" s="320"/>
      <c r="E6" s="320"/>
      <c r="F6" s="320"/>
      <c r="G6" s="321"/>
    </row>
    <row r="7" spans="1:7" ht="17.25" thickBot="1" x14ac:dyDescent="0.25">
      <c r="A7" s="123" t="s">
        <v>289</v>
      </c>
      <c r="B7" s="322" t="s">
        <v>34</v>
      </c>
      <c r="C7" s="327"/>
      <c r="D7" s="327"/>
      <c r="E7" s="327"/>
      <c r="F7" s="327"/>
      <c r="G7" s="328"/>
    </row>
    <row r="8" spans="1:7" ht="15.75" thickBot="1" x14ac:dyDescent="0.25">
      <c r="B8" s="124"/>
      <c r="C8" s="125"/>
      <c r="D8" s="126"/>
      <c r="E8" s="124"/>
      <c r="F8" s="125"/>
      <c r="G8" s="127"/>
    </row>
    <row r="9" spans="1:7" ht="18.75" thickBot="1" x14ac:dyDescent="0.25">
      <c r="A9" s="291" t="s">
        <v>290</v>
      </c>
      <c r="B9" s="292"/>
      <c r="C9" s="293"/>
      <c r="D9" s="128"/>
      <c r="E9" s="129"/>
      <c r="F9" s="130"/>
      <c r="G9" s="131"/>
    </row>
    <row r="10" spans="1:7" ht="15.75" x14ac:dyDescent="0.2">
      <c r="A10" s="132" t="s">
        <v>3</v>
      </c>
      <c r="B10" s="133" t="s">
        <v>291</v>
      </c>
      <c r="C10" s="134" t="s">
        <v>292</v>
      </c>
      <c r="D10" s="135" t="s">
        <v>293</v>
      </c>
      <c r="E10" s="133" t="s">
        <v>294</v>
      </c>
      <c r="F10" s="134" t="s">
        <v>295</v>
      </c>
      <c r="G10" s="136" t="s">
        <v>296</v>
      </c>
    </row>
    <row r="11" spans="1:7" ht="15" x14ac:dyDescent="0.2">
      <c r="A11" s="137" t="s">
        <v>297</v>
      </c>
      <c r="B11" s="138">
        <v>29260.1</v>
      </c>
      <c r="C11" s="139">
        <v>2</v>
      </c>
      <c r="D11" s="140">
        <v>1</v>
      </c>
      <c r="E11" s="138">
        <v>58520.2</v>
      </c>
      <c r="F11" s="127">
        <v>6</v>
      </c>
      <c r="G11" s="141">
        <v>9753</v>
      </c>
    </row>
    <row r="12" spans="1:7" ht="15" x14ac:dyDescent="0.2">
      <c r="A12" s="137"/>
      <c r="B12" s="138"/>
      <c r="C12" s="139"/>
      <c r="D12" s="140"/>
      <c r="E12" s="138"/>
      <c r="F12" s="127"/>
      <c r="G12" s="141"/>
    </row>
    <row r="13" spans="1:7" ht="16.5" thickBot="1" x14ac:dyDescent="0.25">
      <c r="A13" s="142"/>
      <c r="B13" s="143"/>
      <c r="C13" s="298" t="s">
        <v>299</v>
      </c>
      <c r="D13" s="299"/>
      <c r="E13" s="299"/>
      <c r="F13" s="299"/>
      <c r="G13" s="144">
        <v>9753</v>
      </c>
    </row>
    <row r="14" spans="1:7" ht="15.75" thickBot="1" x14ac:dyDescent="0.25">
      <c r="B14" s="124"/>
      <c r="C14" s="125"/>
      <c r="D14" s="126"/>
      <c r="E14" s="124"/>
      <c r="F14" s="125"/>
      <c r="G14" s="127"/>
    </row>
    <row r="15" spans="1:7" ht="18.75" thickBot="1" x14ac:dyDescent="0.25">
      <c r="A15" s="291" t="s">
        <v>300</v>
      </c>
      <c r="B15" s="292"/>
      <c r="C15" s="293"/>
      <c r="D15" s="145"/>
      <c r="E15" s="129"/>
      <c r="F15" s="130"/>
      <c r="G15" s="131"/>
    </row>
    <row r="16" spans="1:7" ht="15.75" x14ac:dyDescent="0.2">
      <c r="A16" s="146" t="s">
        <v>301</v>
      </c>
      <c r="B16" s="147"/>
      <c r="C16" s="148"/>
      <c r="D16" s="135" t="s">
        <v>4</v>
      </c>
      <c r="E16" s="149" t="s">
        <v>302</v>
      </c>
      <c r="F16" s="134" t="s">
        <v>303</v>
      </c>
      <c r="G16" s="136" t="s">
        <v>296</v>
      </c>
    </row>
    <row r="17" spans="1:7" ht="15" x14ac:dyDescent="0.2">
      <c r="A17" s="308"/>
      <c r="B17" s="326"/>
      <c r="C17" s="326"/>
      <c r="D17" s="140"/>
      <c r="E17" s="150"/>
      <c r="F17" s="138"/>
      <c r="G17" s="141"/>
    </row>
    <row r="18" spans="1:7" ht="15" x14ac:dyDescent="0.2">
      <c r="A18" s="308"/>
      <c r="B18" s="326"/>
      <c r="C18" s="326"/>
      <c r="D18" s="140"/>
      <c r="E18" s="150"/>
      <c r="F18" s="138"/>
      <c r="G18" s="141"/>
    </row>
    <row r="19" spans="1:7" ht="15" x14ac:dyDescent="0.2">
      <c r="A19" s="308"/>
      <c r="B19" s="326"/>
      <c r="C19" s="326"/>
      <c r="D19" s="140"/>
      <c r="E19" s="150"/>
      <c r="F19" s="138"/>
      <c r="G19" s="141"/>
    </row>
    <row r="20" spans="1:7" ht="15" x14ac:dyDescent="0.2">
      <c r="A20" s="308"/>
      <c r="B20" s="326"/>
      <c r="C20" s="326"/>
      <c r="D20" s="140"/>
      <c r="E20" s="151"/>
      <c r="F20" s="138"/>
      <c r="G20" s="141" t="s">
        <v>482</v>
      </c>
    </row>
    <row r="21" spans="1:7" ht="15" x14ac:dyDescent="0.2">
      <c r="A21" s="308"/>
      <c r="B21" s="326"/>
      <c r="C21" s="326"/>
      <c r="D21" s="140"/>
      <c r="E21" s="151"/>
      <c r="F21" s="138"/>
      <c r="G21" s="141" t="s">
        <v>482</v>
      </c>
    </row>
    <row r="22" spans="1:7" ht="15" x14ac:dyDescent="0.2">
      <c r="A22" s="308"/>
      <c r="B22" s="326"/>
      <c r="C22" s="326"/>
      <c r="D22" s="140"/>
      <c r="E22" s="151"/>
      <c r="F22" s="138"/>
      <c r="G22" s="141" t="s">
        <v>482</v>
      </c>
    </row>
    <row r="23" spans="1:7" ht="15" x14ac:dyDescent="0.2">
      <c r="A23" s="137" t="s">
        <v>306</v>
      </c>
      <c r="B23" s="138">
        <v>5</v>
      </c>
      <c r="C23" s="139" t="s">
        <v>307</v>
      </c>
      <c r="D23" s="140"/>
      <c r="E23" s="138"/>
      <c r="F23" s="139"/>
      <c r="G23" s="152">
        <v>0</v>
      </c>
    </row>
    <row r="24" spans="1:7" ht="16.5" thickBot="1" x14ac:dyDescent="0.25">
      <c r="A24" s="142"/>
      <c r="B24" s="143"/>
      <c r="C24" s="298" t="s">
        <v>308</v>
      </c>
      <c r="D24" s="299"/>
      <c r="E24" s="299"/>
      <c r="F24" s="299"/>
      <c r="G24" s="153">
        <v>0</v>
      </c>
    </row>
    <row r="25" spans="1:7" ht="15.75" thickBot="1" x14ac:dyDescent="0.25">
      <c r="B25" s="124"/>
      <c r="C25" s="125"/>
      <c r="D25" s="126"/>
      <c r="E25" s="124"/>
      <c r="F25" s="125"/>
      <c r="G25" s="127"/>
    </row>
    <row r="26" spans="1:7" ht="18.75" thickBot="1" x14ac:dyDescent="0.25">
      <c r="A26" s="291" t="s">
        <v>309</v>
      </c>
      <c r="B26" s="292"/>
      <c r="C26" s="293"/>
      <c r="D26" s="126"/>
      <c r="E26" s="124"/>
      <c r="F26" s="125"/>
      <c r="G26" s="127"/>
    </row>
    <row r="27" spans="1:7" ht="15.75" x14ac:dyDescent="0.2">
      <c r="A27" s="132" t="s">
        <v>310</v>
      </c>
      <c r="B27" s="147" t="s">
        <v>311</v>
      </c>
      <c r="C27" s="154"/>
      <c r="D27" s="135" t="s">
        <v>4</v>
      </c>
      <c r="E27" s="133" t="s">
        <v>312</v>
      </c>
      <c r="F27" s="155" t="s">
        <v>295</v>
      </c>
      <c r="G27" s="136" t="s">
        <v>296</v>
      </c>
    </row>
    <row r="28" spans="1:7" ht="15" x14ac:dyDescent="0.2">
      <c r="A28" s="156"/>
      <c r="B28" s="310"/>
      <c r="C28" s="310"/>
      <c r="D28" s="140"/>
      <c r="E28" s="127"/>
      <c r="F28" s="139"/>
      <c r="G28" s="141"/>
    </row>
    <row r="29" spans="1:7" ht="15" x14ac:dyDescent="0.2">
      <c r="A29" s="156"/>
      <c r="B29" s="311"/>
      <c r="C29" s="311"/>
      <c r="D29" s="140"/>
      <c r="E29" s="127"/>
      <c r="F29" s="139"/>
      <c r="G29" s="141"/>
    </row>
    <row r="30" spans="1:7" ht="15" x14ac:dyDescent="0.2">
      <c r="A30" s="156"/>
      <c r="B30" s="311"/>
      <c r="C30" s="311"/>
      <c r="D30" s="140"/>
      <c r="E30" s="127"/>
      <c r="F30" s="139"/>
      <c r="G30" s="141" t="s">
        <v>482</v>
      </c>
    </row>
    <row r="31" spans="1:7" ht="15" x14ac:dyDescent="0.2">
      <c r="A31" s="137" t="s">
        <v>314</v>
      </c>
      <c r="B31" s="157"/>
      <c r="C31" s="158"/>
      <c r="D31" s="159"/>
      <c r="E31" s="160"/>
      <c r="F31" s="161"/>
      <c r="G31" s="152">
        <v>197</v>
      </c>
    </row>
    <row r="32" spans="1:7" ht="16.5" thickBot="1" x14ac:dyDescent="0.25">
      <c r="A32" s="142"/>
      <c r="B32" s="162"/>
      <c r="C32" s="298" t="s">
        <v>315</v>
      </c>
      <c r="D32" s="299"/>
      <c r="E32" s="299"/>
      <c r="F32" s="299"/>
      <c r="G32" s="153">
        <v>197</v>
      </c>
    </row>
    <row r="33" spans="1:7" ht="15.75" thickBot="1" x14ac:dyDescent="0.25">
      <c r="G33" s="151"/>
    </row>
    <row r="34" spans="1:7" ht="18.75" thickBot="1" x14ac:dyDescent="0.25">
      <c r="A34" s="291" t="s">
        <v>316</v>
      </c>
      <c r="B34" s="292"/>
      <c r="C34" s="293"/>
      <c r="D34" s="126"/>
      <c r="E34" s="124"/>
      <c r="F34" s="125"/>
      <c r="G34" s="127"/>
    </row>
    <row r="35" spans="1:7" ht="15.75" x14ac:dyDescent="0.2">
      <c r="A35" s="163" t="s">
        <v>317</v>
      </c>
      <c r="B35" s="164"/>
      <c r="C35" s="134" t="s">
        <v>318</v>
      </c>
      <c r="D35" s="135" t="s">
        <v>4</v>
      </c>
      <c r="E35" s="133" t="s">
        <v>312</v>
      </c>
      <c r="F35" s="134" t="s">
        <v>302</v>
      </c>
      <c r="G35" s="136" t="s">
        <v>296</v>
      </c>
    </row>
    <row r="36" spans="1:7" ht="15" x14ac:dyDescent="0.2">
      <c r="A36" s="294"/>
      <c r="B36" s="295"/>
      <c r="C36" s="165"/>
      <c r="D36" s="140"/>
      <c r="E36" s="138"/>
      <c r="F36" s="139"/>
      <c r="G36" s="141" t="s">
        <v>482</v>
      </c>
    </row>
    <row r="37" spans="1:7" ht="15" x14ac:dyDescent="0.2">
      <c r="A37" s="296"/>
      <c r="B37" s="325"/>
      <c r="C37" s="165"/>
      <c r="D37" s="140"/>
      <c r="E37" s="138"/>
      <c r="F37" s="139"/>
      <c r="G37" s="141" t="s">
        <v>482</v>
      </c>
    </row>
    <row r="38" spans="1:7" ht="16.5" thickBot="1" x14ac:dyDescent="0.25">
      <c r="A38" s="142"/>
      <c r="B38" s="143"/>
      <c r="C38" s="298" t="s">
        <v>319</v>
      </c>
      <c r="D38" s="299"/>
      <c r="E38" s="299"/>
      <c r="F38" s="299"/>
      <c r="G38" s="144">
        <v>0</v>
      </c>
    </row>
    <row r="39" spans="1:7" ht="15.75" thickBot="1" x14ac:dyDescent="0.25">
      <c r="B39" s="124"/>
      <c r="C39" s="125"/>
      <c r="D39" s="126"/>
      <c r="E39" s="124"/>
      <c r="F39" s="125"/>
      <c r="G39" s="127"/>
    </row>
    <row r="40" spans="1:7" ht="15.75" x14ac:dyDescent="0.2">
      <c r="A40" s="300" t="s">
        <v>320</v>
      </c>
      <c r="B40" s="301"/>
      <c r="C40" s="166" t="s">
        <v>6</v>
      </c>
      <c r="D40" s="167"/>
      <c r="E40" s="168"/>
      <c r="F40" s="169"/>
      <c r="G40" s="170">
        <v>9950</v>
      </c>
    </row>
    <row r="41" spans="1:7" ht="15.75" x14ac:dyDescent="0.2">
      <c r="A41" s="302"/>
      <c r="B41" s="303"/>
      <c r="C41" s="171" t="s">
        <v>321</v>
      </c>
      <c r="D41" s="172">
        <v>30</v>
      </c>
      <c r="E41" s="173" t="s">
        <v>322</v>
      </c>
      <c r="F41" s="174"/>
      <c r="G41" s="175"/>
    </row>
    <row r="42" spans="1:7" ht="16.5" thickBot="1" x14ac:dyDescent="0.25">
      <c r="A42" s="304"/>
      <c r="B42" s="305"/>
      <c r="C42" s="176" t="s">
        <v>323</v>
      </c>
      <c r="D42" s="177"/>
      <c r="E42" s="178"/>
      <c r="F42" s="179"/>
      <c r="G42" s="153"/>
    </row>
  </sheetData>
  <mergeCells count="26">
    <mergeCell ref="B7:G7"/>
    <mergeCell ref="A1:G1"/>
    <mergeCell ref="A2:G2"/>
    <mergeCell ref="A4:D4"/>
    <mergeCell ref="B5:E5"/>
    <mergeCell ref="B6:G6"/>
    <mergeCell ref="B28:C28"/>
    <mergeCell ref="A9:C9"/>
    <mergeCell ref="C13:F13"/>
    <mergeCell ref="A15:C15"/>
    <mergeCell ref="A17:C17"/>
    <mergeCell ref="A18:C18"/>
    <mergeCell ref="A19:C19"/>
    <mergeCell ref="A20:C20"/>
    <mergeCell ref="A21:C21"/>
    <mergeCell ref="A22:C22"/>
    <mergeCell ref="C24:F24"/>
    <mergeCell ref="A26:C26"/>
    <mergeCell ref="C38:F38"/>
    <mergeCell ref="A40:B42"/>
    <mergeCell ref="B29:C29"/>
    <mergeCell ref="B30:C30"/>
    <mergeCell ref="C32:F32"/>
    <mergeCell ref="A34:C34"/>
    <mergeCell ref="A36:B36"/>
    <mergeCell ref="A37:B3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opLeftCell="A28" workbookViewId="0">
      <selection activeCell="J51" sqref="J51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85546875" style="115" customWidth="1"/>
    <col min="6" max="6" width="14.5703125" style="115" bestFit="1" customWidth="1"/>
    <col min="7" max="7" width="16.140625" style="115" customWidth="1"/>
    <col min="8" max="8" width="14.85546875" style="115" customWidth="1"/>
    <col min="9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13.5" thickBot="1" x14ac:dyDescent="0.25"/>
    <row r="4" spans="1:7" ht="15.75" x14ac:dyDescent="0.2">
      <c r="A4" s="314" t="s">
        <v>285</v>
      </c>
      <c r="B4" s="315"/>
      <c r="C4" s="315"/>
      <c r="D4" s="315"/>
      <c r="E4" s="116"/>
      <c r="F4" s="117" t="s">
        <v>0</v>
      </c>
      <c r="G4" s="118" t="s">
        <v>47</v>
      </c>
    </row>
    <row r="5" spans="1:7" ht="15" x14ac:dyDescent="0.2">
      <c r="A5" s="119" t="s">
        <v>286</v>
      </c>
      <c r="B5" s="316" t="s">
        <v>481</v>
      </c>
      <c r="C5" s="317"/>
      <c r="D5" s="317"/>
      <c r="E5" s="318"/>
      <c r="F5" s="120" t="s">
        <v>287</v>
      </c>
      <c r="G5" s="121" t="s">
        <v>8</v>
      </c>
    </row>
    <row r="6" spans="1:7" ht="21.6" customHeight="1" x14ac:dyDescent="0.2">
      <c r="A6" s="122" t="s">
        <v>288</v>
      </c>
      <c r="B6" s="319" t="s">
        <v>433</v>
      </c>
      <c r="C6" s="320"/>
      <c r="D6" s="320"/>
      <c r="E6" s="320"/>
      <c r="F6" s="320"/>
      <c r="G6" s="321"/>
    </row>
    <row r="7" spans="1:7" ht="17.25" thickBot="1" x14ac:dyDescent="0.25">
      <c r="A7" s="123" t="s">
        <v>289</v>
      </c>
      <c r="B7" s="322" t="s">
        <v>283</v>
      </c>
      <c r="C7" s="327"/>
      <c r="D7" s="327"/>
      <c r="E7" s="327"/>
      <c r="F7" s="327"/>
      <c r="G7" s="328"/>
    </row>
    <row r="8" spans="1:7" ht="15.75" thickBot="1" x14ac:dyDescent="0.25">
      <c r="B8" s="124"/>
      <c r="C8" s="125"/>
      <c r="D8" s="126"/>
      <c r="E8" s="124"/>
      <c r="F8" s="125"/>
      <c r="G8" s="127"/>
    </row>
    <row r="9" spans="1:7" ht="18.75" thickBot="1" x14ac:dyDescent="0.25">
      <c r="A9" s="291" t="s">
        <v>290</v>
      </c>
      <c r="B9" s="292"/>
      <c r="C9" s="293"/>
      <c r="D9" s="128"/>
      <c r="E9" s="129"/>
      <c r="F9" s="130"/>
      <c r="G9" s="131"/>
    </row>
    <row r="10" spans="1:7" ht="15.75" x14ac:dyDescent="0.2">
      <c r="A10" s="132" t="s">
        <v>3</v>
      </c>
      <c r="B10" s="133" t="s">
        <v>291</v>
      </c>
      <c r="C10" s="134" t="s">
        <v>292</v>
      </c>
      <c r="D10" s="135" t="s">
        <v>293</v>
      </c>
      <c r="E10" s="133" t="s">
        <v>294</v>
      </c>
      <c r="F10" s="134" t="s">
        <v>295</v>
      </c>
      <c r="G10" s="136" t="s">
        <v>296</v>
      </c>
    </row>
    <row r="11" spans="1:7" ht="15" x14ac:dyDescent="0.2">
      <c r="A11" s="137" t="s">
        <v>297</v>
      </c>
      <c r="B11" s="138">
        <v>29260.1</v>
      </c>
      <c r="C11" s="139">
        <v>2</v>
      </c>
      <c r="D11" s="140">
        <v>1</v>
      </c>
      <c r="E11" s="138">
        <v>58520.2</v>
      </c>
      <c r="F11" s="127">
        <v>15</v>
      </c>
      <c r="G11" s="141">
        <v>3901</v>
      </c>
    </row>
    <row r="12" spans="1:7" ht="15" x14ac:dyDescent="0.2">
      <c r="A12" s="137"/>
      <c r="B12" s="138"/>
      <c r="C12" s="139"/>
      <c r="D12" s="140"/>
      <c r="E12" s="138"/>
      <c r="F12" s="127"/>
      <c r="G12" s="141"/>
    </row>
    <row r="13" spans="1:7" ht="16.5" thickBot="1" x14ac:dyDescent="0.25">
      <c r="A13" s="142"/>
      <c r="B13" s="143"/>
      <c r="C13" s="298" t="s">
        <v>299</v>
      </c>
      <c r="D13" s="299"/>
      <c r="E13" s="299"/>
      <c r="F13" s="299"/>
      <c r="G13" s="144">
        <v>3901</v>
      </c>
    </row>
    <row r="14" spans="1:7" ht="15.75" thickBot="1" x14ac:dyDescent="0.25">
      <c r="B14" s="124"/>
      <c r="C14" s="125"/>
      <c r="D14" s="126"/>
      <c r="E14" s="124"/>
      <c r="F14" s="125"/>
      <c r="G14" s="127"/>
    </row>
    <row r="15" spans="1:7" ht="18.75" thickBot="1" x14ac:dyDescent="0.25">
      <c r="A15" s="291" t="s">
        <v>300</v>
      </c>
      <c r="B15" s="292"/>
      <c r="C15" s="293"/>
      <c r="D15" s="145"/>
      <c r="E15" s="129"/>
      <c r="F15" s="130"/>
      <c r="G15" s="131"/>
    </row>
    <row r="16" spans="1:7" ht="15.75" x14ac:dyDescent="0.2">
      <c r="A16" s="146" t="s">
        <v>301</v>
      </c>
      <c r="B16" s="147"/>
      <c r="C16" s="148"/>
      <c r="D16" s="135" t="s">
        <v>4</v>
      </c>
      <c r="E16" s="149" t="s">
        <v>302</v>
      </c>
      <c r="F16" s="134" t="s">
        <v>303</v>
      </c>
      <c r="G16" s="136" t="s">
        <v>296</v>
      </c>
    </row>
    <row r="17" spans="1:7" ht="15" x14ac:dyDescent="0.2">
      <c r="A17" s="308"/>
      <c r="B17" s="326"/>
      <c r="C17" s="326"/>
      <c r="D17" s="140"/>
      <c r="E17" s="150"/>
      <c r="F17" s="138"/>
      <c r="G17" s="141"/>
    </row>
    <row r="18" spans="1:7" ht="15" x14ac:dyDescent="0.2">
      <c r="A18" s="308"/>
      <c r="B18" s="326"/>
      <c r="C18" s="326"/>
      <c r="D18" s="140"/>
      <c r="E18" s="150"/>
      <c r="F18" s="138"/>
      <c r="G18" s="141"/>
    </row>
    <row r="19" spans="1:7" ht="15" x14ac:dyDescent="0.2">
      <c r="A19" s="308"/>
      <c r="B19" s="326"/>
      <c r="C19" s="326"/>
      <c r="D19" s="140"/>
      <c r="E19" s="150"/>
      <c r="F19" s="138"/>
      <c r="G19" s="141"/>
    </row>
    <row r="20" spans="1:7" ht="15" x14ac:dyDescent="0.2">
      <c r="A20" s="308"/>
      <c r="B20" s="326"/>
      <c r="C20" s="326"/>
      <c r="D20" s="140"/>
      <c r="E20" s="151"/>
      <c r="F20" s="138"/>
      <c r="G20" s="141" t="s">
        <v>482</v>
      </c>
    </row>
    <row r="21" spans="1:7" ht="15" x14ac:dyDescent="0.2">
      <c r="A21" s="308"/>
      <c r="B21" s="326"/>
      <c r="C21" s="326"/>
      <c r="D21" s="140"/>
      <c r="E21" s="151"/>
      <c r="F21" s="138"/>
      <c r="G21" s="141" t="s">
        <v>482</v>
      </c>
    </row>
    <row r="22" spans="1:7" ht="15" x14ac:dyDescent="0.2">
      <c r="A22" s="308"/>
      <c r="B22" s="326"/>
      <c r="C22" s="326"/>
      <c r="D22" s="140"/>
      <c r="E22" s="151"/>
      <c r="F22" s="138"/>
      <c r="G22" s="141" t="s">
        <v>482</v>
      </c>
    </row>
    <row r="23" spans="1:7" ht="15" x14ac:dyDescent="0.2">
      <c r="A23" s="137" t="s">
        <v>306</v>
      </c>
      <c r="B23" s="138">
        <v>5</v>
      </c>
      <c r="C23" s="139" t="s">
        <v>307</v>
      </c>
      <c r="D23" s="140"/>
      <c r="E23" s="138"/>
      <c r="F23" s="139"/>
      <c r="G23" s="152">
        <v>0</v>
      </c>
    </row>
    <row r="24" spans="1:7" ht="16.5" thickBot="1" x14ac:dyDescent="0.25">
      <c r="A24" s="142"/>
      <c r="B24" s="143"/>
      <c r="C24" s="298" t="s">
        <v>308</v>
      </c>
      <c r="D24" s="299"/>
      <c r="E24" s="299"/>
      <c r="F24" s="299"/>
      <c r="G24" s="153">
        <v>0</v>
      </c>
    </row>
    <row r="25" spans="1:7" ht="15.75" thickBot="1" x14ac:dyDescent="0.25">
      <c r="B25" s="124"/>
      <c r="C25" s="125"/>
      <c r="D25" s="126"/>
      <c r="E25" s="124"/>
      <c r="F25" s="125"/>
      <c r="G25" s="127"/>
    </row>
    <row r="26" spans="1:7" ht="18.75" thickBot="1" x14ac:dyDescent="0.25">
      <c r="A26" s="291" t="s">
        <v>309</v>
      </c>
      <c r="B26" s="292"/>
      <c r="C26" s="293"/>
      <c r="D26" s="126"/>
      <c r="E26" s="124"/>
      <c r="F26" s="125"/>
      <c r="G26" s="127"/>
    </row>
    <row r="27" spans="1:7" ht="15.75" x14ac:dyDescent="0.2">
      <c r="A27" s="132" t="s">
        <v>310</v>
      </c>
      <c r="B27" s="147" t="s">
        <v>311</v>
      </c>
      <c r="C27" s="154"/>
      <c r="D27" s="135" t="s">
        <v>4</v>
      </c>
      <c r="E27" s="133" t="s">
        <v>312</v>
      </c>
      <c r="F27" s="155" t="s">
        <v>295</v>
      </c>
      <c r="G27" s="136" t="s">
        <v>296</v>
      </c>
    </row>
    <row r="28" spans="1:7" ht="15" x14ac:dyDescent="0.2">
      <c r="A28" s="156"/>
      <c r="B28" s="310"/>
      <c r="C28" s="310"/>
      <c r="D28" s="140"/>
      <c r="E28" s="127"/>
      <c r="F28" s="139"/>
      <c r="G28" s="141"/>
    </row>
    <row r="29" spans="1:7" ht="15" x14ac:dyDescent="0.2">
      <c r="A29" s="156"/>
      <c r="B29" s="311"/>
      <c r="C29" s="311"/>
      <c r="D29" s="140"/>
      <c r="E29" s="127"/>
      <c r="F29" s="139"/>
      <c r="G29" s="141"/>
    </row>
    <row r="30" spans="1:7" ht="15" x14ac:dyDescent="0.2">
      <c r="A30" s="156"/>
      <c r="B30" s="311"/>
      <c r="C30" s="311"/>
      <c r="D30" s="140"/>
      <c r="E30" s="127"/>
      <c r="F30" s="139"/>
      <c r="G30" s="141" t="s">
        <v>482</v>
      </c>
    </row>
    <row r="31" spans="1:7" ht="15" x14ac:dyDescent="0.2">
      <c r="A31" s="137" t="s">
        <v>314</v>
      </c>
      <c r="B31" s="157"/>
      <c r="C31" s="158"/>
      <c r="D31" s="159"/>
      <c r="E31" s="160"/>
      <c r="F31" s="161"/>
      <c r="G31" s="152">
        <v>99</v>
      </c>
    </row>
    <row r="32" spans="1:7" ht="16.5" thickBot="1" x14ac:dyDescent="0.25">
      <c r="A32" s="142"/>
      <c r="B32" s="162"/>
      <c r="C32" s="298" t="s">
        <v>315</v>
      </c>
      <c r="D32" s="299"/>
      <c r="E32" s="299"/>
      <c r="F32" s="299"/>
      <c r="G32" s="153">
        <v>99</v>
      </c>
    </row>
    <row r="33" spans="1:7" ht="15.75" thickBot="1" x14ac:dyDescent="0.25">
      <c r="G33" s="151"/>
    </row>
    <row r="34" spans="1:7" ht="18.75" thickBot="1" x14ac:dyDescent="0.25">
      <c r="A34" s="291" t="s">
        <v>316</v>
      </c>
      <c r="B34" s="292"/>
      <c r="C34" s="293"/>
      <c r="D34" s="126"/>
      <c r="E34" s="124"/>
      <c r="F34" s="125"/>
      <c r="G34" s="127"/>
    </row>
    <row r="35" spans="1:7" ht="15.75" x14ac:dyDescent="0.2">
      <c r="A35" s="163" t="s">
        <v>317</v>
      </c>
      <c r="B35" s="164"/>
      <c r="C35" s="134" t="s">
        <v>318</v>
      </c>
      <c r="D35" s="135" t="s">
        <v>4</v>
      </c>
      <c r="E35" s="133" t="s">
        <v>312</v>
      </c>
      <c r="F35" s="134" t="s">
        <v>302</v>
      </c>
      <c r="G35" s="136" t="s">
        <v>296</v>
      </c>
    </row>
    <row r="36" spans="1:7" ht="15" x14ac:dyDescent="0.2">
      <c r="A36" s="294"/>
      <c r="B36" s="295"/>
      <c r="C36" s="165"/>
      <c r="D36" s="140"/>
      <c r="E36" s="138"/>
      <c r="F36" s="139"/>
      <c r="G36" s="141" t="s">
        <v>482</v>
      </c>
    </row>
    <row r="37" spans="1:7" ht="15" x14ac:dyDescent="0.2">
      <c r="A37" s="296"/>
      <c r="B37" s="325"/>
      <c r="C37" s="165"/>
      <c r="D37" s="140"/>
      <c r="E37" s="138"/>
      <c r="F37" s="139"/>
      <c r="G37" s="141" t="s">
        <v>482</v>
      </c>
    </row>
    <row r="38" spans="1:7" ht="16.5" thickBot="1" x14ac:dyDescent="0.25">
      <c r="A38" s="142"/>
      <c r="B38" s="143"/>
      <c r="C38" s="298" t="s">
        <v>319</v>
      </c>
      <c r="D38" s="299"/>
      <c r="E38" s="299"/>
      <c r="F38" s="299"/>
      <c r="G38" s="144">
        <v>0</v>
      </c>
    </row>
    <row r="39" spans="1:7" ht="15.75" thickBot="1" x14ac:dyDescent="0.25">
      <c r="B39" s="124"/>
      <c r="C39" s="125"/>
      <c r="D39" s="126"/>
      <c r="E39" s="124"/>
      <c r="F39" s="125"/>
      <c r="G39" s="127"/>
    </row>
    <row r="40" spans="1:7" ht="15.75" x14ac:dyDescent="0.2">
      <c r="A40" s="300" t="s">
        <v>320</v>
      </c>
      <c r="B40" s="301"/>
      <c r="C40" s="166" t="s">
        <v>6</v>
      </c>
      <c r="D40" s="167"/>
      <c r="E40" s="168"/>
      <c r="F40" s="169"/>
      <c r="G40" s="170">
        <v>4000</v>
      </c>
    </row>
    <row r="41" spans="1:7" ht="15.75" x14ac:dyDescent="0.2">
      <c r="A41" s="302"/>
      <c r="B41" s="303"/>
      <c r="C41" s="171" t="s">
        <v>321</v>
      </c>
      <c r="D41" s="172">
        <v>30</v>
      </c>
      <c r="E41" s="173" t="s">
        <v>322</v>
      </c>
      <c r="F41" s="174"/>
      <c r="G41" s="175"/>
    </row>
    <row r="42" spans="1:7" ht="16.5" thickBot="1" x14ac:dyDescent="0.25">
      <c r="A42" s="304"/>
      <c r="B42" s="305"/>
      <c r="C42" s="176" t="s">
        <v>323</v>
      </c>
      <c r="D42" s="177"/>
      <c r="E42" s="178"/>
      <c r="F42" s="179"/>
      <c r="G42" s="153"/>
    </row>
  </sheetData>
  <mergeCells count="26">
    <mergeCell ref="B7:G7"/>
    <mergeCell ref="A1:G1"/>
    <mergeCell ref="A2:G2"/>
    <mergeCell ref="A4:D4"/>
    <mergeCell ref="B5:E5"/>
    <mergeCell ref="B6:G6"/>
    <mergeCell ref="B28:C28"/>
    <mergeCell ref="A9:C9"/>
    <mergeCell ref="C13:F13"/>
    <mergeCell ref="A15:C15"/>
    <mergeCell ref="A17:C17"/>
    <mergeCell ref="A18:C18"/>
    <mergeCell ref="A19:C19"/>
    <mergeCell ref="A20:C20"/>
    <mergeCell ref="A21:C21"/>
    <mergeCell ref="A22:C22"/>
    <mergeCell ref="C24:F24"/>
    <mergeCell ref="A26:C26"/>
    <mergeCell ref="C38:F38"/>
    <mergeCell ref="A40:B42"/>
    <mergeCell ref="B29:C29"/>
    <mergeCell ref="B30:C30"/>
    <mergeCell ref="C32:F32"/>
    <mergeCell ref="A34:C34"/>
    <mergeCell ref="A36:B36"/>
    <mergeCell ref="A37:B3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16" workbookViewId="0">
      <selection activeCell="G44" sqref="G44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51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8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21" customHeight="1" thickBot="1" x14ac:dyDescent="0.25">
      <c r="A7" s="187" t="s">
        <v>289</v>
      </c>
      <c r="B7" s="355" t="s">
        <v>475</v>
      </c>
      <c r="C7" s="356"/>
      <c r="D7" s="356"/>
      <c r="E7" s="356"/>
      <c r="F7" s="356"/>
      <c r="G7" s="357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02" t="s">
        <v>297</v>
      </c>
      <c r="B11" s="203">
        <v>29260.1</v>
      </c>
      <c r="C11" s="204">
        <v>2.0099999999999998</v>
      </c>
      <c r="D11" s="205">
        <v>1</v>
      </c>
      <c r="E11" s="203">
        <v>58812.800999999992</v>
      </c>
      <c r="F11" s="206">
        <v>30</v>
      </c>
      <c r="G11" s="207">
        <v>1960</v>
      </c>
    </row>
    <row r="12" spans="1:7" ht="17.649999999999999" customHeight="1" x14ac:dyDescent="0.2">
      <c r="A12" s="202" t="s">
        <v>298</v>
      </c>
      <c r="B12" s="203">
        <v>51205.18</v>
      </c>
      <c r="C12" s="204">
        <v>2.0099999999999998</v>
      </c>
      <c r="D12" s="205">
        <v>1</v>
      </c>
      <c r="E12" s="203">
        <v>102922.41179999999</v>
      </c>
      <c r="F12" s="206">
        <v>30</v>
      </c>
      <c r="G12" s="207">
        <v>3431</v>
      </c>
    </row>
    <row r="13" spans="1:7" ht="17.649999999999999" customHeight="1" x14ac:dyDescent="0.2">
      <c r="A13" s="202"/>
      <c r="B13" s="203"/>
      <c r="C13" s="204"/>
      <c r="D13" s="205"/>
      <c r="E13" s="203" t="s">
        <v>482</v>
      </c>
      <c r="F13" s="208"/>
      <c r="G13" s="207" t="s">
        <v>482</v>
      </c>
    </row>
    <row r="14" spans="1:7" ht="17.649999999999999" customHeight="1" x14ac:dyDescent="0.2">
      <c r="A14" s="202"/>
      <c r="B14" s="203"/>
      <c r="C14" s="204"/>
      <c r="D14" s="205"/>
      <c r="E14" s="203" t="s">
        <v>482</v>
      </c>
      <c r="F14" s="208"/>
      <c r="G14" s="207" t="s">
        <v>482</v>
      </c>
    </row>
    <row r="15" spans="1:7" ht="17.649999999999999" customHeight="1" thickBot="1" x14ac:dyDescent="0.25">
      <c r="A15" s="209"/>
      <c r="B15" s="210"/>
      <c r="C15" s="336" t="s">
        <v>299</v>
      </c>
      <c r="D15" s="337"/>
      <c r="E15" s="337"/>
      <c r="F15" s="337"/>
      <c r="G15" s="211">
        <v>5391</v>
      </c>
    </row>
    <row r="16" spans="1:7" ht="6" customHeight="1" thickBot="1" x14ac:dyDescent="0.25">
      <c r="A16" s="188"/>
      <c r="B16" s="189"/>
      <c r="C16" s="190"/>
      <c r="D16" s="191"/>
      <c r="E16" s="189"/>
      <c r="F16" s="190"/>
      <c r="G16" s="192"/>
    </row>
    <row r="17" spans="1:7" ht="16.899999999999999" customHeight="1" thickBot="1" x14ac:dyDescent="0.25">
      <c r="A17" s="329" t="s">
        <v>300</v>
      </c>
      <c r="B17" s="330"/>
      <c r="C17" s="331"/>
      <c r="D17" s="212"/>
      <c r="E17" s="194"/>
      <c r="F17" s="195"/>
      <c r="G17" s="196"/>
    </row>
    <row r="18" spans="1:7" ht="16.899999999999999" customHeight="1" x14ac:dyDescent="0.2">
      <c r="A18" s="213" t="s">
        <v>301</v>
      </c>
      <c r="B18" s="214"/>
      <c r="C18" s="215"/>
      <c r="D18" s="200" t="s">
        <v>4</v>
      </c>
      <c r="E18" s="216" t="s">
        <v>302</v>
      </c>
      <c r="F18" s="199" t="s">
        <v>303</v>
      </c>
      <c r="G18" s="201" t="s">
        <v>296</v>
      </c>
    </row>
    <row r="19" spans="1:7" ht="17.649999999999999" customHeight="1" x14ac:dyDescent="0.2">
      <c r="A19" s="358" t="s">
        <v>325</v>
      </c>
      <c r="B19" s="359"/>
      <c r="C19" s="359"/>
      <c r="D19" s="205" t="s">
        <v>7</v>
      </c>
      <c r="E19" s="217">
        <v>2.5000000000000001E-2</v>
      </c>
      <c r="F19" s="203">
        <v>372496</v>
      </c>
      <c r="G19" s="207">
        <v>9312</v>
      </c>
    </row>
    <row r="20" spans="1:7" ht="17.649999999999999" customHeight="1" x14ac:dyDescent="0.2">
      <c r="A20" s="344" t="s">
        <v>326</v>
      </c>
      <c r="B20" s="345"/>
      <c r="C20" s="345"/>
      <c r="D20" s="205" t="s">
        <v>5</v>
      </c>
      <c r="E20" s="217">
        <v>1</v>
      </c>
      <c r="F20" s="203">
        <v>2400</v>
      </c>
      <c r="G20" s="207">
        <v>2400</v>
      </c>
    </row>
    <row r="21" spans="1:7" ht="17.649999999999999" customHeight="1" x14ac:dyDescent="0.2">
      <c r="A21" s="344"/>
      <c r="B21" s="345"/>
      <c r="C21" s="345"/>
      <c r="D21" s="205"/>
      <c r="E21" s="217"/>
      <c r="F21" s="203"/>
      <c r="G21" s="207"/>
    </row>
    <row r="22" spans="1:7" ht="17.649999999999999" customHeight="1" x14ac:dyDescent="0.2">
      <c r="A22" s="344"/>
      <c r="B22" s="345"/>
      <c r="C22" s="345"/>
      <c r="D22" s="205"/>
      <c r="E22" s="217"/>
      <c r="F22" s="203"/>
      <c r="G22" s="207"/>
    </row>
    <row r="23" spans="1:7" ht="17.649999999999999" customHeight="1" x14ac:dyDescent="0.2">
      <c r="A23" s="344"/>
      <c r="B23" s="345"/>
      <c r="C23" s="345"/>
      <c r="D23" s="205"/>
      <c r="E23" s="217"/>
      <c r="F23" s="203"/>
      <c r="G23" s="207"/>
    </row>
    <row r="24" spans="1:7" ht="17.649999999999999" customHeight="1" x14ac:dyDescent="0.2">
      <c r="A24" s="344"/>
      <c r="B24" s="345"/>
      <c r="C24" s="345"/>
      <c r="D24" s="205"/>
      <c r="E24" s="217"/>
      <c r="F24" s="203"/>
      <c r="G24" s="207"/>
    </row>
    <row r="25" spans="1:7" ht="17.649999999999999" customHeight="1" x14ac:dyDescent="0.2">
      <c r="A25" s="344"/>
      <c r="B25" s="345"/>
      <c r="C25" s="345"/>
      <c r="D25" s="205"/>
      <c r="E25" s="219"/>
      <c r="F25" s="203"/>
      <c r="G25" s="207"/>
    </row>
    <row r="26" spans="1:7" ht="17.649999999999999" customHeight="1" x14ac:dyDescent="0.2">
      <c r="A26" s="344"/>
      <c r="B26" s="345"/>
      <c r="C26" s="345"/>
      <c r="D26" s="205"/>
      <c r="E26" s="219"/>
      <c r="F26" s="203"/>
      <c r="G26" s="207" t="s">
        <v>482</v>
      </c>
    </row>
    <row r="27" spans="1:7" ht="17.649999999999999" customHeight="1" x14ac:dyDescent="0.2">
      <c r="A27" s="344"/>
      <c r="B27" s="345"/>
      <c r="C27" s="345"/>
      <c r="D27" s="205"/>
      <c r="E27" s="219"/>
      <c r="F27" s="203"/>
      <c r="G27" s="207"/>
    </row>
    <row r="28" spans="1:7" ht="17.649999999999999" customHeight="1" x14ac:dyDescent="0.2">
      <c r="A28" s="202" t="s">
        <v>306</v>
      </c>
      <c r="B28" s="203">
        <v>5</v>
      </c>
      <c r="C28" s="204" t="s">
        <v>307</v>
      </c>
      <c r="D28" s="205"/>
      <c r="E28" s="203"/>
      <c r="F28" s="204"/>
      <c r="G28" s="220">
        <v>586</v>
      </c>
    </row>
    <row r="29" spans="1:7" ht="17.649999999999999" customHeight="1" thickBot="1" x14ac:dyDescent="0.25">
      <c r="A29" s="209"/>
      <c r="B29" s="210"/>
      <c r="C29" s="336" t="s">
        <v>308</v>
      </c>
      <c r="D29" s="337"/>
      <c r="E29" s="337"/>
      <c r="F29" s="337"/>
      <c r="G29" s="221">
        <v>12298</v>
      </c>
    </row>
    <row r="30" spans="1:7" ht="7.5" customHeight="1" thickBot="1" x14ac:dyDescent="0.25">
      <c r="A30" s="188"/>
      <c r="B30" s="189"/>
      <c r="C30" s="190"/>
      <c r="D30" s="191"/>
      <c r="E30" s="189"/>
      <c r="F30" s="190"/>
      <c r="G30" s="192"/>
    </row>
    <row r="31" spans="1:7" ht="16.899999999999999" customHeight="1" thickBot="1" x14ac:dyDescent="0.25">
      <c r="A31" s="329" t="s">
        <v>309</v>
      </c>
      <c r="B31" s="330"/>
      <c r="C31" s="331"/>
      <c r="D31" s="191"/>
      <c r="E31" s="189"/>
      <c r="F31" s="190"/>
      <c r="G31" s="192"/>
    </row>
    <row r="32" spans="1:7" ht="16.899999999999999" customHeight="1" x14ac:dyDescent="0.2">
      <c r="A32" s="197" t="s">
        <v>310</v>
      </c>
      <c r="B32" s="214" t="s">
        <v>311</v>
      </c>
      <c r="C32" s="222"/>
      <c r="D32" s="200" t="s">
        <v>4</v>
      </c>
      <c r="E32" s="198" t="s">
        <v>312</v>
      </c>
      <c r="F32" s="223" t="s">
        <v>295</v>
      </c>
      <c r="G32" s="201" t="s">
        <v>296</v>
      </c>
    </row>
    <row r="33" spans="1:7" ht="17.649999999999999" customHeight="1" x14ac:dyDescent="0.2">
      <c r="A33" s="224" t="s">
        <v>330</v>
      </c>
      <c r="B33" s="346" t="s">
        <v>331</v>
      </c>
      <c r="C33" s="346"/>
      <c r="D33" s="205" t="s">
        <v>329</v>
      </c>
      <c r="E33" s="206">
        <v>750</v>
      </c>
      <c r="F33" s="204">
        <v>15</v>
      </c>
      <c r="G33" s="207">
        <v>50</v>
      </c>
    </row>
    <row r="34" spans="1:7" ht="17.649999999999999" customHeight="1" x14ac:dyDescent="0.2">
      <c r="A34" s="224"/>
      <c r="B34" s="346"/>
      <c r="C34" s="346"/>
      <c r="D34" s="205"/>
      <c r="E34" s="206"/>
      <c r="F34" s="204"/>
      <c r="G34" s="207" t="s">
        <v>482</v>
      </c>
    </row>
    <row r="35" spans="1:7" ht="17.649999999999999" customHeight="1" x14ac:dyDescent="0.2">
      <c r="A35" s="202" t="s">
        <v>314</v>
      </c>
      <c r="B35" s="226" t="s">
        <v>332</v>
      </c>
      <c r="C35" s="227"/>
      <c r="D35" s="228"/>
      <c r="E35" s="229"/>
      <c r="F35" s="230"/>
      <c r="G35" s="220">
        <v>1261</v>
      </c>
    </row>
    <row r="36" spans="1:7" ht="17.649999999999999" customHeight="1" thickBot="1" x14ac:dyDescent="0.25">
      <c r="A36" s="209"/>
      <c r="B36" s="231"/>
      <c r="C36" s="336" t="s">
        <v>315</v>
      </c>
      <c r="D36" s="337"/>
      <c r="E36" s="337"/>
      <c r="F36" s="337"/>
      <c r="G36" s="221">
        <v>1311</v>
      </c>
    </row>
    <row r="37" spans="1:7" ht="8.25" customHeight="1" thickBot="1" x14ac:dyDescent="0.25">
      <c r="A37" s="188"/>
      <c r="B37" s="188"/>
      <c r="C37" s="188"/>
      <c r="D37" s="188"/>
      <c r="E37" s="188"/>
      <c r="F37" s="188"/>
      <c r="G37" s="232"/>
    </row>
    <row r="38" spans="1:7" ht="16.149999999999999" customHeight="1" thickBot="1" x14ac:dyDescent="0.25">
      <c r="A38" s="329" t="s">
        <v>316</v>
      </c>
      <c r="B38" s="330"/>
      <c r="C38" s="331"/>
      <c r="D38" s="191"/>
      <c r="E38" s="189"/>
      <c r="F38" s="190"/>
      <c r="G38" s="192"/>
    </row>
    <row r="39" spans="1:7" ht="16.149999999999999" customHeight="1" x14ac:dyDescent="0.2">
      <c r="A39" s="233" t="s">
        <v>317</v>
      </c>
      <c r="B39" s="234"/>
      <c r="C39" s="199" t="s">
        <v>318</v>
      </c>
      <c r="D39" s="200" t="s">
        <v>4</v>
      </c>
      <c r="E39" s="198" t="s">
        <v>312</v>
      </c>
      <c r="F39" s="199" t="s">
        <v>302</v>
      </c>
      <c r="G39" s="201" t="s">
        <v>296</v>
      </c>
    </row>
    <row r="40" spans="1:7" ht="17.649999999999999" customHeight="1" x14ac:dyDescent="0.2">
      <c r="A40" s="332"/>
      <c r="B40" s="333"/>
      <c r="C40" s="235"/>
      <c r="D40" s="205"/>
      <c r="E40" s="203"/>
      <c r="F40" s="204"/>
      <c r="G40" s="207" t="s">
        <v>482</v>
      </c>
    </row>
    <row r="41" spans="1:7" ht="17.649999999999999" customHeight="1" x14ac:dyDescent="0.2">
      <c r="A41" s="334"/>
      <c r="B41" s="335"/>
      <c r="C41" s="235"/>
      <c r="D41" s="205"/>
      <c r="E41" s="203"/>
      <c r="F41" s="204"/>
      <c r="G41" s="207" t="s">
        <v>482</v>
      </c>
    </row>
    <row r="42" spans="1:7" ht="17.649999999999999" customHeight="1" thickBot="1" x14ac:dyDescent="0.25">
      <c r="A42" s="209"/>
      <c r="B42" s="210"/>
      <c r="C42" s="336" t="s">
        <v>319</v>
      </c>
      <c r="D42" s="337"/>
      <c r="E42" s="337"/>
      <c r="F42" s="337"/>
      <c r="G42" s="211">
        <v>0</v>
      </c>
    </row>
    <row r="43" spans="1:7" ht="7.9" customHeight="1" thickBot="1" x14ac:dyDescent="0.25">
      <c r="B43" s="189"/>
      <c r="C43" s="190"/>
      <c r="D43" s="191"/>
      <c r="E43" s="189"/>
      <c r="F43" s="190"/>
      <c r="G43" s="192"/>
    </row>
    <row r="44" spans="1:7" ht="17.649999999999999" customHeight="1" x14ac:dyDescent="0.2">
      <c r="A44" s="338" t="s">
        <v>320</v>
      </c>
      <c r="B44" s="339"/>
      <c r="C44" s="237" t="s">
        <v>6</v>
      </c>
      <c r="D44" s="238"/>
      <c r="E44" s="239"/>
      <c r="F44" s="240"/>
      <c r="G44" s="241">
        <v>19000</v>
      </c>
    </row>
    <row r="45" spans="1:7" ht="17.649999999999999" customHeight="1" x14ac:dyDescent="0.2">
      <c r="A45" s="340"/>
      <c r="B45" s="341"/>
      <c r="C45" s="242" t="s">
        <v>321</v>
      </c>
      <c r="D45" s="243">
        <v>30</v>
      </c>
      <c r="E45" s="244" t="s">
        <v>322</v>
      </c>
      <c r="F45" s="245"/>
      <c r="G45" s="246"/>
    </row>
    <row r="46" spans="1:7" ht="17.649999999999999" customHeight="1" thickBot="1" x14ac:dyDescent="0.25">
      <c r="A46" s="342"/>
      <c r="B46" s="343"/>
      <c r="C46" s="247" t="s">
        <v>323</v>
      </c>
      <c r="D46" s="248"/>
      <c r="E46" s="249"/>
      <c r="F46" s="250"/>
      <c r="G46" s="221"/>
    </row>
  </sheetData>
  <mergeCells count="28">
    <mergeCell ref="A21:C21"/>
    <mergeCell ref="A1:G1"/>
    <mergeCell ref="A2:G2"/>
    <mergeCell ref="A4:D4"/>
    <mergeCell ref="B5:E5"/>
    <mergeCell ref="B6:G6"/>
    <mergeCell ref="B7:G7"/>
    <mergeCell ref="A9:C9"/>
    <mergeCell ref="C15:F15"/>
    <mergeCell ref="A17:C17"/>
    <mergeCell ref="A19:C19"/>
    <mergeCell ref="A20:C20"/>
    <mergeCell ref="C36:F36"/>
    <mergeCell ref="A22:C22"/>
    <mergeCell ref="A23:C23"/>
    <mergeCell ref="A24:C24"/>
    <mergeCell ref="A25:C25"/>
    <mergeCell ref="A26:C26"/>
    <mergeCell ref="A27:C27"/>
    <mergeCell ref="C29:F29"/>
    <mergeCell ref="A31:C31"/>
    <mergeCell ref="B33:C33"/>
    <mergeCell ref="B34:C34"/>
    <mergeCell ref="A38:C38"/>
    <mergeCell ref="A40:B40"/>
    <mergeCell ref="A41:B41"/>
    <mergeCell ref="C42:F42"/>
    <mergeCell ref="A44:B4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opLeftCell="A22" workbookViewId="0">
      <selection activeCell="G40" sqref="G40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85546875" style="115" customWidth="1"/>
    <col min="6" max="6" width="14.5703125" style="115" bestFit="1" customWidth="1"/>
    <col min="7" max="7" width="16.140625" style="115" customWidth="1"/>
    <col min="8" max="8" width="14.85546875" style="115" customWidth="1"/>
    <col min="9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13.5" thickBot="1" x14ac:dyDescent="0.25"/>
    <row r="4" spans="1:7" ht="15.75" x14ac:dyDescent="0.2">
      <c r="A4" s="314" t="s">
        <v>285</v>
      </c>
      <c r="B4" s="315"/>
      <c r="C4" s="315"/>
      <c r="D4" s="315"/>
      <c r="E4" s="116"/>
      <c r="F4" s="117" t="s">
        <v>0</v>
      </c>
      <c r="G4" s="118" t="s">
        <v>55</v>
      </c>
    </row>
    <row r="5" spans="1:7" ht="15" x14ac:dyDescent="0.2">
      <c r="A5" s="119" t="s">
        <v>286</v>
      </c>
      <c r="B5" s="316" t="s">
        <v>481</v>
      </c>
      <c r="C5" s="317"/>
      <c r="D5" s="317"/>
      <c r="E5" s="318"/>
      <c r="F5" s="120" t="s">
        <v>287</v>
      </c>
      <c r="G5" s="121" t="s">
        <v>1</v>
      </c>
    </row>
    <row r="6" spans="1:7" ht="26.45" customHeight="1" x14ac:dyDescent="0.2">
      <c r="A6" s="122" t="s">
        <v>288</v>
      </c>
      <c r="B6" s="319" t="s">
        <v>433</v>
      </c>
      <c r="C6" s="320"/>
      <c r="D6" s="320"/>
      <c r="E6" s="320"/>
      <c r="F6" s="320"/>
      <c r="G6" s="321"/>
    </row>
    <row r="7" spans="1:7" ht="17.25" thickBot="1" x14ac:dyDescent="0.25">
      <c r="A7" s="123" t="s">
        <v>289</v>
      </c>
      <c r="B7" s="322" t="s">
        <v>451</v>
      </c>
      <c r="C7" s="327"/>
      <c r="D7" s="327"/>
      <c r="E7" s="327"/>
      <c r="F7" s="327"/>
      <c r="G7" s="328"/>
    </row>
    <row r="8" spans="1:7" ht="15.75" thickBot="1" x14ac:dyDescent="0.25">
      <c r="B8" s="124"/>
      <c r="C8" s="125"/>
      <c r="D8" s="126"/>
      <c r="E8" s="124"/>
      <c r="F8" s="125"/>
      <c r="G8" s="127"/>
    </row>
    <row r="9" spans="1:7" ht="18.75" thickBot="1" x14ac:dyDescent="0.25">
      <c r="A9" s="291" t="s">
        <v>290</v>
      </c>
      <c r="B9" s="292"/>
      <c r="C9" s="293"/>
      <c r="D9" s="128"/>
      <c r="E9" s="129"/>
      <c r="F9" s="130"/>
      <c r="G9" s="131"/>
    </row>
    <row r="10" spans="1:7" ht="15.75" x14ac:dyDescent="0.2">
      <c r="A10" s="132" t="s">
        <v>3</v>
      </c>
      <c r="B10" s="133" t="s">
        <v>291</v>
      </c>
      <c r="C10" s="134" t="s">
        <v>292</v>
      </c>
      <c r="D10" s="135" t="s">
        <v>293</v>
      </c>
      <c r="E10" s="133" t="s">
        <v>294</v>
      </c>
      <c r="F10" s="134" t="s">
        <v>295</v>
      </c>
      <c r="G10" s="136" t="s">
        <v>296</v>
      </c>
    </row>
    <row r="11" spans="1:7" ht="15" x14ac:dyDescent="0.2">
      <c r="A11" s="137" t="s">
        <v>297</v>
      </c>
      <c r="B11" s="138">
        <v>29260.1</v>
      </c>
      <c r="C11" s="139">
        <v>2</v>
      </c>
      <c r="D11" s="140">
        <v>1</v>
      </c>
      <c r="E11" s="138">
        <v>58520.2</v>
      </c>
      <c r="F11" s="127">
        <v>40</v>
      </c>
      <c r="G11" s="141">
        <v>1463</v>
      </c>
    </row>
    <row r="12" spans="1:7" ht="15" x14ac:dyDescent="0.2">
      <c r="A12" s="137"/>
      <c r="B12" s="138"/>
      <c r="C12" s="139"/>
      <c r="D12" s="140"/>
      <c r="E12" s="138"/>
      <c r="F12" s="127"/>
      <c r="G12" s="141"/>
    </row>
    <row r="13" spans="1:7" ht="16.5" thickBot="1" x14ac:dyDescent="0.25">
      <c r="A13" s="142"/>
      <c r="B13" s="143"/>
      <c r="C13" s="298" t="s">
        <v>299</v>
      </c>
      <c r="D13" s="299"/>
      <c r="E13" s="299"/>
      <c r="F13" s="299"/>
      <c r="G13" s="144">
        <v>1463</v>
      </c>
    </row>
    <row r="14" spans="1:7" ht="15.75" thickBot="1" x14ac:dyDescent="0.25">
      <c r="B14" s="124"/>
      <c r="C14" s="125"/>
      <c r="D14" s="126"/>
      <c r="E14" s="124"/>
      <c r="F14" s="125"/>
      <c r="G14" s="127"/>
    </row>
    <row r="15" spans="1:7" ht="18.75" thickBot="1" x14ac:dyDescent="0.25">
      <c r="A15" s="291" t="s">
        <v>300</v>
      </c>
      <c r="B15" s="292"/>
      <c r="C15" s="293"/>
      <c r="D15" s="145"/>
      <c r="E15" s="129"/>
      <c r="F15" s="130"/>
      <c r="G15" s="131"/>
    </row>
    <row r="16" spans="1:7" ht="15.75" x14ac:dyDescent="0.2">
      <c r="A16" s="146" t="s">
        <v>301</v>
      </c>
      <c r="B16" s="147"/>
      <c r="C16" s="148"/>
      <c r="D16" s="135" t="s">
        <v>4</v>
      </c>
      <c r="E16" s="149" t="s">
        <v>302</v>
      </c>
      <c r="F16" s="134" t="s">
        <v>303</v>
      </c>
      <c r="G16" s="136" t="s">
        <v>296</v>
      </c>
    </row>
    <row r="17" spans="1:7" ht="15" x14ac:dyDescent="0.2">
      <c r="A17" s="308"/>
      <c r="B17" s="326"/>
      <c r="C17" s="326"/>
      <c r="D17" s="140"/>
      <c r="E17" s="150"/>
      <c r="F17" s="138"/>
      <c r="G17" s="141"/>
    </row>
    <row r="18" spans="1:7" ht="15" x14ac:dyDescent="0.2">
      <c r="A18" s="308"/>
      <c r="B18" s="326"/>
      <c r="C18" s="326"/>
      <c r="D18" s="140"/>
      <c r="E18" s="150"/>
      <c r="F18" s="138"/>
      <c r="G18" s="141"/>
    </row>
    <row r="19" spans="1:7" ht="15" x14ac:dyDescent="0.2">
      <c r="A19" s="308"/>
      <c r="B19" s="326"/>
      <c r="C19" s="326"/>
      <c r="D19" s="140"/>
      <c r="E19" s="150"/>
      <c r="F19" s="138"/>
      <c r="G19" s="141"/>
    </row>
    <row r="20" spans="1:7" ht="15" x14ac:dyDescent="0.2">
      <c r="A20" s="308"/>
      <c r="B20" s="326"/>
      <c r="C20" s="326"/>
      <c r="D20" s="140"/>
      <c r="E20" s="151"/>
      <c r="F20" s="138"/>
      <c r="G20" s="141" t="s">
        <v>482</v>
      </c>
    </row>
    <row r="21" spans="1:7" ht="15" x14ac:dyDescent="0.2">
      <c r="A21" s="308"/>
      <c r="B21" s="326"/>
      <c r="C21" s="326"/>
      <c r="D21" s="140"/>
      <c r="E21" s="151"/>
      <c r="F21" s="138"/>
      <c r="G21" s="141" t="s">
        <v>482</v>
      </c>
    </row>
    <row r="22" spans="1:7" ht="15" x14ac:dyDescent="0.2">
      <c r="A22" s="308"/>
      <c r="B22" s="326"/>
      <c r="C22" s="326"/>
      <c r="D22" s="140"/>
      <c r="E22" s="151"/>
      <c r="F22" s="138"/>
      <c r="G22" s="141" t="s">
        <v>482</v>
      </c>
    </row>
    <row r="23" spans="1:7" ht="15" x14ac:dyDescent="0.2">
      <c r="A23" s="137" t="s">
        <v>306</v>
      </c>
      <c r="B23" s="138">
        <v>5</v>
      </c>
      <c r="C23" s="139" t="s">
        <v>307</v>
      </c>
      <c r="D23" s="140"/>
      <c r="E23" s="138"/>
      <c r="F23" s="139"/>
      <c r="G23" s="152">
        <v>0</v>
      </c>
    </row>
    <row r="24" spans="1:7" ht="16.5" thickBot="1" x14ac:dyDescent="0.25">
      <c r="A24" s="142"/>
      <c r="B24" s="143"/>
      <c r="C24" s="298" t="s">
        <v>308</v>
      </c>
      <c r="D24" s="299"/>
      <c r="E24" s="299"/>
      <c r="F24" s="299"/>
      <c r="G24" s="153">
        <v>0</v>
      </c>
    </row>
    <row r="25" spans="1:7" ht="15.75" thickBot="1" x14ac:dyDescent="0.25">
      <c r="B25" s="124"/>
      <c r="C25" s="125"/>
      <c r="D25" s="126"/>
      <c r="E25" s="124"/>
      <c r="F25" s="125"/>
      <c r="G25" s="127"/>
    </row>
    <row r="26" spans="1:7" ht="18.75" thickBot="1" x14ac:dyDescent="0.25">
      <c r="A26" s="291" t="s">
        <v>309</v>
      </c>
      <c r="B26" s="292"/>
      <c r="C26" s="293"/>
      <c r="D26" s="126"/>
      <c r="E26" s="124"/>
      <c r="F26" s="125"/>
      <c r="G26" s="127"/>
    </row>
    <row r="27" spans="1:7" ht="15.75" x14ac:dyDescent="0.2">
      <c r="A27" s="132" t="s">
        <v>310</v>
      </c>
      <c r="B27" s="147" t="s">
        <v>311</v>
      </c>
      <c r="C27" s="154"/>
      <c r="D27" s="135" t="s">
        <v>4</v>
      </c>
      <c r="E27" s="133" t="s">
        <v>312</v>
      </c>
      <c r="F27" s="155" t="s">
        <v>295</v>
      </c>
      <c r="G27" s="136" t="s">
        <v>296</v>
      </c>
    </row>
    <row r="28" spans="1:7" ht="15" x14ac:dyDescent="0.2">
      <c r="A28" s="156"/>
      <c r="B28" s="310"/>
      <c r="C28" s="310"/>
      <c r="D28" s="140"/>
      <c r="E28" s="127"/>
      <c r="F28" s="139"/>
      <c r="G28" s="141"/>
    </row>
    <row r="29" spans="1:7" ht="15" x14ac:dyDescent="0.2">
      <c r="A29" s="156"/>
      <c r="B29" s="311"/>
      <c r="C29" s="311"/>
      <c r="D29" s="140"/>
      <c r="E29" s="127"/>
      <c r="F29" s="139"/>
      <c r="G29" s="141"/>
    </row>
    <row r="30" spans="1:7" ht="15" x14ac:dyDescent="0.2">
      <c r="A30" s="156"/>
      <c r="B30" s="311"/>
      <c r="C30" s="311"/>
      <c r="D30" s="140"/>
      <c r="E30" s="127"/>
      <c r="F30" s="139"/>
      <c r="G30" s="141" t="s">
        <v>482</v>
      </c>
    </row>
    <row r="31" spans="1:7" ht="15" x14ac:dyDescent="0.2">
      <c r="A31" s="137" t="s">
        <v>314</v>
      </c>
      <c r="B31" s="157"/>
      <c r="C31" s="158"/>
      <c r="D31" s="159"/>
      <c r="E31" s="160"/>
      <c r="F31" s="161"/>
      <c r="G31" s="152">
        <v>137</v>
      </c>
    </row>
    <row r="32" spans="1:7" ht="16.5" thickBot="1" x14ac:dyDescent="0.25">
      <c r="A32" s="142"/>
      <c r="B32" s="162"/>
      <c r="C32" s="298" t="s">
        <v>315</v>
      </c>
      <c r="D32" s="299"/>
      <c r="E32" s="299"/>
      <c r="F32" s="299"/>
      <c r="G32" s="153">
        <v>137</v>
      </c>
    </row>
    <row r="33" spans="1:7" ht="15.75" thickBot="1" x14ac:dyDescent="0.25">
      <c r="G33" s="151"/>
    </row>
    <row r="34" spans="1:7" ht="18.75" thickBot="1" x14ac:dyDescent="0.25">
      <c r="A34" s="291" t="s">
        <v>316</v>
      </c>
      <c r="B34" s="292"/>
      <c r="C34" s="293"/>
      <c r="D34" s="126"/>
      <c r="E34" s="124"/>
      <c r="F34" s="125"/>
      <c r="G34" s="127"/>
    </row>
    <row r="35" spans="1:7" ht="15.75" x14ac:dyDescent="0.2">
      <c r="A35" s="163" t="s">
        <v>317</v>
      </c>
      <c r="B35" s="164"/>
      <c r="C35" s="134" t="s">
        <v>318</v>
      </c>
      <c r="D35" s="135" t="s">
        <v>4</v>
      </c>
      <c r="E35" s="133" t="s">
        <v>312</v>
      </c>
      <c r="F35" s="134" t="s">
        <v>302</v>
      </c>
      <c r="G35" s="136" t="s">
        <v>296</v>
      </c>
    </row>
    <row r="36" spans="1:7" ht="15" x14ac:dyDescent="0.2">
      <c r="A36" s="294"/>
      <c r="B36" s="295"/>
      <c r="C36" s="165"/>
      <c r="D36" s="140"/>
      <c r="E36" s="138"/>
      <c r="F36" s="139"/>
      <c r="G36" s="141" t="s">
        <v>482</v>
      </c>
    </row>
    <row r="37" spans="1:7" ht="15" x14ac:dyDescent="0.2">
      <c r="A37" s="296"/>
      <c r="B37" s="325"/>
      <c r="C37" s="165"/>
      <c r="D37" s="140"/>
      <c r="E37" s="138"/>
      <c r="F37" s="139"/>
      <c r="G37" s="141" t="s">
        <v>482</v>
      </c>
    </row>
    <row r="38" spans="1:7" ht="16.5" thickBot="1" x14ac:dyDescent="0.25">
      <c r="A38" s="142"/>
      <c r="B38" s="143"/>
      <c r="C38" s="298" t="s">
        <v>319</v>
      </c>
      <c r="D38" s="299"/>
      <c r="E38" s="299"/>
      <c r="F38" s="299"/>
      <c r="G38" s="144">
        <v>0</v>
      </c>
    </row>
    <row r="39" spans="1:7" ht="15.75" thickBot="1" x14ac:dyDescent="0.25">
      <c r="B39" s="124"/>
      <c r="C39" s="125"/>
      <c r="D39" s="126"/>
      <c r="E39" s="124"/>
      <c r="F39" s="125"/>
      <c r="G39" s="127"/>
    </row>
    <row r="40" spans="1:7" ht="15.75" x14ac:dyDescent="0.2">
      <c r="A40" s="300" t="s">
        <v>320</v>
      </c>
      <c r="B40" s="301"/>
      <c r="C40" s="166" t="s">
        <v>6</v>
      </c>
      <c r="D40" s="167"/>
      <c r="E40" s="168"/>
      <c r="F40" s="169"/>
      <c r="G40" s="170">
        <v>1600</v>
      </c>
    </row>
    <row r="41" spans="1:7" ht="15.75" x14ac:dyDescent="0.2">
      <c r="A41" s="302"/>
      <c r="B41" s="303"/>
      <c r="C41" s="171" t="s">
        <v>321</v>
      </c>
      <c r="D41" s="172">
        <v>30</v>
      </c>
      <c r="E41" s="173" t="s">
        <v>322</v>
      </c>
      <c r="F41" s="174"/>
      <c r="G41" s="175"/>
    </row>
    <row r="42" spans="1:7" ht="16.5" thickBot="1" x14ac:dyDescent="0.25">
      <c r="A42" s="304"/>
      <c r="B42" s="305"/>
      <c r="C42" s="176" t="s">
        <v>323</v>
      </c>
      <c r="D42" s="177"/>
      <c r="E42" s="178"/>
      <c r="F42" s="179"/>
      <c r="G42" s="153"/>
    </row>
  </sheetData>
  <mergeCells count="26">
    <mergeCell ref="B7:G7"/>
    <mergeCell ref="A1:G1"/>
    <mergeCell ref="A2:G2"/>
    <mergeCell ref="A4:D4"/>
    <mergeCell ref="B5:E5"/>
    <mergeCell ref="B6:G6"/>
    <mergeCell ref="B28:C28"/>
    <mergeCell ref="A9:C9"/>
    <mergeCell ref="C13:F13"/>
    <mergeCell ref="A15:C15"/>
    <mergeCell ref="A17:C17"/>
    <mergeCell ref="A18:C18"/>
    <mergeCell ref="A19:C19"/>
    <mergeCell ref="A20:C20"/>
    <mergeCell ref="A21:C21"/>
    <mergeCell ref="A22:C22"/>
    <mergeCell ref="C24:F24"/>
    <mergeCell ref="A26:C26"/>
    <mergeCell ref="C38:F38"/>
    <mergeCell ref="A40:B42"/>
    <mergeCell ref="B29:C29"/>
    <mergeCell ref="B30:C30"/>
    <mergeCell ref="C32:F32"/>
    <mergeCell ref="A34:C34"/>
    <mergeCell ref="A36:B36"/>
    <mergeCell ref="A37:B3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workbookViewId="0">
      <selection activeCell="G40" sqref="G40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85546875" style="115" customWidth="1"/>
    <col min="6" max="6" width="14.5703125" style="115" bestFit="1" customWidth="1"/>
    <col min="7" max="7" width="16.140625" style="115" customWidth="1"/>
    <col min="8" max="8" width="14.85546875" style="115" customWidth="1"/>
    <col min="9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13.5" thickBot="1" x14ac:dyDescent="0.25"/>
    <row r="4" spans="1:7" ht="15.75" x14ac:dyDescent="0.2">
      <c r="A4" s="314" t="s">
        <v>285</v>
      </c>
      <c r="B4" s="315"/>
      <c r="C4" s="315"/>
      <c r="D4" s="315"/>
      <c r="E4" s="116"/>
      <c r="F4" s="117" t="s">
        <v>0</v>
      </c>
      <c r="G4" s="118" t="s">
        <v>62</v>
      </c>
    </row>
    <row r="5" spans="1:7" ht="15" x14ac:dyDescent="0.2">
      <c r="A5" s="119" t="s">
        <v>286</v>
      </c>
      <c r="B5" s="316" t="s">
        <v>481</v>
      </c>
      <c r="C5" s="317"/>
      <c r="D5" s="317"/>
      <c r="E5" s="318"/>
      <c r="F5" s="120" t="s">
        <v>287</v>
      </c>
      <c r="G5" s="121" t="s">
        <v>4</v>
      </c>
    </row>
    <row r="6" spans="1:7" ht="24" customHeight="1" x14ac:dyDescent="0.2">
      <c r="A6" s="122" t="s">
        <v>288</v>
      </c>
      <c r="B6" s="319" t="s">
        <v>433</v>
      </c>
      <c r="C6" s="320"/>
      <c r="D6" s="320"/>
      <c r="E6" s="320"/>
      <c r="F6" s="320"/>
      <c r="G6" s="321"/>
    </row>
    <row r="7" spans="1:7" ht="17.25" thickBot="1" x14ac:dyDescent="0.25">
      <c r="A7" s="123" t="s">
        <v>289</v>
      </c>
      <c r="B7" s="322" t="s">
        <v>455</v>
      </c>
      <c r="C7" s="327"/>
      <c r="D7" s="327"/>
      <c r="E7" s="327"/>
      <c r="F7" s="327"/>
      <c r="G7" s="328"/>
    </row>
    <row r="8" spans="1:7" ht="15.75" thickBot="1" x14ac:dyDescent="0.25">
      <c r="B8" s="124"/>
      <c r="C8" s="125"/>
      <c r="D8" s="126"/>
      <c r="E8" s="124"/>
      <c r="F8" s="125"/>
      <c r="G8" s="127"/>
    </row>
    <row r="9" spans="1:7" ht="18.75" thickBot="1" x14ac:dyDescent="0.25">
      <c r="A9" s="291" t="s">
        <v>290</v>
      </c>
      <c r="B9" s="292"/>
      <c r="C9" s="293"/>
      <c r="D9" s="128"/>
      <c r="E9" s="129"/>
      <c r="F9" s="130"/>
      <c r="G9" s="131"/>
    </row>
    <row r="10" spans="1:7" ht="15.75" x14ac:dyDescent="0.2">
      <c r="A10" s="132" t="s">
        <v>3</v>
      </c>
      <c r="B10" s="133" t="s">
        <v>291</v>
      </c>
      <c r="C10" s="134" t="s">
        <v>292</v>
      </c>
      <c r="D10" s="135" t="s">
        <v>293</v>
      </c>
      <c r="E10" s="133" t="s">
        <v>294</v>
      </c>
      <c r="F10" s="134" t="s">
        <v>295</v>
      </c>
      <c r="G10" s="136" t="s">
        <v>296</v>
      </c>
    </row>
    <row r="11" spans="1:7" ht="15" x14ac:dyDescent="0.2">
      <c r="A11" s="137" t="s">
        <v>297</v>
      </c>
      <c r="B11" s="138">
        <v>29260.1</v>
      </c>
      <c r="C11" s="139">
        <v>2</v>
      </c>
      <c r="D11" s="140">
        <v>2</v>
      </c>
      <c r="E11" s="138">
        <v>117040.4</v>
      </c>
      <c r="F11" s="127">
        <v>4</v>
      </c>
      <c r="G11" s="141">
        <v>29260</v>
      </c>
    </row>
    <row r="12" spans="1:7" ht="15" x14ac:dyDescent="0.2">
      <c r="A12" s="137"/>
      <c r="B12" s="138"/>
      <c r="C12" s="139"/>
      <c r="D12" s="140"/>
      <c r="E12" s="138"/>
      <c r="F12" s="127"/>
      <c r="G12" s="141"/>
    </row>
    <row r="13" spans="1:7" ht="16.5" thickBot="1" x14ac:dyDescent="0.25">
      <c r="A13" s="142"/>
      <c r="B13" s="143"/>
      <c r="C13" s="298" t="s">
        <v>299</v>
      </c>
      <c r="D13" s="299"/>
      <c r="E13" s="299"/>
      <c r="F13" s="299"/>
      <c r="G13" s="144">
        <v>29260</v>
      </c>
    </row>
    <row r="14" spans="1:7" ht="15.75" thickBot="1" x14ac:dyDescent="0.25">
      <c r="B14" s="124"/>
      <c r="C14" s="125"/>
      <c r="D14" s="126"/>
      <c r="E14" s="124"/>
      <c r="F14" s="125"/>
      <c r="G14" s="127"/>
    </row>
    <row r="15" spans="1:7" ht="18.75" thickBot="1" x14ac:dyDescent="0.25">
      <c r="A15" s="291" t="s">
        <v>300</v>
      </c>
      <c r="B15" s="292"/>
      <c r="C15" s="293"/>
      <c r="D15" s="145"/>
      <c r="E15" s="129"/>
      <c r="F15" s="130"/>
      <c r="G15" s="131"/>
    </row>
    <row r="16" spans="1:7" ht="15.75" x14ac:dyDescent="0.2">
      <c r="A16" s="146" t="s">
        <v>301</v>
      </c>
      <c r="B16" s="147"/>
      <c r="C16" s="148"/>
      <c r="D16" s="135" t="s">
        <v>4</v>
      </c>
      <c r="E16" s="149" t="s">
        <v>302</v>
      </c>
      <c r="F16" s="134" t="s">
        <v>303</v>
      </c>
      <c r="G16" s="136" t="s">
        <v>296</v>
      </c>
    </row>
    <row r="17" spans="1:7" ht="15" x14ac:dyDescent="0.2">
      <c r="A17" s="308" t="s">
        <v>452</v>
      </c>
      <c r="B17" s="326"/>
      <c r="C17" s="326"/>
      <c r="D17" s="140" t="s">
        <v>420</v>
      </c>
      <c r="E17" s="150">
        <v>0.3</v>
      </c>
      <c r="F17" s="138">
        <v>70000</v>
      </c>
      <c r="G17" s="141">
        <v>21000</v>
      </c>
    </row>
    <row r="18" spans="1:7" ht="15" x14ac:dyDescent="0.2">
      <c r="A18" s="344" t="s">
        <v>453</v>
      </c>
      <c r="B18" s="345"/>
      <c r="C18" s="345"/>
      <c r="D18" s="205" t="s">
        <v>304</v>
      </c>
      <c r="E18" s="150">
        <v>1</v>
      </c>
      <c r="F18" s="276">
        <v>1000</v>
      </c>
      <c r="G18" s="207">
        <v>1000</v>
      </c>
    </row>
    <row r="19" spans="1:7" ht="15" x14ac:dyDescent="0.2">
      <c r="A19" s="344" t="s">
        <v>454</v>
      </c>
      <c r="B19" s="345"/>
      <c r="C19" s="345"/>
      <c r="D19" s="205" t="s">
        <v>386</v>
      </c>
      <c r="E19" s="281">
        <v>2.1000000000000001E-2</v>
      </c>
      <c r="F19" s="276">
        <v>24000</v>
      </c>
      <c r="G19" s="207">
        <v>504</v>
      </c>
    </row>
    <row r="20" spans="1:7" ht="15" x14ac:dyDescent="0.2">
      <c r="A20" s="308" t="s">
        <v>456</v>
      </c>
      <c r="B20" s="326"/>
      <c r="C20" s="326"/>
      <c r="D20" s="140" t="s">
        <v>304</v>
      </c>
      <c r="E20" s="150">
        <v>1</v>
      </c>
      <c r="F20" s="138">
        <v>8000</v>
      </c>
      <c r="G20" s="141">
        <v>8000</v>
      </c>
    </row>
    <row r="21" spans="1:7" ht="15" x14ac:dyDescent="0.2">
      <c r="A21" s="308"/>
      <c r="B21" s="326"/>
      <c r="C21" s="326"/>
      <c r="D21" s="140"/>
      <c r="E21" s="151"/>
      <c r="F21" s="138"/>
      <c r="G21" s="141" t="s">
        <v>482</v>
      </c>
    </row>
    <row r="22" spans="1:7" ht="15" x14ac:dyDescent="0.2">
      <c r="A22" s="308"/>
      <c r="B22" s="326"/>
      <c r="C22" s="326"/>
      <c r="D22" s="140"/>
      <c r="E22" s="151"/>
      <c r="F22" s="138"/>
      <c r="G22" s="141" t="s">
        <v>482</v>
      </c>
    </row>
    <row r="23" spans="1:7" ht="15" x14ac:dyDescent="0.2">
      <c r="A23" s="137" t="s">
        <v>306</v>
      </c>
      <c r="B23" s="138">
        <v>5</v>
      </c>
      <c r="C23" s="139" t="s">
        <v>307</v>
      </c>
      <c r="D23" s="140"/>
      <c r="E23" s="138"/>
      <c r="F23" s="139"/>
      <c r="G23" s="152">
        <v>1525</v>
      </c>
    </row>
    <row r="24" spans="1:7" ht="16.5" thickBot="1" x14ac:dyDescent="0.25">
      <c r="A24" s="142"/>
      <c r="B24" s="143"/>
      <c r="C24" s="298" t="s">
        <v>308</v>
      </c>
      <c r="D24" s="299"/>
      <c r="E24" s="299"/>
      <c r="F24" s="299"/>
      <c r="G24" s="153">
        <v>32029</v>
      </c>
    </row>
    <row r="25" spans="1:7" ht="15.75" thickBot="1" x14ac:dyDescent="0.25">
      <c r="B25" s="124"/>
      <c r="C25" s="125"/>
      <c r="D25" s="126"/>
      <c r="E25" s="124"/>
      <c r="F25" s="125"/>
      <c r="G25" s="127"/>
    </row>
    <row r="26" spans="1:7" ht="18.75" thickBot="1" x14ac:dyDescent="0.25">
      <c r="A26" s="291" t="s">
        <v>309</v>
      </c>
      <c r="B26" s="292"/>
      <c r="C26" s="293"/>
      <c r="D26" s="126"/>
      <c r="E26" s="124"/>
      <c r="F26" s="125"/>
      <c r="G26" s="127"/>
    </row>
    <row r="27" spans="1:7" ht="15.75" x14ac:dyDescent="0.2">
      <c r="A27" s="132" t="s">
        <v>310</v>
      </c>
      <c r="B27" s="147" t="s">
        <v>311</v>
      </c>
      <c r="C27" s="154"/>
      <c r="D27" s="135" t="s">
        <v>4</v>
      </c>
      <c r="E27" s="133" t="s">
        <v>312</v>
      </c>
      <c r="F27" s="155" t="s">
        <v>295</v>
      </c>
      <c r="G27" s="136" t="s">
        <v>296</v>
      </c>
    </row>
    <row r="28" spans="1:7" ht="15" x14ac:dyDescent="0.2">
      <c r="A28" s="156"/>
      <c r="B28" s="310"/>
      <c r="C28" s="310"/>
      <c r="D28" s="140"/>
      <c r="E28" s="127"/>
      <c r="F28" s="139"/>
      <c r="G28" s="141"/>
    </row>
    <row r="29" spans="1:7" ht="15" x14ac:dyDescent="0.2">
      <c r="A29" s="156"/>
      <c r="B29" s="311"/>
      <c r="C29" s="311"/>
      <c r="D29" s="140"/>
      <c r="E29" s="127"/>
      <c r="F29" s="139"/>
      <c r="G29" s="141"/>
    </row>
    <row r="30" spans="1:7" ht="15" x14ac:dyDescent="0.2">
      <c r="A30" s="156"/>
      <c r="B30" s="311"/>
      <c r="C30" s="311"/>
      <c r="D30" s="140"/>
      <c r="E30" s="127"/>
      <c r="F30" s="139"/>
      <c r="G30" s="141" t="s">
        <v>482</v>
      </c>
    </row>
    <row r="31" spans="1:7" ht="15" x14ac:dyDescent="0.2">
      <c r="A31" s="296" t="s">
        <v>314</v>
      </c>
      <c r="B31" s="297"/>
      <c r="C31" s="297"/>
      <c r="D31" s="297"/>
      <c r="E31" s="160"/>
      <c r="F31" s="161"/>
      <c r="G31" s="152">
        <v>1711</v>
      </c>
    </row>
    <row r="32" spans="1:7" ht="16.5" thickBot="1" x14ac:dyDescent="0.25">
      <c r="A32" s="142"/>
      <c r="B32" s="162"/>
      <c r="C32" s="298" t="s">
        <v>315</v>
      </c>
      <c r="D32" s="299"/>
      <c r="E32" s="299"/>
      <c r="F32" s="299"/>
      <c r="G32" s="153">
        <v>1711</v>
      </c>
    </row>
    <row r="33" spans="1:7" ht="15.75" thickBot="1" x14ac:dyDescent="0.25">
      <c r="G33" s="151"/>
    </row>
    <row r="34" spans="1:7" ht="18.75" thickBot="1" x14ac:dyDescent="0.25">
      <c r="A34" s="291" t="s">
        <v>316</v>
      </c>
      <c r="B34" s="292"/>
      <c r="C34" s="293"/>
      <c r="D34" s="126"/>
      <c r="E34" s="124"/>
      <c r="F34" s="125"/>
      <c r="G34" s="127"/>
    </row>
    <row r="35" spans="1:7" ht="15.75" x14ac:dyDescent="0.2">
      <c r="A35" s="163" t="s">
        <v>317</v>
      </c>
      <c r="B35" s="164"/>
      <c r="C35" s="134" t="s">
        <v>318</v>
      </c>
      <c r="D35" s="135" t="s">
        <v>4</v>
      </c>
      <c r="E35" s="133" t="s">
        <v>312</v>
      </c>
      <c r="F35" s="134" t="s">
        <v>302</v>
      </c>
      <c r="G35" s="136" t="s">
        <v>296</v>
      </c>
    </row>
    <row r="36" spans="1:7" ht="15" x14ac:dyDescent="0.2">
      <c r="A36" s="294"/>
      <c r="B36" s="295"/>
      <c r="C36" s="165"/>
      <c r="D36" s="140"/>
      <c r="E36" s="138"/>
      <c r="F36" s="139"/>
      <c r="G36" s="141" t="s">
        <v>482</v>
      </c>
    </row>
    <row r="37" spans="1:7" ht="15" x14ac:dyDescent="0.2">
      <c r="A37" s="296"/>
      <c r="B37" s="325"/>
      <c r="C37" s="165"/>
      <c r="D37" s="140"/>
      <c r="E37" s="138"/>
      <c r="F37" s="139"/>
      <c r="G37" s="141" t="s">
        <v>482</v>
      </c>
    </row>
    <row r="38" spans="1:7" ht="16.5" thickBot="1" x14ac:dyDescent="0.25">
      <c r="A38" s="142"/>
      <c r="B38" s="143"/>
      <c r="C38" s="298" t="s">
        <v>319</v>
      </c>
      <c r="D38" s="299"/>
      <c r="E38" s="299"/>
      <c r="F38" s="299"/>
      <c r="G38" s="144">
        <v>0</v>
      </c>
    </row>
    <row r="39" spans="1:7" ht="15.75" thickBot="1" x14ac:dyDescent="0.25">
      <c r="B39" s="124"/>
      <c r="C39" s="125"/>
      <c r="D39" s="126"/>
      <c r="E39" s="124"/>
      <c r="F39" s="125"/>
      <c r="G39" s="127"/>
    </row>
    <row r="40" spans="1:7" ht="15.75" x14ac:dyDescent="0.2">
      <c r="A40" s="300" t="s">
        <v>320</v>
      </c>
      <c r="B40" s="301"/>
      <c r="C40" s="166" t="s">
        <v>6</v>
      </c>
      <c r="D40" s="167"/>
      <c r="E40" s="168"/>
      <c r="F40" s="169"/>
      <c r="G40" s="170">
        <v>63000</v>
      </c>
    </row>
    <row r="41" spans="1:7" ht="15.75" x14ac:dyDescent="0.2">
      <c r="A41" s="302"/>
      <c r="B41" s="303"/>
      <c r="C41" s="171" t="s">
        <v>321</v>
      </c>
      <c r="D41" s="172">
        <v>30</v>
      </c>
      <c r="E41" s="173" t="s">
        <v>322</v>
      </c>
      <c r="F41" s="174"/>
      <c r="G41" s="175"/>
    </row>
    <row r="42" spans="1:7" ht="16.5" thickBot="1" x14ac:dyDescent="0.25">
      <c r="A42" s="304"/>
      <c r="B42" s="305"/>
      <c r="C42" s="176" t="s">
        <v>323</v>
      </c>
      <c r="D42" s="177"/>
      <c r="E42" s="178"/>
      <c r="F42" s="179"/>
      <c r="G42" s="153"/>
    </row>
  </sheetData>
  <mergeCells count="27">
    <mergeCell ref="B7:G7"/>
    <mergeCell ref="A1:G1"/>
    <mergeCell ref="A2:G2"/>
    <mergeCell ref="A4:D4"/>
    <mergeCell ref="B5:E5"/>
    <mergeCell ref="B6:G6"/>
    <mergeCell ref="B28:C28"/>
    <mergeCell ref="A9:C9"/>
    <mergeCell ref="C13:F13"/>
    <mergeCell ref="A15:C15"/>
    <mergeCell ref="A17:C17"/>
    <mergeCell ref="A18:C18"/>
    <mergeCell ref="A19:C19"/>
    <mergeCell ref="A20:C20"/>
    <mergeCell ref="A21:C21"/>
    <mergeCell ref="A22:C22"/>
    <mergeCell ref="C24:F24"/>
    <mergeCell ref="A26:C26"/>
    <mergeCell ref="C38:F38"/>
    <mergeCell ref="A40:B42"/>
    <mergeCell ref="A31:D31"/>
    <mergeCell ref="B29:C29"/>
    <mergeCell ref="B30:C30"/>
    <mergeCell ref="C32:F32"/>
    <mergeCell ref="A34:C34"/>
    <mergeCell ref="A36:B36"/>
    <mergeCell ref="A37:B3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zoomScale="96" zoomScaleNormal="96" workbookViewId="0">
      <selection activeCell="G46" sqref="G46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13.5" thickBot="1" x14ac:dyDescent="0.25"/>
    <row r="4" spans="1:7" ht="15.75" x14ac:dyDescent="0.2">
      <c r="A4" s="314" t="s">
        <v>285</v>
      </c>
      <c r="B4" s="315"/>
      <c r="C4" s="315"/>
      <c r="D4" s="315"/>
      <c r="E4" s="116"/>
      <c r="F4" s="117" t="s">
        <v>0</v>
      </c>
      <c r="G4" s="251" t="s">
        <v>129</v>
      </c>
    </row>
    <row r="5" spans="1:7" ht="15" x14ac:dyDescent="0.2">
      <c r="A5" s="119" t="s">
        <v>286</v>
      </c>
      <c r="B5" s="316" t="s">
        <v>481</v>
      </c>
      <c r="C5" s="317"/>
      <c r="D5" s="317"/>
      <c r="E5" s="318"/>
      <c r="F5" s="120" t="s">
        <v>287</v>
      </c>
      <c r="G5" s="121" t="s">
        <v>7</v>
      </c>
    </row>
    <row r="6" spans="1:7" ht="22.9" customHeight="1" x14ac:dyDescent="0.2">
      <c r="A6" s="122" t="s">
        <v>288</v>
      </c>
      <c r="B6" s="319" t="s">
        <v>433</v>
      </c>
      <c r="C6" s="320"/>
      <c r="D6" s="320"/>
      <c r="E6" s="320"/>
      <c r="F6" s="320"/>
      <c r="G6" s="321"/>
    </row>
    <row r="7" spans="1:7" ht="15" thickBot="1" x14ac:dyDescent="0.25">
      <c r="A7" s="123" t="s">
        <v>289</v>
      </c>
      <c r="B7" s="364" t="s">
        <v>477</v>
      </c>
      <c r="C7" s="365"/>
      <c r="D7" s="365"/>
      <c r="E7" s="365"/>
      <c r="F7" s="365"/>
      <c r="G7" s="366"/>
    </row>
    <row r="8" spans="1:7" ht="15.75" thickBot="1" x14ac:dyDescent="0.25">
      <c r="B8" s="124"/>
      <c r="C8" s="125"/>
      <c r="D8" s="126"/>
      <c r="E8" s="124"/>
      <c r="F8" s="125"/>
      <c r="G8" s="127"/>
    </row>
    <row r="9" spans="1:7" ht="18.75" thickBot="1" x14ac:dyDescent="0.25">
      <c r="A9" s="291" t="s">
        <v>290</v>
      </c>
      <c r="B9" s="292"/>
      <c r="C9" s="293"/>
      <c r="D9" s="128"/>
      <c r="E9" s="129"/>
      <c r="F9" s="130"/>
      <c r="G9" s="131"/>
    </row>
    <row r="10" spans="1:7" ht="15.75" x14ac:dyDescent="0.2">
      <c r="A10" s="132" t="s">
        <v>3</v>
      </c>
      <c r="B10" s="133" t="s">
        <v>291</v>
      </c>
      <c r="C10" s="134" t="s">
        <v>292</v>
      </c>
      <c r="D10" s="135" t="s">
        <v>293</v>
      </c>
      <c r="E10" s="133" t="s">
        <v>294</v>
      </c>
      <c r="F10" s="134" t="s">
        <v>295</v>
      </c>
      <c r="G10" s="136" t="s">
        <v>296</v>
      </c>
    </row>
    <row r="11" spans="1:7" ht="15" x14ac:dyDescent="0.2">
      <c r="A11" s="137" t="s">
        <v>297</v>
      </c>
      <c r="B11" s="138">
        <v>29260.1</v>
      </c>
      <c r="C11" s="139">
        <v>2</v>
      </c>
      <c r="D11" s="140">
        <v>2</v>
      </c>
      <c r="E11" s="138">
        <v>117040.4</v>
      </c>
      <c r="F11" s="127">
        <v>14</v>
      </c>
      <c r="G11" s="141">
        <v>8360</v>
      </c>
    </row>
    <row r="12" spans="1:7" ht="15" x14ac:dyDescent="0.2">
      <c r="A12" s="137"/>
      <c r="B12" s="138"/>
      <c r="C12" s="139"/>
      <c r="D12" s="140"/>
      <c r="E12" s="138"/>
      <c r="F12" s="127"/>
      <c r="G12" s="141"/>
    </row>
    <row r="13" spans="1:7" ht="15" x14ac:dyDescent="0.2">
      <c r="A13" s="137"/>
      <c r="B13" s="138"/>
      <c r="C13" s="139"/>
      <c r="D13" s="140"/>
      <c r="E13" s="138" t="s">
        <v>482</v>
      </c>
      <c r="F13" s="252"/>
      <c r="G13" s="141" t="s">
        <v>482</v>
      </c>
    </row>
    <row r="14" spans="1:7" ht="15" x14ac:dyDescent="0.2">
      <c r="A14" s="137"/>
      <c r="B14" s="138"/>
      <c r="C14" s="139"/>
      <c r="D14" s="140"/>
      <c r="E14" s="138" t="s">
        <v>482</v>
      </c>
      <c r="F14" s="252"/>
      <c r="G14" s="141" t="s">
        <v>482</v>
      </c>
    </row>
    <row r="15" spans="1:7" ht="16.5" thickBot="1" x14ac:dyDescent="0.25">
      <c r="A15" s="142"/>
      <c r="B15" s="143"/>
      <c r="C15" s="298" t="s">
        <v>299</v>
      </c>
      <c r="D15" s="299"/>
      <c r="E15" s="299"/>
      <c r="F15" s="299"/>
      <c r="G15" s="144">
        <v>8360</v>
      </c>
    </row>
    <row r="16" spans="1:7" ht="15.75" thickBot="1" x14ac:dyDescent="0.25">
      <c r="B16" s="124"/>
      <c r="C16" s="125"/>
      <c r="D16" s="126"/>
      <c r="E16" s="124"/>
      <c r="F16" s="125"/>
      <c r="G16" s="127"/>
    </row>
    <row r="17" spans="1:7" ht="18.75" thickBot="1" x14ac:dyDescent="0.25">
      <c r="A17" s="291" t="s">
        <v>300</v>
      </c>
      <c r="B17" s="292"/>
      <c r="C17" s="293"/>
      <c r="D17" s="145"/>
      <c r="E17" s="129"/>
      <c r="F17" s="130"/>
      <c r="G17" s="131"/>
    </row>
    <row r="18" spans="1:7" ht="15.75" x14ac:dyDescent="0.2">
      <c r="A18" s="146" t="s">
        <v>301</v>
      </c>
      <c r="B18" s="147"/>
      <c r="C18" s="148"/>
      <c r="D18" s="135" t="s">
        <v>4</v>
      </c>
      <c r="E18" s="149" t="s">
        <v>302</v>
      </c>
      <c r="F18" s="134" t="s">
        <v>303</v>
      </c>
      <c r="G18" s="136" t="s">
        <v>296</v>
      </c>
    </row>
    <row r="19" spans="1:7" ht="15" x14ac:dyDescent="0.2">
      <c r="A19" s="306"/>
      <c r="B19" s="307"/>
      <c r="C19" s="307"/>
      <c r="D19" s="140"/>
      <c r="E19" s="150"/>
      <c r="F19" s="138"/>
      <c r="G19" s="141"/>
    </row>
    <row r="20" spans="1:7" ht="15" x14ac:dyDescent="0.2">
      <c r="A20" s="308"/>
      <c r="B20" s="326"/>
      <c r="C20" s="326"/>
      <c r="D20" s="140"/>
      <c r="E20" s="150"/>
      <c r="F20" s="138"/>
      <c r="G20" s="141"/>
    </row>
    <row r="21" spans="1:7" ht="15" x14ac:dyDescent="0.2">
      <c r="A21" s="308"/>
      <c r="B21" s="326"/>
      <c r="C21" s="326"/>
      <c r="D21" s="140"/>
      <c r="E21" s="150"/>
      <c r="F21" s="138"/>
      <c r="G21" s="141"/>
    </row>
    <row r="22" spans="1:7" ht="15" x14ac:dyDescent="0.2">
      <c r="A22" s="308"/>
      <c r="B22" s="326"/>
      <c r="C22" s="326"/>
      <c r="D22" s="140"/>
      <c r="E22" s="150"/>
      <c r="F22" s="138"/>
      <c r="G22" s="141"/>
    </row>
    <row r="23" spans="1:7" ht="15" x14ac:dyDescent="0.2">
      <c r="A23" s="308"/>
      <c r="B23" s="326"/>
      <c r="C23" s="326"/>
      <c r="D23" s="140"/>
      <c r="E23" s="150"/>
      <c r="F23" s="138"/>
      <c r="G23" s="141"/>
    </row>
    <row r="24" spans="1:7" ht="15" x14ac:dyDescent="0.2">
      <c r="A24" s="308"/>
      <c r="B24" s="326"/>
      <c r="C24" s="326"/>
      <c r="D24" s="140"/>
      <c r="E24" s="150"/>
      <c r="F24" s="138"/>
      <c r="G24" s="141"/>
    </row>
    <row r="25" spans="1:7" ht="15" x14ac:dyDescent="0.2">
      <c r="A25" s="308"/>
      <c r="B25" s="326"/>
      <c r="C25" s="326"/>
      <c r="D25" s="140"/>
      <c r="E25" s="151"/>
      <c r="F25" s="138"/>
      <c r="G25" s="141"/>
    </row>
    <row r="26" spans="1:7" ht="15" x14ac:dyDescent="0.2">
      <c r="A26" s="308"/>
      <c r="B26" s="326"/>
      <c r="C26" s="326"/>
      <c r="D26" s="140"/>
      <c r="E26" s="151"/>
      <c r="F26" s="138"/>
      <c r="G26" s="141" t="s">
        <v>482</v>
      </c>
    </row>
    <row r="27" spans="1:7" ht="15" x14ac:dyDescent="0.2">
      <c r="A27" s="308"/>
      <c r="B27" s="326"/>
      <c r="C27" s="326"/>
      <c r="D27" s="140"/>
      <c r="E27" s="151"/>
      <c r="F27" s="138"/>
      <c r="G27" s="141"/>
    </row>
    <row r="28" spans="1:7" ht="15" x14ac:dyDescent="0.2">
      <c r="A28" s="137" t="s">
        <v>306</v>
      </c>
      <c r="B28" s="138">
        <v>0</v>
      </c>
      <c r="C28" s="139" t="s">
        <v>307</v>
      </c>
      <c r="D28" s="140"/>
      <c r="E28" s="138"/>
      <c r="F28" s="139"/>
      <c r="G28" s="152">
        <v>0</v>
      </c>
    </row>
    <row r="29" spans="1:7" ht="16.5" thickBot="1" x14ac:dyDescent="0.25">
      <c r="A29" s="142"/>
      <c r="B29" s="143"/>
      <c r="C29" s="298" t="s">
        <v>308</v>
      </c>
      <c r="D29" s="299"/>
      <c r="E29" s="299"/>
      <c r="F29" s="299"/>
      <c r="G29" s="153">
        <v>0</v>
      </c>
    </row>
    <row r="30" spans="1:7" ht="15.75" thickBot="1" x14ac:dyDescent="0.25">
      <c r="B30" s="124"/>
      <c r="C30" s="125"/>
      <c r="D30" s="126"/>
      <c r="E30" s="124"/>
      <c r="F30" s="125"/>
      <c r="G30" s="127"/>
    </row>
    <row r="31" spans="1:7" ht="18.75" thickBot="1" x14ac:dyDescent="0.25">
      <c r="A31" s="291" t="s">
        <v>309</v>
      </c>
      <c r="B31" s="292"/>
      <c r="C31" s="293"/>
      <c r="D31" s="126"/>
      <c r="E31" s="124"/>
      <c r="F31" s="125"/>
      <c r="G31" s="127"/>
    </row>
    <row r="32" spans="1:7" ht="15.75" x14ac:dyDescent="0.2">
      <c r="A32" s="132" t="s">
        <v>310</v>
      </c>
      <c r="B32" s="147" t="s">
        <v>311</v>
      </c>
      <c r="C32" s="154"/>
      <c r="D32" s="135" t="s">
        <v>4</v>
      </c>
      <c r="E32" s="133" t="s">
        <v>312</v>
      </c>
      <c r="F32" s="155" t="s">
        <v>295</v>
      </c>
      <c r="G32" s="136" t="s">
        <v>296</v>
      </c>
    </row>
    <row r="33" spans="1:9" ht="15" x14ac:dyDescent="0.2">
      <c r="A33" s="156" t="s">
        <v>333</v>
      </c>
      <c r="B33" s="362" t="s">
        <v>334</v>
      </c>
      <c r="C33" s="362"/>
      <c r="D33" s="140" t="s">
        <v>335</v>
      </c>
      <c r="E33" s="127">
        <v>120000</v>
      </c>
      <c r="F33" s="139">
        <v>6</v>
      </c>
      <c r="G33" s="141">
        <v>20000</v>
      </c>
    </row>
    <row r="34" spans="1:9" ht="15" x14ac:dyDescent="0.2">
      <c r="A34" s="156" t="s">
        <v>339</v>
      </c>
      <c r="B34" s="363" t="s">
        <v>340</v>
      </c>
      <c r="C34" s="363"/>
      <c r="D34" s="140" t="s">
        <v>341</v>
      </c>
      <c r="E34" s="127"/>
      <c r="F34" s="139"/>
      <c r="G34" s="141">
        <v>3000</v>
      </c>
    </row>
    <row r="35" spans="1:9" ht="15" x14ac:dyDescent="0.2">
      <c r="A35" s="156"/>
      <c r="B35" s="311"/>
      <c r="C35" s="311"/>
      <c r="D35" s="140"/>
      <c r="E35" s="127"/>
      <c r="F35" s="139"/>
      <c r="G35" s="141" t="s">
        <v>482</v>
      </c>
    </row>
    <row r="36" spans="1:9" ht="15" x14ac:dyDescent="0.2">
      <c r="A36" s="137" t="s">
        <v>314</v>
      </c>
      <c r="B36" s="157"/>
      <c r="C36" s="158"/>
      <c r="D36" s="159"/>
      <c r="E36" s="160"/>
      <c r="F36" s="161"/>
      <c r="G36" s="152">
        <v>840</v>
      </c>
    </row>
    <row r="37" spans="1:9" ht="16.5" thickBot="1" x14ac:dyDescent="0.25">
      <c r="A37" s="142"/>
      <c r="B37" s="162"/>
      <c r="C37" s="298" t="s">
        <v>315</v>
      </c>
      <c r="D37" s="299"/>
      <c r="E37" s="299"/>
      <c r="F37" s="299"/>
      <c r="G37" s="153">
        <v>23840</v>
      </c>
    </row>
    <row r="38" spans="1:9" ht="15.75" thickBot="1" x14ac:dyDescent="0.25">
      <c r="G38" s="151"/>
    </row>
    <row r="39" spans="1:9" ht="18.75" thickBot="1" x14ac:dyDescent="0.25">
      <c r="A39" s="291" t="s">
        <v>316</v>
      </c>
      <c r="B39" s="292"/>
      <c r="C39" s="293"/>
      <c r="D39" s="126"/>
      <c r="E39" s="124"/>
      <c r="F39" s="125"/>
      <c r="G39" s="127"/>
    </row>
    <row r="40" spans="1:9" ht="15.75" x14ac:dyDescent="0.2">
      <c r="A40" s="163" t="s">
        <v>317</v>
      </c>
      <c r="B40" s="164"/>
      <c r="C40" s="134" t="s">
        <v>318</v>
      </c>
      <c r="D40" s="135" t="s">
        <v>4</v>
      </c>
      <c r="E40" s="133" t="s">
        <v>312</v>
      </c>
      <c r="F40" s="134" t="s">
        <v>302</v>
      </c>
      <c r="G40" s="136" t="s">
        <v>296</v>
      </c>
    </row>
    <row r="41" spans="1:9" ht="15" x14ac:dyDescent="0.2">
      <c r="A41" s="294" t="s">
        <v>336</v>
      </c>
      <c r="B41" s="295"/>
      <c r="C41" s="165" t="s">
        <v>337</v>
      </c>
      <c r="D41" s="140" t="s">
        <v>7</v>
      </c>
      <c r="E41" s="138">
        <v>8800</v>
      </c>
      <c r="F41" s="139">
        <v>1</v>
      </c>
      <c r="G41" s="141">
        <v>8800</v>
      </c>
    </row>
    <row r="42" spans="1:9" ht="48" customHeight="1" x14ac:dyDescent="0.2">
      <c r="A42" s="360" t="s">
        <v>338</v>
      </c>
      <c r="B42" s="361"/>
      <c r="C42" s="165" t="s">
        <v>337</v>
      </c>
      <c r="D42" s="140" t="s">
        <v>7</v>
      </c>
      <c r="E42" s="138">
        <v>2000</v>
      </c>
      <c r="F42" s="139">
        <v>1</v>
      </c>
      <c r="G42" s="141">
        <v>2000</v>
      </c>
    </row>
    <row r="43" spans="1:9" ht="15" x14ac:dyDescent="0.2">
      <c r="A43" s="296"/>
      <c r="B43" s="325"/>
      <c r="C43" s="165"/>
      <c r="D43" s="140"/>
      <c r="E43" s="138"/>
      <c r="F43" s="139"/>
      <c r="G43" s="141" t="s">
        <v>482</v>
      </c>
    </row>
    <row r="44" spans="1:9" ht="16.5" thickBot="1" x14ac:dyDescent="0.25">
      <c r="A44" s="142"/>
      <c r="B44" s="143"/>
      <c r="C44" s="298" t="s">
        <v>319</v>
      </c>
      <c r="D44" s="299"/>
      <c r="E44" s="299"/>
      <c r="F44" s="299"/>
      <c r="G44" s="144">
        <v>10800</v>
      </c>
    </row>
    <row r="45" spans="1:9" ht="15.75" thickBot="1" x14ac:dyDescent="0.25">
      <c r="B45" s="124"/>
      <c r="C45" s="125"/>
      <c r="D45" s="126"/>
      <c r="E45" s="124"/>
      <c r="F45" s="125"/>
      <c r="G45" s="127"/>
    </row>
    <row r="46" spans="1:9" ht="15.75" x14ac:dyDescent="0.2">
      <c r="A46" s="300" t="s">
        <v>320</v>
      </c>
      <c r="B46" s="301"/>
      <c r="C46" s="166" t="s">
        <v>6</v>
      </c>
      <c r="D46" s="167"/>
      <c r="E46" s="168"/>
      <c r="F46" s="169"/>
      <c r="G46" s="170">
        <v>43000</v>
      </c>
      <c r="I46" s="124"/>
    </row>
    <row r="47" spans="1:9" ht="15.75" x14ac:dyDescent="0.2">
      <c r="A47" s="302"/>
      <c r="B47" s="303"/>
      <c r="C47" s="171" t="s">
        <v>321</v>
      </c>
      <c r="D47" s="172">
        <v>30</v>
      </c>
      <c r="E47" s="173" t="s">
        <v>322</v>
      </c>
      <c r="F47" s="174"/>
      <c r="G47" s="175"/>
    </row>
    <row r="48" spans="1:9" ht="16.5" thickBot="1" x14ac:dyDescent="0.25">
      <c r="A48" s="304"/>
      <c r="B48" s="305"/>
      <c r="C48" s="176" t="s">
        <v>323</v>
      </c>
      <c r="D48" s="177"/>
      <c r="E48" s="178"/>
      <c r="F48" s="179"/>
      <c r="G48" s="153"/>
    </row>
  </sheetData>
  <mergeCells count="30">
    <mergeCell ref="A21:C21"/>
    <mergeCell ref="A1:G1"/>
    <mergeCell ref="A2:G2"/>
    <mergeCell ref="A4:D4"/>
    <mergeCell ref="B5:E5"/>
    <mergeCell ref="B6:G6"/>
    <mergeCell ref="B7:G7"/>
    <mergeCell ref="A9:C9"/>
    <mergeCell ref="C15:F15"/>
    <mergeCell ref="A17:C17"/>
    <mergeCell ref="A19:C19"/>
    <mergeCell ref="A20:C20"/>
    <mergeCell ref="C37:F37"/>
    <mergeCell ref="A22:C22"/>
    <mergeCell ref="A23:C23"/>
    <mergeCell ref="A24:C24"/>
    <mergeCell ref="A25:C25"/>
    <mergeCell ref="A26:C26"/>
    <mergeCell ref="A27:C27"/>
    <mergeCell ref="C29:F29"/>
    <mergeCell ref="A31:C31"/>
    <mergeCell ref="B33:C33"/>
    <mergeCell ref="B34:C34"/>
    <mergeCell ref="B35:C35"/>
    <mergeCell ref="A39:C39"/>
    <mergeCell ref="A41:B41"/>
    <mergeCell ref="A43:B43"/>
    <mergeCell ref="C44:F44"/>
    <mergeCell ref="A46:B48"/>
    <mergeCell ref="A42:B4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4" workbookViewId="0">
      <selection activeCell="G43" sqref="G43"/>
    </sheetView>
  </sheetViews>
  <sheetFormatPr baseColWidth="10" defaultRowHeight="12.75" x14ac:dyDescent="0.2"/>
  <cols>
    <col min="1" max="1" width="20.5703125" bestFit="1" customWidth="1"/>
    <col min="5" max="5" width="12.85546875" bestFit="1" customWidth="1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13.5" thickBot="1" x14ac:dyDescent="0.25">
      <c r="A3" s="115"/>
      <c r="B3" s="115"/>
      <c r="C3" s="115"/>
      <c r="D3" s="115"/>
      <c r="E3" s="115"/>
      <c r="F3" s="115"/>
      <c r="G3" s="115"/>
    </row>
    <row r="4" spans="1:7" ht="15.75" x14ac:dyDescent="0.2">
      <c r="A4" s="314" t="s">
        <v>285</v>
      </c>
      <c r="B4" s="315"/>
      <c r="C4" s="315"/>
      <c r="D4" s="315"/>
      <c r="E4" s="116"/>
      <c r="F4" s="117" t="s">
        <v>0</v>
      </c>
      <c r="G4" s="253" t="s">
        <v>84</v>
      </c>
    </row>
    <row r="5" spans="1:7" ht="15" x14ac:dyDescent="0.2">
      <c r="A5" s="119" t="s">
        <v>286</v>
      </c>
      <c r="B5" s="316" t="s">
        <v>481</v>
      </c>
      <c r="C5" s="317"/>
      <c r="D5" s="317"/>
      <c r="E5" s="318"/>
      <c r="F5" s="120" t="s">
        <v>287</v>
      </c>
      <c r="G5" s="121" t="s">
        <v>7</v>
      </c>
    </row>
    <row r="6" spans="1:7" ht="25.15" customHeight="1" x14ac:dyDescent="0.2">
      <c r="A6" s="122" t="s">
        <v>288</v>
      </c>
      <c r="B6" s="319" t="s">
        <v>433</v>
      </c>
      <c r="C6" s="320"/>
      <c r="D6" s="320"/>
      <c r="E6" s="320"/>
      <c r="F6" s="320"/>
      <c r="G6" s="321"/>
    </row>
    <row r="7" spans="1:7" ht="17.25" thickBot="1" x14ac:dyDescent="0.25">
      <c r="A7" s="123" t="s">
        <v>289</v>
      </c>
      <c r="B7" s="322" t="s">
        <v>434</v>
      </c>
      <c r="C7" s="327"/>
      <c r="D7" s="327"/>
      <c r="E7" s="327"/>
      <c r="F7" s="327"/>
      <c r="G7" s="328"/>
    </row>
    <row r="8" spans="1:7" ht="15.75" thickBot="1" x14ac:dyDescent="0.25">
      <c r="A8" s="115"/>
      <c r="B8" s="124"/>
      <c r="C8" s="125"/>
      <c r="D8" s="126"/>
      <c r="E8" s="124"/>
      <c r="F8" s="125"/>
      <c r="G8" s="127"/>
    </row>
    <row r="9" spans="1:7" ht="18.75" thickBot="1" x14ac:dyDescent="0.25">
      <c r="A9" s="291" t="s">
        <v>290</v>
      </c>
      <c r="B9" s="292"/>
      <c r="C9" s="293"/>
      <c r="D9" s="128"/>
      <c r="E9" s="129"/>
      <c r="F9" s="130"/>
      <c r="G9" s="131"/>
    </row>
    <row r="10" spans="1:7" ht="15.75" x14ac:dyDescent="0.2">
      <c r="A10" s="132" t="s">
        <v>3</v>
      </c>
      <c r="B10" s="133" t="s">
        <v>291</v>
      </c>
      <c r="C10" s="134" t="s">
        <v>292</v>
      </c>
      <c r="D10" s="135" t="s">
        <v>293</v>
      </c>
      <c r="E10" s="133" t="s">
        <v>294</v>
      </c>
      <c r="F10" s="134" t="s">
        <v>295</v>
      </c>
      <c r="G10" s="136" t="s">
        <v>296</v>
      </c>
    </row>
    <row r="11" spans="1:7" ht="15" x14ac:dyDescent="0.2">
      <c r="A11" s="268" t="s">
        <v>297</v>
      </c>
      <c r="B11" s="270">
        <v>29260.1</v>
      </c>
      <c r="C11" s="139">
        <v>2</v>
      </c>
      <c r="D11" s="140">
        <v>1</v>
      </c>
      <c r="E11" s="270">
        <v>58520.2</v>
      </c>
      <c r="F11" s="127">
        <v>1.3</v>
      </c>
      <c r="G11" s="141">
        <v>45016</v>
      </c>
    </row>
    <row r="12" spans="1:7" ht="15" x14ac:dyDescent="0.2">
      <c r="A12" s="268"/>
      <c r="B12" s="270"/>
      <c r="C12" s="139"/>
      <c r="D12" s="140"/>
      <c r="E12" s="270" t="s">
        <v>482</v>
      </c>
      <c r="F12" s="252"/>
      <c r="G12" s="141" t="s">
        <v>482</v>
      </c>
    </row>
    <row r="13" spans="1:7" ht="15" x14ac:dyDescent="0.2">
      <c r="A13" s="268"/>
      <c r="B13" s="270"/>
      <c r="C13" s="139"/>
      <c r="D13" s="140"/>
      <c r="E13" s="270" t="s">
        <v>482</v>
      </c>
      <c r="F13" s="252"/>
      <c r="G13" s="141" t="s">
        <v>482</v>
      </c>
    </row>
    <row r="14" spans="1:7" ht="16.5" thickBot="1" x14ac:dyDescent="0.25">
      <c r="A14" s="142"/>
      <c r="B14" s="143"/>
      <c r="C14" s="298" t="s">
        <v>299</v>
      </c>
      <c r="D14" s="299"/>
      <c r="E14" s="299"/>
      <c r="F14" s="299"/>
      <c r="G14" s="144">
        <v>45016</v>
      </c>
    </row>
    <row r="15" spans="1:7" ht="15.75" thickBot="1" x14ac:dyDescent="0.25">
      <c r="A15" s="115"/>
      <c r="B15" s="124"/>
      <c r="C15" s="125"/>
      <c r="D15" s="126"/>
      <c r="E15" s="124"/>
      <c r="F15" s="125"/>
      <c r="G15" s="127"/>
    </row>
    <row r="16" spans="1:7" ht="18.75" thickBot="1" x14ac:dyDescent="0.25">
      <c r="A16" s="291" t="s">
        <v>300</v>
      </c>
      <c r="B16" s="292"/>
      <c r="C16" s="293"/>
      <c r="D16" s="145"/>
      <c r="E16" s="129"/>
      <c r="F16" s="130"/>
      <c r="G16" s="131"/>
    </row>
    <row r="17" spans="1:7" ht="15.75" x14ac:dyDescent="0.2">
      <c r="A17" s="146" t="s">
        <v>301</v>
      </c>
      <c r="B17" s="147"/>
      <c r="C17" s="148"/>
      <c r="D17" s="135" t="s">
        <v>4</v>
      </c>
      <c r="E17" s="149" t="s">
        <v>302</v>
      </c>
      <c r="F17" s="134" t="s">
        <v>303</v>
      </c>
      <c r="G17" s="136" t="s">
        <v>296</v>
      </c>
    </row>
    <row r="18" spans="1:7" ht="15" x14ac:dyDescent="0.2">
      <c r="A18" s="306"/>
      <c r="B18" s="307"/>
      <c r="C18" s="307"/>
      <c r="D18" s="140"/>
      <c r="E18" s="150"/>
      <c r="F18" s="270"/>
      <c r="G18" s="141"/>
    </row>
    <row r="19" spans="1:7" ht="15" x14ac:dyDescent="0.2">
      <c r="A19" s="308"/>
      <c r="B19" s="326"/>
      <c r="C19" s="326"/>
      <c r="D19" s="140"/>
      <c r="E19" s="150"/>
      <c r="F19" s="270"/>
      <c r="G19" s="141"/>
    </row>
    <row r="20" spans="1:7" ht="15" x14ac:dyDescent="0.2">
      <c r="A20" s="308"/>
      <c r="B20" s="326"/>
      <c r="C20" s="326"/>
      <c r="D20" s="140"/>
      <c r="E20" s="150"/>
      <c r="F20" s="270"/>
      <c r="G20" s="141"/>
    </row>
    <row r="21" spans="1:7" ht="15" x14ac:dyDescent="0.2">
      <c r="A21" s="308"/>
      <c r="B21" s="326"/>
      <c r="C21" s="326"/>
      <c r="D21" s="140"/>
      <c r="E21" s="150"/>
      <c r="F21" s="270"/>
      <c r="G21" s="141"/>
    </row>
    <row r="22" spans="1:7" ht="15" x14ac:dyDescent="0.2">
      <c r="A22" s="308"/>
      <c r="B22" s="326"/>
      <c r="C22" s="326"/>
      <c r="D22" s="140"/>
      <c r="E22" s="150"/>
      <c r="F22" s="270"/>
      <c r="G22" s="141"/>
    </row>
    <row r="23" spans="1:7" ht="15" x14ac:dyDescent="0.2">
      <c r="A23" s="308"/>
      <c r="B23" s="326"/>
      <c r="C23" s="326"/>
      <c r="D23" s="140"/>
      <c r="E23" s="269"/>
      <c r="F23" s="270"/>
      <c r="G23" s="141" t="s">
        <v>482</v>
      </c>
    </row>
    <row r="24" spans="1:7" ht="15" x14ac:dyDescent="0.2">
      <c r="A24" s="308"/>
      <c r="B24" s="326"/>
      <c r="C24" s="326"/>
      <c r="D24" s="140"/>
      <c r="E24" s="269"/>
      <c r="F24" s="270"/>
      <c r="G24" s="141" t="s">
        <v>482</v>
      </c>
    </row>
    <row r="25" spans="1:7" ht="15" x14ac:dyDescent="0.2">
      <c r="A25" s="308"/>
      <c r="B25" s="326"/>
      <c r="C25" s="326"/>
      <c r="D25" s="140"/>
      <c r="E25" s="269"/>
      <c r="F25" s="270"/>
      <c r="G25" s="141" t="s">
        <v>482</v>
      </c>
    </row>
    <row r="26" spans="1:7" ht="15" x14ac:dyDescent="0.2">
      <c r="A26" s="268" t="s">
        <v>306</v>
      </c>
      <c r="B26" s="270">
        <v>5</v>
      </c>
      <c r="C26" s="139" t="s">
        <v>307</v>
      </c>
      <c r="D26" s="140"/>
      <c r="E26" s="270"/>
      <c r="F26" s="139"/>
      <c r="G26" s="152">
        <v>0</v>
      </c>
    </row>
    <row r="27" spans="1:7" ht="16.5" thickBot="1" x14ac:dyDescent="0.25">
      <c r="A27" s="142"/>
      <c r="B27" s="143"/>
      <c r="C27" s="298" t="s">
        <v>308</v>
      </c>
      <c r="D27" s="299"/>
      <c r="E27" s="299"/>
      <c r="F27" s="299"/>
      <c r="G27" s="153">
        <v>0</v>
      </c>
    </row>
    <row r="28" spans="1:7" ht="15.75" thickBot="1" x14ac:dyDescent="0.25">
      <c r="A28" s="115"/>
      <c r="B28" s="124"/>
      <c r="C28" s="125"/>
      <c r="D28" s="126"/>
      <c r="E28" s="124"/>
      <c r="F28" s="125"/>
      <c r="G28" s="127"/>
    </row>
    <row r="29" spans="1:7" ht="18.75" thickBot="1" x14ac:dyDescent="0.25">
      <c r="A29" s="291" t="s">
        <v>309</v>
      </c>
      <c r="B29" s="292"/>
      <c r="C29" s="293"/>
      <c r="D29" s="126"/>
      <c r="E29" s="124"/>
      <c r="F29" s="125"/>
      <c r="G29" s="127"/>
    </row>
    <row r="30" spans="1:7" ht="15.75" x14ac:dyDescent="0.2">
      <c r="A30" s="132" t="s">
        <v>310</v>
      </c>
      <c r="B30" s="147" t="s">
        <v>311</v>
      </c>
      <c r="C30" s="154"/>
      <c r="D30" s="135" t="s">
        <v>4</v>
      </c>
      <c r="E30" s="133" t="s">
        <v>312</v>
      </c>
      <c r="F30" s="155" t="s">
        <v>295</v>
      </c>
      <c r="G30" s="136" t="s">
        <v>296</v>
      </c>
    </row>
    <row r="31" spans="1:7" ht="15" x14ac:dyDescent="0.2">
      <c r="A31" s="267"/>
      <c r="B31" s="310" t="s">
        <v>313</v>
      </c>
      <c r="C31" s="310"/>
      <c r="D31" s="140" t="s">
        <v>313</v>
      </c>
      <c r="E31" s="127"/>
      <c r="F31" s="139"/>
      <c r="G31" s="141" t="s">
        <v>482</v>
      </c>
    </row>
    <row r="32" spans="1:7" ht="15" x14ac:dyDescent="0.2">
      <c r="A32" s="267"/>
      <c r="B32" s="311"/>
      <c r="C32" s="311"/>
      <c r="D32" s="140"/>
      <c r="E32" s="127"/>
      <c r="F32" s="139"/>
      <c r="G32" s="141" t="s">
        <v>482</v>
      </c>
    </row>
    <row r="33" spans="1:7" ht="15" x14ac:dyDescent="0.2">
      <c r="A33" s="267"/>
      <c r="B33" s="311"/>
      <c r="C33" s="311"/>
      <c r="D33" s="140"/>
      <c r="E33" s="127"/>
      <c r="F33" s="139"/>
      <c r="G33" s="141" t="s">
        <v>482</v>
      </c>
    </row>
    <row r="34" spans="1:7" ht="15" x14ac:dyDescent="0.2">
      <c r="A34" s="268" t="s">
        <v>314</v>
      </c>
      <c r="B34" s="157"/>
      <c r="C34" s="158"/>
      <c r="D34" s="159"/>
      <c r="E34" s="160"/>
      <c r="F34" s="161"/>
      <c r="G34" s="152">
        <v>4984</v>
      </c>
    </row>
    <row r="35" spans="1:7" ht="16.5" thickBot="1" x14ac:dyDescent="0.25">
      <c r="A35" s="142"/>
      <c r="B35" s="162"/>
      <c r="C35" s="298" t="s">
        <v>315</v>
      </c>
      <c r="D35" s="299"/>
      <c r="E35" s="299"/>
      <c r="F35" s="299"/>
      <c r="G35" s="153">
        <v>4984</v>
      </c>
    </row>
    <row r="36" spans="1:7" ht="15.75" thickBot="1" x14ac:dyDescent="0.25">
      <c r="A36" s="115"/>
      <c r="B36" s="115"/>
      <c r="C36" s="115"/>
      <c r="D36" s="115"/>
      <c r="E36" s="115"/>
      <c r="F36" s="115"/>
      <c r="G36" s="269"/>
    </row>
    <row r="37" spans="1:7" ht="18.75" thickBot="1" x14ac:dyDescent="0.25">
      <c r="A37" s="291" t="s">
        <v>316</v>
      </c>
      <c r="B37" s="292"/>
      <c r="C37" s="293"/>
      <c r="D37" s="126"/>
      <c r="E37" s="124"/>
      <c r="F37" s="125"/>
      <c r="G37" s="127"/>
    </row>
    <row r="38" spans="1:7" ht="15.75" x14ac:dyDescent="0.2">
      <c r="A38" s="163" t="s">
        <v>317</v>
      </c>
      <c r="B38" s="164"/>
      <c r="C38" s="134" t="s">
        <v>318</v>
      </c>
      <c r="D38" s="135" t="s">
        <v>4</v>
      </c>
      <c r="E38" s="133" t="s">
        <v>312</v>
      </c>
      <c r="F38" s="134" t="s">
        <v>302</v>
      </c>
      <c r="G38" s="136" t="s">
        <v>296</v>
      </c>
    </row>
    <row r="39" spans="1:7" ht="15" x14ac:dyDescent="0.2">
      <c r="A39" s="294"/>
      <c r="B39" s="295"/>
      <c r="C39" s="165"/>
      <c r="D39" s="140"/>
      <c r="E39" s="270"/>
      <c r="F39" s="139"/>
      <c r="G39" s="141" t="s">
        <v>482</v>
      </c>
    </row>
    <row r="40" spans="1:7" ht="15" x14ac:dyDescent="0.2">
      <c r="A40" s="296"/>
      <c r="B40" s="325"/>
      <c r="C40" s="165"/>
      <c r="D40" s="140"/>
      <c r="E40" s="270"/>
      <c r="F40" s="139"/>
      <c r="G40" s="141" t="s">
        <v>482</v>
      </c>
    </row>
    <row r="41" spans="1:7" ht="16.5" thickBot="1" x14ac:dyDescent="0.25">
      <c r="A41" s="142"/>
      <c r="B41" s="143"/>
      <c r="C41" s="298" t="s">
        <v>319</v>
      </c>
      <c r="D41" s="299"/>
      <c r="E41" s="299"/>
      <c r="F41" s="299"/>
      <c r="G41" s="144">
        <v>0</v>
      </c>
    </row>
    <row r="42" spans="1:7" ht="15.75" thickBot="1" x14ac:dyDescent="0.25">
      <c r="A42" s="115"/>
      <c r="B42" s="124"/>
      <c r="C42" s="125"/>
      <c r="D42" s="126"/>
      <c r="E42" s="124"/>
      <c r="F42" s="125"/>
      <c r="G42" s="127"/>
    </row>
    <row r="43" spans="1:7" ht="15.75" x14ac:dyDescent="0.2">
      <c r="A43" s="300" t="s">
        <v>320</v>
      </c>
      <c r="B43" s="301"/>
      <c r="C43" s="166" t="s">
        <v>6</v>
      </c>
      <c r="D43" s="167"/>
      <c r="E43" s="168"/>
      <c r="F43" s="169"/>
      <c r="G43" s="170">
        <v>50000</v>
      </c>
    </row>
    <row r="44" spans="1:7" ht="15.75" x14ac:dyDescent="0.2">
      <c r="A44" s="302"/>
      <c r="B44" s="303"/>
      <c r="C44" s="171" t="s">
        <v>321</v>
      </c>
      <c r="D44" s="172">
        <v>30</v>
      </c>
      <c r="E44" s="173" t="s">
        <v>322</v>
      </c>
      <c r="F44" s="174"/>
      <c r="G44" s="175"/>
    </row>
    <row r="45" spans="1:7" ht="16.5" thickBot="1" x14ac:dyDescent="0.25">
      <c r="A45" s="304"/>
      <c r="B45" s="305"/>
      <c r="C45" s="176" t="s">
        <v>323</v>
      </c>
      <c r="D45" s="177"/>
      <c r="E45" s="178"/>
      <c r="F45" s="179"/>
      <c r="G45" s="153"/>
    </row>
  </sheetData>
  <mergeCells count="28">
    <mergeCell ref="B7:G7"/>
    <mergeCell ref="A1:G1"/>
    <mergeCell ref="A2:G2"/>
    <mergeCell ref="A4:D4"/>
    <mergeCell ref="B5:E5"/>
    <mergeCell ref="B6:G6"/>
    <mergeCell ref="C27:F27"/>
    <mergeCell ref="A9:C9"/>
    <mergeCell ref="C14:F14"/>
    <mergeCell ref="A16:C16"/>
    <mergeCell ref="A18:C18"/>
    <mergeCell ref="A19:C19"/>
    <mergeCell ref="A20:C20"/>
    <mergeCell ref="A21:C21"/>
    <mergeCell ref="A22:C22"/>
    <mergeCell ref="A23:C23"/>
    <mergeCell ref="A24:C24"/>
    <mergeCell ref="A25:C25"/>
    <mergeCell ref="A39:B39"/>
    <mergeCell ref="A40:B40"/>
    <mergeCell ref="C41:F41"/>
    <mergeCell ref="A43:B45"/>
    <mergeCell ref="A29:C29"/>
    <mergeCell ref="B31:C31"/>
    <mergeCell ref="B32:C32"/>
    <mergeCell ref="B33:C33"/>
    <mergeCell ref="C35:F35"/>
    <mergeCell ref="A37:C3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activeCell="G43" sqref="G43"/>
    </sheetView>
  </sheetViews>
  <sheetFormatPr baseColWidth="10" defaultRowHeight="12.75" x14ac:dyDescent="0.2"/>
  <cols>
    <col min="1" max="1" width="20.5703125" bestFit="1" customWidth="1"/>
    <col min="5" max="5" width="12.85546875" bestFit="1" customWidth="1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13.5" thickBot="1" x14ac:dyDescent="0.25">
      <c r="A3" s="115"/>
      <c r="B3" s="115"/>
      <c r="C3" s="115"/>
      <c r="D3" s="115"/>
      <c r="E3" s="115"/>
      <c r="F3" s="115"/>
      <c r="G3" s="115"/>
    </row>
    <row r="4" spans="1:7" ht="15.75" x14ac:dyDescent="0.2">
      <c r="A4" s="314" t="s">
        <v>285</v>
      </c>
      <c r="B4" s="315"/>
      <c r="C4" s="315"/>
      <c r="D4" s="315"/>
      <c r="E4" s="116"/>
      <c r="F4" s="117" t="s">
        <v>0</v>
      </c>
      <c r="G4" s="253" t="s">
        <v>101</v>
      </c>
    </row>
    <row r="5" spans="1:7" ht="15" x14ac:dyDescent="0.2">
      <c r="A5" s="119" t="s">
        <v>286</v>
      </c>
      <c r="B5" s="316" t="s">
        <v>481</v>
      </c>
      <c r="C5" s="317"/>
      <c r="D5" s="317"/>
      <c r="E5" s="318"/>
      <c r="F5" s="120" t="s">
        <v>287</v>
      </c>
      <c r="G5" s="121" t="s">
        <v>7</v>
      </c>
    </row>
    <row r="6" spans="1:7" ht="25.15" customHeight="1" x14ac:dyDescent="0.2">
      <c r="A6" s="122" t="s">
        <v>288</v>
      </c>
      <c r="B6" s="319" t="s">
        <v>433</v>
      </c>
      <c r="C6" s="320"/>
      <c r="D6" s="320"/>
      <c r="E6" s="320"/>
      <c r="F6" s="320"/>
      <c r="G6" s="321"/>
    </row>
    <row r="7" spans="1:7" ht="17.25" thickBot="1" x14ac:dyDescent="0.25">
      <c r="A7" s="123" t="s">
        <v>289</v>
      </c>
      <c r="B7" s="322" t="s">
        <v>435</v>
      </c>
      <c r="C7" s="327"/>
      <c r="D7" s="327"/>
      <c r="E7" s="327"/>
      <c r="F7" s="327"/>
      <c r="G7" s="328"/>
    </row>
    <row r="8" spans="1:7" ht="15.75" thickBot="1" x14ac:dyDescent="0.25">
      <c r="A8" s="115"/>
      <c r="B8" s="124"/>
      <c r="C8" s="125"/>
      <c r="D8" s="126"/>
      <c r="E8" s="124"/>
      <c r="F8" s="125"/>
      <c r="G8" s="127"/>
    </row>
    <row r="9" spans="1:7" ht="18.75" thickBot="1" x14ac:dyDescent="0.25">
      <c r="A9" s="291" t="s">
        <v>290</v>
      </c>
      <c r="B9" s="292"/>
      <c r="C9" s="293"/>
      <c r="D9" s="128"/>
      <c r="E9" s="129"/>
      <c r="F9" s="130"/>
      <c r="G9" s="131"/>
    </row>
    <row r="10" spans="1:7" ht="15.75" x14ac:dyDescent="0.2">
      <c r="A10" s="132" t="s">
        <v>3</v>
      </c>
      <c r="B10" s="133" t="s">
        <v>291</v>
      </c>
      <c r="C10" s="134" t="s">
        <v>292</v>
      </c>
      <c r="D10" s="135" t="s">
        <v>293</v>
      </c>
      <c r="E10" s="133" t="s">
        <v>294</v>
      </c>
      <c r="F10" s="134" t="s">
        <v>295</v>
      </c>
      <c r="G10" s="136" t="s">
        <v>296</v>
      </c>
    </row>
    <row r="11" spans="1:7" ht="15" x14ac:dyDescent="0.2">
      <c r="A11" s="271" t="s">
        <v>297</v>
      </c>
      <c r="B11" s="273">
        <v>29260.1</v>
      </c>
      <c r="C11" s="139">
        <v>2</v>
      </c>
      <c r="D11" s="140">
        <v>2</v>
      </c>
      <c r="E11" s="273">
        <v>117040.4</v>
      </c>
      <c r="F11" s="127">
        <v>4</v>
      </c>
      <c r="G11" s="141">
        <v>29260</v>
      </c>
    </row>
    <row r="12" spans="1:7" ht="15" x14ac:dyDescent="0.2">
      <c r="A12" s="271"/>
      <c r="B12" s="273"/>
      <c r="C12" s="139"/>
      <c r="D12" s="140"/>
      <c r="E12" s="273" t="s">
        <v>482</v>
      </c>
      <c r="F12" s="252"/>
      <c r="G12" s="141" t="s">
        <v>482</v>
      </c>
    </row>
    <row r="13" spans="1:7" ht="15" x14ac:dyDescent="0.2">
      <c r="A13" s="271"/>
      <c r="B13" s="273"/>
      <c r="C13" s="139"/>
      <c r="D13" s="140"/>
      <c r="E13" s="273" t="s">
        <v>482</v>
      </c>
      <c r="F13" s="252"/>
      <c r="G13" s="141" t="s">
        <v>482</v>
      </c>
    </row>
    <row r="14" spans="1:7" ht="16.5" thickBot="1" x14ac:dyDescent="0.25">
      <c r="A14" s="142"/>
      <c r="B14" s="143"/>
      <c r="C14" s="298" t="s">
        <v>299</v>
      </c>
      <c r="D14" s="299"/>
      <c r="E14" s="299"/>
      <c r="F14" s="299"/>
      <c r="G14" s="144">
        <v>29260</v>
      </c>
    </row>
    <row r="15" spans="1:7" ht="15.75" thickBot="1" x14ac:dyDescent="0.25">
      <c r="A15" s="115"/>
      <c r="B15" s="124"/>
      <c r="C15" s="125"/>
      <c r="D15" s="126"/>
      <c r="E15" s="124"/>
      <c r="F15" s="125"/>
      <c r="G15" s="127"/>
    </row>
    <row r="16" spans="1:7" ht="18.75" thickBot="1" x14ac:dyDescent="0.25">
      <c r="A16" s="291" t="s">
        <v>300</v>
      </c>
      <c r="B16" s="292"/>
      <c r="C16" s="293"/>
      <c r="D16" s="145"/>
      <c r="E16" s="129"/>
      <c r="F16" s="130"/>
      <c r="G16" s="131"/>
    </row>
    <row r="17" spans="1:7" ht="15.75" x14ac:dyDescent="0.2">
      <c r="A17" s="146" t="s">
        <v>301</v>
      </c>
      <c r="B17" s="147"/>
      <c r="C17" s="148"/>
      <c r="D17" s="135" t="s">
        <v>4</v>
      </c>
      <c r="E17" s="149" t="s">
        <v>302</v>
      </c>
      <c r="F17" s="134" t="s">
        <v>303</v>
      </c>
      <c r="G17" s="136" t="s">
        <v>296</v>
      </c>
    </row>
    <row r="18" spans="1:7" ht="15" x14ac:dyDescent="0.2">
      <c r="A18" s="306"/>
      <c r="B18" s="307"/>
      <c r="C18" s="307"/>
      <c r="D18" s="140"/>
      <c r="E18" s="150"/>
      <c r="F18" s="273"/>
      <c r="G18" s="141"/>
    </row>
    <row r="19" spans="1:7" ht="15" x14ac:dyDescent="0.2">
      <c r="A19" s="308"/>
      <c r="B19" s="326"/>
      <c r="C19" s="326"/>
      <c r="D19" s="140"/>
      <c r="E19" s="150"/>
      <c r="F19" s="273"/>
      <c r="G19" s="141"/>
    </row>
    <row r="20" spans="1:7" ht="15" x14ac:dyDescent="0.2">
      <c r="A20" s="308"/>
      <c r="B20" s="326"/>
      <c r="C20" s="326"/>
      <c r="D20" s="140"/>
      <c r="E20" s="150"/>
      <c r="F20" s="273"/>
      <c r="G20" s="141"/>
    </row>
    <row r="21" spans="1:7" ht="15" x14ac:dyDescent="0.2">
      <c r="A21" s="308"/>
      <c r="B21" s="326"/>
      <c r="C21" s="326"/>
      <c r="D21" s="140"/>
      <c r="E21" s="150"/>
      <c r="F21" s="273"/>
      <c r="G21" s="141"/>
    </row>
    <row r="22" spans="1:7" ht="15" x14ac:dyDescent="0.2">
      <c r="A22" s="308"/>
      <c r="B22" s="326"/>
      <c r="C22" s="326"/>
      <c r="D22" s="140"/>
      <c r="E22" s="150"/>
      <c r="F22" s="273"/>
      <c r="G22" s="141"/>
    </row>
    <row r="23" spans="1:7" ht="15" x14ac:dyDescent="0.2">
      <c r="A23" s="308"/>
      <c r="B23" s="326"/>
      <c r="C23" s="326"/>
      <c r="D23" s="140"/>
      <c r="E23" s="272"/>
      <c r="F23" s="273"/>
      <c r="G23" s="141" t="s">
        <v>482</v>
      </c>
    </row>
    <row r="24" spans="1:7" ht="15" x14ac:dyDescent="0.2">
      <c r="A24" s="308"/>
      <c r="B24" s="326"/>
      <c r="C24" s="326"/>
      <c r="D24" s="140"/>
      <c r="E24" s="272"/>
      <c r="F24" s="273"/>
      <c r="G24" s="141" t="s">
        <v>482</v>
      </c>
    </row>
    <row r="25" spans="1:7" ht="15" x14ac:dyDescent="0.2">
      <c r="A25" s="308"/>
      <c r="B25" s="326"/>
      <c r="C25" s="326"/>
      <c r="D25" s="140"/>
      <c r="E25" s="272"/>
      <c r="F25" s="273"/>
      <c r="G25" s="141" t="s">
        <v>482</v>
      </c>
    </row>
    <row r="26" spans="1:7" ht="15" x14ac:dyDescent="0.2">
      <c r="A26" s="271" t="s">
        <v>306</v>
      </c>
      <c r="B26" s="273">
        <v>5</v>
      </c>
      <c r="C26" s="139" t="s">
        <v>307</v>
      </c>
      <c r="D26" s="140"/>
      <c r="E26" s="273"/>
      <c r="F26" s="139"/>
      <c r="G26" s="152">
        <v>0</v>
      </c>
    </row>
    <row r="27" spans="1:7" ht="16.5" thickBot="1" x14ac:dyDescent="0.25">
      <c r="A27" s="142"/>
      <c r="B27" s="143"/>
      <c r="C27" s="298" t="s">
        <v>308</v>
      </c>
      <c r="D27" s="299"/>
      <c r="E27" s="299"/>
      <c r="F27" s="299"/>
      <c r="G27" s="153">
        <v>0</v>
      </c>
    </row>
    <row r="28" spans="1:7" ht="15.75" thickBot="1" x14ac:dyDescent="0.25">
      <c r="A28" s="115"/>
      <c r="B28" s="124"/>
      <c r="C28" s="125"/>
      <c r="D28" s="126"/>
      <c r="E28" s="124"/>
      <c r="F28" s="125"/>
      <c r="G28" s="127"/>
    </row>
    <row r="29" spans="1:7" ht="18.75" thickBot="1" x14ac:dyDescent="0.25">
      <c r="A29" s="291" t="s">
        <v>309</v>
      </c>
      <c r="B29" s="292"/>
      <c r="C29" s="293"/>
      <c r="D29" s="126"/>
      <c r="E29" s="124"/>
      <c r="F29" s="125"/>
      <c r="G29" s="127"/>
    </row>
    <row r="30" spans="1:7" ht="15.75" x14ac:dyDescent="0.2">
      <c r="A30" s="132" t="s">
        <v>310</v>
      </c>
      <c r="B30" s="147" t="s">
        <v>311</v>
      </c>
      <c r="C30" s="154"/>
      <c r="D30" s="135" t="s">
        <v>4</v>
      </c>
      <c r="E30" s="133" t="s">
        <v>312</v>
      </c>
      <c r="F30" s="155" t="s">
        <v>295</v>
      </c>
      <c r="G30" s="136" t="s">
        <v>296</v>
      </c>
    </row>
    <row r="31" spans="1:7" ht="15" x14ac:dyDescent="0.2">
      <c r="A31" s="274"/>
      <c r="B31" s="310" t="s">
        <v>313</v>
      </c>
      <c r="C31" s="310"/>
      <c r="D31" s="140" t="s">
        <v>313</v>
      </c>
      <c r="E31" s="127"/>
      <c r="F31" s="139"/>
      <c r="G31" s="141" t="s">
        <v>482</v>
      </c>
    </row>
    <row r="32" spans="1:7" ht="15" x14ac:dyDescent="0.2">
      <c r="A32" s="274"/>
      <c r="B32" s="311"/>
      <c r="C32" s="311"/>
      <c r="D32" s="140"/>
      <c r="E32" s="127"/>
      <c r="F32" s="139"/>
      <c r="G32" s="141" t="s">
        <v>482</v>
      </c>
    </row>
    <row r="33" spans="1:7" ht="15" x14ac:dyDescent="0.2">
      <c r="A33" s="274"/>
      <c r="B33" s="311"/>
      <c r="C33" s="311"/>
      <c r="D33" s="140"/>
      <c r="E33" s="127"/>
      <c r="F33" s="139"/>
      <c r="G33" s="141" t="s">
        <v>482</v>
      </c>
    </row>
    <row r="34" spans="1:7" ht="15" x14ac:dyDescent="0.2">
      <c r="A34" s="271" t="s">
        <v>314</v>
      </c>
      <c r="B34" s="157"/>
      <c r="C34" s="158"/>
      <c r="D34" s="159"/>
      <c r="E34" s="160"/>
      <c r="F34" s="161"/>
      <c r="G34" s="152">
        <v>2740</v>
      </c>
    </row>
    <row r="35" spans="1:7" ht="16.5" thickBot="1" x14ac:dyDescent="0.25">
      <c r="A35" s="142"/>
      <c r="B35" s="162"/>
      <c r="C35" s="298" t="s">
        <v>315</v>
      </c>
      <c r="D35" s="299"/>
      <c r="E35" s="299"/>
      <c r="F35" s="299"/>
      <c r="G35" s="153">
        <v>2740</v>
      </c>
    </row>
    <row r="36" spans="1:7" ht="15.75" thickBot="1" x14ac:dyDescent="0.25">
      <c r="A36" s="115"/>
      <c r="B36" s="115"/>
      <c r="C36" s="115"/>
      <c r="D36" s="115"/>
      <c r="E36" s="115"/>
      <c r="F36" s="115"/>
      <c r="G36" s="272"/>
    </row>
    <row r="37" spans="1:7" ht="18.75" thickBot="1" x14ac:dyDescent="0.25">
      <c r="A37" s="291" t="s">
        <v>316</v>
      </c>
      <c r="B37" s="292"/>
      <c r="C37" s="293"/>
      <c r="D37" s="126"/>
      <c r="E37" s="124"/>
      <c r="F37" s="125"/>
      <c r="G37" s="127"/>
    </row>
    <row r="38" spans="1:7" ht="15.75" x14ac:dyDescent="0.2">
      <c r="A38" s="163" t="s">
        <v>317</v>
      </c>
      <c r="B38" s="164"/>
      <c r="C38" s="134" t="s">
        <v>318</v>
      </c>
      <c r="D38" s="135" t="s">
        <v>4</v>
      </c>
      <c r="E38" s="133" t="s">
        <v>312</v>
      </c>
      <c r="F38" s="134" t="s">
        <v>302</v>
      </c>
      <c r="G38" s="136" t="s">
        <v>296</v>
      </c>
    </row>
    <row r="39" spans="1:7" ht="15" x14ac:dyDescent="0.2">
      <c r="A39" s="294"/>
      <c r="B39" s="295"/>
      <c r="C39" s="165"/>
      <c r="D39" s="140"/>
      <c r="E39" s="273"/>
      <c r="F39" s="139"/>
      <c r="G39" s="141" t="s">
        <v>482</v>
      </c>
    </row>
    <row r="40" spans="1:7" ht="15" x14ac:dyDescent="0.2">
      <c r="A40" s="296"/>
      <c r="B40" s="325"/>
      <c r="C40" s="165"/>
      <c r="D40" s="140"/>
      <c r="E40" s="273"/>
      <c r="F40" s="139"/>
      <c r="G40" s="141" t="s">
        <v>482</v>
      </c>
    </row>
    <row r="41" spans="1:7" ht="16.5" thickBot="1" x14ac:dyDescent="0.25">
      <c r="A41" s="142"/>
      <c r="B41" s="143"/>
      <c r="C41" s="298" t="s">
        <v>319</v>
      </c>
      <c r="D41" s="299"/>
      <c r="E41" s="299"/>
      <c r="F41" s="299"/>
      <c r="G41" s="144">
        <v>0</v>
      </c>
    </row>
    <row r="42" spans="1:7" ht="15.75" thickBot="1" x14ac:dyDescent="0.25">
      <c r="A42" s="115"/>
      <c r="B42" s="124"/>
      <c r="C42" s="125"/>
      <c r="D42" s="126"/>
      <c r="E42" s="124"/>
      <c r="F42" s="125"/>
      <c r="G42" s="127"/>
    </row>
    <row r="43" spans="1:7" ht="15.75" x14ac:dyDescent="0.2">
      <c r="A43" s="300" t="s">
        <v>320</v>
      </c>
      <c r="B43" s="301"/>
      <c r="C43" s="166" t="s">
        <v>6</v>
      </c>
      <c r="D43" s="167"/>
      <c r="E43" s="168"/>
      <c r="F43" s="169"/>
      <c r="G43" s="170">
        <v>32000</v>
      </c>
    </row>
    <row r="44" spans="1:7" ht="15.75" x14ac:dyDescent="0.2">
      <c r="A44" s="302"/>
      <c r="B44" s="303"/>
      <c r="C44" s="171" t="s">
        <v>321</v>
      </c>
      <c r="D44" s="172">
        <v>30</v>
      </c>
      <c r="E44" s="173" t="s">
        <v>322</v>
      </c>
      <c r="F44" s="174"/>
      <c r="G44" s="175"/>
    </row>
    <row r="45" spans="1:7" ht="16.5" thickBot="1" x14ac:dyDescent="0.25">
      <c r="A45" s="304"/>
      <c r="B45" s="305"/>
      <c r="C45" s="176" t="s">
        <v>323</v>
      </c>
      <c r="D45" s="177"/>
      <c r="E45" s="178"/>
      <c r="F45" s="179"/>
      <c r="G45" s="153"/>
    </row>
  </sheetData>
  <mergeCells count="28">
    <mergeCell ref="A39:B39"/>
    <mergeCell ref="A40:B40"/>
    <mergeCell ref="C41:F41"/>
    <mergeCell ref="A43:B45"/>
    <mergeCell ref="A29:C29"/>
    <mergeCell ref="B31:C31"/>
    <mergeCell ref="B32:C32"/>
    <mergeCell ref="B33:C33"/>
    <mergeCell ref="C35:F35"/>
    <mergeCell ref="A37:C37"/>
    <mergeCell ref="C27:F27"/>
    <mergeCell ref="A9:C9"/>
    <mergeCell ref="C14:F14"/>
    <mergeCell ref="A16:C16"/>
    <mergeCell ref="A18:C18"/>
    <mergeCell ref="A19:C19"/>
    <mergeCell ref="A20:C20"/>
    <mergeCell ref="A21:C21"/>
    <mergeCell ref="A22:C22"/>
    <mergeCell ref="A23:C23"/>
    <mergeCell ref="A24:C24"/>
    <mergeCell ref="A25:C25"/>
    <mergeCell ref="B7:G7"/>
    <mergeCell ref="A1:G1"/>
    <mergeCell ref="A2:G2"/>
    <mergeCell ref="A4:D4"/>
    <mergeCell ref="B5:E5"/>
    <mergeCell ref="B6:G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opLeftCell="A4" workbookViewId="0">
      <selection activeCell="G45" sqref="G45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144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1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21" customHeight="1" thickBot="1" x14ac:dyDescent="0.25">
      <c r="A7" s="187" t="s">
        <v>289</v>
      </c>
      <c r="B7" s="368" t="s">
        <v>346</v>
      </c>
      <c r="C7" s="369"/>
      <c r="D7" s="369"/>
      <c r="E7" s="369"/>
      <c r="F7" s="369"/>
      <c r="G7" s="370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02" t="s">
        <v>297</v>
      </c>
      <c r="B11" s="203">
        <v>29260.1</v>
      </c>
      <c r="C11" s="204">
        <v>2.0099999999999998</v>
      </c>
      <c r="D11" s="205">
        <v>1</v>
      </c>
      <c r="E11" s="203">
        <v>58812.800999999992</v>
      </c>
      <c r="F11" s="206">
        <v>15</v>
      </c>
      <c r="G11" s="207">
        <v>3921</v>
      </c>
    </row>
    <row r="12" spans="1:7" ht="17.649999999999999" customHeight="1" x14ac:dyDescent="0.2">
      <c r="A12" s="202" t="s">
        <v>298</v>
      </c>
      <c r="B12" s="203">
        <v>51205.18</v>
      </c>
      <c r="C12" s="204">
        <v>2.0099999999999998</v>
      </c>
      <c r="D12" s="205">
        <v>1</v>
      </c>
      <c r="E12" s="203">
        <v>102922.41179999999</v>
      </c>
      <c r="F12" s="206">
        <v>15</v>
      </c>
      <c r="G12" s="207">
        <v>6861</v>
      </c>
    </row>
    <row r="13" spans="1:7" ht="17.649999999999999" customHeight="1" x14ac:dyDescent="0.2">
      <c r="A13" s="202"/>
      <c r="B13" s="203"/>
      <c r="C13" s="204"/>
      <c r="D13" s="205"/>
      <c r="E13" s="203" t="s">
        <v>482</v>
      </c>
      <c r="F13" s="208"/>
      <c r="G13" s="207" t="s">
        <v>482</v>
      </c>
    </row>
    <row r="14" spans="1:7" ht="17.649999999999999" customHeight="1" x14ac:dyDescent="0.2">
      <c r="A14" s="202"/>
      <c r="B14" s="203"/>
      <c r="C14" s="204"/>
      <c r="D14" s="205"/>
      <c r="E14" s="203" t="s">
        <v>482</v>
      </c>
      <c r="F14" s="208"/>
      <c r="G14" s="207" t="s">
        <v>482</v>
      </c>
    </row>
    <row r="15" spans="1:7" ht="17.649999999999999" customHeight="1" thickBot="1" x14ac:dyDescent="0.25">
      <c r="A15" s="209"/>
      <c r="B15" s="210"/>
      <c r="C15" s="336" t="s">
        <v>299</v>
      </c>
      <c r="D15" s="337"/>
      <c r="E15" s="337"/>
      <c r="F15" s="337"/>
      <c r="G15" s="211">
        <v>10782</v>
      </c>
    </row>
    <row r="16" spans="1:7" ht="6" customHeight="1" thickBot="1" x14ac:dyDescent="0.25">
      <c r="A16" s="188"/>
      <c r="B16" s="189"/>
      <c r="C16" s="190"/>
      <c r="D16" s="191"/>
      <c r="E16" s="189"/>
      <c r="F16" s="190"/>
      <c r="G16" s="192"/>
    </row>
    <row r="17" spans="1:7" ht="16.899999999999999" customHeight="1" thickBot="1" x14ac:dyDescent="0.25">
      <c r="A17" s="329" t="s">
        <v>300</v>
      </c>
      <c r="B17" s="330"/>
      <c r="C17" s="331"/>
      <c r="D17" s="212"/>
      <c r="E17" s="194"/>
      <c r="F17" s="195"/>
      <c r="G17" s="196"/>
    </row>
    <row r="18" spans="1:7" ht="16.899999999999999" customHeight="1" x14ac:dyDescent="0.2">
      <c r="A18" s="213" t="s">
        <v>301</v>
      </c>
      <c r="B18" s="214"/>
      <c r="C18" s="215"/>
      <c r="D18" s="200" t="s">
        <v>4</v>
      </c>
      <c r="E18" s="216" t="s">
        <v>302</v>
      </c>
      <c r="F18" s="199" t="s">
        <v>303</v>
      </c>
      <c r="G18" s="201" t="s">
        <v>296</v>
      </c>
    </row>
    <row r="19" spans="1:7" ht="17.649999999999999" customHeight="1" x14ac:dyDescent="0.2">
      <c r="A19" s="358" t="s">
        <v>325</v>
      </c>
      <c r="B19" s="359"/>
      <c r="C19" s="359"/>
      <c r="D19" s="205" t="s">
        <v>7</v>
      </c>
      <c r="E19" s="217">
        <v>0.02</v>
      </c>
      <c r="F19" s="203">
        <v>372496</v>
      </c>
      <c r="G19" s="207">
        <v>7450</v>
      </c>
    </row>
    <row r="20" spans="1:7" ht="17.649999999999999" customHeight="1" x14ac:dyDescent="0.2">
      <c r="A20" s="344" t="s">
        <v>326</v>
      </c>
      <c r="B20" s="345"/>
      <c r="C20" s="345"/>
      <c r="D20" s="205" t="s">
        <v>5</v>
      </c>
      <c r="E20" s="217">
        <v>2</v>
      </c>
      <c r="F20" s="203">
        <v>2400</v>
      </c>
      <c r="G20" s="207">
        <v>4800</v>
      </c>
    </row>
    <row r="21" spans="1:7" ht="17.649999999999999" customHeight="1" x14ac:dyDescent="0.2">
      <c r="A21" s="344"/>
      <c r="B21" s="345"/>
      <c r="C21" s="345"/>
      <c r="D21" s="205"/>
      <c r="E21" s="217"/>
      <c r="F21" s="203"/>
      <c r="G21" s="207"/>
    </row>
    <row r="22" spans="1:7" ht="17.649999999999999" customHeight="1" x14ac:dyDescent="0.2">
      <c r="A22" s="344"/>
      <c r="B22" s="345"/>
      <c r="C22" s="345"/>
      <c r="D22" s="205"/>
      <c r="E22" s="217"/>
      <c r="F22" s="203"/>
      <c r="G22" s="207"/>
    </row>
    <row r="23" spans="1:7" ht="17.649999999999999" customHeight="1" x14ac:dyDescent="0.2">
      <c r="A23" s="344"/>
      <c r="B23" s="345"/>
      <c r="C23" s="345"/>
      <c r="D23" s="205"/>
      <c r="E23" s="217"/>
      <c r="F23" s="203"/>
      <c r="G23" s="207"/>
    </row>
    <row r="24" spans="1:7" ht="17.649999999999999" customHeight="1" x14ac:dyDescent="0.2">
      <c r="A24" s="344"/>
      <c r="B24" s="345"/>
      <c r="C24" s="345"/>
      <c r="D24" s="205"/>
      <c r="E24" s="217"/>
      <c r="F24" s="203"/>
      <c r="G24" s="207"/>
    </row>
    <row r="25" spans="1:7" ht="17.649999999999999" customHeight="1" x14ac:dyDescent="0.2">
      <c r="A25" s="344"/>
      <c r="B25" s="345"/>
      <c r="C25" s="345"/>
      <c r="D25" s="205"/>
      <c r="E25" s="219"/>
      <c r="F25" s="203"/>
      <c r="G25" s="207"/>
    </row>
    <row r="26" spans="1:7" ht="17.649999999999999" customHeight="1" x14ac:dyDescent="0.2">
      <c r="A26" s="344"/>
      <c r="B26" s="345"/>
      <c r="C26" s="345"/>
      <c r="D26" s="205"/>
      <c r="E26" s="219"/>
      <c r="F26" s="203"/>
      <c r="G26" s="207" t="s">
        <v>482</v>
      </c>
    </row>
    <row r="27" spans="1:7" ht="17.649999999999999" customHeight="1" x14ac:dyDescent="0.2">
      <c r="A27" s="344"/>
      <c r="B27" s="345"/>
      <c r="C27" s="345"/>
      <c r="D27" s="205"/>
      <c r="E27" s="219"/>
      <c r="F27" s="203"/>
      <c r="G27" s="207"/>
    </row>
    <row r="28" spans="1:7" ht="17.649999999999999" customHeight="1" x14ac:dyDescent="0.2">
      <c r="A28" s="202" t="s">
        <v>306</v>
      </c>
      <c r="B28" s="203">
        <v>5</v>
      </c>
      <c r="C28" s="204" t="s">
        <v>307</v>
      </c>
      <c r="D28" s="205"/>
      <c r="E28" s="203"/>
      <c r="F28" s="204"/>
      <c r="G28" s="220">
        <v>613</v>
      </c>
    </row>
    <row r="29" spans="1:7" ht="17.649999999999999" customHeight="1" thickBot="1" x14ac:dyDescent="0.25">
      <c r="A29" s="209"/>
      <c r="B29" s="210"/>
      <c r="C29" s="336" t="s">
        <v>308</v>
      </c>
      <c r="D29" s="337"/>
      <c r="E29" s="337"/>
      <c r="F29" s="337"/>
      <c r="G29" s="221">
        <v>12863</v>
      </c>
    </row>
    <row r="30" spans="1:7" ht="7.5" customHeight="1" thickBot="1" x14ac:dyDescent="0.25">
      <c r="A30" s="188"/>
      <c r="B30" s="189"/>
      <c r="C30" s="190"/>
      <c r="D30" s="191"/>
      <c r="E30" s="189"/>
      <c r="F30" s="190"/>
      <c r="G30" s="192"/>
    </row>
    <row r="31" spans="1:7" ht="16.899999999999999" customHeight="1" thickBot="1" x14ac:dyDescent="0.25">
      <c r="A31" s="329" t="s">
        <v>309</v>
      </c>
      <c r="B31" s="330"/>
      <c r="C31" s="331"/>
      <c r="D31" s="191"/>
      <c r="E31" s="189"/>
      <c r="F31" s="190"/>
      <c r="G31" s="192"/>
    </row>
    <row r="32" spans="1:7" ht="16.899999999999999" customHeight="1" x14ac:dyDescent="0.2">
      <c r="A32" s="197" t="s">
        <v>310</v>
      </c>
      <c r="B32" s="214" t="s">
        <v>311</v>
      </c>
      <c r="C32" s="222"/>
      <c r="D32" s="200" t="s">
        <v>4</v>
      </c>
      <c r="E32" s="198" t="s">
        <v>312</v>
      </c>
      <c r="F32" s="223" t="s">
        <v>295</v>
      </c>
      <c r="G32" s="201" t="s">
        <v>296</v>
      </c>
    </row>
    <row r="33" spans="1:7" ht="17.649999999999999" customHeight="1" x14ac:dyDescent="0.2">
      <c r="A33" s="224" t="s">
        <v>327</v>
      </c>
      <c r="B33" s="367" t="s">
        <v>328</v>
      </c>
      <c r="C33" s="367"/>
      <c r="D33" s="205" t="s">
        <v>329</v>
      </c>
      <c r="E33" s="206">
        <v>1100</v>
      </c>
      <c r="F33" s="204">
        <v>15</v>
      </c>
      <c r="G33" s="207">
        <v>73</v>
      </c>
    </row>
    <row r="34" spans="1:7" ht="17.649999999999999" customHeight="1" x14ac:dyDescent="0.2">
      <c r="A34" s="224" t="s">
        <v>330</v>
      </c>
      <c r="B34" s="346" t="s">
        <v>331</v>
      </c>
      <c r="C34" s="346"/>
      <c r="D34" s="205" t="s">
        <v>329</v>
      </c>
      <c r="E34" s="206">
        <v>750</v>
      </c>
      <c r="F34" s="204">
        <v>15</v>
      </c>
      <c r="G34" s="207">
        <v>50</v>
      </c>
    </row>
    <row r="35" spans="1:7" ht="17.649999999999999" customHeight="1" x14ac:dyDescent="0.2">
      <c r="A35" s="224"/>
      <c r="B35" s="346"/>
      <c r="C35" s="346"/>
      <c r="D35" s="205"/>
      <c r="E35" s="206"/>
      <c r="F35" s="204"/>
      <c r="G35" s="207" t="s">
        <v>482</v>
      </c>
    </row>
    <row r="36" spans="1:7" ht="17.649999999999999" customHeight="1" x14ac:dyDescent="0.2">
      <c r="A36" s="202" t="s">
        <v>314</v>
      </c>
      <c r="B36" s="226" t="s">
        <v>332</v>
      </c>
      <c r="C36" s="227"/>
      <c r="D36" s="228"/>
      <c r="E36" s="229"/>
      <c r="F36" s="230"/>
      <c r="G36" s="220">
        <v>1432</v>
      </c>
    </row>
    <row r="37" spans="1:7" ht="17.649999999999999" customHeight="1" thickBot="1" x14ac:dyDescent="0.25">
      <c r="A37" s="209"/>
      <c r="B37" s="231"/>
      <c r="C37" s="336" t="s">
        <v>315</v>
      </c>
      <c r="D37" s="337"/>
      <c r="E37" s="337"/>
      <c r="F37" s="337"/>
      <c r="G37" s="221">
        <v>1555</v>
      </c>
    </row>
    <row r="38" spans="1:7" ht="8.25" customHeight="1" thickBot="1" x14ac:dyDescent="0.25">
      <c r="A38" s="188"/>
      <c r="B38" s="188"/>
      <c r="C38" s="188"/>
      <c r="D38" s="188"/>
      <c r="E38" s="188"/>
      <c r="F38" s="188"/>
      <c r="G38" s="232"/>
    </row>
    <row r="39" spans="1:7" ht="16.149999999999999" customHeight="1" thickBot="1" x14ac:dyDescent="0.25">
      <c r="A39" s="329" t="s">
        <v>316</v>
      </c>
      <c r="B39" s="330"/>
      <c r="C39" s="331"/>
      <c r="D39" s="191"/>
      <c r="E39" s="189"/>
      <c r="F39" s="190"/>
      <c r="G39" s="192"/>
    </row>
    <row r="40" spans="1:7" ht="16.149999999999999" customHeight="1" x14ac:dyDescent="0.2">
      <c r="A40" s="233" t="s">
        <v>317</v>
      </c>
      <c r="B40" s="234"/>
      <c r="C40" s="199" t="s">
        <v>318</v>
      </c>
      <c r="D40" s="200" t="s">
        <v>4</v>
      </c>
      <c r="E40" s="198" t="s">
        <v>312</v>
      </c>
      <c r="F40" s="199" t="s">
        <v>302</v>
      </c>
      <c r="G40" s="201" t="s">
        <v>296</v>
      </c>
    </row>
    <row r="41" spans="1:7" ht="17.649999999999999" customHeight="1" x14ac:dyDescent="0.2">
      <c r="A41" s="332"/>
      <c r="B41" s="333"/>
      <c r="C41" s="235"/>
      <c r="D41" s="205"/>
      <c r="E41" s="203"/>
      <c r="F41" s="204"/>
      <c r="G41" s="207" t="s">
        <v>482</v>
      </c>
    </row>
    <row r="42" spans="1:7" ht="17.649999999999999" customHeight="1" x14ac:dyDescent="0.2">
      <c r="A42" s="334"/>
      <c r="B42" s="335"/>
      <c r="C42" s="235"/>
      <c r="D42" s="205"/>
      <c r="E42" s="203"/>
      <c r="F42" s="204"/>
      <c r="G42" s="207" t="s">
        <v>482</v>
      </c>
    </row>
    <row r="43" spans="1:7" ht="17.649999999999999" customHeight="1" thickBot="1" x14ac:dyDescent="0.25">
      <c r="A43" s="209"/>
      <c r="B43" s="210"/>
      <c r="C43" s="336" t="s">
        <v>319</v>
      </c>
      <c r="D43" s="337"/>
      <c r="E43" s="337"/>
      <c r="F43" s="337"/>
      <c r="G43" s="211">
        <v>0</v>
      </c>
    </row>
    <row r="44" spans="1:7" ht="7.9" customHeight="1" thickBot="1" x14ac:dyDescent="0.25">
      <c r="B44" s="189"/>
      <c r="C44" s="190"/>
      <c r="D44" s="191"/>
      <c r="E44" s="189"/>
      <c r="F44" s="190"/>
      <c r="G44" s="192"/>
    </row>
    <row r="45" spans="1:7" ht="17.649999999999999" customHeight="1" x14ac:dyDescent="0.2">
      <c r="A45" s="338" t="s">
        <v>320</v>
      </c>
      <c r="B45" s="339"/>
      <c r="C45" s="237" t="s">
        <v>6</v>
      </c>
      <c r="D45" s="238"/>
      <c r="E45" s="239"/>
      <c r="F45" s="240"/>
      <c r="G45" s="241">
        <v>25200</v>
      </c>
    </row>
    <row r="46" spans="1:7" ht="17.649999999999999" customHeight="1" x14ac:dyDescent="0.2">
      <c r="A46" s="340"/>
      <c r="B46" s="341"/>
      <c r="C46" s="242" t="s">
        <v>321</v>
      </c>
      <c r="D46" s="243">
        <v>30</v>
      </c>
      <c r="E46" s="244" t="s">
        <v>322</v>
      </c>
      <c r="F46" s="245"/>
      <c r="G46" s="246"/>
    </row>
    <row r="47" spans="1:7" ht="17.649999999999999" customHeight="1" thickBot="1" x14ac:dyDescent="0.25">
      <c r="A47" s="342"/>
      <c r="B47" s="343"/>
      <c r="C47" s="247" t="s">
        <v>323</v>
      </c>
      <c r="D47" s="248"/>
      <c r="E47" s="249"/>
      <c r="F47" s="250"/>
      <c r="G47" s="221"/>
    </row>
  </sheetData>
  <mergeCells count="29">
    <mergeCell ref="A21:C21"/>
    <mergeCell ref="A1:G1"/>
    <mergeCell ref="A2:G2"/>
    <mergeCell ref="A4:D4"/>
    <mergeCell ref="B5:E5"/>
    <mergeCell ref="B6:G6"/>
    <mergeCell ref="B7:G7"/>
    <mergeCell ref="A9:C9"/>
    <mergeCell ref="C15:F15"/>
    <mergeCell ref="A17:C17"/>
    <mergeCell ref="A19:C19"/>
    <mergeCell ref="A20:C20"/>
    <mergeCell ref="C37:F37"/>
    <mergeCell ref="A22:C22"/>
    <mergeCell ref="A23:C23"/>
    <mergeCell ref="A24:C24"/>
    <mergeCell ref="A25:C25"/>
    <mergeCell ref="A26:C26"/>
    <mergeCell ref="A27:C27"/>
    <mergeCell ref="C29:F29"/>
    <mergeCell ref="A31:C31"/>
    <mergeCell ref="B33:C33"/>
    <mergeCell ref="B34:C34"/>
    <mergeCell ref="B35:C35"/>
    <mergeCell ref="A39:C39"/>
    <mergeCell ref="A41:B41"/>
    <mergeCell ref="A42:B42"/>
    <mergeCell ref="C43:F43"/>
    <mergeCell ref="A45:B4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workbookViewId="0">
      <selection activeCell="J51" sqref="J51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149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8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21" customHeight="1" thickBot="1" x14ac:dyDescent="0.25">
      <c r="A7" s="187" t="s">
        <v>289</v>
      </c>
      <c r="B7" s="368" t="s">
        <v>282</v>
      </c>
      <c r="C7" s="369"/>
      <c r="D7" s="369"/>
      <c r="E7" s="369"/>
      <c r="F7" s="369"/>
      <c r="G7" s="370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02" t="s">
        <v>297</v>
      </c>
      <c r="B11" s="203">
        <v>29260.1</v>
      </c>
      <c r="C11" s="204">
        <v>2.0099999999999998</v>
      </c>
      <c r="D11" s="205">
        <v>1</v>
      </c>
      <c r="E11" s="203">
        <v>58812.800999999992</v>
      </c>
      <c r="F11" s="206">
        <v>40</v>
      </c>
      <c r="G11" s="207">
        <v>1470</v>
      </c>
    </row>
    <row r="12" spans="1:7" ht="17.649999999999999" customHeight="1" x14ac:dyDescent="0.2">
      <c r="A12" s="202" t="s">
        <v>298</v>
      </c>
      <c r="B12" s="203">
        <v>51205.18</v>
      </c>
      <c r="C12" s="204">
        <v>2.0099999999999998</v>
      </c>
      <c r="D12" s="205">
        <v>1</v>
      </c>
      <c r="E12" s="203">
        <v>102922.41179999999</v>
      </c>
      <c r="F12" s="206">
        <v>40</v>
      </c>
      <c r="G12" s="207">
        <v>2573</v>
      </c>
    </row>
    <row r="13" spans="1:7" ht="17.649999999999999" customHeight="1" x14ac:dyDescent="0.2">
      <c r="A13" s="202"/>
      <c r="B13" s="203"/>
      <c r="C13" s="204"/>
      <c r="D13" s="205"/>
      <c r="E13" s="203" t="s">
        <v>482</v>
      </c>
      <c r="F13" s="208"/>
      <c r="G13" s="207" t="s">
        <v>482</v>
      </c>
    </row>
    <row r="14" spans="1:7" ht="17.649999999999999" customHeight="1" x14ac:dyDescent="0.2">
      <c r="A14" s="202"/>
      <c r="B14" s="203"/>
      <c r="C14" s="204"/>
      <c r="D14" s="205"/>
      <c r="E14" s="203" t="s">
        <v>482</v>
      </c>
      <c r="F14" s="208"/>
      <c r="G14" s="207" t="s">
        <v>482</v>
      </c>
    </row>
    <row r="15" spans="1:7" ht="17.649999999999999" customHeight="1" thickBot="1" x14ac:dyDescent="0.25">
      <c r="A15" s="209"/>
      <c r="B15" s="210"/>
      <c r="C15" s="336" t="s">
        <v>299</v>
      </c>
      <c r="D15" s="337"/>
      <c r="E15" s="337"/>
      <c r="F15" s="337"/>
      <c r="G15" s="211">
        <v>4043</v>
      </c>
    </row>
    <row r="16" spans="1:7" ht="6" customHeight="1" thickBot="1" x14ac:dyDescent="0.25">
      <c r="A16" s="188"/>
      <c r="B16" s="189"/>
      <c r="C16" s="190"/>
      <c r="D16" s="191"/>
      <c r="E16" s="189"/>
      <c r="F16" s="190"/>
      <c r="G16" s="192"/>
    </row>
    <row r="17" spans="1:7" ht="16.899999999999999" customHeight="1" thickBot="1" x14ac:dyDescent="0.25">
      <c r="A17" s="329" t="s">
        <v>300</v>
      </c>
      <c r="B17" s="330"/>
      <c r="C17" s="331"/>
      <c r="D17" s="212"/>
      <c r="E17" s="194"/>
      <c r="F17" s="195"/>
      <c r="G17" s="196"/>
    </row>
    <row r="18" spans="1:7" ht="16.899999999999999" customHeight="1" x14ac:dyDescent="0.2">
      <c r="A18" s="213" t="s">
        <v>301</v>
      </c>
      <c r="B18" s="214"/>
      <c r="C18" s="215"/>
      <c r="D18" s="200" t="s">
        <v>4</v>
      </c>
      <c r="E18" s="216" t="s">
        <v>302</v>
      </c>
      <c r="F18" s="199" t="s">
        <v>303</v>
      </c>
      <c r="G18" s="201" t="s">
        <v>296</v>
      </c>
    </row>
    <row r="19" spans="1:7" ht="17.649999999999999" customHeight="1" x14ac:dyDescent="0.2">
      <c r="A19" s="358" t="s">
        <v>325</v>
      </c>
      <c r="B19" s="359"/>
      <c r="C19" s="359"/>
      <c r="D19" s="205" t="s">
        <v>7</v>
      </c>
      <c r="E19" s="217">
        <v>3.0000000000000001E-3</v>
      </c>
      <c r="F19" s="203">
        <v>372496</v>
      </c>
      <c r="G19" s="207">
        <v>1117</v>
      </c>
    </row>
    <row r="20" spans="1:7" ht="17.649999999999999" customHeight="1" x14ac:dyDescent="0.2">
      <c r="A20" s="344"/>
      <c r="B20" s="345"/>
      <c r="C20" s="345"/>
      <c r="D20" s="205"/>
      <c r="E20" s="217"/>
      <c r="F20" s="203"/>
      <c r="G20" s="207"/>
    </row>
    <row r="21" spans="1:7" ht="17.649999999999999" customHeight="1" x14ac:dyDescent="0.2">
      <c r="A21" s="344"/>
      <c r="B21" s="345"/>
      <c r="C21" s="345"/>
      <c r="D21" s="205"/>
      <c r="E21" s="217"/>
      <c r="F21" s="203"/>
      <c r="G21" s="207"/>
    </row>
    <row r="22" spans="1:7" ht="17.649999999999999" customHeight="1" x14ac:dyDescent="0.2">
      <c r="A22" s="344"/>
      <c r="B22" s="345"/>
      <c r="C22" s="345"/>
      <c r="D22" s="205"/>
      <c r="E22" s="217"/>
      <c r="F22" s="203"/>
      <c r="G22" s="207"/>
    </row>
    <row r="23" spans="1:7" ht="17.649999999999999" customHeight="1" x14ac:dyDescent="0.2">
      <c r="A23" s="344"/>
      <c r="B23" s="345"/>
      <c r="C23" s="345"/>
      <c r="D23" s="205"/>
      <c r="E23" s="217"/>
      <c r="F23" s="203"/>
      <c r="G23" s="207"/>
    </row>
    <row r="24" spans="1:7" ht="17.649999999999999" customHeight="1" x14ac:dyDescent="0.2">
      <c r="A24" s="344"/>
      <c r="B24" s="345"/>
      <c r="C24" s="345"/>
      <c r="D24" s="205"/>
      <c r="E24" s="219"/>
      <c r="F24" s="203"/>
      <c r="G24" s="207"/>
    </row>
    <row r="25" spans="1:7" ht="17.649999999999999" customHeight="1" x14ac:dyDescent="0.2">
      <c r="A25" s="344"/>
      <c r="B25" s="345"/>
      <c r="C25" s="345"/>
      <c r="D25" s="205"/>
      <c r="E25" s="219"/>
      <c r="F25" s="203"/>
      <c r="G25" s="207" t="s">
        <v>482</v>
      </c>
    </row>
    <row r="26" spans="1:7" ht="17.649999999999999" customHeight="1" x14ac:dyDescent="0.2">
      <c r="A26" s="344"/>
      <c r="B26" s="345"/>
      <c r="C26" s="345"/>
      <c r="D26" s="205"/>
      <c r="E26" s="219"/>
      <c r="F26" s="203"/>
      <c r="G26" s="207"/>
    </row>
    <row r="27" spans="1:7" ht="17.649999999999999" customHeight="1" x14ac:dyDescent="0.2">
      <c r="A27" s="202" t="s">
        <v>306</v>
      </c>
      <c r="B27" s="203">
        <v>5</v>
      </c>
      <c r="C27" s="204" t="s">
        <v>307</v>
      </c>
      <c r="D27" s="205"/>
      <c r="E27" s="203"/>
      <c r="F27" s="204"/>
      <c r="G27" s="220">
        <v>56</v>
      </c>
    </row>
    <row r="28" spans="1:7" ht="17.649999999999999" customHeight="1" thickBot="1" x14ac:dyDescent="0.25">
      <c r="A28" s="209"/>
      <c r="B28" s="210"/>
      <c r="C28" s="336" t="s">
        <v>308</v>
      </c>
      <c r="D28" s="337"/>
      <c r="E28" s="337"/>
      <c r="F28" s="337"/>
      <c r="G28" s="221">
        <v>1173</v>
      </c>
    </row>
    <row r="29" spans="1:7" ht="7.5" customHeight="1" thickBot="1" x14ac:dyDescent="0.25">
      <c r="A29" s="188"/>
      <c r="B29" s="189"/>
      <c r="C29" s="190"/>
      <c r="D29" s="191"/>
      <c r="E29" s="189"/>
      <c r="F29" s="190"/>
      <c r="G29" s="192"/>
    </row>
    <row r="30" spans="1:7" ht="16.899999999999999" customHeight="1" thickBot="1" x14ac:dyDescent="0.25">
      <c r="A30" s="329" t="s">
        <v>309</v>
      </c>
      <c r="B30" s="330"/>
      <c r="C30" s="331"/>
      <c r="D30" s="191"/>
      <c r="E30" s="189"/>
      <c r="F30" s="190"/>
      <c r="G30" s="192"/>
    </row>
    <row r="31" spans="1:7" ht="16.899999999999999" customHeight="1" x14ac:dyDescent="0.2">
      <c r="A31" s="197" t="s">
        <v>310</v>
      </c>
      <c r="B31" s="214" t="s">
        <v>311</v>
      </c>
      <c r="C31" s="222"/>
      <c r="D31" s="200" t="s">
        <v>4</v>
      </c>
      <c r="E31" s="198" t="s">
        <v>312</v>
      </c>
      <c r="F31" s="223" t="s">
        <v>295</v>
      </c>
      <c r="G31" s="201" t="s">
        <v>296</v>
      </c>
    </row>
    <row r="32" spans="1:7" ht="17.649999999999999" customHeight="1" x14ac:dyDescent="0.2">
      <c r="A32" s="224" t="s">
        <v>327</v>
      </c>
      <c r="B32" s="367" t="s">
        <v>328</v>
      </c>
      <c r="C32" s="367"/>
      <c r="D32" s="205" t="s">
        <v>329</v>
      </c>
      <c r="E32" s="206">
        <v>1100</v>
      </c>
      <c r="F32" s="204">
        <v>40</v>
      </c>
      <c r="G32" s="207">
        <v>28</v>
      </c>
    </row>
    <row r="33" spans="1:7" ht="17.649999999999999" customHeight="1" x14ac:dyDescent="0.2">
      <c r="A33" s="224" t="s">
        <v>330</v>
      </c>
      <c r="B33" s="346" t="s">
        <v>331</v>
      </c>
      <c r="C33" s="346"/>
      <c r="D33" s="205" t="s">
        <v>329</v>
      </c>
      <c r="E33" s="206">
        <v>750</v>
      </c>
      <c r="F33" s="204">
        <v>40</v>
      </c>
      <c r="G33" s="207">
        <v>19</v>
      </c>
    </row>
    <row r="34" spans="1:7" ht="17.649999999999999" customHeight="1" x14ac:dyDescent="0.2">
      <c r="A34" s="224"/>
      <c r="B34" s="346"/>
      <c r="C34" s="346"/>
      <c r="D34" s="205"/>
      <c r="E34" s="206"/>
      <c r="F34" s="204"/>
      <c r="G34" s="207" t="s">
        <v>482</v>
      </c>
    </row>
    <row r="35" spans="1:7" ht="17.649999999999999" customHeight="1" x14ac:dyDescent="0.2">
      <c r="A35" s="202" t="s">
        <v>314</v>
      </c>
      <c r="B35" s="226" t="s">
        <v>332</v>
      </c>
      <c r="C35" s="227"/>
      <c r="D35" s="228"/>
      <c r="E35" s="229"/>
      <c r="F35" s="230"/>
      <c r="G35" s="220">
        <v>737</v>
      </c>
    </row>
    <row r="36" spans="1:7" ht="17.649999999999999" customHeight="1" thickBot="1" x14ac:dyDescent="0.25">
      <c r="A36" s="209"/>
      <c r="B36" s="231"/>
      <c r="C36" s="336" t="s">
        <v>315</v>
      </c>
      <c r="D36" s="337"/>
      <c r="E36" s="337"/>
      <c r="F36" s="337"/>
      <c r="G36" s="221">
        <v>784</v>
      </c>
    </row>
    <row r="37" spans="1:7" ht="8.25" customHeight="1" thickBot="1" x14ac:dyDescent="0.25">
      <c r="A37" s="188"/>
      <c r="B37" s="188"/>
      <c r="C37" s="188"/>
      <c r="D37" s="188"/>
      <c r="E37" s="188"/>
      <c r="F37" s="188"/>
      <c r="G37" s="232"/>
    </row>
    <row r="38" spans="1:7" ht="16.149999999999999" customHeight="1" thickBot="1" x14ac:dyDescent="0.25">
      <c r="A38" s="329" t="s">
        <v>316</v>
      </c>
      <c r="B38" s="330"/>
      <c r="C38" s="331"/>
      <c r="D38" s="191"/>
      <c r="E38" s="189"/>
      <c r="F38" s="190"/>
      <c r="G38" s="192"/>
    </row>
    <row r="39" spans="1:7" ht="16.149999999999999" customHeight="1" x14ac:dyDescent="0.2">
      <c r="A39" s="233" t="s">
        <v>317</v>
      </c>
      <c r="B39" s="234"/>
      <c r="C39" s="199" t="s">
        <v>318</v>
      </c>
      <c r="D39" s="200" t="s">
        <v>4</v>
      </c>
      <c r="E39" s="198" t="s">
        <v>312</v>
      </c>
      <c r="F39" s="199" t="s">
        <v>302</v>
      </c>
      <c r="G39" s="201" t="s">
        <v>296</v>
      </c>
    </row>
    <row r="40" spans="1:7" ht="17.649999999999999" customHeight="1" x14ac:dyDescent="0.2">
      <c r="A40" s="332"/>
      <c r="B40" s="333"/>
      <c r="C40" s="235"/>
      <c r="D40" s="205"/>
      <c r="E40" s="203"/>
      <c r="F40" s="204"/>
      <c r="G40" s="207" t="s">
        <v>482</v>
      </c>
    </row>
    <row r="41" spans="1:7" ht="17.649999999999999" customHeight="1" x14ac:dyDescent="0.2">
      <c r="A41" s="334"/>
      <c r="B41" s="335"/>
      <c r="C41" s="235"/>
      <c r="D41" s="205"/>
      <c r="E41" s="203"/>
      <c r="F41" s="204"/>
      <c r="G41" s="207" t="s">
        <v>482</v>
      </c>
    </row>
    <row r="42" spans="1:7" ht="17.649999999999999" customHeight="1" thickBot="1" x14ac:dyDescent="0.25">
      <c r="A42" s="209"/>
      <c r="B42" s="210"/>
      <c r="C42" s="336" t="s">
        <v>319</v>
      </c>
      <c r="D42" s="337"/>
      <c r="E42" s="337"/>
      <c r="F42" s="337"/>
      <c r="G42" s="211">
        <v>0</v>
      </c>
    </row>
    <row r="43" spans="1:7" ht="7.9" customHeight="1" thickBot="1" x14ac:dyDescent="0.25">
      <c r="B43" s="189"/>
      <c r="C43" s="190"/>
      <c r="D43" s="191"/>
      <c r="E43" s="189"/>
      <c r="F43" s="190"/>
      <c r="G43" s="192"/>
    </row>
    <row r="44" spans="1:7" ht="17.649999999999999" customHeight="1" x14ac:dyDescent="0.2">
      <c r="A44" s="338" t="s">
        <v>320</v>
      </c>
      <c r="B44" s="339"/>
      <c r="C44" s="237" t="s">
        <v>6</v>
      </c>
      <c r="D44" s="238"/>
      <c r="E44" s="239"/>
      <c r="F44" s="240"/>
      <c r="G44" s="241">
        <v>6000</v>
      </c>
    </row>
    <row r="45" spans="1:7" ht="17.649999999999999" customHeight="1" x14ac:dyDescent="0.2">
      <c r="A45" s="340"/>
      <c r="B45" s="341"/>
      <c r="C45" s="242" t="s">
        <v>321</v>
      </c>
      <c r="D45" s="243">
        <v>30</v>
      </c>
      <c r="E45" s="244" t="s">
        <v>322</v>
      </c>
      <c r="F45" s="245"/>
      <c r="G45" s="246"/>
    </row>
    <row r="46" spans="1:7" ht="17.649999999999999" customHeight="1" thickBot="1" x14ac:dyDescent="0.25">
      <c r="A46" s="342"/>
      <c r="B46" s="343"/>
      <c r="C46" s="247" t="s">
        <v>323</v>
      </c>
      <c r="D46" s="248"/>
      <c r="E46" s="249"/>
      <c r="F46" s="250"/>
      <c r="G46" s="221"/>
    </row>
  </sheetData>
  <mergeCells count="28">
    <mergeCell ref="B7:G7"/>
    <mergeCell ref="A1:G1"/>
    <mergeCell ref="A2:G2"/>
    <mergeCell ref="A4:D4"/>
    <mergeCell ref="B5:E5"/>
    <mergeCell ref="B6:G6"/>
    <mergeCell ref="A9:C9"/>
    <mergeCell ref="C15:F15"/>
    <mergeCell ref="A17:C17"/>
    <mergeCell ref="A19:C19"/>
    <mergeCell ref="A20:C20"/>
    <mergeCell ref="C36:F36"/>
    <mergeCell ref="A21:C21"/>
    <mergeCell ref="A22:C22"/>
    <mergeCell ref="A23:C23"/>
    <mergeCell ref="A24:C24"/>
    <mergeCell ref="A25:C25"/>
    <mergeCell ref="A26:C26"/>
    <mergeCell ref="C28:F28"/>
    <mergeCell ref="A30:C30"/>
    <mergeCell ref="B32:C32"/>
    <mergeCell ref="B33:C33"/>
    <mergeCell ref="B34:C34"/>
    <mergeCell ref="A38:C38"/>
    <mergeCell ref="A40:B40"/>
    <mergeCell ref="A41:B41"/>
    <mergeCell ref="C42:F42"/>
    <mergeCell ref="A44:B4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28" workbookViewId="0">
      <selection activeCell="J51" sqref="J51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153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1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21" customHeight="1" thickBot="1" x14ac:dyDescent="0.25">
      <c r="A7" s="187" t="s">
        <v>289</v>
      </c>
      <c r="B7" s="368" t="s">
        <v>275</v>
      </c>
      <c r="C7" s="369"/>
      <c r="D7" s="369"/>
      <c r="E7" s="369"/>
      <c r="F7" s="369"/>
      <c r="G7" s="370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02" t="s">
        <v>297</v>
      </c>
      <c r="B11" s="203">
        <v>29260.1</v>
      </c>
      <c r="C11" s="204">
        <v>2.0099999999999998</v>
      </c>
      <c r="D11" s="205">
        <v>1</v>
      </c>
      <c r="E11" s="203">
        <v>58812.800999999992</v>
      </c>
      <c r="F11" s="206">
        <v>25</v>
      </c>
      <c r="G11" s="207">
        <v>2353</v>
      </c>
    </row>
    <row r="12" spans="1:7" ht="17.649999999999999" customHeight="1" x14ac:dyDescent="0.2">
      <c r="A12" s="202" t="s">
        <v>298</v>
      </c>
      <c r="B12" s="203">
        <v>51205.18</v>
      </c>
      <c r="C12" s="204">
        <v>2.0099999999999998</v>
      </c>
      <c r="D12" s="205">
        <v>1</v>
      </c>
      <c r="E12" s="203">
        <v>102922.41179999999</v>
      </c>
      <c r="F12" s="206">
        <v>25</v>
      </c>
      <c r="G12" s="207">
        <v>4117</v>
      </c>
    </row>
    <row r="13" spans="1:7" ht="17.649999999999999" customHeight="1" x14ac:dyDescent="0.2">
      <c r="A13" s="202"/>
      <c r="B13" s="203"/>
      <c r="C13" s="204"/>
      <c r="D13" s="205"/>
      <c r="E13" s="203" t="s">
        <v>482</v>
      </c>
      <c r="F13" s="208"/>
      <c r="G13" s="207" t="s">
        <v>482</v>
      </c>
    </row>
    <row r="14" spans="1:7" ht="17.649999999999999" customHeight="1" x14ac:dyDescent="0.2">
      <c r="A14" s="202"/>
      <c r="B14" s="203"/>
      <c r="C14" s="204"/>
      <c r="D14" s="205"/>
      <c r="E14" s="203" t="s">
        <v>482</v>
      </c>
      <c r="F14" s="208"/>
      <c r="G14" s="207" t="s">
        <v>482</v>
      </c>
    </row>
    <row r="15" spans="1:7" ht="17.649999999999999" customHeight="1" thickBot="1" x14ac:dyDescent="0.25">
      <c r="A15" s="209"/>
      <c r="B15" s="210"/>
      <c r="C15" s="336" t="s">
        <v>299</v>
      </c>
      <c r="D15" s="337"/>
      <c r="E15" s="337"/>
      <c r="F15" s="337"/>
      <c r="G15" s="211">
        <v>6470</v>
      </c>
    </row>
    <row r="16" spans="1:7" ht="6" customHeight="1" thickBot="1" x14ac:dyDescent="0.25">
      <c r="A16" s="188"/>
      <c r="B16" s="189"/>
      <c r="C16" s="190"/>
      <c r="D16" s="191"/>
      <c r="E16" s="189"/>
      <c r="F16" s="190"/>
      <c r="G16" s="192"/>
    </row>
    <row r="17" spans="1:7" ht="16.899999999999999" customHeight="1" thickBot="1" x14ac:dyDescent="0.25">
      <c r="A17" s="329" t="s">
        <v>300</v>
      </c>
      <c r="B17" s="330"/>
      <c r="C17" s="331"/>
      <c r="D17" s="212"/>
      <c r="E17" s="194"/>
      <c r="F17" s="195"/>
      <c r="G17" s="196"/>
    </row>
    <row r="18" spans="1:7" ht="16.899999999999999" customHeight="1" x14ac:dyDescent="0.2">
      <c r="A18" s="213" t="s">
        <v>301</v>
      </c>
      <c r="B18" s="214"/>
      <c r="C18" s="215"/>
      <c r="D18" s="200" t="s">
        <v>4</v>
      </c>
      <c r="E18" s="216" t="s">
        <v>302</v>
      </c>
      <c r="F18" s="199" t="s">
        <v>303</v>
      </c>
      <c r="G18" s="201" t="s">
        <v>296</v>
      </c>
    </row>
    <row r="19" spans="1:7" ht="17.649999999999999" customHeight="1" x14ac:dyDescent="0.2">
      <c r="A19" s="358" t="s">
        <v>347</v>
      </c>
      <c r="B19" s="359"/>
      <c r="C19" s="359"/>
      <c r="D19" s="205" t="s">
        <v>348</v>
      </c>
      <c r="E19" s="217">
        <v>1</v>
      </c>
      <c r="F19" s="203">
        <v>9500</v>
      </c>
      <c r="G19" s="207">
        <v>9500</v>
      </c>
    </row>
    <row r="20" spans="1:7" ht="17.649999999999999" customHeight="1" x14ac:dyDescent="0.2">
      <c r="A20" s="344"/>
      <c r="B20" s="345"/>
      <c r="C20" s="345"/>
      <c r="D20" s="205"/>
      <c r="E20" s="217"/>
      <c r="F20" s="203"/>
      <c r="G20" s="207"/>
    </row>
    <row r="21" spans="1:7" ht="17.649999999999999" customHeight="1" x14ac:dyDescent="0.2">
      <c r="A21" s="344"/>
      <c r="B21" s="345"/>
      <c r="C21" s="345"/>
      <c r="D21" s="205"/>
      <c r="E21" s="217"/>
      <c r="F21" s="203"/>
      <c r="G21" s="207"/>
    </row>
    <row r="22" spans="1:7" ht="17.649999999999999" customHeight="1" x14ac:dyDescent="0.2">
      <c r="A22" s="344"/>
      <c r="B22" s="345"/>
      <c r="C22" s="345"/>
      <c r="D22" s="205"/>
      <c r="E22" s="217"/>
      <c r="F22" s="203"/>
      <c r="G22" s="207"/>
    </row>
    <row r="23" spans="1:7" ht="17.649999999999999" customHeight="1" x14ac:dyDescent="0.2">
      <c r="A23" s="344"/>
      <c r="B23" s="345"/>
      <c r="C23" s="345"/>
      <c r="D23" s="205"/>
      <c r="E23" s="217"/>
      <c r="F23" s="203"/>
      <c r="G23" s="207"/>
    </row>
    <row r="24" spans="1:7" ht="17.649999999999999" customHeight="1" x14ac:dyDescent="0.2">
      <c r="A24" s="344"/>
      <c r="B24" s="345"/>
      <c r="C24" s="345"/>
      <c r="D24" s="205"/>
      <c r="E24" s="219"/>
      <c r="F24" s="203"/>
      <c r="G24" s="207"/>
    </row>
    <row r="25" spans="1:7" ht="17.649999999999999" customHeight="1" x14ac:dyDescent="0.2">
      <c r="A25" s="344"/>
      <c r="B25" s="345"/>
      <c r="C25" s="345"/>
      <c r="D25" s="205"/>
      <c r="E25" s="219"/>
      <c r="F25" s="203"/>
      <c r="G25" s="207" t="s">
        <v>482</v>
      </c>
    </row>
    <row r="26" spans="1:7" ht="17.649999999999999" customHeight="1" x14ac:dyDescent="0.2">
      <c r="A26" s="344"/>
      <c r="B26" s="345"/>
      <c r="C26" s="345"/>
      <c r="D26" s="205"/>
      <c r="E26" s="219"/>
      <c r="F26" s="203"/>
      <c r="G26" s="207"/>
    </row>
    <row r="27" spans="1:7" ht="17.649999999999999" customHeight="1" x14ac:dyDescent="0.2">
      <c r="A27" s="202" t="s">
        <v>306</v>
      </c>
      <c r="B27" s="203">
        <v>5</v>
      </c>
      <c r="C27" s="204" t="s">
        <v>307</v>
      </c>
      <c r="D27" s="205"/>
      <c r="E27" s="203"/>
      <c r="F27" s="204"/>
      <c r="G27" s="220">
        <v>475</v>
      </c>
    </row>
    <row r="28" spans="1:7" ht="17.649999999999999" customHeight="1" thickBot="1" x14ac:dyDescent="0.25">
      <c r="A28" s="209"/>
      <c r="B28" s="210"/>
      <c r="C28" s="336" t="s">
        <v>308</v>
      </c>
      <c r="D28" s="337"/>
      <c r="E28" s="337"/>
      <c r="F28" s="337"/>
      <c r="G28" s="221">
        <v>9975</v>
      </c>
    </row>
    <row r="29" spans="1:7" ht="7.5" customHeight="1" thickBot="1" x14ac:dyDescent="0.25">
      <c r="A29" s="188"/>
      <c r="B29" s="189"/>
      <c r="C29" s="190"/>
      <c r="D29" s="191"/>
      <c r="E29" s="189"/>
      <c r="F29" s="190"/>
      <c r="G29" s="192"/>
    </row>
    <row r="30" spans="1:7" ht="16.899999999999999" customHeight="1" thickBot="1" x14ac:dyDescent="0.25">
      <c r="A30" s="329" t="s">
        <v>309</v>
      </c>
      <c r="B30" s="330"/>
      <c r="C30" s="331"/>
      <c r="D30" s="191"/>
      <c r="E30" s="189"/>
      <c r="F30" s="190"/>
      <c r="G30" s="192"/>
    </row>
    <row r="31" spans="1:7" ht="16.899999999999999" customHeight="1" x14ac:dyDescent="0.2">
      <c r="A31" s="197" t="s">
        <v>310</v>
      </c>
      <c r="B31" s="214" t="s">
        <v>311</v>
      </c>
      <c r="C31" s="222"/>
      <c r="D31" s="200" t="s">
        <v>4</v>
      </c>
      <c r="E31" s="198" t="s">
        <v>312</v>
      </c>
      <c r="F31" s="223" t="s">
        <v>295</v>
      </c>
      <c r="G31" s="201" t="s">
        <v>296</v>
      </c>
    </row>
    <row r="32" spans="1:7" ht="17.649999999999999" customHeight="1" x14ac:dyDescent="0.2">
      <c r="A32" s="224" t="s">
        <v>327</v>
      </c>
      <c r="B32" s="367" t="s">
        <v>328</v>
      </c>
      <c r="C32" s="367"/>
      <c r="D32" s="205" t="s">
        <v>329</v>
      </c>
      <c r="E32" s="206">
        <v>1100</v>
      </c>
      <c r="F32" s="204">
        <v>25</v>
      </c>
      <c r="G32" s="207">
        <v>44</v>
      </c>
    </row>
    <row r="33" spans="1:7" ht="17.649999999999999" customHeight="1" x14ac:dyDescent="0.2">
      <c r="A33" s="224" t="s">
        <v>330</v>
      </c>
      <c r="B33" s="346" t="s">
        <v>331</v>
      </c>
      <c r="C33" s="346"/>
      <c r="D33" s="205" t="s">
        <v>329</v>
      </c>
      <c r="E33" s="206">
        <v>750</v>
      </c>
      <c r="F33" s="204">
        <v>25</v>
      </c>
      <c r="G33" s="207">
        <v>30</v>
      </c>
    </row>
    <row r="34" spans="1:7" ht="17.649999999999999" customHeight="1" x14ac:dyDescent="0.2">
      <c r="A34" s="224"/>
      <c r="B34" s="346"/>
      <c r="C34" s="346"/>
      <c r="D34" s="205"/>
      <c r="E34" s="206"/>
      <c r="F34" s="204"/>
      <c r="G34" s="207" t="s">
        <v>482</v>
      </c>
    </row>
    <row r="35" spans="1:7" ht="17.649999999999999" customHeight="1" x14ac:dyDescent="0.2">
      <c r="A35" s="202" t="s">
        <v>314</v>
      </c>
      <c r="B35" s="226" t="s">
        <v>332</v>
      </c>
      <c r="C35" s="227"/>
      <c r="D35" s="228"/>
      <c r="E35" s="229"/>
      <c r="F35" s="230"/>
      <c r="G35" s="220">
        <v>981</v>
      </c>
    </row>
    <row r="36" spans="1:7" ht="17.649999999999999" customHeight="1" thickBot="1" x14ac:dyDescent="0.25">
      <c r="A36" s="209"/>
      <c r="B36" s="231"/>
      <c r="C36" s="336" t="s">
        <v>315</v>
      </c>
      <c r="D36" s="337"/>
      <c r="E36" s="337"/>
      <c r="F36" s="337"/>
      <c r="G36" s="221">
        <v>1055</v>
      </c>
    </row>
    <row r="37" spans="1:7" ht="8.25" customHeight="1" thickBot="1" x14ac:dyDescent="0.25">
      <c r="A37" s="188"/>
      <c r="B37" s="188"/>
      <c r="C37" s="188"/>
      <c r="D37" s="188"/>
      <c r="E37" s="188"/>
      <c r="F37" s="188"/>
      <c r="G37" s="232"/>
    </row>
    <row r="38" spans="1:7" ht="16.149999999999999" customHeight="1" thickBot="1" x14ac:dyDescent="0.25">
      <c r="A38" s="329" t="s">
        <v>316</v>
      </c>
      <c r="B38" s="330"/>
      <c r="C38" s="331"/>
      <c r="D38" s="191"/>
      <c r="E38" s="189"/>
      <c r="F38" s="190"/>
      <c r="G38" s="192"/>
    </row>
    <row r="39" spans="1:7" ht="16.149999999999999" customHeight="1" x14ac:dyDescent="0.2">
      <c r="A39" s="233" t="s">
        <v>317</v>
      </c>
      <c r="B39" s="234"/>
      <c r="C39" s="199" t="s">
        <v>318</v>
      </c>
      <c r="D39" s="200" t="s">
        <v>4</v>
      </c>
      <c r="E39" s="198" t="s">
        <v>312</v>
      </c>
      <c r="F39" s="199" t="s">
        <v>302</v>
      </c>
      <c r="G39" s="201" t="s">
        <v>296</v>
      </c>
    </row>
    <row r="40" spans="1:7" ht="17.649999999999999" customHeight="1" x14ac:dyDescent="0.2">
      <c r="A40" s="332"/>
      <c r="B40" s="333"/>
      <c r="C40" s="235"/>
      <c r="D40" s="205"/>
      <c r="E40" s="203"/>
      <c r="F40" s="204"/>
      <c r="G40" s="207" t="s">
        <v>482</v>
      </c>
    </row>
    <row r="41" spans="1:7" ht="17.649999999999999" customHeight="1" x14ac:dyDescent="0.2">
      <c r="A41" s="334"/>
      <c r="B41" s="335"/>
      <c r="C41" s="235"/>
      <c r="D41" s="205"/>
      <c r="E41" s="203"/>
      <c r="F41" s="204"/>
      <c r="G41" s="207" t="s">
        <v>482</v>
      </c>
    </row>
    <row r="42" spans="1:7" ht="17.649999999999999" customHeight="1" thickBot="1" x14ac:dyDescent="0.25">
      <c r="A42" s="209"/>
      <c r="B42" s="210"/>
      <c r="C42" s="336" t="s">
        <v>319</v>
      </c>
      <c r="D42" s="337"/>
      <c r="E42" s="337"/>
      <c r="F42" s="337"/>
      <c r="G42" s="211">
        <v>0</v>
      </c>
    </row>
    <row r="43" spans="1:7" ht="7.9" customHeight="1" thickBot="1" x14ac:dyDescent="0.25">
      <c r="B43" s="189"/>
      <c r="C43" s="190"/>
      <c r="D43" s="191"/>
      <c r="E43" s="189"/>
      <c r="F43" s="190"/>
      <c r="G43" s="192"/>
    </row>
    <row r="44" spans="1:7" ht="17.649999999999999" customHeight="1" x14ac:dyDescent="0.2">
      <c r="A44" s="338" t="s">
        <v>320</v>
      </c>
      <c r="B44" s="339"/>
      <c r="C44" s="237" t="s">
        <v>6</v>
      </c>
      <c r="D44" s="238"/>
      <c r="E44" s="239"/>
      <c r="F44" s="240"/>
      <c r="G44" s="241">
        <v>17500</v>
      </c>
    </row>
    <row r="45" spans="1:7" ht="17.649999999999999" customHeight="1" x14ac:dyDescent="0.2">
      <c r="A45" s="340"/>
      <c r="B45" s="341"/>
      <c r="C45" s="242" t="s">
        <v>321</v>
      </c>
      <c r="D45" s="243">
        <v>30</v>
      </c>
      <c r="E45" s="244" t="s">
        <v>322</v>
      </c>
      <c r="F45" s="245"/>
      <c r="G45" s="246"/>
    </row>
    <row r="46" spans="1:7" ht="17.649999999999999" customHeight="1" thickBot="1" x14ac:dyDescent="0.25">
      <c r="A46" s="342"/>
      <c r="B46" s="343"/>
      <c r="C46" s="247" t="s">
        <v>323</v>
      </c>
      <c r="D46" s="248"/>
      <c r="E46" s="249"/>
      <c r="F46" s="250"/>
      <c r="G46" s="221"/>
    </row>
  </sheetData>
  <mergeCells count="28">
    <mergeCell ref="B7:G7"/>
    <mergeCell ref="A1:G1"/>
    <mergeCell ref="A2:G2"/>
    <mergeCell ref="A4:D4"/>
    <mergeCell ref="B5:E5"/>
    <mergeCell ref="B6:G6"/>
    <mergeCell ref="A9:C9"/>
    <mergeCell ref="C15:F15"/>
    <mergeCell ref="A17:C17"/>
    <mergeCell ref="A19:C19"/>
    <mergeCell ref="A20:C20"/>
    <mergeCell ref="C36:F36"/>
    <mergeCell ref="A21:C21"/>
    <mergeCell ref="A22:C22"/>
    <mergeCell ref="A23:C23"/>
    <mergeCell ref="A24:C24"/>
    <mergeCell ref="A25:C25"/>
    <mergeCell ref="A26:C26"/>
    <mergeCell ref="C28:F28"/>
    <mergeCell ref="A30:C30"/>
    <mergeCell ref="B32:C32"/>
    <mergeCell ref="B33:C33"/>
    <mergeCell ref="B34:C34"/>
    <mergeCell ref="A38:C38"/>
    <mergeCell ref="A40:B40"/>
    <mergeCell ref="A41:B41"/>
    <mergeCell ref="C42:F42"/>
    <mergeCell ref="A44:B4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10" workbookViewId="0">
      <selection activeCell="J51" sqref="J51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158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1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21" customHeight="1" thickBot="1" x14ac:dyDescent="0.25">
      <c r="A7" s="187" t="s">
        <v>289</v>
      </c>
      <c r="B7" s="368" t="s">
        <v>478</v>
      </c>
      <c r="C7" s="369"/>
      <c r="D7" s="369"/>
      <c r="E7" s="369"/>
      <c r="F7" s="369"/>
      <c r="G7" s="370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02" t="s">
        <v>297</v>
      </c>
      <c r="B11" s="203">
        <v>29260.1</v>
      </c>
      <c r="C11" s="204">
        <v>2.0099999999999998</v>
      </c>
      <c r="D11" s="205">
        <v>1</v>
      </c>
      <c r="E11" s="203">
        <v>58812.800999999992</v>
      </c>
      <c r="F11" s="206">
        <v>45</v>
      </c>
      <c r="G11" s="207">
        <v>1307</v>
      </c>
    </row>
    <row r="12" spans="1:7" ht="17.649999999999999" customHeight="1" x14ac:dyDescent="0.2">
      <c r="A12" s="202" t="s">
        <v>298</v>
      </c>
      <c r="B12" s="203">
        <v>51205.18</v>
      </c>
      <c r="C12" s="204">
        <v>2.0099999999999998</v>
      </c>
      <c r="D12" s="205">
        <v>1</v>
      </c>
      <c r="E12" s="203">
        <v>102922.41179999999</v>
      </c>
      <c r="F12" s="206">
        <v>45</v>
      </c>
      <c r="G12" s="207">
        <v>2287</v>
      </c>
    </row>
    <row r="13" spans="1:7" ht="17.649999999999999" customHeight="1" x14ac:dyDescent="0.2">
      <c r="A13" s="202"/>
      <c r="B13" s="203"/>
      <c r="C13" s="204"/>
      <c r="D13" s="205"/>
      <c r="E13" s="203" t="s">
        <v>482</v>
      </c>
      <c r="F13" s="208"/>
      <c r="G13" s="207" t="s">
        <v>482</v>
      </c>
    </row>
    <row r="14" spans="1:7" ht="17.649999999999999" customHeight="1" x14ac:dyDescent="0.2">
      <c r="A14" s="202"/>
      <c r="B14" s="203"/>
      <c r="C14" s="204"/>
      <c r="D14" s="205"/>
      <c r="E14" s="203" t="s">
        <v>482</v>
      </c>
      <c r="F14" s="208"/>
      <c r="G14" s="207" t="s">
        <v>482</v>
      </c>
    </row>
    <row r="15" spans="1:7" ht="17.649999999999999" customHeight="1" thickBot="1" x14ac:dyDescent="0.25">
      <c r="A15" s="209"/>
      <c r="B15" s="210"/>
      <c r="C15" s="336" t="s">
        <v>299</v>
      </c>
      <c r="D15" s="337"/>
      <c r="E15" s="337"/>
      <c r="F15" s="337"/>
      <c r="G15" s="211">
        <v>3594</v>
      </c>
    </row>
    <row r="16" spans="1:7" ht="6" customHeight="1" thickBot="1" x14ac:dyDescent="0.25">
      <c r="A16" s="188"/>
      <c r="B16" s="189"/>
      <c r="C16" s="190"/>
      <c r="D16" s="191"/>
      <c r="E16" s="189"/>
      <c r="F16" s="190"/>
      <c r="G16" s="192"/>
    </row>
    <row r="17" spans="1:7" ht="16.899999999999999" customHeight="1" thickBot="1" x14ac:dyDescent="0.25">
      <c r="A17" s="329" t="s">
        <v>300</v>
      </c>
      <c r="B17" s="330"/>
      <c r="C17" s="331"/>
      <c r="D17" s="212"/>
      <c r="E17" s="194"/>
      <c r="F17" s="195"/>
      <c r="G17" s="196"/>
    </row>
    <row r="18" spans="1:7" ht="16.899999999999999" customHeight="1" x14ac:dyDescent="0.2">
      <c r="A18" s="213" t="s">
        <v>301</v>
      </c>
      <c r="B18" s="214"/>
      <c r="C18" s="215"/>
      <c r="D18" s="200" t="s">
        <v>4</v>
      </c>
      <c r="E18" s="216" t="s">
        <v>302</v>
      </c>
      <c r="F18" s="199" t="s">
        <v>303</v>
      </c>
      <c r="G18" s="201" t="s">
        <v>296</v>
      </c>
    </row>
    <row r="19" spans="1:7" ht="17.649999999999999" customHeight="1" x14ac:dyDescent="0.2">
      <c r="A19" s="358" t="s">
        <v>349</v>
      </c>
      <c r="B19" s="359"/>
      <c r="C19" s="359"/>
      <c r="D19" s="205" t="s">
        <v>348</v>
      </c>
      <c r="E19" s="217">
        <v>6.5000000000000002E-2</v>
      </c>
      <c r="F19" s="203">
        <v>60000</v>
      </c>
      <c r="G19" s="207">
        <v>3900</v>
      </c>
    </row>
    <row r="20" spans="1:7" ht="17.649999999999999" customHeight="1" x14ac:dyDescent="0.2">
      <c r="A20" s="344"/>
      <c r="B20" s="345"/>
      <c r="C20" s="345"/>
      <c r="D20" s="205"/>
      <c r="E20" s="217"/>
      <c r="F20" s="203"/>
      <c r="G20" s="207"/>
    </row>
    <row r="21" spans="1:7" ht="17.649999999999999" customHeight="1" x14ac:dyDescent="0.2">
      <c r="A21" s="344"/>
      <c r="B21" s="345"/>
      <c r="C21" s="345"/>
      <c r="D21" s="205"/>
      <c r="E21" s="217"/>
      <c r="F21" s="203"/>
      <c r="G21" s="207"/>
    </row>
    <row r="22" spans="1:7" ht="17.649999999999999" customHeight="1" x14ac:dyDescent="0.2">
      <c r="A22" s="344"/>
      <c r="B22" s="345"/>
      <c r="C22" s="345"/>
      <c r="D22" s="205"/>
      <c r="E22" s="217"/>
      <c r="F22" s="203"/>
      <c r="G22" s="207"/>
    </row>
    <row r="23" spans="1:7" ht="17.649999999999999" customHeight="1" x14ac:dyDescent="0.2">
      <c r="A23" s="344"/>
      <c r="B23" s="345"/>
      <c r="C23" s="345"/>
      <c r="D23" s="205"/>
      <c r="E23" s="217"/>
      <c r="F23" s="203"/>
      <c r="G23" s="207"/>
    </row>
    <row r="24" spans="1:7" ht="17.649999999999999" customHeight="1" x14ac:dyDescent="0.2">
      <c r="A24" s="344"/>
      <c r="B24" s="345"/>
      <c r="C24" s="345"/>
      <c r="D24" s="205"/>
      <c r="E24" s="219"/>
      <c r="F24" s="203"/>
      <c r="G24" s="207"/>
    </row>
    <row r="25" spans="1:7" ht="17.649999999999999" customHeight="1" x14ac:dyDescent="0.2">
      <c r="A25" s="344"/>
      <c r="B25" s="345"/>
      <c r="C25" s="345"/>
      <c r="D25" s="205"/>
      <c r="E25" s="219"/>
      <c r="F25" s="203"/>
      <c r="G25" s="207" t="s">
        <v>482</v>
      </c>
    </row>
    <row r="26" spans="1:7" ht="17.649999999999999" customHeight="1" x14ac:dyDescent="0.2">
      <c r="A26" s="344"/>
      <c r="B26" s="345"/>
      <c r="C26" s="345"/>
      <c r="D26" s="205"/>
      <c r="E26" s="219"/>
      <c r="F26" s="203"/>
      <c r="G26" s="207"/>
    </row>
    <row r="27" spans="1:7" ht="17.649999999999999" customHeight="1" x14ac:dyDescent="0.2">
      <c r="A27" s="202" t="s">
        <v>306</v>
      </c>
      <c r="B27" s="203">
        <v>5</v>
      </c>
      <c r="C27" s="204" t="s">
        <v>307</v>
      </c>
      <c r="D27" s="205"/>
      <c r="E27" s="203"/>
      <c r="F27" s="204"/>
      <c r="G27" s="220">
        <v>195</v>
      </c>
    </row>
    <row r="28" spans="1:7" ht="17.649999999999999" customHeight="1" thickBot="1" x14ac:dyDescent="0.25">
      <c r="A28" s="209"/>
      <c r="B28" s="210"/>
      <c r="C28" s="336" t="s">
        <v>308</v>
      </c>
      <c r="D28" s="337"/>
      <c r="E28" s="337"/>
      <c r="F28" s="337"/>
      <c r="G28" s="221">
        <v>4095</v>
      </c>
    </row>
    <row r="29" spans="1:7" ht="7.5" customHeight="1" thickBot="1" x14ac:dyDescent="0.25">
      <c r="A29" s="188"/>
      <c r="B29" s="189"/>
      <c r="C29" s="190"/>
      <c r="D29" s="191"/>
      <c r="E29" s="189"/>
      <c r="F29" s="190"/>
      <c r="G29" s="192"/>
    </row>
    <row r="30" spans="1:7" ht="16.899999999999999" customHeight="1" thickBot="1" x14ac:dyDescent="0.25">
      <c r="A30" s="329" t="s">
        <v>309</v>
      </c>
      <c r="B30" s="330"/>
      <c r="C30" s="331"/>
      <c r="D30" s="191"/>
      <c r="E30" s="189"/>
      <c r="F30" s="190"/>
      <c r="G30" s="192"/>
    </row>
    <row r="31" spans="1:7" ht="16.899999999999999" customHeight="1" x14ac:dyDescent="0.2">
      <c r="A31" s="197" t="s">
        <v>310</v>
      </c>
      <c r="B31" s="214" t="s">
        <v>311</v>
      </c>
      <c r="C31" s="222"/>
      <c r="D31" s="200" t="s">
        <v>4</v>
      </c>
      <c r="E31" s="198" t="s">
        <v>312</v>
      </c>
      <c r="F31" s="223" t="s">
        <v>295</v>
      </c>
      <c r="G31" s="201" t="s">
        <v>296</v>
      </c>
    </row>
    <row r="32" spans="1:7" ht="17.649999999999999" customHeight="1" x14ac:dyDescent="0.2">
      <c r="A32" s="224" t="s">
        <v>327</v>
      </c>
      <c r="B32" s="367" t="s">
        <v>328</v>
      </c>
      <c r="C32" s="367"/>
      <c r="D32" s="205" t="s">
        <v>329</v>
      </c>
      <c r="E32" s="206">
        <v>1100</v>
      </c>
      <c r="F32" s="204">
        <v>2</v>
      </c>
      <c r="G32" s="207">
        <v>550</v>
      </c>
    </row>
    <row r="33" spans="1:7" ht="17.649999999999999" customHeight="1" x14ac:dyDescent="0.2">
      <c r="A33" s="224" t="s">
        <v>330</v>
      </c>
      <c r="B33" s="346" t="s">
        <v>331</v>
      </c>
      <c r="C33" s="346"/>
      <c r="D33" s="205" t="s">
        <v>329</v>
      </c>
      <c r="E33" s="206">
        <v>750</v>
      </c>
      <c r="F33" s="204">
        <v>2</v>
      </c>
      <c r="G33" s="207">
        <v>375</v>
      </c>
    </row>
    <row r="34" spans="1:7" ht="17.649999999999999" customHeight="1" x14ac:dyDescent="0.2">
      <c r="A34" s="224"/>
      <c r="B34" s="346"/>
      <c r="C34" s="346"/>
      <c r="D34" s="205"/>
      <c r="E34" s="206"/>
      <c r="F34" s="204"/>
      <c r="G34" s="207" t="s">
        <v>482</v>
      </c>
    </row>
    <row r="35" spans="1:7" ht="17.649999999999999" customHeight="1" x14ac:dyDescent="0.2">
      <c r="A35" s="202" t="s">
        <v>314</v>
      </c>
      <c r="B35" s="226" t="s">
        <v>332</v>
      </c>
      <c r="C35" s="227"/>
      <c r="D35" s="228"/>
      <c r="E35" s="229"/>
      <c r="F35" s="230"/>
      <c r="G35" s="220">
        <v>1886</v>
      </c>
    </row>
    <row r="36" spans="1:7" ht="17.649999999999999" customHeight="1" thickBot="1" x14ac:dyDescent="0.25">
      <c r="A36" s="209"/>
      <c r="B36" s="231"/>
      <c r="C36" s="336" t="s">
        <v>315</v>
      </c>
      <c r="D36" s="337"/>
      <c r="E36" s="337"/>
      <c r="F36" s="337"/>
      <c r="G36" s="221">
        <v>2811</v>
      </c>
    </row>
    <row r="37" spans="1:7" ht="8.25" customHeight="1" thickBot="1" x14ac:dyDescent="0.25">
      <c r="A37" s="188"/>
      <c r="B37" s="188"/>
      <c r="C37" s="188"/>
      <c r="D37" s="188"/>
      <c r="E37" s="188"/>
      <c r="F37" s="188"/>
      <c r="G37" s="232"/>
    </row>
    <row r="38" spans="1:7" ht="16.149999999999999" customHeight="1" thickBot="1" x14ac:dyDescent="0.25">
      <c r="A38" s="329" t="s">
        <v>316</v>
      </c>
      <c r="B38" s="330"/>
      <c r="C38" s="331"/>
      <c r="D38" s="191"/>
      <c r="E38" s="189"/>
      <c r="F38" s="190"/>
      <c r="G38" s="192"/>
    </row>
    <row r="39" spans="1:7" ht="16.149999999999999" customHeight="1" x14ac:dyDescent="0.2">
      <c r="A39" s="233" t="s">
        <v>317</v>
      </c>
      <c r="B39" s="234"/>
      <c r="C39" s="199" t="s">
        <v>318</v>
      </c>
      <c r="D39" s="200" t="s">
        <v>4</v>
      </c>
      <c r="E39" s="198" t="s">
        <v>312</v>
      </c>
      <c r="F39" s="199" t="s">
        <v>302</v>
      </c>
      <c r="G39" s="201" t="s">
        <v>296</v>
      </c>
    </row>
    <row r="40" spans="1:7" ht="17.649999999999999" customHeight="1" x14ac:dyDescent="0.2">
      <c r="A40" s="332"/>
      <c r="B40" s="333"/>
      <c r="C40" s="235"/>
      <c r="D40" s="205"/>
      <c r="E40" s="203"/>
      <c r="F40" s="204"/>
      <c r="G40" s="207" t="s">
        <v>482</v>
      </c>
    </row>
    <row r="41" spans="1:7" ht="17.649999999999999" customHeight="1" x14ac:dyDescent="0.2">
      <c r="A41" s="334"/>
      <c r="B41" s="335"/>
      <c r="C41" s="235"/>
      <c r="D41" s="205"/>
      <c r="E41" s="203"/>
      <c r="F41" s="204"/>
      <c r="G41" s="207" t="s">
        <v>482</v>
      </c>
    </row>
    <row r="42" spans="1:7" ht="17.649999999999999" customHeight="1" thickBot="1" x14ac:dyDescent="0.25">
      <c r="A42" s="209"/>
      <c r="B42" s="210"/>
      <c r="C42" s="336" t="s">
        <v>319</v>
      </c>
      <c r="D42" s="337"/>
      <c r="E42" s="337"/>
      <c r="F42" s="337"/>
      <c r="G42" s="211">
        <v>0</v>
      </c>
    </row>
    <row r="43" spans="1:7" ht="7.9" customHeight="1" thickBot="1" x14ac:dyDescent="0.25">
      <c r="B43" s="189"/>
      <c r="C43" s="190"/>
      <c r="D43" s="191"/>
      <c r="E43" s="189"/>
      <c r="F43" s="190"/>
      <c r="G43" s="192"/>
    </row>
    <row r="44" spans="1:7" ht="17.649999999999999" customHeight="1" x14ac:dyDescent="0.2">
      <c r="A44" s="338" t="s">
        <v>320</v>
      </c>
      <c r="B44" s="339"/>
      <c r="C44" s="237" t="s">
        <v>6</v>
      </c>
      <c r="D44" s="238"/>
      <c r="E44" s="239"/>
      <c r="F44" s="240"/>
      <c r="G44" s="241">
        <v>10500</v>
      </c>
    </row>
    <row r="45" spans="1:7" ht="17.649999999999999" customHeight="1" x14ac:dyDescent="0.2">
      <c r="A45" s="340"/>
      <c r="B45" s="341"/>
      <c r="C45" s="242" t="s">
        <v>321</v>
      </c>
      <c r="D45" s="243">
        <v>30</v>
      </c>
      <c r="E45" s="244" t="s">
        <v>322</v>
      </c>
      <c r="F45" s="245"/>
      <c r="G45" s="246"/>
    </row>
    <row r="46" spans="1:7" ht="17.649999999999999" customHeight="1" thickBot="1" x14ac:dyDescent="0.25">
      <c r="A46" s="342"/>
      <c r="B46" s="343"/>
      <c r="C46" s="247" t="s">
        <v>323</v>
      </c>
      <c r="D46" s="248"/>
      <c r="E46" s="249"/>
      <c r="F46" s="250"/>
      <c r="G46" s="221"/>
    </row>
  </sheetData>
  <mergeCells count="28">
    <mergeCell ref="B7:G7"/>
    <mergeCell ref="A1:G1"/>
    <mergeCell ref="A2:G2"/>
    <mergeCell ref="A4:D4"/>
    <mergeCell ref="B5:E5"/>
    <mergeCell ref="B6:G6"/>
    <mergeCell ref="C28:F28"/>
    <mergeCell ref="A9:C9"/>
    <mergeCell ref="C15:F15"/>
    <mergeCell ref="A17:C17"/>
    <mergeCell ref="A19:C19"/>
    <mergeCell ref="A20:C20"/>
    <mergeCell ref="A21:C21"/>
    <mergeCell ref="A22:C22"/>
    <mergeCell ref="A23:C23"/>
    <mergeCell ref="A24:C24"/>
    <mergeCell ref="A25:C25"/>
    <mergeCell ref="A26:C26"/>
    <mergeCell ref="A40:B40"/>
    <mergeCell ref="A41:B41"/>
    <mergeCell ref="C42:F42"/>
    <mergeCell ref="A44:B46"/>
    <mergeCell ref="A30:C30"/>
    <mergeCell ref="B32:C32"/>
    <mergeCell ref="B33:C33"/>
    <mergeCell ref="B34:C34"/>
    <mergeCell ref="C36:F36"/>
    <mergeCell ref="A38:C3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workbookViewId="0">
      <selection activeCell="J51" sqref="J51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343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1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21" customHeight="1" thickBot="1" x14ac:dyDescent="0.25">
      <c r="A7" s="187" t="s">
        <v>289</v>
      </c>
      <c r="B7" s="368" t="s">
        <v>350</v>
      </c>
      <c r="C7" s="369"/>
      <c r="D7" s="369"/>
      <c r="E7" s="369"/>
      <c r="F7" s="369"/>
      <c r="G7" s="370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02" t="s">
        <v>297</v>
      </c>
      <c r="B11" s="203">
        <v>29260.1</v>
      </c>
      <c r="C11" s="204">
        <v>2.0099999999999998</v>
      </c>
      <c r="D11" s="205">
        <v>2</v>
      </c>
      <c r="E11" s="203">
        <v>117625.60199999998</v>
      </c>
      <c r="F11" s="206">
        <v>30</v>
      </c>
      <c r="G11" s="207">
        <v>3921</v>
      </c>
    </row>
    <row r="12" spans="1:7" ht="17.649999999999999" customHeight="1" x14ac:dyDescent="0.2">
      <c r="A12" s="202" t="s">
        <v>298</v>
      </c>
      <c r="B12" s="203">
        <v>51205.18</v>
      </c>
      <c r="C12" s="204">
        <v>2.0099999999999998</v>
      </c>
      <c r="D12" s="205">
        <v>1</v>
      </c>
      <c r="E12" s="203">
        <v>102922.41179999999</v>
      </c>
      <c r="F12" s="206">
        <v>30</v>
      </c>
      <c r="G12" s="207">
        <v>3431</v>
      </c>
    </row>
    <row r="13" spans="1:7" ht="17.649999999999999" customHeight="1" x14ac:dyDescent="0.2">
      <c r="A13" s="202"/>
      <c r="B13" s="203"/>
      <c r="C13" s="204"/>
      <c r="D13" s="205"/>
      <c r="E13" s="203" t="s">
        <v>482</v>
      </c>
      <c r="F13" s="208"/>
      <c r="G13" s="207" t="s">
        <v>482</v>
      </c>
    </row>
    <row r="14" spans="1:7" ht="17.649999999999999" customHeight="1" x14ac:dyDescent="0.2">
      <c r="A14" s="202"/>
      <c r="B14" s="203"/>
      <c r="C14" s="204"/>
      <c r="D14" s="205"/>
      <c r="E14" s="203" t="s">
        <v>482</v>
      </c>
      <c r="F14" s="208"/>
      <c r="G14" s="207" t="s">
        <v>482</v>
      </c>
    </row>
    <row r="15" spans="1:7" ht="17.649999999999999" customHeight="1" thickBot="1" x14ac:dyDescent="0.25">
      <c r="A15" s="209"/>
      <c r="B15" s="210"/>
      <c r="C15" s="336" t="s">
        <v>299</v>
      </c>
      <c r="D15" s="337"/>
      <c r="E15" s="337"/>
      <c r="F15" s="337"/>
      <c r="G15" s="211">
        <v>7352</v>
      </c>
    </row>
    <row r="16" spans="1:7" ht="6" customHeight="1" thickBot="1" x14ac:dyDescent="0.25">
      <c r="A16" s="188"/>
      <c r="B16" s="189"/>
      <c r="C16" s="190"/>
      <c r="D16" s="191"/>
      <c r="E16" s="189"/>
      <c r="F16" s="190"/>
      <c r="G16" s="192"/>
    </row>
    <row r="17" spans="1:7" ht="16.899999999999999" customHeight="1" thickBot="1" x14ac:dyDescent="0.25">
      <c r="A17" s="329" t="s">
        <v>300</v>
      </c>
      <c r="B17" s="330"/>
      <c r="C17" s="331"/>
      <c r="D17" s="212"/>
      <c r="E17" s="194"/>
      <c r="F17" s="195"/>
      <c r="G17" s="196"/>
    </row>
    <row r="18" spans="1:7" ht="16.899999999999999" customHeight="1" x14ac:dyDescent="0.2">
      <c r="A18" s="213" t="s">
        <v>301</v>
      </c>
      <c r="B18" s="214"/>
      <c r="C18" s="215"/>
      <c r="D18" s="200" t="s">
        <v>4</v>
      </c>
      <c r="E18" s="216" t="s">
        <v>302</v>
      </c>
      <c r="F18" s="199" t="s">
        <v>303</v>
      </c>
      <c r="G18" s="201" t="s">
        <v>296</v>
      </c>
    </row>
    <row r="19" spans="1:7" ht="30.6" customHeight="1" x14ac:dyDescent="0.2">
      <c r="A19" s="371" t="s">
        <v>351</v>
      </c>
      <c r="B19" s="372"/>
      <c r="C19" s="372"/>
      <c r="D19" s="205" t="s">
        <v>1</v>
      </c>
      <c r="E19" s="217">
        <v>1</v>
      </c>
      <c r="F19" s="203">
        <v>80000</v>
      </c>
      <c r="G19" s="207">
        <v>80000</v>
      </c>
    </row>
    <row r="20" spans="1:7" ht="17.649999999999999" customHeight="1" x14ac:dyDescent="0.2">
      <c r="A20" s="344"/>
      <c r="B20" s="345"/>
      <c r="C20" s="345"/>
      <c r="D20" s="205"/>
      <c r="E20" s="217"/>
      <c r="F20" s="203"/>
      <c r="G20" s="207"/>
    </row>
    <row r="21" spans="1:7" ht="17.649999999999999" customHeight="1" x14ac:dyDescent="0.2">
      <c r="A21" s="344"/>
      <c r="B21" s="345"/>
      <c r="C21" s="345"/>
      <c r="D21" s="205"/>
      <c r="E21" s="217"/>
      <c r="F21" s="203"/>
      <c r="G21" s="207"/>
    </row>
    <row r="22" spans="1:7" ht="17.649999999999999" customHeight="1" x14ac:dyDescent="0.2">
      <c r="A22" s="344"/>
      <c r="B22" s="345"/>
      <c r="C22" s="345"/>
      <c r="D22" s="205"/>
      <c r="E22" s="217"/>
      <c r="F22" s="203"/>
      <c r="G22" s="207"/>
    </row>
    <row r="23" spans="1:7" ht="17.649999999999999" customHeight="1" x14ac:dyDescent="0.2">
      <c r="A23" s="344"/>
      <c r="B23" s="345"/>
      <c r="C23" s="345"/>
      <c r="D23" s="205"/>
      <c r="E23" s="217"/>
      <c r="F23" s="203"/>
      <c r="G23" s="207"/>
    </row>
    <row r="24" spans="1:7" ht="17.649999999999999" customHeight="1" x14ac:dyDescent="0.2">
      <c r="A24" s="344"/>
      <c r="B24" s="345"/>
      <c r="C24" s="345"/>
      <c r="D24" s="205"/>
      <c r="E24" s="219"/>
      <c r="F24" s="203"/>
      <c r="G24" s="207"/>
    </row>
    <row r="25" spans="1:7" ht="17.649999999999999" customHeight="1" x14ac:dyDescent="0.2">
      <c r="A25" s="344"/>
      <c r="B25" s="345"/>
      <c r="C25" s="345"/>
      <c r="D25" s="205"/>
      <c r="E25" s="219"/>
      <c r="F25" s="203"/>
      <c r="G25" s="207" t="s">
        <v>482</v>
      </c>
    </row>
    <row r="26" spans="1:7" ht="17.649999999999999" customHeight="1" x14ac:dyDescent="0.2">
      <c r="A26" s="344"/>
      <c r="B26" s="345"/>
      <c r="C26" s="345"/>
      <c r="D26" s="205"/>
      <c r="E26" s="219"/>
      <c r="F26" s="203"/>
      <c r="G26" s="207"/>
    </row>
    <row r="27" spans="1:7" ht="17.649999999999999" customHeight="1" x14ac:dyDescent="0.2">
      <c r="A27" s="202" t="s">
        <v>306</v>
      </c>
      <c r="B27" s="203">
        <v>5</v>
      </c>
      <c r="C27" s="204" t="s">
        <v>307</v>
      </c>
      <c r="D27" s="205"/>
      <c r="E27" s="203"/>
      <c r="F27" s="204"/>
      <c r="G27" s="220">
        <v>4000</v>
      </c>
    </row>
    <row r="28" spans="1:7" ht="17.649999999999999" customHeight="1" thickBot="1" x14ac:dyDescent="0.25">
      <c r="A28" s="209"/>
      <c r="B28" s="210"/>
      <c r="C28" s="336" t="s">
        <v>308</v>
      </c>
      <c r="D28" s="337"/>
      <c r="E28" s="337"/>
      <c r="F28" s="337"/>
      <c r="G28" s="221">
        <v>84000</v>
      </c>
    </row>
    <row r="29" spans="1:7" ht="7.5" customHeight="1" thickBot="1" x14ac:dyDescent="0.25">
      <c r="A29" s="188"/>
      <c r="B29" s="189"/>
      <c r="C29" s="190"/>
      <c r="D29" s="191"/>
      <c r="E29" s="189"/>
      <c r="F29" s="190"/>
      <c r="G29" s="192"/>
    </row>
    <row r="30" spans="1:7" ht="16.899999999999999" customHeight="1" thickBot="1" x14ac:dyDescent="0.25">
      <c r="A30" s="329" t="s">
        <v>309</v>
      </c>
      <c r="B30" s="330"/>
      <c r="C30" s="331"/>
      <c r="D30" s="191"/>
      <c r="E30" s="189"/>
      <c r="F30" s="190"/>
      <c r="G30" s="192"/>
    </row>
    <row r="31" spans="1:7" ht="16.899999999999999" customHeight="1" x14ac:dyDescent="0.2">
      <c r="A31" s="197" t="s">
        <v>310</v>
      </c>
      <c r="B31" s="214" t="s">
        <v>311</v>
      </c>
      <c r="C31" s="222"/>
      <c r="D31" s="200" t="s">
        <v>4</v>
      </c>
      <c r="E31" s="198" t="s">
        <v>312</v>
      </c>
      <c r="F31" s="223" t="s">
        <v>295</v>
      </c>
      <c r="G31" s="201" t="s">
        <v>296</v>
      </c>
    </row>
    <row r="32" spans="1:7" ht="17.649999999999999" customHeight="1" x14ac:dyDescent="0.2">
      <c r="A32" s="224" t="s">
        <v>327</v>
      </c>
      <c r="B32" s="367" t="s">
        <v>328</v>
      </c>
      <c r="C32" s="367"/>
      <c r="D32" s="205" t="s">
        <v>329</v>
      </c>
      <c r="E32" s="206">
        <v>1100</v>
      </c>
      <c r="F32" s="204">
        <v>2</v>
      </c>
      <c r="G32" s="207">
        <v>550</v>
      </c>
    </row>
    <row r="33" spans="1:7" ht="17.649999999999999" customHeight="1" x14ac:dyDescent="0.2">
      <c r="A33" s="224" t="s">
        <v>330</v>
      </c>
      <c r="B33" s="346" t="s">
        <v>331</v>
      </c>
      <c r="C33" s="346"/>
      <c r="D33" s="205" t="s">
        <v>329</v>
      </c>
      <c r="E33" s="206">
        <v>750</v>
      </c>
      <c r="F33" s="204">
        <v>2</v>
      </c>
      <c r="G33" s="207">
        <v>375</v>
      </c>
    </row>
    <row r="34" spans="1:7" ht="17.649999999999999" customHeight="1" x14ac:dyDescent="0.2">
      <c r="A34" s="224"/>
      <c r="B34" s="346"/>
      <c r="C34" s="346"/>
      <c r="D34" s="205"/>
      <c r="E34" s="206"/>
      <c r="F34" s="204"/>
      <c r="G34" s="207" t="s">
        <v>482</v>
      </c>
    </row>
    <row r="35" spans="1:7" ht="17.649999999999999" customHeight="1" x14ac:dyDescent="0.2">
      <c r="A35" s="202" t="s">
        <v>314</v>
      </c>
      <c r="B35" s="226" t="s">
        <v>332</v>
      </c>
      <c r="C35" s="227"/>
      <c r="D35" s="228"/>
      <c r="E35" s="229"/>
      <c r="F35" s="230"/>
      <c r="G35" s="220">
        <v>1723</v>
      </c>
    </row>
    <row r="36" spans="1:7" ht="17.649999999999999" customHeight="1" thickBot="1" x14ac:dyDescent="0.25">
      <c r="A36" s="209"/>
      <c r="B36" s="231"/>
      <c r="C36" s="336" t="s">
        <v>315</v>
      </c>
      <c r="D36" s="337"/>
      <c r="E36" s="337"/>
      <c r="F36" s="337"/>
      <c r="G36" s="221">
        <v>2648</v>
      </c>
    </row>
    <row r="37" spans="1:7" ht="8.25" customHeight="1" thickBot="1" x14ac:dyDescent="0.25">
      <c r="A37" s="188"/>
      <c r="B37" s="188"/>
      <c r="C37" s="188"/>
      <c r="D37" s="188"/>
      <c r="E37" s="188"/>
      <c r="F37" s="188"/>
      <c r="G37" s="232"/>
    </row>
    <row r="38" spans="1:7" ht="16.149999999999999" customHeight="1" thickBot="1" x14ac:dyDescent="0.25">
      <c r="A38" s="329" t="s">
        <v>316</v>
      </c>
      <c r="B38" s="330"/>
      <c r="C38" s="331"/>
      <c r="D38" s="191"/>
      <c r="E38" s="189"/>
      <c r="F38" s="190"/>
      <c r="G38" s="192"/>
    </row>
    <row r="39" spans="1:7" ht="16.149999999999999" customHeight="1" x14ac:dyDescent="0.2">
      <c r="A39" s="233" t="s">
        <v>317</v>
      </c>
      <c r="B39" s="234"/>
      <c r="C39" s="199" t="s">
        <v>318</v>
      </c>
      <c r="D39" s="200" t="s">
        <v>4</v>
      </c>
      <c r="E39" s="198" t="s">
        <v>312</v>
      </c>
      <c r="F39" s="199" t="s">
        <v>302</v>
      </c>
      <c r="G39" s="201" t="s">
        <v>296</v>
      </c>
    </row>
    <row r="40" spans="1:7" ht="17.649999999999999" customHeight="1" x14ac:dyDescent="0.2">
      <c r="A40" s="332"/>
      <c r="B40" s="333"/>
      <c r="C40" s="235"/>
      <c r="D40" s="205"/>
      <c r="E40" s="203"/>
      <c r="F40" s="204"/>
      <c r="G40" s="207" t="s">
        <v>482</v>
      </c>
    </row>
    <row r="41" spans="1:7" ht="17.649999999999999" customHeight="1" x14ac:dyDescent="0.2">
      <c r="A41" s="334"/>
      <c r="B41" s="335"/>
      <c r="C41" s="235"/>
      <c r="D41" s="205"/>
      <c r="E41" s="203"/>
      <c r="F41" s="204"/>
      <c r="G41" s="207" t="s">
        <v>482</v>
      </c>
    </row>
    <row r="42" spans="1:7" ht="17.649999999999999" customHeight="1" thickBot="1" x14ac:dyDescent="0.25">
      <c r="A42" s="209"/>
      <c r="B42" s="210"/>
      <c r="C42" s="336" t="s">
        <v>319</v>
      </c>
      <c r="D42" s="337"/>
      <c r="E42" s="337"/>
      <c r="F42" s="337"/>
      <c r="G42" s="211">
        <v>0</v>
      </c>
    </row>
    <row r="43" spans="1:7" ht="7.9" customHeight="1" thickBot="1" x14ac:dyDescent="0.25">
      <c r="B43" s="189"/>
      <c r="C43" s="190"/>
      <c r="D43" s="191"/>
      <c r="E43" s="189"/>
      <c r="F43" s="190"/>
      <c r="G43" s="192"/>
    </row>
    <row r="44" spans="1:7" ht="17.649999999999999" customHeight="1" x14ac:dyDescent="0.2">
      <c r="A44" s="338" t="s">
        <v>320</v>
      </c>
      <c r="B44" s="339"/>
      <c r="C44" s="237" t="s">
        <v>6</v>
      </c>
      <c r="D44" s="238"/>
      <c r="E44" s="239"/>
      <c r="F44" s="240"/>
      <c r="G44" s="241">
        <v>94000</v>
      </c>
    </row>
    <row r="45" spans="1:7" ht="17.649999999999999" customHeight="1" x14ac:dyDescent="0.2">
      <c r="A45" s="340"/>
      <c r="B45" s="341"/>
      <c r="C45" s="242" t="s">
        <v>321</v>
      </c>
      <c r="D45" s="243">
        <v>30</v>
      </c>
      <c r="E45" s="244" t="s">
        <v>322</v>
      </c>
      <c r="F45" s="245"/>
      <c r="G45" s="246"/>
    </row>
    <row r="46" spans="1:7" ht="17.649999999999999" customHeight="1" thickBot="1" x14ac:dyDescent="0.25">
      <c r="A46" s="342"/>
      <c r="B46" s="343"/>
      <c r="C46" s="247" t="s">
        <v>323</v>
      </c>
      <c r="D46" s="248"/>
      <c r="E46" s="249"/>
      <c r="F46" s="250"/>
      <c r="G46" s="221"/>
    </row>
  </sheetData>
  <mergeCells count="28">
    <mergeCell ref="B7:G7"/>
    <mergeCell ref="A1:G1"/>
    <mergeCell ref="A2:G2"/>
    <mergeCell ref="A4:D4"/>
    <mergeCell ref="B5:E5"/>
    <mergeCell ref="B6:G6"/>
    <mergeCell ref="C28:F28"/>
    <mergeCell ref="A9:C9"/>
    <mergeCell ref="C15:F15"/>
    <mergeCell ref="A17:C17"/>
    <mergeCell ref="A19:C19"/>
    <mergeCell ref="A20:C20"/>
    <mergeCell ref="A21:C21"/>
    <mergeCell ref="A22:C22"/>
    <mergeCell ref="A23:C23"/>
    <mergeCell ref="A24:C24"/>
    <mergeCell ref="A25:C25"/>
    <mergeCell ref="A26:C26"/>
    <mergeCell ref="A40:B40"/>
    <mergeCell ref="A41:B41"/>
    <mergeCell ref="C42:F42"/>
    <mergeCell ref="A44:B46"/>
    <mergeCell ref="A30:C30"/>
    <mergeCell ref="B32:C32"/>
    <mergeCell ref="B33:C33"/>
    <mergeCell ref="B34:C34"/>
    <mergeCell ref="C36:F36"/>
    <mergeCell ref="A38:C3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4" workbookViewId="0">
      <selection activeCell="J51" sqref="J51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344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1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21" customHeight="1" thickBot="1" x14ac:dyDescent="0.25">
      <c r="A7" s="187" t="s">
        <v>289</v>
      </c>
      <c r="B7" s="368" t="s">
        <v>436</v>
      </c>
      <c r="C7" s="369"/>
      <c r="D7" s="369"/>
      <c r="E7" s="369"/>
      <c r="F7" s="369"/>
      <c r="G7" s="370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02"/>
      <c r="B11" s="203"/>
      <c r="C11" s="204"/>
      <c r="D11" s="205"/>
      <c r="E11" s="203"/>
      <c r="F11" s="206"/>
      <c r="G11" s="207"/>
    </row>
    <row r="12" spans="1:7" ht="17.649999999999999" customHeight="1" x14ac:dyDescent="0.2">
      <c r="A12" s="202"/>
      <c r="B12" s="203"/>
      <c r="C12" s="204"/>
      <c r="D12" s="205"/>
      <c r="E12" s="203"/>
      <c r="F12" s="206"/>
      <c r="G12" s="207"/>
    </row>
    <row r="13" spans="1:7" ht="17.649999999999999" customHeight="1" x14ac:dyDescent="0.2">
      <c r="A13" s="202"/>
      <c r="B13" s="203"/>
      <c r="C13" s="204"/>
      <c r="D13" s="205"/>
      <c r="E13" s="203" t="s">
        <v>482</v>
      </c>
      <c r="F13" s="208"/>
      <c r="G13" s="207" t="s">
        <v>482</v>
      </c>
    </row>
    <row r="14" spans="1:7" ht="17.649999999999999" customHeight="1" x14ac:dyDescent="0.2">
      <c r="A14" s="202"/>
      <c r="B14" s="203"/>
      <c r="C14" s="204"/>
      <c r="D14" s="205"/>
      <c r="E14" s="203" t="s">
        <v>482</v>
      </c>
      <c r="F14" s="208"/>
      <c r="G14" s="207" t="s">
        <v>482</v>
      </c>
    </row>
    <row r="15" spans="1:7" ht="17.649999999999999" customHeight="1" thickBot="1" x14ac:dyDescent="0.25">
      <c r="A15" s="209"/>
      <c r="B15" s="210"/>
      <c r="C15" s="336" t="s">
        <v>299</v>
      </c>
      <c r="D15" s="337"/>
      <c r="E15" s="337"/>
      <c r="F15" s="337"/>
      <c r="G15" s="211">
        <v>0</v>
      </c>
    </row>
    <row r="16" spans="1:7" ht="6" customHeight="1" thickBot="1" x14ac:dyDescent="0.25">
      <c r="A16" s="188"/>
      <c r="B16" s="189"/>
      <c r="C16" s="190"/>
      <c r="D16" s="191"/>
      <c r="E16" s="189"/>
      <c r="F16" s="190"/>
      <c r="G16" s="192"/>
    </row>
    <row r="17" spans="1:7" ht="16.899999999999999" customHeight="1" thickBot="1" x14ac:dyDescent="0.25">
      <c r="A17" s="329" t="s">
        <v>300</v>
      </c>
      <c r="B17" s="330"/>
      <c r="C17" s="331"/>
      <c r="D17" s="212"/>
      <c r="E17" s="194"/>
      <c r="F17" s="195"/>
      <c r="G17" s="196"/>
    </row>
    <row r="18" spans="1:7" ht="16.899999999999999" customHeight="1" x14ac:dyDescent="0.2">
      <c r="A18" s="213" t="s">
        <v>301</v>
      </c>
      <c r="B18" s="214"/>
      <c r="C18" s="215"/>
      <c r="D18" s="200" t="s">
        <v>4</v>
      </c>
      <c r="E18" s="216" t="s">
        <v>302</v>
      </c>
      <c r="F18" s="199" t="s">
        <v>303</v>
      </c>
      <c r="G18" s="201" t="s">
        <v>296</v>
      </c>
    </row>
    <row r="19" spans="1:7" ht="39.6" customHeight="1" x14ac:dyDescent="0.2">
      <c r="A19" s="373" t="s">
        <v>352</v>
      </c>
      <c r="B19" s="373"/>
      <c r="C19" s="373"/>
      <c r="D19" s="205" t="s">
        <v>1</v>
      </c>
      <c r="E19" s="217">
        <v>1</v>
      </c>
      <c r="F19" s="203">
        <v>35000</v>
      </c>
      <c r="G19" s="207">
        <v>35000</v>
      </c>
    </row>
    <row r="20" spans="1:7" ht="17.649999999999999" customHeight="1" x14ac:dyDescent="0.2">
      <c r="A20" s="344"/>
      <c r="B20" s="345"/>
      <c r="C20" s="345"/>
      <c r="D20" s="205"/>
      <c r="E20" s="217"/>
      <c r="F20" s="203"/>
      <c r="G20" s="207"/>
    </row>
    <row r="21" spans="1:7" ht="17.649999999999999" customHeight="1" x14ac:dyDescent="0.2">
      <c r="A21" s="344"/>
      <c r="B21" s="345"/>
      <c r="C21" s="345"/>
      <c r="D21" s="205"/>
      <c r="E21" s="217"/>
      <c r="F21" s="203"/>
      <c r="G21" s="207"/>
    </row>
    <row r="22" spans="1:7" ht="17.649999999999999" customHeight="1" x14ac:dyDescent="0.2">
      <c r="A22" s="344"/>
      <c r="B22" s="345"/>
      <c r="C22" s="345"/>
      <c r="D22" s="205"/>
      <c r="E22" s="217"/>
      <c r="F22" s="203"/>
      <c r="G22" s="207"/>
    </row>
    <row r="23" spans="1:7" ht="17.649999999999999" customHeight="1" x14ac:dyDescent="0.2">
      <c r="A23" s="344"/>
      <c r="B23" s="345"/>
      <c r="C23" s="345"/>
      <c r="D23" s="205"/>
      <c r="E23" s="217"/>
      <c r="F23" s="203"/>
      <c r="G23" s="207"/>
    </row>
    <row r="24" spans="1:7" ht="17.649999999999999" customHeight="1" x14ac:dyDescent="0.2">
      <c r="A24" s="344"/>
      <c r="B24" s="345"/>
      <c r="C24" s="345"/>
      <c r="D24" s="205"/>
      <c r="E24" s="219"/>
      <c r="F24" s="203"/>
      <c r="G24" s="207"/>
    </row>
    <row r="25" spans="1:7" ht="17.649999999999999" customHeight="1" x14ac:dyDescent="0.2">
      <c r="A25" s="344"/>
      <c r="B25" s="345"/>
      <c r="C25" s="345"/>
      <c r="D25" s="205"/>
      <c r="E25" s="219"/>
      <c r="F25" s="203"/>
      <c r="G25" s="207" t="s">
        <v>482</v>
      </c>
    </row>
    <row r="26" spans="1:7" ht="17.649999999999999" customHeight="1" x14ac:dyDescent="0.2">
      <c r="A26" s="344"/>
      <c r="B26" s="345"/>
      <c r="C26" s="345"/>
      <c r="D26" s="205"/>
      <c r="E26" s="219"/>
      <c r="F26" s="203"/>
      <c r="G26" s="207"/>
    </row>
    <row r="27" spans="1:7" ht="17.649999999999999" customHeight="1" x14ac:dyDescent="0.2">
      <c r="A27" s="202" t="s">
        <v>306</v>
      </c>
      <c r="B27" s="203">
        <v>5</v>
      </c>
      <c r="C27" s="204" t="s">
        <v>307</v>
      </c>
      <c r="D27" s="205"/>
      <c r="E27" s="203"/>
      <c r="F27" s="204"/>
      <c r="G27" s="220"/>
    </row>
    <row r="28" spans="1:7" ht="17.649999999999999" customHeight="1" thickBot="1" x14ac:dyDescent="0.25">
      <c r="A28" s="209"/>
      <c r="B28" s="210"/>
      <c r="C28" s="336" t="s">
        <v>308</v>
      </c>
      <c r="D28" s="337"/>
      <c r="E28" s="337"/>
      <c r="F28" s="337"/>
      <c r="G28" s="221">
        <v>35000</v>
      </c>
    </row>
    <row r="29" spans="1:7" ht="7.5" customHeight="1" thickBot="1" x14ac:dyDescent="0.25">
      <c r="A29" s="188"/>
      <c r="B29" s="189"/>
      <c r="C29" s="190"/>
      <c r="D29" s="191"/>
      <c r="E29" s="189"/>
      <c r="F29" s="190"/>
      <c r="G29" s="192"/>
    </row>
    <row r="30" spans="1:7" ht="16.899999999999999" customHeight="1" thickBot="1" x14ac:dyDescent="0.25">
      <c r="A30" s="329" t="s">
        <v>309</v>
      </c>
      <c r="B30" s="330"/>
      <c r="C30" s="331"/>
      <c r="D30" s="191"/>
      <c r="E30" s="189"/>
      <c r="F30" s="190"/>
      <c r="G30" s="192"/>
    </row>
    <row r="31" spans="1:7" ht="16.899999999999999" customHeight="1" x14ac:dyDescent="0.2">
      <c r="A31" s="197" t="s">
        <v>310</v>
      </c>
      <c r="B31" s="214" t="s">
        <v>311</v>
      </c>
      <c r="C31" s="222"/>
      <c r="D31" s="200" t="s">
        <v>4</v>
      </c>
      <c r="E31" s="198" t="s">
        <v>312</v>
      </c>
      <c r="F31" s="223" t="s">
        <v>295</v>
      </c>
      <c r="G31" s="201" t="s">
        <v>296</v>
      </c>
    </row>
    <row r="32" spans="1:7" ht="17.649999999999999" customHeight="1" x14ac:dyDescent="0.2">
      <c r="A32" s="224"/>
      <c r="B32" s="367"/>
      <c r="C32" s="367"/>
      <c r="D32" s="205"/>
      <c r="E32" s="206"/>
      <c r="F32" s="204"/>
      <c r="G32" s="207"/>
    </row>
    <row r="33" spans="1:7" ht="17.649999999999999" customHeight="1" x14ac:dyDescent="0.2">
      <c r="A33" s="224"/>
      <c r="B33" s="346"/>
      <c r="C33" s="346"/>
      <c r="D33" s="205"/>
      <c r="E33" s="206"/>
      <c r="F33" s="204"/>
      <c r="G33" s="207"/>
    </row>
    <row r="34" spans="1:7" ht="17.649999999999999" customHeight="1" x14ac:dyDescent="0.2">
      <c r="A34" s="224"/>
      <c r="B34" s="346"/>
      <c r="C34" s="346"/>
      <c r="D34" s="205"/>
      <c r="E34" s="206"/>
      <c r="F34" s="204"/>
      <c r="G34" s="207" t="s">
        <v>482</v>
      </c>
    </row>
    <row r="35" spans="1:7" ht="17.649999999999999" customHeight="1" x14ac:dyDescent="0.2">
      <c r="A35" s="202" t="s">
        <v>314</v>
      </c>
      <c r="B35" s="226" t="s">
        <v>332</v>
      </c>
      <c r="C35" s="227"/>
      <c r="D35" s="228"/>
      <c r="E35" s="229"/>
      <c r="F35" s="230"/>
      <c r="G35" s="220"/>
    </row>
    <row r="36" spans="1:7" ht="17.649999999999999" customHeight="1" thickBot="1" x14ac:dyDescent="0.25">
      <c r="A36" s="209"/>
      <c r="B36" s="231"/>
      <c r="C36" s="336" t="s">
        <v>315</v>
      </c>
      <c r="D36" s="337"/>
      <c r="E36" s="337"/>
      <c r="F36" s="337"/>
      <c r="G36" s="221">
        <v>0</v>
      </c>
    </row>
    <row r="37" spans="1:7" ht="8.25" customHeight="1" thickBot="1" x14ac:dyDescent="0.25">
      <c r="A37" s="188"/>
      <c r="B37" s="188"/>
      <c r="C37" s="188"/>
      <c r="D37" s="188"/>
      <c r="E37" s="188"/>
      <c r="F37" s="188"/>
      <c r="G37" s="232"/>
    </row>
    <row r="38" spans="1:7" ht="16.149999999999999" customHeight="1" thickBot="1" x14ac:dyDescent="0.25">
      <c r="A38" s="329" t="s">
        <v>316</v>
      </c>
      <c r="B38" s="330"/>
      <c r="C38" s="331"/>
      <c r="D38" s="191"/>
      <c r="E38" s="189"/>
      <c r="F38" s="190"/>
      <c r="G38" s="192"/>
    </row>
    <row r="39" spans="1:7" ht="16.149999999999999" customHeight="1" x14ac:dyDescent="0.2">
      <c r="A39" s="233" t="s">
        <v>317</v>
      </c>
      <c r="B39" s="234"/>
      <c r="C39" s="199" t="s">
        <v>318</v>
      </c>
      <c r="D39" s="200" t="s">
        <v>4</v>
      </c>
      <c r="E39" s="198" t="s">
        <v>312</v>
      </c>
      <c r="F39" s="199" t="s">
        <v>302</v>
      </c>
      <c r="G39" s="201" t="s">
        <v>296</v>
      </c>
    </row>
    <row r="40" spans="1:7" ht="17.649999999999999" customHeight="1" x14ac:dyDescent="0.2">
      <c r="A40" s="332"/>
      <c r="B40" s="333"/>
      <c r="C40" s="235"/>
      <c r="D40" s="205"/>
      <c r="E40" s="203"/>
      <c r="F40" s="204"/>
      <c r="G40" s="207" t="s">
        <v>482</v>
      </c>
    </row>
    <row r="41" spans="1:7" ht="17.649999999999999" customHeight="1" x14ac:dyDescent="0.2">
      <c r="A41" s="334"/>
      <c r="B41" s="335"/>
      <c r="C41" s="235"/>
      <c r="D41" s="205"/>
      <c r="E41" s="203"/>
      <c r="F41" s="204"/>
      <c r="G41" s="207" t="s">
        <v>482</v>
      </c>
    </row>
    <row r="42" spans="1:7" ht="17.649999999999999" customHeight="1" thickBot="1" x14ac:dyDescent="0.25">
      <c r="A42" s="209"/>
      <c r="B42" s="210"/>
      <c r="C42" s="336" t="s">
        <v>319</v>
      </c>
      <c r="D42" s="337"/>
      <c r="E42" s="337"/>
      <c r="F42" s="337"/>
      <c r="G42" s="211">
        <v>0</v>
      </c>
    </row>
    <row r="43" spans="1:7" ht="7.9" customHeight="1" thickBot="1" x14ac:dyDescent="0.25">
      <c r="B43" s="189"/>
      <c r="C43" s="190"/>
      <c r="D43" s="191"/>
      <c r="E43" s="189"/>
      <c r="F43" s="190"/>
      <c r="G43" s="192"/>
    </row>
    <row r="44" spans="1:7" ht="17.649999999999999" customHeight="1" x14ac:dyDescent="0.2">
      <c r="A44" s="338" t="s">
        <v>320</v>
      </c>
      <c r="B44" s="339"/>
      <c r="C44" s="237" t="s">
        <v>6</v>
      </c>
      <c r="D44" s="238"/>
      <c r="E44" s="239"/>
      <c r="F44" s="240"/>
      <c r="G44" s="241">
        <v>35000</v>
      </c>
    </row>
    <row r="45" spans="1:7" ht="17.649999999999999" customHeight="1" x14ac:dyDescent="0.2">
      <c r="A45" s="340"/>
      <c r="B45" s="341"/>
      <c r="C45" s="242" t="s">
        <v>321</v>
      </c>
      <c r="D45" s="243">
        <v>30</v>
      </c>
      <c r="E45" s="244" t="s">
        <v>322</v>
      </c>
      <c r="F45" s="245"/>
      <c r="G45" s="246"/>
    </row>
    <row r="46" spans="1:7" ht="17.649999999999999" customHeight="1" thickBot="1" x14ac:dyDescent="0.25">
      <c r="A46" s="342"/>
      <c r="B46" s="343"/>
      <c r="C46" s="247" t="s">
        <v>323</v>
      </c>
      <c r="D46" s="248"/>
      <c r="E46" s="249"/>
      <c r="F46" s="250"/>
      <c r="G46" s="221"/>
    </row>
  </sheetData>
  <mergeCells count="28">
    <mergeCell ref="B7:G7"/>
    <mergeCell ref="A1:G1"/>
    <mergeCell ref="A2:G2"/>
    <mergeCell ref="A4:D4"/>
    <mergeCell ref="B5:E5"/>
    <mergeCell ref="B6:G6"/>
    <mergeCell ref="C28:F28"/>
    <mergeCell ref="A9:C9"/>
    <mergeCell ref="C15:F15"/>
    <mergeCell ref="A17:C17"/>
    <mergeCell ref="A19:C19"/>
    <mergeCell ref="A20:C20"/>
    <mergeCell ref="A21:C21"/>
    <mergeCell ref="A22:C22"/>
    <mergeCell ref="A23:C23"/>
    <mergeCell ref="A24:C24"/>
    <mergeCell ref="A25:C25"/>
    <mergeCell ref="A26:C26"/>
    <mergeCell ref="A40:B40"/>
    <mergeCell ref="A41:B41"/>
    <mergeCell ref="C42:F42"/>
    <mergeCell ref="A44:B46"/>
    <mergeCell ref="A30:C30"/>
    <mergeCell ref="B32:C32"/>
    <mergeCell ref="B33:C33"/>
    <mergeCell ref="B34:C34"/>
    <mergeCell ref="C36:F36"/>
    <mergeCell ref="A38:C3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workbookViewId="0">
      <selection activeCell="B7" sqref="B7:G7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345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8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30" customHeight="1" thickBot="1" x14ac:dyDescent="0.25">
      <c r="A7" s="187" t="s">
        <v>289</v>
      </c>
      <c r="B7" s="355" t="s">
        <v>476</v>
      </c>
      <c r="C7" s="356"/>
      <c r="D7" s="356"/>
      <c r="E7" s="356"/>
      <c r="F7" s="356"/>
      <c r="G7" s="357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02"/>
      <c r="B11" s="203"/>
      <c r="C11" s="204"/>
      <c r="D11" s="205"/>
      <c r="E11" s="203"/>
      <c r="F11" s="206"/>
      <c r="G11" s="207"/>
    </row>
    <row r="12" spans="1:7" ht="17.649999999999999" customHeight="1" x14ac:dyDescent="0.2">
      <c r="A12" s="202"/>
      <c r="B12" s="203"/>
      <c r="C12" s="204"/>
      <c r="D12" s="205"/>
      <c r="E12" s="203"/>
      <c r="F12" s="206"/>
      <c r="G12" s="207"/>
    </row>
    <row r="13" spans="1:7" ht="17.649999999999999" customHeight="1" x14ac:dyDescent="0.2">
      <c r="A13" s="202"/>
      <c r="B13" s="203"/>
      <c r="C13" s="204"/>
      <c r="D13" s="205"/>
      <c r="E13" s="203" t="s">
        <v>482</v>
      </c>
      <c r="F13" s="208"/>
      <c r="G13" s="207" t="s">
        <v>482</v>
      </c>
    </row>
    <row r="14" spans="1:7" ht="17.649999999999999" customHeight="1" x14ac:dyDescent="0.2">
      <c r="A14" s="202"/>
      <c r="B14" s="203"/>
      <c r="C14" s="204"/>
      <c r="D14" s="205"/>
      <c r="E14" s="203" t="s">
        <v>482</v>
      </c>
      <c r="F14" s="208"/>
      <c r="G14" s="207" t="s">
        <v>482</v>
      </c>
    </row>
    <row r="15" spans="1:7" ht="17.649999999999999" customHeight="1" thickBot="1" x14ac:dyDescent="0.25">
      <c r="A15" s="209"/>
      <c r="B15" s="210"/>
      <c r="C15" s="336" t="s">
        <v>299</v>
      </c>
      <c r="D15" s="337"/>
      <c r="E15" s="337"/>
      <c r="F15" s="337"/>
      <c r="G15" s="211">
        <v>0</v>
      </c>
    </row>
    <row r="16" spans="1:7" ht="6" customHeight="1" thickBot="1" x14ac:dyDescent="0.25">
      <c r="A16" s="188"/>
      <c r="B16" s="189"/>
      <c r="C16" s="190"/>
      <c r="D16" s="191"/>
      <c r="E16" s="189"/>
      <c r="F16" s="190"/>
      <c r="G16" s="192"/>
    </row>
    <row r="17" spans="1:7" ht="16.899999999999999" customHeight="1" thickBot="1" x14ac:dyDescent="0.25">
      <c r="A17" s="329" t="s">
        <v>300</v>
      </c>
      <c r="B17" s="330"/>
      <c r="C17" s="331"/>
      <c r="D17" s="212"/>
      <c r="E17" s="194"/>
      <c r="F17" s="195"/>
      <c r="G17" s="196"/>
    </row>
    <row r="18" spans="1:7" ht="16.899999999999999" customHeight="1" x14ac:dyDescent="0.2">
      <c r="A18" s="213" t="s">
        <v>301</v>
      </c>
      <c r="B18" s="214"/>
      <c r="C18" s="215"/>
      <c r="D18" s="200" t="s">
        <v>4</v>
      </c>
      <c r="E18" s="216" t="s">
        <v>302</v>
      </c>
      <c r="F18" s="199" t="s">
        <v>303</v>
      </c>
      <c r="G18" s="201" t="s">
        <v>296</v>
      </c>
    </row>
    <row r="19" spans="1:7" ht="54" customHeight="1" x14ac:dyDescent="0.2">
      <c r="A19" s="373" t="s">
        <v>353</v>
      </c>
      <c r="B19" s="373"/>
      <c r="C19" s="373"/>
      <c r="D19" s="205" t="s">
        <v>8</v>
      </c>
      <c r="E19" s="217">
        <v>1</v>
      </c>
      <c r="F19" s="203">
        <v>1300000</v>
      </c>
      <c r="G19" s="207">
        <v>1300000</v>
      </c>
    </row>
    <row r="20" spans="1:7" ht="17.649999999999999" customHeight="1" x14ac:dyDescent="0.2">
      <c r="A20" s="344"/>
      <c r="B20" s="345"/>
      <c r="C20" s="345"/>
      <c r="D20" s="205"/>
      <c r="E20" s="217"/>
      <c r="F20" s="203"/>
      <c r="G20" s="207"/>
    </row>
    <row r="21" spans="1:7" ht="17.649999999999999" customHeight="1" x14ac:dyDescent="0.2">
      <c r="A21" s="344"/>
      <c r="B21" s="345"/>
      <c r="C21" s="345"/>
      <c r="D21" s="205"/>
      <c r="E21" s="217"/>
      <c r="F21" s="203"/>
      <c r="G21" s="207"/>
    </row>
    <row r="22" spans="1:7" ht="17.649999999999999" customHeight="1" x14ac:dyDescent="0.2">
      <c r="A22" s="344"/>
      <c r="B22" s="345"/>
      <c r="C22" s="345"/>
      <c r="D22" s="205"/>
      <c r="E22" s="217"/>
      <c r="F22" s="203"/>
      <c r="G22" s="207"/>
    </row>
    <row r="23" spans="1:7" ht="17.649999999999999" customHeight="1" x14ac:dyDescent="0.2">
      <c r="A23" s="344"/>
      <c r="B23" s="345"/>
      <c r="C23" s="345"/>
      <c r="D23" s="205"/>
      <c r="E23" s="217"/>
      <c r="F23" s="203"/>
      <c r="G23" s="207"/>
    </row>
    <row r="24" spans="1:7" ht="17.649999999999999" customHeight="1" x14ac:dyDescent="0.2">
      <c r="A24" s="344"/>
      <c r="B24" s="345"/>
      <c r="C24" s="345"/>
      <c r="D24" s="205"/>
      <c r="E24" s="219"/>
      <c r="F24" s="203"/>
      <c r="G24" s="207"/>
    </row>
    <row r="25" spans="1:7" ht="17.649999999999999" customHeight="1" x14ac:dyDescent="0.2">
      <c r="A25" s="344"/>
      <c r="B25" s="345"/>
      <c r="C25" s="345"/>
      <c r="D25" s="205"/>
      <c r="E25" s="219"/>
      <c r="F25" s="203"/>
      <c r="G25" s="207" t="s">
        <v>482</v>
      </c>
    </row>
    <row r="26" spans="1:7" ht="17.649999999999999" customHeight="1" x14ac:dyDescent="0.2">
      <c r="A26" s="344"/>
      <c r="B26" s="345"/>
      <c r="C26" s="345"/>
      <c r="D26" s="205"/>
      <c r="E26" s="219"/>
      <c r="F26" s="203"/>
      <c r="G26" s="207"/>
    </row>
    <row r="27" spans="1:7" ht="17.649999999999999" customHeight="1" x14ac:dyDescent="0.2">
      <c r="A27" s="202" t="s">
        <v>306</v>
      </c>
      <c r="B27" s="203">
        <v>5</v>
      </c>
      <c r="C27" s="204" t="s">
        <v>307</v>
      </c>
      <c r="D27" s="205"/>
      <c r="E27" s="203"/>
      <c r="F27" s="204"/>
      <c r="G27" s="220"/>
    </row>
    <row r="28" spans="1:7" ht="17.649999999999999" customHeight="1" thickBot="1" x14ac:dyDescent="0.25">
      <c r="A28" s="209"/>
      <c r="B28" s="210"/>
      <c r="C28" s="336" t="s">
        <v>308</v>
      </c>
      <c r="D28" s="337"/>
      <c r="E28" s="337"/>
      <c r="F28" s="337"/>
      <c r="G28" s="221">
        <v>1300000</v>
      </c>
    </row>
    <row r="29" spans="1:7" ht="7.5" customHeight="1" thickBot="1" x14ac:dyDescent="0.25">
      <c r="A29" s="188"/>
      <c r="B29" s="189"/>
      <c r="C29" s="190"/>
      <c r="D29" s="191"/>
      <c r="E29" s="189"/>
      <c r="F29" s="190"/>
      <c r="G29" s="192"/>
    </row>
    <row r="30" spans="1:7" ht="16.899999999999999" customHeight="1" thickBot="1" x14ac:dyDescent="0.25">
      <c r="A30" s="329" t="s">
        <v>309</v>
      </c>
      <c r="B30" s="330"/>
      <c r="C30" s="331"/>
      <c r="D30" s="191"/>
      <c r="E30" s="189"/>
      <c r="F30" s="190"/>
      <c r="G30" s="192"/>
    </row>
    <row r="31" spans="1:7" ht="16.899999999999999" customHeight="1" x14ac:dyDescent="0.2">
      <c r="A31" s="197" t="s">
        <v>310</v>
      </c>
      <c r="B31" s="214" t="s">
        <v>311</v>
      </c>
      <c r="C31" s="222"/>
      <c r="D31" s="200" t="s">
        <v>4</v>
      </c>
      <c r="E31" s="198" t="s">
        <v>312</v>
      </c>
      <c r="F31" s="223" t="s">
        <v>295</v>
      </c>
      <c r="G31" s="201" t="s">
        <v>296</v>
      </c>
    </row>
    <row r="32" spans="1:7" ht="17.649999999999999" customHeight="1" x14ac:dyDescent="0.2">
      <c r="A32" s="224"/>
      <c r="B32" s="367"/>
      <c r="C32" s="367"/>
      <c r="D32" s="205"/>
      <c r="E32" s="206"/>
      <c r="F32" s="204"/>
      <c r="G32" s="207"/>
    </row>
    <row r="33" spans="1:7" ht="17.649999999999999" customHeight="1" x14ac:dyDescent="0.2">
      <c r="A33" s="224"/>
      <c r="B33" s="346"/>
      <c r="C33" s="346"/>
      <c r="D33" s="205"/>
      <c r="E33" s="206"/>
      <c r="F33" s="204"/>
      <c r="G33" s="207"/>
    </row>
    <row r="34" spans="1:7" ht="17.649999999999999" customHeight="1" x14ac:dyDescent="0.2">
      <c r="A34" s="224"/>
      <c r="B34" s="346"/>
      <c r="C34" s="346"/>
      <c r="D34" s="205"/>
      <c r="E34" s="206"/>
      <c r="F34" s="204"/>
      <c r="G34" s="207" t="s">
        <v>482</v>
      </c>
    </row>
    <row r="35" spans="1:7" ht="17.649999999999999" customHeight="1" x14ac:dyDescent="0.2">
      <c r="A35" s="202" t="s">
        <v>314</v>
      </c>
      <c r="B35" s="226" t="s">
        <v>332</v>
      </c>
      <c r="C35" s="227"/>
      <c r="D35" s="228"/>
      <c r="E35" s="229"/>
      <c r="F35" s="230"/>
      <c r="G35" s="220"/>
    </row>
    <row r="36" spans="1:7" ht="17.649999999999999" customHeight="1" thickBot="1" x14ac:dyDescent="0.25">
      <c r="A36" s="209"/>
      <c r="B36" s="231"/>
      <c r="C36" s="336" t="s">
        <v>315</v>
      </c>
      <c r="D36" s="337"/>
      <c r="E36" s="337"/>
      <c r="F36" s="337"/>
      <c r="G36" s="221">
        <v>0</v>
      </c>
    </row>
    <row r="37" spans="1:7" ht="8.25" customHeight="1" thickBot="1" x14ac:dyDescent="0.25">
      <c r="A37" s="188"/>
      <c r="B37" s="188"/>
      <c r="C37" s="188"/>
      <c r="D37" s="188"/>
      <c r="E37" s="188"/>
      <c r="F37" s="188"/>
      <c r="G37" s="232"/>
    </row>
    <row r="38" spans="1:7" ht="16.149999999999999" customHeight="1" thickBot="1" x14ac:dyDescent="0.25">
      <c r="A38" s="329" t="s">
        <v>316</v>
      </c>
      <c r="B38" s="330"/>
      <c r="C38" s="331"/>
      <c r="D38" s="191"/>
      <c r="E38" s="189"/>
      <c r="F38" s="190"/>
      <c r="G38" s="192"/>
    </row>
    <row r="39" spans="1:7" ht="16.149999999999999" customHeight="1" x14ac:dyDescent="0.2">
      <c r="A39" s="233" t="s">
        <v>317</v>
      </c>
      <c r="B39" s="234"/>
      <c r="C39" s="199" t="s">
        <v>318</v>
      </c>
      <c r="D39" s="200" t="s">
        <v>4</v>
      </c>
      <c r="E39" s="198" t="s">
        <v>312</v>
      </c>
      <c r="F39" s="199" t="s">
        <v>302</v>
      </c>
      <c r="G39" s="201" t="s">
        <v>296</v>
      </c>
    </row>
    <row r="40" spans="1:7" ht="17.649999999999999" customHeight="1" x14ac:dyDescent="0.2">
      <c r="A40" s="332"/>
      <c r="B40" s="333"/>
      <c r="C40" s="235"/>
      <c r="D40" s="205"/>
      <c r="E40" s="203"/>
      <c r="F40" s="204"/>
      <c r="G40" s="207" t="s">
        <v>482</v>
      </c>
    </row>
    <row r="41" spans="1:7" ht="17.649999999999999" customHeight="1" x14ac:dyDescent="0.2">
      <c r="A41" s="334"/>
      <c r="B41" s="335"/>
      <c r="C41" s="235"/>
      <c r="D41" s="205"/>
      <c r="E41" s="203"/>
      <c r="F41" s="204"/>
      <c r="G41" s="207" t="s">
        <v>482</v>
      </c>
    </row>
    <row r="42" spans="1:7" ht="17.649999999999999" customHeight="1" thickBot="1" x14ac:dyDescent="0.25">
      <c r="A42" s="209"/>
      <c r="B42" s="210"/>
      <c r="C42" s="336" t="s">
        <v>319</v>
      </c>
      <c r="D42" s="337"/>
      <c r="E42" s="337"/>
      <c r="F42" s="337"/>
      <c r="G42" s="211">
        <v>0</v>
      </c>
    </row>
    <row r="43" spans="1:7" ht="7.9" customHeight="1" thickBot="1" x14ac:dyDescent="0.25">
      <c r="B43" s="189"/>
      <c r="C43" s="190"/>
      <c r="D43" s="191"/>
      <c r="E43" s="189"/>
      <c r="F43" s="190"/>
      <c r="G43" s="192"/>
    </row>
    <row r="44" spans="1:7" ht="17.649999999999999" customHeight="1" x14ac:dyDescent="0.2">
      <c r="A44" s="338" t="s">
        <v>320</v>
      </c>
      <c r="B44" s="339"/>
      <c r="C44" s="237" t="s">
        <v>6</v>
      </c>
      <c r="D44" s="238"/>
      <c r="E44" s="239"/>
      <c r="F44" s="240"/>
      <c r="G44" s="241">
        <v>1300000</v>
      </c>
    </row>
    <row r="45" spans="1:7" ht="17.649999999999999" customHeight="1" x14ac:dyDescent="0.2">
      <c r="A45" s="340"/>
      <c r="B45" s="341"/>
      <c r="C45" s="242" t="s">
        <v>321</v>
      </c>
      <c r="D45" s="243">
        <v>30</v>
      </c>
      <c r="E45" s="244" t="s">
        <v>322</v>
      </c>
      <c r="F45" s="245"/>
      <c r="G45" s="246"/>
    </row>
    <row r="46" spans="1:7" ht="17.649999999999999" customHeight="1" thickBot="1" x14ac:dyDescent="0.25">
      <c r="A46" s="342"/>
      <c r="B46" s="343"/>
      <c r="C46" s="247" t="s">
        <v>323</v>
      </c>
      <c r="D46" s="248"/>
      <c r="E46" s="249"/>
      <c r="F46" s="250"/>
      <c r="G46" s="221"/>
    </row>
  </sheetData>
  <mergeCells count="28">
    <mergeCell ref="B7:G7"/>
    <mergeCell ref="A1:G1"/>
    <mergeCell ref="A2:G2"/>
    <mergeCell ref="A4:D4"/>
    <mergeCell ref="B5:E5"/>
    <mergeCell ref="B6:G6"/>
    <mergeCell ref="C28:F28"/>
    <mergeCell ref="A9:C9"/>
    <mergeCell ref="C15:F15"/>
    <mergeCell ref="A17:C17"/>
    <mergeCell ref="A19:C19"/>
    <mergeCell ref="A20:C20"/>
    <mergeCell ref="A21:C21"/>
    <mergeCell ref="A22:C22"/>
    <mergeCell ref="A23:C23"/>
    <mergeCell ref="A24:C24"/>
    <mergeCell ref="A25:C25"/>
    <mergeCell ref="A26:C26"/>
    <mergeCell ref="A40:B40"/>
    <mergeCell ref="A41:B41"/>
    <mergeCell ref="C42:F42"/>
    <mergeCell ref="A44:B46"/>
    <mergeCell ref="A30:C30"/>
    <mergeCell ref="B32:C32"/>
    <mergeCell ref="B33:C33"/>
    <mergeCell ref="B34:C34"/>
    <mergeCell ref="C36:F36"/>
    <mergeCell ref="A38:C3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28" workbookViewId="0">
      <selection activeCell="G43" sqref="G43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162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1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12" customHeight="1" thickBot="1" x14ac:dyDescent="0.25">
      <c r="A7" s="187" t="s">
        <v>289</v>
      </c>
      <c r="B7" s="355" t="s">
        <v>354</v>
      </c>
      <c r="C7" s="356"/>
      <c r="D7" s="356"/>
      <c r="E7" s="356"/>
      <c r="F7" s="356"/>
      <c r="G7" s="357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02" t="s">
        <v>297</v>
      </c>
      <c r="B11" s="203">
        <v>29260.1</v>
      </c>
      <c r="C11" s="204">
        <v>2.0099999999999998</v>
      </c>
      <c r="D11" s="205">
        <v>2</v>
      </c>
      <c r="E11" s="203">
        <v>117625.60199999998</v>
      </c>
      <c r="F11" s="206">
        <v>10</v>
      </c>
      <c r="G11" s="207">
        <v>11763</v>
      </c>
    </row>
    <row r="12" spans="1:7" ht="17.649999999999999" customHeight="1" x14ac:dyDescent="0.2">
      <c r="A12" s="202" t="s">
        <v>298</v>
      </c>
      <c r="B12" s="203">
        <v>51205.18</v>
      </c>
      <c r="C12" s="204">
        <v>2.0099999999999998</v>
      </c>
      <c r="D12" s="205">
        <v>1</v>
      </c>
      <c r="E12" s="203">
        <v>102922.41179999999</v>
      </c>
      <c r="F12" s="206">
        <v>10</v>
      </c>
      <c r="G12" s="207">
        <v>10292</v>
      </c>
    </row>
    <row r="13" spans="1:7" ht="17.649999999999999" customHeight="1" x14ac:dyDescent="0.2">
      <c r="A13" s="202"/>
      <c r="B13" s="203"/>
      <c r="C13" s="204"/>
      <c r="D13" s="205"/>
      <c r="E13" s="203" t="s">
        <v>482</v>
      </c>
      <c r="F13" s="208"/>
      <c r="G13" s="207" t="s">
        <v>482</v>
      </c>
    </row>
    <row r="14" spans="1:7" ht="17.649999999999999" customHeight="1" x14ac:dyDescent="0.2">
      <c r="A14" s="202"/>
      <c r="B14" s="203"/>
      <c r="C14" s="204"/>
      <c r="D14" s="205"/>
      <c r="E14" s="203" t="s">
        <v>482</v>
      </c>
      <c r="F14" s="208"/>
      <c r="G14" s="207" t="s">
        <v>482</v>
      </c>
    </row>
    <row r="15" spans="1:7" ht="17.649999999999999" customHeight="1" thickBot="1" x14ac:dyDescent="0.25">
      <c r="A15" s="209"/>
      <c r="B15" s="210"/>
      <c r="C15" s="336" t="s">
        <v>299</v>
      </c>
      <c r="D15" s="337"/>
      <c r="E15" s="337"/>
      <c r="F15" s="337"/>
      <c r="G15" s="211">
        <v>22055</v>
      </c>
    </row>
    <row r="16" spans="1:7" ht="6" customHeight="1" thickBot="1" x14ac:dyDescent="0.25">
      <c r="A16" s="188"/>
      <c r="B16" s="189"/>
      <c r="C16" s="190"/>
      <c r="D16" s="191"/>
      <c r="E16" s="189"/>
      <c r="F16" s="190"/>
      <c r="G16" s="192"/>
    </row>
    <row r="17" spans="1:7" ht="16.899999999999999" customHeight="1" thickBot="1" x14ac:dyDescent="0.25">
      <c r="A17" s="329" t="s">
        <v>300</v>
      </c>
      <c r="B17" s="330"/>
      <c r="C17" s="331"/>
      <c r="D17" s="212"/>
      <c r="E17" s="194"/>
      <c r="F17" s="195"/>
      <c r="G17" s="196"/>
    </row>
    <row r="18" spans="1:7" ht="16.899999999999999" customHeight="1" x14ac:dyDescent="0.2">
      <c r="A18" s="213" t="s">
        <v>301</v>
      </c>
      <c r="B18" s="214"/>
      <c r="C18" s="215"/>
      <c r="D18" s="200" t="s">
        <v>4</v>
      </c>
      <c r="E18" s="216" t="s">
        <v>302</v>
      </c>
      <c r="F18" s="199" t="s">
        <v>303</v>
      </c>
      <c r="G18" s="201" t="s">
        <v>296</v>
      </c>
    </row>
    <row r="19" spans="1:7" ht="17.649999999999999" customHeight="1" x14ac:dyDescent="0.2">
      <c r="A19" s="358" t="s">
        <v>355</v>
      </c>
      <c r="B19" s="359"/>
      <c r="C19" s="359"/>
      <c r="D19" s="205" t="s">
        <v>1</v>
      </c>
      <c r="E19" s="217">
        <v>1</v>
      </c>
      <c r="F19" s="203">
        <v>32000</v>
      </c>
      <c r="G19" s="207">
        <v>32000</v>
      </c>
    </row>
    <row r="20" spans="1:7" ht="17.649999999999999" customHeight="1" x14ac:dyDescent="0.2">
      <c r="A20" s="344" t="s">
        <v>356</v>
      </c>
      <c r="B20" s="345"/>
      <c r="C20" s="345"/>
      <c r="D20" s="205" t="s">
        <v>305</v>
      </c>
      <c r="E20" s="217">
        <v>2</v>
      </c>
      <c r="F20" s="203">
        <v>2300</v>
      </c>
      <c r="G20" s="207">
        <v>4600</v>
      </c>
    </row>
    <row r="21" spans="1:7" ht="17.649999999999999" customHeight="1" x14ac:dyDescent="0.2">
      <c r="A21" s="344"/>
      <c r="B21" s="345"/>
      <c r="C21" s="345"/>
      <c r="D21" s="205"/>
      <c r="E21" s="217"/>
      <c r="F21" s="203"/>
      <c r="G21" s="207"/>
    </row>
    <row r="22" spans="1:7" ht="17.649999999999999" customHeight="1" x14ac:dyDescent="0.2">
      <c r="A22" s="344"/>
      <c r="B22" s="345"/>
      <c r="C22" s="345"/>
      <c r="D22" s="205"/>
      <c r="E22" s="217"/>
      <c r="F22" s="203"/>
      <c r="G22" s="207"/>
    </row>
    <row r="23" spans="1:7" ht="17.649999999999999" customHeight="1" x14ac:dyDescent="0.2">
      <c r="A23" s="344"/>
      <c r="B23" s="345"/>
      <c r="C23" s="345"/>
      <c r="D23" s="205"/>
      <c r="E23" s="219"/>
      <c r="F23" s="203"/>
      <c r="G23" s="207"/>
    </row>
    <row r="24" spans="1:7" ht="17.649999999999999" customHeight="1" x14ac:dyDescent="0.2">
      <c r="A24" s="344"/>
      <c r="B24" s="345"/>
      <c r="C24" s="345"/>
      <c r="D24" s="205"/>
      <c r="E24" s="219"/>
      <c r="F24" s="203"/>
      <c r="G24" s="207" t="s">
        <v>482</v>
      </c>
    </row>
    <row r="25" spans="1:7" ht="17.649999999999999" customHeight="1" x14ac:dyDescent="0.2">
      <c r="A25" s="344"/>
      <c r="B25" s="345"/>
      <c r="C25" s="345"/>
      <c r="D25" s="205"/>
      <c r="E25" s="219"/>
      <c r="F25" s="203"/>
      <c r="G25" s="207"/>
    </row>
    <row r="26" spans="1:7" ht="17.649999999999999" customHeight="1" x14ac:dyDescent="0.2">
      <c r="A26" s="202" t="s">
        <v>306</v>
      </c>
      <c r="B26" s="203">
        <v>5</v>
      </c>
      <c r="C26" s="204" t="s">
        <v>307</v>
      </c>
      <c r="D26" s="205"/>
      <c r="E26" s="203"/>
      <c r="F26" s="204"/>
      <c r="G26" s="220">
        <v>1830</v>
      </c>
    </row>
    <row r="27" spans="1:7" ht="17.649999999999999" customHeight="1" thickBot="1" x14ac:dyDescent="0.25">
      <c r="A27" s="209"/>
      <c r="B27" s="210"/>
      <c r="C27" s="336" t="s">
        <v>308</v>
      </c>
      <c r="D27" s="337"/>
      <c r="E27" s="337"/>
      <c r="F27" s="337"/>
      <c r="G27" s="221">
        <v>38430</v>
      </c>
    </row>
    <row r="28" spans="1:7" ht="7.5" customHeight="1" thickBot="1" x14ac:dyDescent="0.25">
      <c r="A28" s="188"/>
      <c r="B28" s="189"/>
      <c r="C28" s="190"/>
      <c r="D28" s="191"/>
      <c r="E28" s="189"/>
      <c r="F28" s="190"/>
      <c r="G28" s="192"/>
    </row>
    <row r="29" spans="1:7" ht="16.899999999999999" customHeight="1" thickBot="1" x14ac:dyDescent="0.25">
      <c r="A29" s="329" t="s">
        <v>309</v>
      </c>
      <c r="B29" s="330"/>
      <c r="C29" s="331"/>
      <c r="D29" s="191"/>
      <c r="E29" s="189"/>
      <c r="F29" s="190"/>
      <c r="G29" s="192"/>
    </row>
    <row r="30" spans="1:7" ht="16.899999999999999" customHeight="1" x14ac:dyDescent="0.2">
      <c r="A30" s="197" t="s">
        <v>310</v>
      </c>
      <c r="B30" s="214" t="s">
        <v>311</v>
      </c>
      <c r="C30" s="222"/>
      <c r="D30" s="200" t="s">
        <v>4</v>
      </c>
      <c r="E30" s="198" t="s">
        <v>312</v>
      </c>
      <c r="F30" s="223" t="s">
        <v>295</v>
      </c>
      <c r="G30" s="201" t="s">
        <v>296</v>
      </c>
    </row>
    <row r="31" spans="1:7" ht="17.649999999999999" customHeight="1" x14ac:dyDescent="0.2">
      <c r="A31" s="224"/>
      <c r="B31" s="367"/>
      <c r="C31" s="367"/>
      <c r="D31" s="205"/>
      <c r="E31" s="206"/>
      <c r="F31" s="204"/>
      <c r="G31" s="207"/>
    </row>
    <row r="32" spans="1:7" ht="17.649999999999999" customHeight="1" x14ac:dyDescent="0.2">
      <c r="A32" s="224"/>
      <c r="B32" s="346"/>
      <c r="C32" s="346"/>
      <c r="D32" s="205"/>
      <c r="E32" s="206"/>
      <c r="F32" s="204"/>
      <c r="G32" s="207"/>
    </row>
    <row r="33" spans="1:7" ht="17.649999999999999" customHeight="1" x14ac:dyDescent="0.2">
      <c r="A33" s="224"/>
      <c r="B33" s="346"/>
      <c r="C33" s="346"/>
      <c r="D33" s="205"/>
      <c r="E33" s="206"/>
      <c r="F33" s="204"/>
      <c r="G33" s="207" t="s">
        <v>482</v>
      </c>
    </row>
    <row r="34" spans="1:7" ht="17.649999999999999" customHeight="1" x14ac:dyDescent="0.2">
      <c r="A34" s="202" t="s">
        <v>314</v>
      </c>
      <c r="B34" s="226" t="s">
        <v>332</v>
      </c>
      <c r="C34" s="227"/>
      <c r="D34" s="228"/>
      <c r="E34" s="229"/>
      <c r="F34" s="230"/>
      <c r="G34" s="220">
        <v>1515</v>
      </c>
    </row>
    <row r="35" spans="1:7" ht="17.649999999999999" customHeight="1" thickBot="1" x14ac:dyDescent="0.25">
      <c r="A35" s="209"/>
      <c r="B35" s="231"/>
      <c r="C35" s="336" t="s">
        <v>315</v>
      </c>
      <c r="D35" s="337"/>
      <c r="E35" s="337"/>
      <c r="F35" s="337"/>
      <c r="G35" s="221">
        <v>1515</v>
      </c>
    </row>
    <row r="36" spans="1:7" ht="8.25" customHeight="1" thickBot="1" x14ac:dyDescent="0.25">
      <c r="A36" s="188"/>
      <c r="B36" s="188"/>
      <c r="C36" s="188"/>
      <c r="D36" s="188"/>
      <c r="E36" s="188"/>
      <c r="F36" s="188"/>
      <c r="G36" s="232"/>
    </row>
    <row r="37" spans="1:7" ht="16.149999999999999" customHeight="1" thickBot="1" x14ac:dyDescent="0.25">
      <c r="A37" s="329" t="s">
        <v>316</v>
      </c>
      <c r="B37" s="330"/>
      <c r="C37" s="331"/>
      <c r="D37" s="191"/>
      <c r="E37" s="189"/>
      <c r="F37" s="190"/>
      <c r="G37" s="192"/>
    </row>
    <row r="38" spans="1:7" ht="16.149999999999999" customHeight="1" x14ac:dyDescent="0.2">
      <c r="A38" s="233" t="s">
        <v>317</v>
      </c>
      <c r="B38" s="234"/>
      <c r="C38" s="199" t="s">
        <v>318</v>
      </c>
      <c r="D38" s="200" t="s">
        <v>4</v>
      </c>
      <c r="E38" s="198" t="s">
        <v>312</v>
      </c>
      <c r="F38" s="199" t="s">
        <v>302</v>
      </c>
      <c r="G38" s="201" t="s">
        <v>296</v>
      </c>
    </row>
    <row r="39" spans="1:7" ht="17.649999999999999" customHeight="1" x14ac:dyDescent="0.2">
      <c r="A39" s="332"/>
      <c r="B39" s="333"/>
      <c r="C39" s="235"/>
      <c r="D39" s="205"/>
      <c r="E39" s="203"/>
      <c r="F39" s="204"/>
      <c r="G39" s="207" t="s">
        <v>482</v>
      </c>
    </row>
    <row r="40" spans="1:7" ht="17.649999999999999" customHeight="1" x14ac:dyDescent="0.2">
      <c r="A40" s="334"/>
      <c r="B40" s="335"/>
      <c r="C40" s="235"/>
      <c r="D40" s="205"/>
      <c r="E40" s="203"/>
      <c r="F40" s="204"/>
      <c r="G40" s="207" t="s">
        <v>482</v>
      </c>
    </row>
    <row r="41" spans="1:7" ht="17.649999999999999" customHeight="1" thickBot="1" x14ac:dyDescent="0.25">
      <c r="A41" s="209"/>
      <c r="B41" s="210"/>
      <c r="C41" s="336" t="s">
        <v>319</v>
      </c>
      <c r="D41" s="337"/>
      <c r="E41" s="337"/>
      <c r="F41" s="337"/>
      <c r="G41" s="211">
        <v>0</v>
      </c>
    </row>
    <row r="42" spans="1:7" ht="7.9" customHeight="1" thickBot="1" x14ac:dyDescent="0.25">
      <c r="B42" s="189"/>
      <c r="C42" s="190"/>
      <c r="D42" s="191"/>
      <c r="E42" s="189"/>
      <c r="F42" s="190"/>
      <c r="G42" s="192"/>
    </row>
    <row r="43" spans="1:7" ht="17.649999999999999" customHeight="1" x14ac:dyDescent="0.2">
      <c r="A43" s="338" t="s">
        <v>320</v>
      </c>
      <c r="B43" s="339"/>
      <c r="C43" s="237" t="s">
        <v>6</v>
      </c>
      <c r="D43" s="238"/>
      <c r="E43" s="239"/>
      <c r="F43" s="240"/>
      <c r="G43" s="241">
        <v>62000</v>
      </c>
    </row>
    <row r="44" spans="1:7" ht="17.649999999999999" customHeight="1" x14ac:dyDescent="0.2">
      <c r="A44" s="340"/>
      <c r="B44" s="341"/>
      <c r="C44" s="242" t="s">
        <v>321</v>
      </c>
      <c r="D44" s="243">
        <v>30</v>
      </c>
      <c r="E44" s="244" t="s">
        <v>322</v>
      </c>
      <c r="F44" s="245"/>
      <c r="G44" s="246"/>
    </row>
    <row r="45" spans="1:7" ht="17.649999999999999" customHeight="1" thickBot="1" x14ac:dyDescent="0.25">
      <c r="A45" s="342"/>
      <c r="B45" s="343"/>
      <c r="C45" s="247" t="s">
        <v>323</v>
      </c>
      <c r="D45" s="248"/>
      <c r="E45" s="249"/>
      <c r="F45" s="250"/>
      <c r="G45" s="221"/>
    </row>
  </sheetData>
  <mergeCells count="27">
    <mergeCell ref="B7:G7"/>
    <mergeCell ref="A1:G1"/>
    <mergeCell ref="A2:G2"/>
    <mergeCell ref="A4:D4"/>
    <mergeCell ref="B5:E5"/>
    <mergeCell ref="B6:G6"/>
    <mergeCell ref="C27:F27"/>
    <mergeCell ref="A9:C9"/>
    <mergeCell ref="C15:F15"/>
    <mergeCell ref="A17:C17"/>
    <mergeCell ref="A19:C19"/>
    <mergeCell ref="A20:C20"/>
    <mergeCell ref="A21:C21"/>
    <mergeCell ref="A22:C22"/>
    <mergeCell ref="A23:C23"/>
    <mergeCell ref="A24:C24"/>
    <mergeCell ref="A25:C25"/>
    <mergeCell ref="A39:B39"/>
    <mergeCell ref="A40:B40"/>
    <mergeCell ref="C41:F41"/>
    <mergeCell ref="A43:B45"/>
    <mergeCell ref="A29:C29"/>
    <mergeCell ref="B31:C31"/>
    <mergeCell ref="B32:C32"/>
    <mergeCell ref="B33:C33"/>
    <mergeCell ref="C35:F35"/>
    <mergeCell ref="A37:C3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22" workbookViewId="0">
      <selection activeCell="G43" sqref="G43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169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1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12" customHeight="1" thickBot="1" x14ac:dyDescent="0.25">
      <c r="A7" s="187" t="s">
        <v>289</v>
      </c>
      <c r="B7" s="355" t="s">
        <v>65</v>
      </c>
      <c r="C7" s="356"/>
      <c r="D7" s="356"/>
      <c r="E7" s="356"/>
      <c r="F7" s="356"/>
      <c r="G7" s="357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02" t="s">
        <v>297</v>
      </c>
      <c r="B11" s="203">
        <v>29260.1</v>
      </c>
      <c r="C11" s="204">
        <v>2.0099999999999998</v>
      </c>
      <c r="D11" s="205">
        <v>2</v>
      </c>
      <c r="E11" s="203">
        <v>117625.60199999998</v>
      </c>
      <c r="F11" s="206">
        <v>10</v>
      </c>
      <c r="G11" s="207">
        <v>11763</v>
      </c>
    </row>
    <row r="12" spans="1:7" ht="17.649999999999999" customHeight="1" x14ac:dyDescent="0.2">
      <c r="A12" s="202" t="s">
        <v>298</v>
      </c>
      <c r="B12" s="203">
        <v>51205.18</v>
      </c>
      <c r="C12" s="204">
        <v>2.0099999999999998</v>
      </c>
      <c r="D12" s="205">
        <v>1</v>
      </c>
      <c r="E12" s="203">
        <v>102922.41179999999</v>
      </c>
      <c r="F12" s="206">
        <v>10</v>
      </c>
      <c r="G12" s="207">
        <v>10292</v>
      </c>
    </row>
    <row r="13" spans="1:7" ht="17.649999999999999" customHeight="1" x14ac:dyDescent="0.2">
      <c r="A13" s="202"/>
      <c r="B13" s="203"/>
      <c r="C13" s="204"/>
      <c r="D13" s="205"/>
      <c r="E13" s="203" t="s">
        <v>482</v>
      </c>
      <c r="F13" s="208"/>
      <c r="G13" s="207" t="s">
        <v>482</v>
      </c>
    </row>
    <row r="14" spans="1:7" ht="17.649999999999999" customHeight="1" x14ac:dyDescent="0.2">
      <c r="A14" s="202"/>
      <c r="B14" s="203"/>
      <c r="C14" s="204"/>
      <c r="D14" s="205"/>
      <c r="E14" s="203" t="s">
        <v>482</v>
      </c>
      <c r="F14" s="208"/>
      <c r="G14" s="207" t="s">
        <v>482</v>
      </c>
    </row>
    <row r="15" spans="1:7" ht="17.649999999999999" customHeight="1" thickBot="1" x14ac:dyDescent="0.25">
      <c r="A15" s="209"/>
      <c r="B15" s="210"/>
      <c r="C15" s="336" t="s">
        <v>299</v>
      </c>
      <c r="D15" s="337"/>
      <c r="E15" s="337"/>
      <c r="F15" s="337"/>
      <c r="G15" s="211">
        <v>22055</v>
      </c>
    </row>
    <row r="16" spans="1:7" ht="6" customHeight="1" thickBot="1" x14ac:dyDescent="0.25">
      <c r="A16" s="188"/>
      <c r="B16" s="189"/>
      <c r="C16" s="190"/>
      <c r="D16" s="191"/>
      <c r="E16" s="189"/>
      <c r="F16" s="190"/>
      <c r="G16" s="192"/>
    </row>
    <row r="17" spans="1:7" ht="16.899999999999999" customHeight="1" thickBot="1" x14ac:dyDescent="0.25">
      <c r="A17" s="329" t="s">
        <v>300</v>
      </c>
      <c r="B17" s="330"/>
      <c r="C17" s="331"/>
      <c r="D17" s="212"/>
      <c r="E17" s="194"/>
      <c r="F17" s="195"/>
      <c r="G17" s="196"/>
    </row>
    <row r="18" spans="1:7" ht="16.899999999999999" customHeight="1" x14ac:dyDescent="0.2">
      <c r="A18" s="213" t="s">
        <v>301</v>
      </c>
      <c r="B18" s="214"/>
      <c r="C18" s="215"/>
      <c r="D18" s="200" t="s">
        <v>4</v>
      </c>
      <c r="E18" s="216" t="s">
        <v>302</v>
      </c>
      <c r="F18" s="199" t="s">
        <v>303</v>
      </c>
      <c r="G18" s="201" t="s">
        <v>296</v>
      </c>
    </row>
    <row r="19" spans="1:7" ht="17.649999999999999" customHeight="1" x14ac:dyDescent="0.2">
      <c r="A19" s="358" t="s">
        <v>355</v>
      </c>
      <c r="B19" s="359"/>
      <c r="C19" s="359"/>
      <c r="D19" s="205" t="s">
        <v>1</v>
      </c>
      <c r="E19" s="217">
        <v>1</v>
      </c>
      <c r="F19" s="203">
        <v>22000</v>
      </c>
      <c r="G19" s="207">
        <v>22000</v>
      </c>
    </row>
    <row r="20" spans="1:7" ht="17.649999999999999" customHeight="1" x14ac:dyDescent="0.2">
      <c r="A20" s="344" t="s">
        <v>356</v>
      </c>
      <c r="B20" s="345"/>
      <c r="C20" s="345"/>
      <c r="D20" s="205" t="s">
        <v>305</v>
      </c>
      <c r="E20" s="217">
        <v>2</v>
      </c>
      <c r="F20" s="203">
        <v>2300</v>
      </c>
      <c r="G20" s="207">
        <v>4600</v>
      </c>
    </row>
    <row r="21" spans="1:7" ht="17.649999999999999" customHeight="1" x14ac:dyDescent="0.2">
      <c r="A21" s="344"/>
      <c r="B21" s="345"/>
      <c r="C21" s="345"/>
      <c r="D21" s="205"/>
      <c r="E21" s="217"/>
      <c r="F21" s="203"/>
      <c r="G21" s="207"/>
    </row>
    <row r="22" spans="1:7" ht="17.649999999999999" customHeight="1" x14ac:dyDescent="0.2">
      <c r="A22" s="344"/>
      <c r="B22" s="345"/>
      <c r="C22" s="345"/>
      <c r="D22" s="205"/>
      <c r="E22" s="217"/>
      <c r="F22" s="203"/>
      <c r="G22" s="207"/>
    </row>
    <row r="23" spans="1:7" ht="17.649999999999999" customHeight="1" x14ac:dyDescent="0.2">
      <c r="A23" s="344"/>
      <c r="B23" s="345"/>
      <c r="C23" s="345"/>
      <c r="D23" s="205"/>
      <c r="E23" s="219"/>
      <c r="F23" s="203"/>
      <c r="G23" s="207"/>
    </row>
    <row r="24" spans="1:7" ht="17.649999999999999" customHeight="1" x14ac:dyDescent="0.2">
      <c r="A24" s="344"/>
      <c r="B24" s="345"/>
      <c r="C24" s="345"/>
      <c r="D24" s="205"/>
      <c r="E24" s="219"/>
      <c r="F24" s="203"/>
      <c r="G24" s="207" t="s">
        <v>482</v>
      </c>
    </row>
    <row r="25" spans="1:7" ht="17.649999999999999" customHeight="1" x14ac:dyDescent="0.2">
      <c r="A25" s="344"/>
      <c r="B25" s="345"/>
      <c r="C25" s="345"/>
      <c r="D25" s="205"/>
      <c r="E25" s="219"/>
      <c r="F25" s="203"/>
      <c r="G25" s="207"/>
    </row>
    <row r="26" spans="1:7" ht="17.649999999999999" customHeight="1" x14ac:dyDescent="0.2">
      <c r="A26" s="202" t="s">
        <v>306</v>
      </c>
      <c r="B26" s="203">
        <v>5</v>
      </c>
      <c r="C26" s="204" t="s">
        <v>307</v>
      </c>
      <c r="D26" s="205"/>
      <c r="E26" s="203"/>
      <c r="F26" s="204"/>
      <c r="G26" s="220">
        <v>1330</v>
      </c>
    </row>
    <row r="27" spans="1:7" ht="17.649999999999999" customHeight="1" thickBot="1" x14ac:dyDescent="0.25">
      <c r="A27" s="209"/>
      <c r="B27" s="210"/>
      <c r="C27" s="336" t="s">
        <v>308</v>
      </c>
      <c r="D27" s="337"/>
      <c r="E27" s="337"/>
      <c r="F27" s="337"/>
      <c r="G27" s="221">
        <v>27930</v>
      </c>
    </row>
    <row r="28" spans="1:7" ht="7.5" customHeight="1" thickBot="1" x14ac:dyDescent="0.25">
      <c r="A28" s="188"/>
      <c r="B28" s="189"/>
      <c r="C28" s="190"/>
      <c r="D28" s="191"/>
      <c r="E28" s="189"/>
      <c r="F28" s="190"/>
      <c r="G28" s="192"/>
    </row>
    <row r="29" spans="1:7" ht="16.899999999999999" customHeight="1" thickBot="1" x14ac:dyDescent="0.25">
      <c r="A29" s="329" t="s">
        <v>309</v>
      </c>
      <c r="B29" s="330"/>
      <c r="C29" s="331"/>
      <c r="D29" s="191"/>
      <c r="E29" s="189"/>
      <c r="F29" s="190"/>
      <c r="G29" s="192"/>
    </row>
    <row r="30" spans="1:7" ht="16.899999999999999" customHeight="1" x14ac:dyDescent="0.2">
      <c r="A30" s="197" t="s">
        <v>310</v>
      </c>
      <c r="B30" s="214" t="s">
        <v>311</v>
      </c>
      <c r="C30" s="222"/>
      <c r="D30" s="200" t="s">
        <v>4</v>
      </c>
      <c r="E30" s="198" t="s">
        <v>312</v>
      </c>
      <c r="F30" s="223" t="s">
        <v>295</v>
      </c>
      <c r="G30" s="201" t="s">
        <v>296</v>
      </c>
    </row>
    <row r="31" spans="1:7" ht="17.649999999999999" customHeight="1" x14ac:dyDescent="0.2">
      <c r="A31" s="224"/>
      <c r="B31" s="367"/>
      <c r="C31" s="367"/>
      <c r="D31" s="205"/>
      <c r="E31" s="206"/>
      <c r="F31" s="204"/>
      <c r="G31" s="207"/>
    </row>
    <row r="32" spans="1:7" ht="17.649999999999999" customHeight="1" x14ac:dyDescent="0.2">
      <c r="A32" s="224"/>
      <c r="B32" s="346"/>
      <c r="C32" s="346"/>
      <c r="D32" s="205"/>
      <c r="E32" s="206"/>
      <c r="F32" s="204"/>
      <c r="G32" s="207"/>
    </row>
    <row r="33" spans="1:7" ht="17.649999999999999" customHeight="1" x14ac:dyDescent="0.2">
      <c r="A33" s="224"/>
      <c r="B33" s="346"/>
      <c r="C33" s="346"/>
      <c r="D33" s="205"/>
      <c r="E33" s="206"/>
      <c r="F33" s="204"/>
      <c r="G33" s="207" t="s">
        <v>482</v>
      </c>
    </row>
    <row r="34" spans="1:7" ht="17.649999999999999" customHeight="1" x14ac:dyDescent="0.2">
      <c r="A34" s="202" t="s">
        <v>314</v>
      </c>
      <c r="B34" s="226" t="s">
        <v>332</v>
      </c>
      <c r="C34" s="227"/>
      <c r="D34" s="228"/>
      <c r="E34" s="229"/>
      <c r="F34" s="230"/>
      <c r="G34" s="220">
        <v>1515</v>
      </c>
    </row>
    <row r="35" spans="1:7" ht="17.649999999999999" customHeight="1" thickBot="1" x14ac:dyDescent="0.25">
      <c r="A35" s="209"/>
      <c r="B35" s="231"/>
      <c r="C35" s="336" t="s">
        <v>315</v>
      </c>
      <c r="D35" s="337"/>
      <c r="E35" s="337"/>
      <c r="F35" s="337"/>
      <c r="G35" s="221">
        <v>1515</v>
      </c>
    </row>
    <row r="36" spans="1:7" ht="8.25" customHeight="1" thickBot="1" x14ac:dyDescent="0.25">
      <c r="A36" s="188"/>
      <c r="B36" s="188"/>
      <c r="C36" s="188"/>
      <c r="D36" s="188"/>
      <c r="E36" s="188"/>
      <c r="F36" s="188"/>
      <c r="G36" s="232"/>
    </row>
    <row r="37" spans="1:7" ht="16.149999999999999" customHeight="1" thickBot="1" x14ac:dyDescent="0.25">
      <c r="A37" s="329" t="s">
        <v>316</v>
      </c>
      <c r="B37" s="330"/>
      <c r="C37" s="331"/>
      <c r="D37" s="191"/>
      <c r="E37" s="189"/>
      <c r="F37" s="190"/>
      <c r="G37" s="192"/>
    </row>
    <row r="38" spans="1:7" ht="16.149999999999999" customHeight="1" x14ac:dyDescent="0.2">
      <c r="A38" s="233" t="s">
        <v>317</v>
      </c>
      <c r="B38" s="234"/>
      <c r="C38" s="199" t="s">
        <v>318</v>
      </c>
      <c r="D38" s="200" t="s">
        <v>4</v>
      </c>
      <c r="E38" s="198" t="s">
        <v>312</v>
      </c>
      <c r="F38" s="199" t="s">
        <v>302</v>
      </c>
      <c r="G38" s="201" t="s">
        <v>296</v>
      </c>
    </row>
    <row r="39" spans="1:7" ht="17.649999999999999" customHeight="1" x14ac:dyDescent="0.2">
      <c r="A39" s="332"/>
      <c r="B39" s="333"/>
      <c r="C39" s="235"/>
      <c r="D39" s="205"/>
      <c r="E39" s="203"/>
      <c r="F39" s="204"/>
      <c r="G39" s="207" t="s">
        <v>482</v>
      </c>
    </row>
    <row r="40" spans="1:7" ht="17.649999999999999" customHeight="1" x14ac:dyDescent="0.2">
      <c r="A40" s="334"/>
      <c r="B40" s="335"/>
      <c r="C40" s="235"/>
      <c r="D40" s="205"/>
      <c r="E40" s="203"/>
      <c r="F40" s="204"/>
      <c r="G40" s="207" t="s">
        <v>482</v>
      </c>
    </row>
    <row r="41" spans="1:7" ht="17.649999999999999" customHeight="1" thickBot="1" x14ac:dyDescent="0.25">
      <c r="A41" s="209"/>
      <c r="B41" s="210"/>
      <c r="C41" s="336" t="s">
        <v>319</v>
      </c>
      <c r="D41" s="337"/>
      <c r="E41" s="337"/>
      <c r="F41" s="337"/>
      <c r="G41" s="211">
        <v>0</v>
      </c>
    </row>
    <row r="42" spans="1:7" ht="7.9" customHeight="1" thickBot="1" x14ac:dyDescent="0.25">
      <c r="B42" s="189"/>
      <c r="C42" s="190"/>
      <c r="D42" s="191"/>
      <c r="E42" s="189"/>
      <c r="F42" s="190"/>
      <c r="G42" s="192"/>
    </row>
    <row r="43" spans="1:7" ht="17.649999999999999" customHeight="1" x14ac:dyDescent="0.2">
      <c r="A43" s="338" t="s">
        <v>320</v>
      </c>
      <c r="B43" s="339"/>
      <c r="C43" s="237" t="s">
        <v>6</v>
      </c>
      <c r="D43" s="238"/>
      <c r="E43" s="239"/>
      <c r="F43" s="240"/>
      <c r="G43" s="241">
        <v>51500</v>
      </c>
    </row>
    <row r="44" spans="1:7" ht="17.649999999999999" customHeight="1" x14ac:dyDescent="0.2">
      <c r="A44" s="340"/>
      <c r="B44" s="341"/>
      <c r="C44" s="242" t="s">
        <v>321</v>
      </c>
      <c r="D44" s="243">
        <v>30</v>
      </c>
      <c r="E44" s="244" t="s">
        <v>322</v>
      </c>
      <c r="F44" s="245"/>
      <c r="G44" s="246"/>
    </row>
    <row r="45" spans="1:7" ht="17.649999999999999" customHeight="1" thickBot="1" x14ac:dyDescent="0.25">
      <c r="A45" s="342"/>
      <c r="B45" s="343"/>
      <c r="C45" s="247" t="s">
        <v>323</v>
      </c>
      <c r="D45" s="248"/>
      <c r="E45" s="249"/>
      <c r="F45" s="250"/>
      <c r="G45" s="221"/>
    </row>
  </sheetData>
  <mergeCells count="27">
    <mergeCell ref="B7:G7"/>
    <mergeCell ref="A1:G1"/>
    <mergeCell ref="A2:G2"/>
    <mergeCell ref="A4:D4"/>
    <mergeCell ref="B5:E5"/>
    <mergeCell ref="B6:G6"/>
    <mergeCell ref="A29:C29"/>
    <mergeCell ref="A9:C9"/>
    <mergeCell ref="C15:F15"/>
    <mergeCell ref="A17:C17"/>
    <mergeCell ref="A19:C19"/>
    <mergeCell ref="A20:C20"/>
    <mergeCell ref="A21:C21"/>
    <mergeCell ref="A22:C22"/>
    <mergeCell ref="A23:C23"/>
    <mergeCell ref="A24:C24"/>
    <mergeCell ref="A25:C25"/>
    <mergeCell ref="C27:F27"/>
    <mergeCell ref="A40:B40"/>
    <mergeCell ref="C41:F41"/>
    <mergeCell ref="A43:B45"/>
    <mergeCell ref="B31:C31"/>
    <mergeCell ref="B32:C32"/>
    <mergeCell ref="B33:C33"/>
    <mergeCell ref="C35:F35"/>
    <mergeCell ref="A37:C37"/>
    <mergeCell ref="A39:B39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workbookViewId="0">
      <selection activeCell="G40" sqref="G40"/>
    </sheetView>
  </sheetViews>
  <sheetFormatPr baseColWidth="10" defaultColWidth="11.5703125" defaultRowHeight="12.75" x14ac:dyDescent="0.2"/>
  <cols>
    <col min="1" max="1" width="27.28515625" style="115" customWidth="1"/>
    <col min="2" max="2" width="12" style="115" customWidth="1"/>
    <col min="3" max="3" width="8.5703125" style="115" customWidth="1"/>
    <col min="4" max="4" width="8.140625" style="115" customWidth="1"/>
    <col min="5" max="5" width="15.28515625" style="115" customWidth="1"/>
    <col min="6" max="6" width="14.5703125" style="115" customWidth="1"/>
    <col min="7" max="7" width="16.140625" style="115" customWidth="1"/>
    <col min="8" max="12" width="11.5703125" style="115"/>
    <col min="13" max="14" width="12" style="115" bestFit="1" customWidth="1"/>
    <col min="15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254" t="s">
        <v>357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4</v>
      </c>
    </row>
    <row r="6" spans="1:7" ht="27.6" customHeight="1" x14ac:dyDescent="0.2">
      <c r="A6" s="186" t="s">
        <v>288</v>
      </c>
      <c r="B6" s="378" t="s">
        <v>433</v>
      </c>
      <c r="C6" s="379"/>
      <c r="D6" s="379"/>
      <c r="E6" s="379"/>
      <c r="F6" s="379"/>
      <c r="G6" s="380"/>
    </row>
    <row r="7" spans="1:7" ht="21" customHeight="1" thickBot="1" x14ac:dyDescent="0.25">
      <c r="A7" s="187" t="s">
        <v>289</v>
      </c>
      <c r="B7" s="364" t="s">
        <v>281</v>
      </c>
      <c r="C7" s="365"/>
      <c r="D7" s="365"/>
      <c r="E7" s="365"/>
      <c r="F7" s="365"/>
      <c r="G7" s="366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55" t="s">
        <v>360</v>
      </c>
      <c r="B11" s="203">
        <v>58520.2</v>
      </c>
      <c r="C11" s="204">
        <v>2.0099999999999998</v>
      </c>
      <c r="D11" s="205">
        <v>2</v>
      </c>
      <c r="E11" s="203">
        <v>235251.20399999997</v>
      </c>
      <c r="F11" s="206">
        <v>1</v>
      </c>
      <c r="G11" s="207">
        <v>235251</v>
      </c>
    </row>
    <row r="12" spans="1:7" ht="17.649999999999999" customHeight="1" x14ac:dyDescent="0.2">
      <c r="A12" s="255" t="s">
        <v>361</v>
      </c>
      <c r="B12" s="203">
        <v>87780.299999999988</v>
      </c>
      <c r="C12" s="204">
        <v>2.0099999999999998</v>
      </c>
      <c r="D12" s="205">
        <v>1</v>
      </c>
      <c r="E12" s="203">
        <v>176438.40299999996</v>
      </c>
      <c r="F12" s="206">
        <v>1</v>
      </c>
      <c r="G12" s="207">
        <v>176438</v>
      </c>
    </row>
    <row r="13" spans="1:7" ht="17.649999999999999" customHeight="1" x14ac:dyDescent="0.2">
      <c r="A13" s="202"/>
      <c r="B13" s="203"/>
      <c r="C13" s="204"/>
      <c r="D13" s="205"/>
      <c r="E13" s="203" t="s">
        <v>482</v>
      </c>
      <c r="F13" s="208"/>
      <c r="G13" s="207" t="s">
        <v>482</v>
      </c>
    </row>
    <row r="14" spans="1:7" ht="17.649999999999999" customHeight="1" thickBot="1" x14ac:dyDescent="0.25">
      <c r="A14" s="209"/>
      <c r="B14" s="210"/>
      <c r="C14" s="336" t="s">
        <v>299</v>
      </c>
      <c r="D14" s="337"/>
      <c r="E14" s="337"/>
      <c r="F14" s="337"/>
      <c r="G14" s="211">
        <v>411689</v>
      </c>
    </row>
    <row r="15" spans="1:7" ht="6" customHeight="1" thickBot="1" x14ac:dyDescent="0.25">
      <c r="A15" s="188"/>
      <c r="B15" s="189"/>
      <c r="C15" s="190"/>
      <c r="D15" s="191"/>
      <c r="E15" s="189"/>
      <c r="F15" s="190"/>
      <c r="G15" s="192"/>
    </row>
    <row r="16" spans="1:7" ht="16.899999999999999" customHeight="1" thickBot="1" x14ac:dyDescent="0.25">
      <c r="A16" s="329" t="s">
        <v>300</v>
      </c>
      <c r="B16" s="330"/>
      <c r="C16" s="331"/>
      <c r="D16" s="212"/>
      <c r="E16" s="194"/>
      <c r="F16" s="195"/>
      <c r="G16" s="196"/>
    </row>
    <row r="17" spans="1:7" ht="16.899999999999999" customHeight="1" x14ac:dyDescent="0.2">
      <c r="A17" s="213" t="s">
        <v>301</v>
      </c>
      <c r="B17" s="214"/>
      <c r="C17" s="215"/>
      <c r="D17" s="200" t="s">
        <v>4</v>
      </c>
      <c r="E17" s="216" t="s">
        <v>302</v>
      </c>
      <c r="F17" s="199" t="s">
        <v>303</v>
      </c>
      <c r="G17" s="201" t="s">
        <v>296</v>
      </c>
    </row>
    <row r="18" spans="1:7" ht="17.649999999999999" customHeight="1" x14ac:dyDescent="0.2">
      <c r="A18" s="376" t="s">
        <v>362</v>
      </c>
      <c r="B18" s="377"/>
      <c r="C18" s="377"/>
      <c r="D18" s="256" t="s">
        <v>304</v>
      </c>
      <c r="E18" s="257">
        <v>1</v>
      </c>
      <c r="F18" s="203">
        <v>4350000</v>
      </c>
      <c r="G18" s="207">
        <v>4350000</v>
      </c>
    </row>
    <row r="19" spans="1:7" ht="17.649999999999999" customHeight="1" x14ac:dyDescent="0.2">
      <c r="A19" s="376"/>
      <c r="B19" s="377"/>
      <c r="C19" s="377"/>
      <c r="D19" s="256"/>
      <c r="E19" s="257"/>
      <c r="F19" s="203"/>
      <c r="G19" s="207"/>
    </row>
    <row r="20" spans="1:7" ht="17.649999999999999" customHeight="1" x14ac:dyDescent="0.2">
      <c r="A20" s="376"/>
      <c r="B20" s="377"/>
      <c r="C20" s="377"/>
      <c r="D20" s="256"/>
      <c r="E20" s="257"/>
      <c r="F20" s="203"/>
      <c r="G20" s="207"/>
    </row>
    <row r="21" spans="1:7" ht="17.649999999999999" customHeight="1" x14ac:dyDescent="0.2">
      <c r="A21" s="376"/>
      <c r="B21" s="377"/>
      <c r="C21" s="377"/>
      <c r="D21" s="256"/>
      <c r="E21" s="257"/>
      <c r="F21" s="203"/>
      <c r="G21" s="207"/>
    </row>
    <row r="22" spans="1:7" ht="17.649999999999999" customHeight="1" x14ac:dyDescent="0.2">
      <c r="A22" s="376"/>
      <c r="B22" s="377"/>
      <c r="C22" s="377"/>
      <c r="D22" s="256"/>
      <c r="E22" s="257"/>
      <c r="F22" s="203"/>
      <c r="G22" s="207"/>
    </row>
    <row r="23" spans="1:7" ht="17.649999999999999" customHeight="1" x14ac:dyDescent="0.2">
      <c r="A23" s="202" t="s">
        <v>306</v>
      </c>
      <c r="B23" s="203">
        <v>5</v>
      </c>
      <c r="C23" s="204" t="s">
        <v>307</v>
      </c>
      <c r="D23" s="205"/>
      <c r="E23" s="203"/>
      <c r="F23" s="204"/>
      <c r="G23" s="207"/>
    </row>
    <row r="24" spans="1:7" ht="17.649999999999999" customHeight="1" thickBot="1" x14ac:dyDescent="0.25">
      <c r="A24" s="209"/>
      <c r="B24" s="210"/>
      <c r="C24" s="336" t="s">
        <v>308</v>
      </c>
      <c r="D24" s="337"/>
      <c r="E24" s="337"/>
      <c r="F24" s="337"/>
      <c r="G24" s="211">
        <v>4350000</v>
      </c>
    </row>
    <row r="25" spans="1:7" ht="7.5" customHeight="1" thickBot="1" x14ac:dyDescent="0.25">
      <c r="A25" s="188"/>
      <c r="B25" s="189"/>
      <c r="C25" s="190"/>
      <c r="D25" s="191"/>
      <c r="E25" s="189"/>
      <c r="F25" s="190"/>
      <c r="G25" s="192"/>
    </row>
    <row r="26" spans="1:7" ht="16.899999999999999" customHeight="1" thickBot="1" x14ac:dyDescent="0.25">
      <c r="A26" s="329" t="s">
        <v>309</v>
      </c>
      <c r="B26" s="330"/>
      <c r="C26" s="331"/>
      <c r="D26" s="191"/>
      <c r="E26" s="189"/>
      <c r="F26" s="190"/>
      <c r="G26" s="192"/>
    </row>
    <row r="27" spans="1:7" ht="16.899999999999999" customHeight="1" x14ac:dyDescent="0.2">
      <c r="A27" s="197" t="s">
        <v>310</v>
      </c>
      <c r="B27" s="214" t="s">
        <v>311</v>
      </c>
      <c r="C27" s="222"/>
      <c r="D27" s="200" t="s">
        <v>4</v>
      </c>
      <c r="E27" s="198" t="s">
        <v>312</v>
      </c>
      <c r="F27" s="223" t="s">
        <v>295</v>
      </c>
      <c r="G27" s="201" t="s">
        <v>296</v>
      </c>
    </row>
    <row r="28" spans="1:7" ht="17.649999999999999" customHeight="1" x14ac:dyDescent="0.2">
      <c r="A28" s="224"/>
      <c r="B28" s="374"/>
      <c r="C28" s="374"/>
      <c r="D28" s="205"/>
      <c r="E28" s="206"/>
      <c r="F28" s="204"/>
      <c r="G28" s="207"/>
    </row>
    <row r="29" spans="1:7" ht="17.649999999999999" customHeight="1" x14ac:dyDescent="0.2">
      <c r="A29" s="224"/>
      <c r="B29" s="375"/>
      <c r="C29" s="375"/>
      <c r="D29" s="205"/>
      <c r="E29" s="206"/>
      <c r="F29" s="204"/>
      <c r="G29" s="207"/>
    </row>
    <row r="30" spans="1:7" ht="17.649999999999999" customHeight="1" x14ac:dyDescent="0.2">
      <c r="A30" s="224"/>
      <c r="B30" s="375"/>
      <c r="C30" s="375"/>
      <c r="D30" s="205"/>
      <c r="E30" s="206"/>
      <c r="F30" s="204"/>
      <c r="G30" s="207"/>
    </row>
    <row r="31" spans="1:7" ht="17.649999999999999" customHeight="1" x14ac:dyDescent="0.2">
      <c r="A31" s="202" t="s">
        <v>314</v>
      </c>
      <c r="B31" s="226"/>
      <c r="C31" s="227"/>
      <c r="D31" s="228"/>
      <c r="E31" s="229"/>
      <c r="F31" s="230"/>
      <c r="G31" s="220">
        <v>38311</v>
      </c>
    </row>
    <row r="32" spans="1:7" ht="17.649999999999999" customHeight="1" thickBot="1" x14ac:dyDescent="0.25">
      <c r="A32" s="209"/>
      <c r="B32" s="231"/>
      <c r="C32" s="336" t="s">
        <v>315</v>
      </c>
      <c r="D32" s="337"/>
      <c r="E32" s="337"/>
      <c r="F32" s="337"/>
      <c r="G32" s="221">
        <v>38311</v>
      </c>
    </row>
    <row r="33" spans="1:9" ht="8.25" customHeight="1" thickBot="1" x14ac:dyDescent="0.25">
      <c r="A33" s="188"/>
      <c r="B33" s="188"/>
      <c r="C33" s="188"/>
      <c r="D33" s="188"/>
      <c r="E33" s="188"/>
      <c r="F33" s="188"/>
      <c r="G33" s="232"/>
    </row>
    <row r="34" spans="1:9" ht="16.149999999999999" customHeight="1" thickBot="1" x14ac:dyDescent="0.25">
      <c r="A34" s="329" t="s">
        <v>316</v>
      </c>
      <c r="B34" s="330"/>
      <c r="C34" s="331"/>
      <c r="D34" s="191"/>
      <c r="E34" s="189"/>
      <c r="F34" s="190"/>
      <c r="G34" s="192"/>
    </row>
    <row r="35" spans="1:9" ht="16.149999999999999" customHeight="1" x14ac:dyDescent="0.2">
      <c r="A35" s="233" t="s">
        <v>317</v>
      </c>
      <c r="B35" s="234"/>
      <c r="C35" s="199" t="s">
        <v>318</v>
      </c>
      <c r="D35" s="200" t="s">
        <v>4</v>
      </c>
      <c r="E35" s="198" t="s">
        <v>312</v>
      </c>
      <c r="F35" s="199" t="s">
        <v>302</v>
      </c>
      <c r="G35" s="201" t="s">
        <v>296</v>
      </c>
    </row>
    <row r="36" spans="1:9" ht="17.649999999999999" customHeight="1" x14ac:dyDescent="0.2">
      <c r="A36" s="332"/>
      <c r="B36" s="333"/>
      <c r="C36" s="235"/>
      <c r="D36" s="205"/>
      <c r="E36" s="203"/>
      <c r="F36" s="204"/>
      <c r="G36" s="207"/>
    </row>
    <row r="37" spans="1:9" ht="14.25" customHeight="1" x14ac:dyDescent="0.2">
      <c r="A37" s="334"/>
      <c r="B37" s="335"/>
      <c r="C37" s="235"/>
      <c r="D37" s="205"/>
      <c r="E37" s="203"/>
      <c r="F37" s="204"/>
      <c r="G37" s="207" t="s">
        <v>482</v>
      </c>
    </row>
    <row r="38" spans="1:9" ht="17.649999999999999" customHeight="1" thickBot="1" x14ac:dyDescent="0.25">
      <c r="A38" s="209"/>
      <c r="B38" s="210"/>
      <c r="C38" s="336" t="s">
        <v>319</v>
      </c>
      <c r="D38" s="337"/>
      <c r="E38" s="337"/>
      <c r="F38" s="337"/>
      <c r="G38" s="211">
        <v>0</v>
      </c>
    </row>
    <row r="39" spans="1:9" ht="7.9" customHeight="1" thickBot="1" x14ac:dyDescent="0.25">
      <c r="B39" s="189"/>
      <c r="C39" s="190"/>
      <c r="D39" s="191"/>
      <c r="E39" s="189"/>
      <c r="F39" s="190"/>
      <c r="G39" s="192"/>
    </row>
    <row r="40" spans="1:9" ht="17.649999999999999" customHeight="1" x14ac:dyDescent="0.2">
      <c r="A40" s="338" t="s">
        <v>320</v>
      </c>
      <c r="B40" s="339"/>
      <c r="C40" s="237" t="s">
        <v>6</v>
      </c>
      <c r="D40" s="238"/>
      <c r="E40" s="239"/>
      <c r="F40" s="240"/>
      <c r="G40" s="241">
        <v>4800000</v>
      </c>
      <c r="I40" s="124"/>
    </row>
    <row r="41" spans="1:9" ht="17.649999999999999" customHeight="1" x14ac:dyDescent="0.2">
      <c r="A41" s="340"/>
      <c r="B41" s="341"/>
      <c r="C41" s="242" t="s">
        <v>321</v>
      </c>
      <c r="D41" s="243">
        <v>30</v>
      </c>
      <c r="E41" s="244" t="s">
        <v>322</v>
      </c>
      <c r="F41" s="245"/>
      <c r="G41" s="246"/>
    </row>
    <row r="42" spans="1:9" ht="17.649999999999999" customHeight="1" thickBot="1" x14ac:dyDescent="0.25">
      <c r="A42" s="342"/>
      <c r="B42" s="343"/>
      <c r="C42" s="247" t="s">
        <v>323</v>
      </c>
      <c r="D42" s="248"/>
      <c r="E42" s="249"/>
      <c r="F42" s="250"/>
      <c r="G42" s="221"/>
    </row>
  </sheetData>
  <mergeCells count="25">
    <mergeCell ref="B7:G7"/>
    <mergeCell ref="A1:G1"/>
    <mergeCell ref="A2:G2"/>
    <mergeCell ref="A4:D4"/>
    <mergeCell ref="B5:E5"/>
    <mergeCell ref="B6:G6"/>
    <mergeCell ref="A26:C26"/>
    <mergeCell ref="A9:C9"/>
    <mergeCell ref="C14:F14"/>
    <mergeCell ref="A16:C16"/>
    <mergeCell ref="A18:C18"/>
    <mergeCell ref="A19:C19"/>
    <mergeCell ref="A20:C20"/>
    <mergeCell ref="A21:C21"/>
    <mergeCell ref="A22:C22"/>
    <mergeCell ref="C24:F24"/>
    <mergeCell ref="A37:B37"/>
    <mergeCell ref="C38:F38"/>
    <mergeCell ref="A40:B42"/>
    <mergeCell ref="B28:C28"/>
    <mergeCell ref="B29:C29"/>
    <mergeCell ref="B30:C30"/>
    <mergeCell ref="C32:F32"/>
    <mergeCell ref="A34:C34"/>
    <mergeCell ref="A36:B3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activeCell="G44" sqref="G44"/>
    </sheetView>
  </sheetViews>
  <sheetFormatPr baseColWidth="10" defaultColWidth="11.5703125" defaultRowHeight="12.75" x14ac:dyDescent="0.2"/>
  <cols>
    <col min="1" max="1" width="27.28515625" style="115" customWidth="1"/>
    <col min="2" max="2" width="12" style="115" customWidth="1"/>
    <col min="3" max="3" width="8.5703125" style="115" customWidth="1"/>
    <col min="4" max="4" width="8.140625" style="115" customWidth="1"/>
    <col min="5" max="5" width="15.28515625" style="115" customWidth="1"/>
    <col min="6" max="6" width="14.5703125" style="115" customWidth="1"/>
    <col min="7" max="7" width="16.140625" style="115" customWidth="1"/>
    <col min="8" max="12" width="11.5703125" style="115"/>
    <col min="13" max="14" width="12" style="115" bestFit="1" customWidth="1"/>
    <col min="15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254" t="s">
        <v>358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8</v>
      </c>
    </row>
    <row r="6" spans="1:7" ht="14.25" x14ac:dyDescent="0.2">
      <c r="A6" s="186" t="s">
        <v>288</v>
      </c>
      <c r="B6" s="378" t="s">
        <v>433</v>
      </c>
      <c r="C6" s="379"/>
      <c r="D6" s="379"/>
      <c r="E6" s="379"/>
      <c r="F6" s="379"/>
      <c r="G6" s="380"/>
    </row>
    <row r="7" spans="1:7" ht="21" customHeight="1" thickBot="1" x14ac:dyDescent="0.25">
      <c r="A7" s="187" t="s">
        <v>289</v>
      </c>
      <c r="B7" s="368" t="s">
        <v>457</v>
      </c>
      <c r="C7" s="369"/>
      <c r="D7" s="369"/>
      <c r="E7" s="369"/>
      <c r="F7" s="369"/>
      <c r="G7" s="370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55" t="s">
        <v>360</v>
      </c>
      <c r="B11" s="203">
        <v>58520.2</v>
      </c>
      <c r="C11" s="204">
        <v>2.0099999999999998</v>
      </c>
      <c r="D11" s="205">
        <v>3</v>
      </c>
      <c r="E11" s="203">
        <v>352876.80599999992</v>
      </c>
      <c r="F11" s="206">
        <v>20</v>
      </c>
      <c r="G11" s="207">
        <v>17644</v>
      </c>
    </row>
    <row r="12" spans="1:7" ht="17.649999999999999" customHeight="1" x14ac:dyDescent="0.2">
      <c r="A12" s="255" t="s">
        <v>361</v>
      </c>
      <c r="B12" s="203">
        <v>87780.299999999988</v>
      </c>
      <c r="C12" s="204">
        <v>2.0099999999999998</v>
      </c>
      <c r="D12" s="205">
        <v>1</v>
      </c>
      <c r="E12" s="203">
        <v>176438.40299999996</v>
      </c>
      <c r="F12" s="206">
        <v>20</v>
      </c>
      <c r="G12" s="207">
        <v>8822</v>
      </c>
    </row>
    <row r="13" spans="1:7" ht="17.649999999999999" customHeight="1" x14ac:dyDescent="0.2">
      <c r="A13" s="202"/>
      <c r="B13" s="203"/>
      <c r="C13" s="204"/>
      <c r="D13" s="205"/>
      <c r="E13" s="203" t="s">
        <v>482</v>
      </c>
      <c r="F13" s="208"/>
      <c r="G13" s="207" t="s">
        <v>482</v>
      </c>
    </row>
    <row r="14" spans="1:7" ht="17.649999999999999" customHeight="1" thickBot="1" x14ac:dyDescent="0.25">
      <c r="A14" s="209"/>
      <c r="B14" s="210"/>
      <c r="C14" s="336" t="s">
        <v>299</v>
      </c>
      <c r="D14" s="337"/>
      <c r="E14" s="337"/>
      <c r="F14" s="337"/>
      <c r="G14" s="211">
        <v>26466</v>
      </c>
    </row>
    <row r="15" spans="1:7" ht="6" customHeight="1" thickBot="1" x14ac:dyDescent="0.25">
      <c r="A15" s="188"/>
      <c r="B15" s="189"/>
      <c r="C15" s="190"/>
      <c r="D15" s="191"/>
      <c r="E15" s="189"/>
      <c r="F15" s="190"/>
      <c r="G15" s="192"/>
    </row>
    <row r="16" spans="1:7" ht="16.899999999999999" customHeight="1" thickBot="1" x14ac:dyDescent="0.25">
      <c r="A16" s="329" t="s">
        <v>300</v>
      </c>
      <c r="B16" s="330"/>
      <c r="C16" s="331"/>
      <c r="D16" s="212"/>
      <c r="E16" s="194"/>
      <c r="F16" s="195"/>
      <c r="G16" s="196"/>
    </row>
    <row r="17" spans="1:7" ht="16.899999999999999" customHeight="1" x14ac:dyDescent="0.2">
      <c r="A17" s="213" t="s">
        <v>301</v>
      </c>
      <c r="B17" s="214"/>
      <c r="C17" s="215"/>
      <c r="D17" s="200" t="s">
        <v>4</v>
      </c>
      <c r="E17" s="216" t="s">
        <v>302</v>
      </c>
      <c r="F17" s="199" t="s">
        <v>303</v>
      </c>
      <c r="G17" s="201" t="s">
        <v>296</v>
      </c>
    </row>
    <row r="18" spans="1:7" ht="16.899999999999999" customHeight="1" x14ac:dyDescent="0.2">
      <c r="A18" s="376" t="s">
        <v>363</v>
      </c>
      <c r="B18" s="377"/>
      <c r="C18" s="377"/>
      <c r="D18" s="256" t="s">
        <v>342</v>
      </c>
      <c r="E18" s="257">
        <v>2.6</v>
      </c>
      <c r="F18" s="203">
        <v>2000</v>
      </c>
      <c r="G18" s="207">
        <v>5200</v>
      </c>
    </row>
    <row r="19" spans="1:7" ht="16.899999999999999" customHeight="1" x14ac:dyDescent="0.2">
      <c r="A19" s="376" t="s">
        <v>364</v>
      </c>
      <c r="B19" s="377"/>
      <c r="C19" s="377"/>
      <c r="D19" s="256" t="s">
        <v>342</v>
      </c>
      <c r="E19" s="257">
        <v>2.6</v>
      </c>
      <c r="F19" s="203">
        <v>2000</v>
      </c>
      <c r="G19" s="207">
        <v>5200</v>
      </c>
    </row>
    <row r="20" spans="1:7" ht="16.899999999999999" customHeight="1" x14ac:dyDescent="0.2">
      <c r="A20" s="376" t="s">
        <v>365</v>
      </c>
      <c r="B20" s="377"/>
      <c r="C20" s="377"/>
      <c r="D20" s="256" t="s">
        <v>342</v>
      </c>
      <c r="E20" s="257">
        <v>2.6</v>
      </c>
      <c r="F20" s="203">
        <v>2000</v>
      </c>
      <c r="G20" s="207">
        <v>5200</v>
      </c>
    </row>
    <row r="21" spans="1:7" ht="16.899999999999999" customHeight="1" x14ac:dyDescent="0.2">
      <c r="A21" s="376" t="s">
        <v>366</v>
      </c>
      <c r="B21" s="377"/>
      <c r="C21" s="377"/>
      <c r="D21" s="256" t="s">
        <v>342</v>
      </c>
      <c r="E21" s="257">
        <v>2.6</v>
      </c>
      <c r="F21" s="203">
        <v>2000</v>
      </c>
      <c r="G21" s="207">
        <v>5200</v>
      </c>
    </row>
    <row r="22" spans="1:7" ht="16.899999999999999" customHeight="1" x14ac:dyDescent="0.2">
      <c r="A22" s="376" t="s">
        <v>367</v>
      </c>
      <c r="B22" s="377"/>
      <c r="C22" s="377"/>
      <c r="D22" s="256" t="s">
        <v>342</v>
      </c>
      <c r="E22" s="257">
        <v>2.6</v>
      </c>
      <c r="F22" s="203">
        <v>2000</v>
      </c>
      <c r="G22" s="207">
        <v>5200</v>
      </c>
    </row>
    <row r="23" spans="1:7" ht="17.649999999999999" customHeight="1" x14ac:dyDescent="0.2">
      <c r="A23" s="381" t="s">
        <v>368</v>
      </c>
      <c r="B23" s="382"/>
      <c r="C23" s="382"/>
      <c r="D23" s="256" t="s">
        <v>342</v>
      </c>
      <c r="E23" s="257">
        <v>1</v>
      </c>
      <c r="F23" s="203">
        <v>3300</v>
      </c>
      <c r="G23" s="207">
        <v>3300</v>
      </c>
    </row>
    <row r="24" spans="1:7" ht="17.649999999999999" customHeight="1" x14ac:dyDescent="0.2">
      <c r="A24" s="376" t="s">
        <v>369</v>
      </c>
      <c r="B24" s="377"/>
      <c r="C24" s="377"/>
      <c r="D24" s="256" t="s">
        <v>342</v>
      </c>
      <c r="E24" s="257">
        <v>1</v>
      </c>
      <c r="F24" s="203">
        <v>2200</v>
      </c>
      <c r="G24" s="207">
        <v>2200</v>
      </c>
    </row>
    <row r="25" spans="1:7" ht="17.649999999999999" customHeight="1" x14ac:dyDescent="0.2">
      <c r="A25" s="376" t="s">
        <v>370</v>
      </c>
      <c r="B25" s="377"/>
      <c r="C25" s="377"/>
      <c r="D25" s="256" t="s">
        <v>304</v>
      </c>
      <c r="E25" s="257">
        <v>6</v>
      </c>
      <c r="F25" s="203">
        <v>2500</v>
      </c>
      <c r="G25" s="207">
        <v>15000</v>
      </c>
    </row>
    <row r="26" spans="1:7" ht="17.649999999999999" customHeight="1" x14ac:dyDescent="0.2">
      <c r="A26" s="376"/>
      <c r="B26" s="377"/>
      <c r="C26" s="377"/>
      <c r="D26" s="256"/>
      <c r="E26" s="257"/>
      <c r="F26" s="203"/>
      <c r="G26" s="207"/>
    </row>
    <row r="27" spans="1:7" ht="17.649999999999999" customHeight="1" x14ac:dyDescent="0.2">
      <c r="A27" s="202" t="s">
        <v>306</v>
      </c>
      <c r="B27" s="203">
        <v>5</v>
      </c>
      <c r="C27" s="204" t="s">
        <v>307</v>
      </c>
      <c r="D27" s="205"/>
      <c r="E27" s="203"/>
      <c r="F27" s="204"/>
      <c r="G27" s="207">
        <v>275</v>
      </c>
    </row>
    <row r="28" spans="1:7" ht="17.649999999999999" customHeight="1" thickBot="1" x14ac:dyDescent="0.25">
      <c r="A28" s="209"/>
      <c r="B28" s="210"/>
      <c r="C28" s="336" t="s">
        <v>308</v>
      </c>
      <c r="D28" s="337"/>
      <c r="E28" s="337"/>
      <c r="F28" s="337"/>
      <c r="G28" s="211">
        <v>46775</v>
      </c>
    </row>
    <row r="29" spans="1:7" ht="7.5" customHeight="1" thickBot="1" x14ac:dyDescent="0.25">
      <c r="A29" s="188"/>
      <c r="B29" s="189"/>
      <c r="C29" s="190"/>
      <c r="D29" s="191"/>
      <c r="E29" s="189"/>
      <c r="F29" s="190"/>
      <c r="G29" s="192"/>
    </row>
    <row r="30" spans="1:7" ht="16.899999999999999" customHeight="1" thickBot="1" x14ac:dyDescent="0.25">
      <c r="A30" s="329" t="s">
        <v>309</v>
      </c>
      <c r="B30" s="330"/>
      <c r="C30" s="331"/>
      <c r="D30" s="191"/>
      <c r="E30" s="189"/>
      <c r="F30" s="190"/>
      <c r="G30" s="192"/>
    </row>
    <row r="31" spans="1:7" ht="16.899999999999999" customHeight="1" x14ac:dyDescent="0.2">
      <c r="A31" s="197" t="s">
        <v>310</v>
      </c>
      <c r="B31" s="214" t="s">
        <v>311</v>
      </c>
      <c r="C31" s="222"/>
      <c r="D31" s="200" t="s">
        <v>4</v>
      </c>
      <c r="E31" s="198" t="s">
        <v>312</v>
      </c>
      <c r="F31" s="223" t="s">
        <v>295</v>
      </c>
      <c r="G31" s="201" t="s">
        <v>296</v>
      </c>
    </row>
    <row r="32" spans="1:7" ht="17.649999999999999" customHeight="1" x14ac:dyDescent="0.2">
      <c r="A32" s="224"/>
      <c r="B32" s="374"/>
      <c r="C32" s="374"/>
      <c r="D32" s="205"/>
      <c r="E32" s="206"/>
      <c r="F32" s="204"/>
      <c r="G32" s="207"/>
    </row>
    <row r="33" spans="1:9" ht="17.649999999999999" customHeight="1" x14ac:dyDescent="0.2">
      <c r="A33" s="224"/>
      <c r="B33" s="375"/>
      <c r="C33" s="375"/>
      <c r="D33" s="205"/>
      <c r="E33" s="206"/>
      <c r="F33" s="204"/>
      <c r="G33" s="207"/>
    </row>
    <row r="34" spans="1:9" ht="17.649999999999999" customHeight="1" x14ac:dyDescent="0.2">
      <c r="A34" s="224"/>
      <c r="B34" s="375"/>
      <c r="C34" s="375"/>
      <c r="D34" s="205"/>
      <c r="E34" s="206"/>
      <c r="F34" s="204"/>
      <c r="G34" s="207"/>
    </row>
    <row r="35" spans="1:9" ht="17.649999999999999" customHeight="1" x14ac:dyDescent="0.2">
      <c r="A35" s="202" t="s">
        <v>314</v>
      </c>
      <c r="B35" s="226"/>
      <c r="C35" s="227"/>
      <c r="D35" s="228"/>
      <c r="E35" s="229"/>
      <c r="F35" s="230"/>
      <c r="G35" s="220">
        <v>1759</v>
      </c>
    </row>
    <row r="36" spans="1:9" ht="17.649999999999999" customHeight="1" thickBot="1" x14ac:dyDescent="0.25">
      <c r="A36" s="209"/>
      <c r="B36" s="231"/>
      <c r="C36" s="336" t="s">
        <v>315</v>
      </c>
      <c r="D36" s="337"/>
      <c r="E36" s="337"/>
      <c r="F36" s="337"/>
      <c r="G36" s="221">
        <v>1759</v>
      </c>
    </row>
    <row r="37" spans="1:9" ht="8.25" customHeight="1" thickBot="1" x14ac:dyDescent="0.25">
      <c r="A37" s="188"/>
      <c r="B37" s="188"/>
      <c r="C37" s="188"/>
      <c r="D37" s="188"/>
      <c r="E37" s="188"/>
      <c r="F37" s="188"/>
      <c r="G37" s="232"/>
    </row>
    <row r="38" spans="1:9" ht="16.149999999999999" customHeight="1" thickBot="1" x14ac:dyDescent="0.25">
      <c r="A38" s="329" t="s">
        <v>316</v>
      </c>
      <c r="B38" s="330"/>
      <c r="C38" s="331"/>
      <c r="D38" s="191"/>
      <c r="E38" s="189"/>
      <c r="F38" s="190"/>
      <c r="G38" s="192"/>
    </row>
    <row r="39" spans="1:9" ht="16.149999999999999" customHeight="1" x14ac:dyDescent="0.2">
      <c r="A39" s="233" t="s">
        <v>317</v>
      </c>
      <c r="B39" s="234"/>
      <c r="C39" s="199" t="s">
        <v>318</v>
      </c>
      <c r="D39" s="200" t="s">
        <v>4</v>
      </c>
      <c r="E39" s="198" t="s">
        <v>312</v>
      </c>
      <c r="F39" s="199" t="s">
        <v>302</v>
      </c>
      <c r="G39" s="201" t="s">
        <v>296</v>
      </c>
    </row>
    <row r="40" spans="1:9" ht="17.649999999999999" customHeight="1" x14ac:dyDescent="0.2">
      <c r="A40" s="332"/>
      <c r="B40" s="333"/>
      <c r="C40" s="235"/>
      <c r="D40" s="205"/>
      <c r="E40" s="203"/>
      <c r="F40" s="204"/>
      <c r="G40" s="207"/>
    </row>
    <row r="41" spans="1:9" ht="14.25" customHeight="1" x14ac:dyDescent="0.2">
      <c r="A41" s="334"/>
      <c r="B41" s="335"/>
      <c r="C41" s="235"/>
      <c r="D41" s="205"/>
      <c r="E41" s="203"/>
      <c r="F41" s="204"/>
      <c r="G41" s="207" t="s">
        <v>482</v>
      </c>
    </row>
    <row r="42" spans="1:9" ht="17.649999999999999" customHeight="1" thickBot="1" x14ac:dyDescent="0.25">
      <c r="A42" s="209"/>
      <c r="B42" s="210"/>
      <c r="C42" s="336" t="s">
        <v>319</v>
      </c>
      <c r="D42" s="337"/>
      <c r="E42" s="337"/>
      <c r="F42" s="337"/>
      <c r="G42" s="211">
        <v>0</v>
      </c>
    </row>
    <row r="43" spans="1:9" ht="7.9" customHeight="1" thickBot="1" x14ac:dyDescent="0.25">
      <c r="B43" s="189"/>
      <c r="C43" s="190"/>
      <c r="D43" s="191"/>
      <c r="E43" s="189"/>
      <c r="F43" s="190"/>
      <c r="G43" s="192"/>
    </row>
    <row r="44" spans="1:9" ht="17.649999999999999" customHeight="1" x14ac:dyDescent="0.2">
      <c r="A44" s="338" t="s">
        <v>320</v>
      </c>
      <c r="B44" s="339"/>
      <c r="C44" s="237" t="s">
        <v>6</v>
      </c>
      <c r="D44" s="238"/>
      <c r="E44" s="239"/>
      <c r="F44" s="240"/>
      <c r="G44" s="241">
        <v>75000</v>
      </c>
      <c r="I44" s="124"/>
    </row>
    <row r="45" spans="1:9" ht="17.649999999999999" customHeight="1" x14ac:dyDescent="0.2">
      <c r="A45" s="340"/>
      <c r="B45" s="341"/>
      <c r="C45" s="242" t="s">
        <v>321</v>
      </c>
      <c r="D45" s="243">
        <v>30</v>
      </c>
      <c r="E45" s="244" t="s">
        <v>322</v>
      </c>
      <c r="F45" s="245"/>
      <c r="G45" s="246"/>
    </row>
    <row r="46" spans="1:9" ht="17.649999999999999" customHeight="1" thickBot="1" x14ac:dyDescent="0.25">
      <c r="A46" s="342"/>
      <c r="B46" s="343"/>
      <c r="C46" s="247" t="s">
        <v>323</v>
      </c>
      <c r="D46" s="248"/>
      <c r="E46" s="249"/>
      <c r="F46" s="250"/>
      <c r="G46" s="221"/>
    </row>
  </sheetData>
  <mergeCells count="29">
    <mergeCell ref="B7:G7"/>
    <mergeCell ref="A1:G1"/>
    <mergeCell ref="A2:G2"/>
    <mergeCell ref="A4:D4"/>
    <mergeCell ref="B5:E5"/>
    <mergeCell ref="B6:G6"/>
    <mergeCell ref="A21:C21"/>
    <mergeCell ref="A22:C22"/>
    <mergeCell ref="A26:C26"/>
    <mergeCell ref="A9:C9"/>
    <mergeCell ref="C14:F14"/>
    <mergeCell ref="A16:C16"/>
    <mergeCell ref="A18:C18"/>
    <mergeCell ref="A19:C19"/>
    <mergeCell ref="A20:C20"/>
    <mergeCell ref="A40:B40"/>
    <mergeCell ref="A41:B41"/>
    <mergeCell ref="C42:F42"/>
    <mergeCell ref="A44:B46"/>
    <mergeCell ref="A23:C23"/>
    <mergeCell ref="A24:C24"/>
    <mergeCell ref="A25:C25"/>
    <mergeCell ref="C28:F28"/>
    <mergeCell ref="A30:C30"/>
    <mergeCell ref="B32:C32"/>
    <mergeCell ref="B33:C33"/>
    <mergeCell ref="B34:C34"/>
    <mergeCell ref="C36:F36"/>
    <mergeCell ref="A38:C38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opLeftCell="A34" workbookViewId="0">
      <selection activeCell="G39" sqref="G39"/>
    </sheetView>
  </sheetViews>
  <sheetFormatPr baseColWidth="10" defaultColWidth="11.5703125" defaultRowHeight="12.75" x14ac:dyDescent="0.2"/>
  <cols>
    <col min="1" max="1" width="27.28515625" style="115" customWidth="1"/>
    <col min="2" max="2" width="12" style="115" customWidth="1"/>
    <col min="3" max="3" width="8.5703125" style="115" customWidth="1"/>
    <col min="4" max="4" width="8.140625" style="115" customWidth="1"/>
    <col min="5" max="5" width="15.28515625" style="115" customWidth="1"/>
    <col min="6" max="6" width="14.5703125" style="115" customWidth="1"/>
    <col min="7" max="7" width="16.140625" style="115" customWidth="1"/>
    <col min="8" max="12" width="11.5703125" style="115"/>
    <col min="13" max="14" width="12" style="115" bestFit="1" customWidth="1"/>
    <col min="15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254" t="s">
        <v>359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8</v>
      </c>
    </row>
    <row r="6" spans="1:7" ht="14.25" x14ac:dyDescent="0.2">
      <c r="A6" s="186" t="s">
        <v>288</v>
      </c>
      <c r="B6" s="378" t="s">
        <v>433</v>
      </c>
      <c r="C6" s="379"/>
      <c r="D6" s="379"/>
      <c r="E6" s="379"/>
      <c r="F6" s="379"/>
      <c r="G6" s="380"/>
    </row>
    <row r="7" spans="1:7" ht="21" customHeight="1" thickBot="1" x14ac:dyDescent="0.25">
      <c r="A7" s="187" t="s">
        <v>289</v>
      </c>
      <c r="B7" s="364" t="s">
        <v>480</v>
      </c>
      <c r="C7" s="365"/>
      <c r="D7" s="365"/>
      <c r="E7" s="365"/>
      <c r="F7" s="365"/>
      <c r="G7" s="366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55" t="s">
        <v>360</v>
      </c>
      <c r="B11" s="203">
        <v>58520.2</v>
      </c>
      <c r="C11" s="204">
        <v>2.0099999999999998</v>
      </c>
      <c r="D11" s="205">
        <v>3</v>
      </c>
      <c r="E11" s="203">
        <v>352876.80599999992</v>
      </c>
      <c r="F11" s="206">
        <v>25</v>
      </c>
      <c r="G11" s="207">
        <v>14115</v>
      </c>
    </row>
    <row r="12" spans="1:7" ht="17.649999999999999" customHeight="1" x14ac:dyDescent="0.2">
      <c r="A12" s="255" t="s">
        <v>361</v>
      </c>
      <c r="B12" s="203">
        <v>87780.299999999988</v>
      </c>
      <c r="C12" s="204">
        <v>2.0099999999999998</v>
      </c>
      <c r="D12" s="205">
        <v>1</v>
      </c>
      <c r="E12" s="203">
        <v>176438.40299999996</v>
      </c>
      <c r="F12" s="206">
        <v>25</v>
      </c>
      <c r="G12" s="207">
        <v>7058</v>
      </c>
    </row>
    <row r="13" spans="1:7" ht="17.649999999999999" customHeight="1" x14ac:dyDescent="0.2">
      <c r="A13" s="202"/>
      <c r="B13" s="203"/>
      <c r="C13" s="204"/>
      <c r="D13" s="205"/>
      <c r="E13" s="203" t="s">
        <v>482</v>
      </c>
      <c r="F13" s="208"/>
      <c r="G13" s="207" t="s">
        <v>482</v>
      </c>
    </row>
    <row r="14" spans="1:7" ht="17.649999999999999" customHeight="1" thickBot="1" x14ac:dyDescent="0.25">
      <c r="A14" s="209"/>
      <c r="B14" s="210"/>
      <c r="C14" s="336" t="s">
        <v>299</v>
      </c>
      <c r="D14" s="337"/>
      <c r="E14" s="337"/>
      <c r="F14" s="337"/>
      <c r="G14" s="211">
        <v>21173</v>
      </c>
    </row>
    <row r="15" spans="1:7" ht="6" customHeight="1" thickBot="1" x14ac:dyDescent="0.25">
      <c r="A15" s="188"/>
      <c r="B15" s="189"/>
      <c r="C15" s="190"/>
      <c r="D15" s="191"/>
      <c r="E15" s="189"/>
      <c r="F15" s="190"/>
      <c r="G15" s="192"/>
    </row>
    <row r="16" spans="1:7" ht="16.899999999999999" customHeight="1" thickBot="1" x14ac:dyDescent="0.25">
      <c r="A16" s="329" t="s">
        <v>300</v>
      </c>
      <c r="B16" s="330"/>
      <c r="C16" s="331"/>
      <c r="D16" s="212"/>
      <c r="E16" s="194"/>
      <c r="F16" s="195"/>
      <c r="G16" s="196"/>
    </row>
    <row r="17" spans="1:7" ht="16.899999999999999" customHeight="1" x14ac:dyDescent="0.2">
      <c r="A17" s="213" t="s">
        <v>301</v>
      </c>
      <c r="B17" s="214"/>
      <c r="C17" s="215"/>
      <c r="D17" s="200" t="s">
        <v>4</v>
      </c>
      <c r="E17" s="216" t="s">
        <v>302</v>
      </c>
      <c r="F17" s="199" t="s">
        <v>303</v>
      </c>
      <c r="G17" s="201" t="s">
        <v>296</v>
      </c>
    </row>
    <row r="18" spans="1:7" ht="15" x14ac:dyDescent="0.2">
      <c r="A18" s="376" t="s">
        <v>363</v>
      </c>
      <c r="B18" s="377"/>
      <c r="C18" s="377"/>
      <c r="D18" s="256" t="s">
        <v>371</v>
      </c>
      <c r="E18" s="257">
        <v>2.6</v>
      </c>
      <c r="F18" s="203">
        <v>2000</v>
      </c>
      <c r="G18" s="207">
        <v>5200</v>
      </c>
    </row>
    <row r="19" spans="1:7" ht="17.649999999999999" customHeight="1" x14ac:dyDescent="0.2">
      <c r="A19" s="376" t="s">
        <v>364</v>
      </c>
      <c r="B19" s="377"/>
      <c r="C19" s="377"/>
      <c r="D19" s="256" t="s">
        <v>371</v>
      </c>
      <c r="E19" s="257">
        <v>2.6</v>
      </c>
      <c r="F19" s="203">
        <v>2000</v>
      </c>
      <c r="G19" s="207">
        <v>5200</v>
      </c>
    </row>
    <row r="20" spans="1:7" ht="17.649999999999999" customHeight="1" x14ac:dyDescent="0.2">
      <c r="A20" s="376" t="s">
        <v>365</v>
      </c>
      <c r="B20" s="377"/>
      <c r="C20" s="377"/>
      <c r="D20" s="256" t="s">
        <v>371</v>
      </c>
      <c r="E20" s="257">
        <v>2.6</v>
      </c>
      <c r="F20" s="203">
        <v>2000</v>
      </c>
      <c r="G20" s="207">
        <v>5200</v>
      </c>
    </row>
    <row r="21" spans="1:7" ht="17.649999999999999" customHeight="1" x14ac:dyDescent="0.2">
      <c r="A21" s="381" t="s">
        <v>372</v>
      </c>
      <c r="B21" s="382"/>
      <c r="C21" s="382"/>
      <c r="D21" s="256" t="s">
        <v>304</v>
      </c>
      <c r="E21" s="257">
        <v>1</v>
      </c>
      <c r="F21" s="203">
        <v>2000</v>
      </c>
      <c r="G21" s="207">
        <v>2000</v>
      </c>
    </row>
    <row r="22" spans="1:7" ht="17.649999999999999" customHeight="1" x14ac:dyDescent="0.2">
      <c r="A22" s="381" t="s">
        <v>373</v>
      </c>
      <c r="B22" s="382"/>
      <c r="C22" s="382"/>
      <c r="D22" s="256" t="s">
        <v>304</v>
      </c>
      <c r="E22" s="257">
        <v>1</v>
      </c>
      <c r="F22" s="203">
        <v>13200</v>
      </c>
      <c r="G22" s="207">
        <v>13200</v>
      </c>
    </row>
    <row r="23" spans="1:7" ht="17.649999999999999" customHeight="1" x14ac:dyDescent="0.2">
      <c r="A23" s="381" t="s">
        <v>374</v>
      </c>
      <c r="B23" s="382"/>
      <c r="C23" s="382"/>
      <c r="D23" s="256" t="s">
        <v>304</v>
      </c>
      <c r="E23" s="257">
        <v>2</v>
      </c>
      <c r="F23" s="203">
        <v>1500</v>
      </c>
      <c r="G23" s="207">
        <v>3000</v>
      </c>
    </row>
    <row r="24" spans="1:7" ht="17.649999999999999" customHeight="1" x14ac:dyDescent="0.2">
      <c r="A24" s="381" t="s">
        <v>375</v>
      </c>
      <c r="B24" s="382"/>
      <c r="C24" s="382"/>
      <c r="D24" s="256" t="s">
        <v>304</v>
      </c>
      <c r="E24" s="257">
        <v>3</v>
      </c>
      <c r="F24" s="203">
        <v>700</v>
      </c>
      <c r="G24" s="207">
        <v>2100</v>
      </c>
    </row>
    <row r="25" spans="1:7" ht="17.649999999999999" customHeight="1" x14ac:dyDescent="0.2">
      <c r="A25" s="381" t="s">
        <v>376</v>
      </c>
      <c r="B25" s="382"/>
      <c r="C25" s="382"/>
      <c r="D25" s="256" t="s">
        <v>304</v>
      </c>
      <c r="E25" s="257">
        <v>1</v>
      </c>
      <c r="F25" s="203">
        <v>3500</v>
      </c>
      <c r="G25" s="207">
        <v>3500</v>
      </c>
    </row>
    <row r="26" spans="1:7" ht="17.649999999999999" customHeight="1" x14ac:dyDescent="0.2">
      <c r="A26" s="381" t="s">
        <v>377</v>
      </c>
      <c r="B26" s="382"/>
      <c r="C26" s="382"/>
      <c r="D26" s="256" t="s">
        <v>304</v>
      </c>
      <c r="E26" s="257">
        <v>1</v>
      </c>
      <c r="F26" s="203">
        <v>3200</v>
      </c>
      <c r="G26" s="207">
        <v>3200</v>
      </c>
    </row>
    <row r="27" spans="1:7" ht="17.649999999999999" customHeight="1" x14ac:dyDescent="0.2">
      <c r="A27" s="381" t="s">
        <v>378</v>
      </c>
      <c r="B27" s="382"/>
      <c r="C27" s="382"/>
      <c r="D27" s="256" t="s">
        <v>342</v>
      </c>
      <c r="E27" s="257">
        <v>0.5</v>
      </c>
      <c r="F27" s="203">
        <v>5000</v>
      </c>
      <c r="G27" s="207">
        <v>2500</v>
      </c>
    </row>
    <row r="28" spans="1:7" ht="17.649999999999999" customHeight="1" x14ac:dyDescent="0.2">
      <c r="A28" s="381"/>
      <c r="B28" s="382"/>
      <c r="C28" s="382"/>
      <c r="D28" s="256"/>
      <c r="E28" s="257"/>
      <c r="F28" s="203"/>
      <c r="G28" s="207"/>
    </row>
    <row r="29" spans="1:7" ht="17.649999999999999" customHeight="1" x14ac:dyDescent="0.2">
      <c r="A29" s="376"/>
      <c r="B29" s="377"/>
      <c r="C29" s="377"/>
      <c r="D29" s="256"/>
      <c r="E29" s="257"/>
      <c r="F29" s="203"/>
      <c r="G29" s="207"/>
    </row>
    <row r="30" spans="1:7" ht="17.649999999999999" customHeight="1" x14ac:dyDescent="0.2">
      <c r="A30" s="376"/>
      <c r="B30" s="377"/>
      <c r="C30" s="377"/>
      <c r="D30" s="256"/>
      <c r="E30" s="257"/>
      <c r="F30" s="203"/>
      <c r="G30" s="207"/>
    </row>
    <row r="31" spans="1:7" ht="17.649999999999999" customHeight="1" x14ac:dyDescent="0.2">
      <c r="A31" s="202" t="s">
        <v>306</v>
      </c>
      <c r="B31" s="203">
        <v>5</v>
      </c>
      <c r="C31" s="204" t="s">
        <v>307</v>
      </c>
      <c r="D31" s="205"/>
      <c r="E31" s="203"/>
      <c r="F31" s="204"/>
      <c r="G31" s="207">
        <v>2255</v>
      </c>
    </row>
    <row r="32" spans="1:7" ht="17.649999999999999" customHeight="1" thickBot="1" x14ac:dyDescent="0.25">
      <c r="A32" s="209"/>
      <c r="B32" s="210"/>
      <c r="C32" s="336" t="s">
        <v>308</v>
      </c>
      <c r="D32" s="337"/>
      <c r="E32" s="337"/>
      <c r="F32" s="337"/>
      <c r="G32" s="211">
        <v>47355</v>
      </c>
    </row>
    <row r="33" spans="1:9" ht="7.5" customHeight="1" thickBot="1" x14ac:dyDescent="0.25">
      <c r="A33" s="188"/>
      <c r="B33" s="189"/>
      <c r="C33" s="190"/>
      <c r="D33" s="191"/>
      <c r="E33" s="189"/>
      <c r="F33" s="190"/>
      <c r="G33" s="192"/>
    </row>
    <row r="34" spans="1:9" ht="16.899999999999999" customHeight="1" thickBot="1" x14ac:dyDescent="0.25">
      <c r="A34" s="329" t="s">
        <v>309</v>
      </c>
      <c r="B34" s="330"/>
      <c r="C34" s="331"/>
      <c r="D34" s="191"/>
      <c r="E34" s="189"/>
      <c r="F34" s="190"/>
      <c r="G34" s="192"/>
    </row>
    <row r="35" spans="1:9" ht="16.899999999999999" customHeight="1" x14ac:dyDescent="0.2">
      <c r="A35" s="197" t="s">
        <v>310</v>
      </c>
      <c r="B35" s="214" t="s">
        <v>311</v>
      </c>
      <c r="C35" s="222"/>
      <c r="D35" s="200" t="s">
        <v>4</v>
      </c>
      <c r="E35" s="198" t="s">
        <v>312</v>
      </c>
      <c r="F35" s="223" t="s">
        <v>295</v>
      </c>
      <c r="G35" s="201" t="s">
        <v>296</v>
      </c>
    </row>
    <row r="36" spans="1:9" ht="17.649999999999999" customHeight="1" x14ac:dyDescent="0.2">
      <c r="A36" s="224"/>
      <c r="B36" s="374"/>
      <c r="C36" s="374"/>
      <c r="D36" s="205"/>
      <c r="E36" s="206"/>
      <c r="F36" s="204"/>
      <c r="G36" s="207"/>
    </row>
    <row r="37" spans="1:9" ht="17.649999999999999" customHeight="1" x14ac:dyDescent="0.2">
      <c r="A37" s="224"/>
      <c r="B37" s="375"/>
      <c r="C37" s="375"/>
      <c r="D37" s="205"/>
      <c r="E37" s="206"/>
      <c r="F37" s="204"/>
      <c r="G37" s="207"/>
    </row>
    <row r="38" spans="1:9" ht="17.649999999999999" customHeight="1" x14ac:dyDescent="0.2">
      <c r="A38" s="224"/>
      <c r="B38" s="375"/>
      <c r="C38" s="375"/>
      <c r="D38" s="205"/>
      <c r="E38" s="206"/>
      <c r="F38" s="204"/>
      <c r="G38" s="207"/>
    </row>
    <row r="39" spans="1:9" ht="17.649999999999999" customHeight="1" x14ac:dyDescent="0.2">
      <c r="A39" s="202" t="s">
        <v>314</v>
      </c>
      <c r="B39" s="226"/>
      <c r="C39" s="227"/>
      <c r="D39" s="228"/>
      <c r="E39" s="229"/>
      <c r="F39" s="230"/>
      <c r="G39" s="220">
        <v>3972</v>
      </c>
    </row>
    <row r="40" spans="1:9" ht="17.649999999999999" customHeight="1" thickBot="1" x14ac:dyDescent="0.25">
      <c r="A40" s="209"/>
      <c r="B40" s="231"/>
      <c r="C40" s="336" t="s">
        <v>315</v>
      </c>
      <c r="D40" s="337"/>
      <c r="E40" s="337"/>
      <c r="F40" s="337"/>
      <c r="G40" s="221">
        <v>3972</v>
      </c>
    </row>
    <row r="41" spans="1:9" ht="8.25" customHeight="1" thickBot="1" x14ac:dyDescent="0.25">
      <c r="A41" s="188"/>
      <c r="B41" s="188"/>
      <c r="C41" s="188"/>
      <c r="D41" s="188"/>
      <c r="E41" s="188"/>
      <c r="F41" s="188"/>
      <c r="G41" s="232"/>
    </row>
    <row r="42" spans="1:9" ht="16.149999999999999" customHeight="1" thickBot="1" x14ac:dyDescent="0.25">
      <c r="A42" s="329" t="s">
        <v>316</v>
      </c>
      <c r="B42" s="330"/>
      <c r="C42" s="331"/>
      <c r="D42" s="191"/>
      <c r="E42" s="189"/>
      <c r="F42" s="190"/>
      <c r="G42" s="192"/>
    </row>
    <row r="43" spans="1:9" ht="16.149999999999999" customHeight="1" x14ac:dyDescent="0.2">
      <c r="A43" s="233" t="s">
        <v>317</v>
      </c>
      <c r="B43" s="234"/>
      <c r="C43" s="199" t="s">
        <v>318</v>
      </c>
      <c r="D43" s="200" t="s">
        <v>4</v>
      </c>
      <c r="E43" s="198" t="s">
        <v>312</v>
      </c>
      <c r="F43" s="199" t="s">
        <v>302</v>
      </c>
      <c r="G43" s="201" t="s">
        <v>296</v>
      </c>
    </row>
    <row r="44" spans="1:9" ht="17.649999999999999" customHeight="1" x14ac:dyDescent="0.2">
      <c r="A44" s="332"/>
      <c r="B44" s="333"/>
      <c r="C44" s="235"/>
      <c r="D44" s="205"/>
      <c r="E44" s="203"/>
      <c r="F44" s="204"/>
      <c r="G44" s="207"/>
    </row>
    <row r="45" spans="1:9" ht="14.25" customHeight="1" x14ac:dyDescent="0.2">
      <c r="A45" s="334"/>
      <c r="B45" s="335"/>
      <c r="C45" s="235"/>
      <c r="D45" s="205"/>
      <c r="E45" s="203"/>
      <c r="F45" s="204"/>
      <c r="G45" s="207" t="s">
        <v>482</v>
      </c>
    </row>
    <row r="46" spans="1:9" ht="17.649999999999999" customHeight="1" thickBot="1" x14ac:dyDescent="0.25">
      <c r="A46" s="209"/>
      <c r="B46" s="210"/>
      <c r="C46" s="336" t="s">
        <v>319</v>
      </c>
      <c r="D46" s="337"/>
      <c r="E46" s="337"/>
      <c r="F46" s="337"/>
      <c r="G46" s="211">
        <v>0</v>
      </c>
    </row>
    <row r="47" spans="1:9" ht="7.9" customHeight="1" thickBot="1" x14ac:dyDescent="0.25">
      <c r="B47" s="189"/>
      <c r="C47" s="190"/>
      <c r="D47" s="191"/>
      <c r="E47" s="189"/>
      <c r="F47" s="190"/>
      <c r="G47" s="192"/>
    </row>
    <row r="48" spans="1:9" ht="17.649999999999999" customHeight="1" x14ac:dyDescent="0.2">
      <c r="A48" s="338" t="s">
        <v>320</v>
      </c>
      <c r="B48" s="339"/>
      <c r="C48" s="237" t="s">
        <v>6</v>
      </c>
      <c r="D48" s="238"/>
      <c r="E48" s="239"/>
      <c r="F48" s="240"/>
      <c r="G48" s="241">
        <v>72500</v>
      </c>
      <c r="I48" s="124"/>
    </row>
    <row r="49" spans="1:7" ht="17.649999999999999" customHeight="1" x14ac:dyDescent="0.2">
      <c r="A49" s="340"/>
      <c r="B49" s="341"/>
      <c r="C49" s="242" t="s">
        <v>321</v>
      </c>
      <c r="D49" s="243">
        <v>30</v>
      </c>
      <c r="E49" s="244" t="s">
        <v>322</v>
      </c>
      <c r="F49" s="245"/>
      <c r="G49" s="246"/>
    </row>
    <row r="50" spans="1:7" ht="17.649999999999999" customHeight="1" thickBot="1" x14ac:dyDescent="0.25">
      <c r="A50" s="342"/>
      <c r="B50" s="343"/>
      <c r="C50" s="247" t="s">
        <v>323</v>
      </c>
      <c r="D50" s="248"/>
      <c r="E50" s="249"/>
      <c r="F50" s="250"/>
      <c r="G50" s="221"/>
    </row>
  </sheetData>
  <mergeCells count="33">
    <mergeCell ref="A20:C20"/>
    <mergeCell ref="A1:G1"/>
    <mergeCell ref="A2:G2"/>
    <mergeCell ref="A4:D4"/>
    <mergeCell ref="B5:E5"/>
    <mergeCell ref="B6:G6"/>
    <mergeCell ref="B7:G7"/>
    <mergeCell ref="A9:C9"/>
    <mergeCell ref="C14:F14"/>
    <mergeCell ref="A16:C16"/>
    <mergeCell ref="A18:C18"/>
    <mergeCell ref="A19:C19"/>
    <mergeCell ref="A34:C34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C32:F32"/>
    <mergeCell ref="A45:B45"/>
    <mergeCell ref="C46:F46"/>
    <mergeCell ref="A48:B50"/>
    <mergeCell ref="B36:C36"/>
    <mergeCell ref="B37:C37"/>
    <mergeCell ref="B38:C38"/>
    <mergeCell ref="C40:F40"/>
    <mergeCell ref="A42:C42"/>
    <mergeCell ref="A44:B44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workbookViewId="0">
      <selection activeCell="J12" sqref="J12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85546875" style="115" customWidth="1"/>
    <col min="6" max="6" width="14.5703125" style="115" bestFit="1" customWidth="1"/>
    <col min="7" max="7" width="16.140625" style="115" customWidth="1"/>
    <col min="8" max="8" width="14.85546875" style="115" customWidth="1"/>
    <col min="9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13.5" thickBot="1" x14ac:dyDescent="0.25"/>
    <row r="4" spans="1:7" ht="15.75" x14ac:dyDescent="0.2">
      <c r="A4" s="314" t="s">
        <v>285</v>
      </c>
      <c r="B4" s="315"/>
      <c r="C4" s="315"/>
      <c r="D4" s="315"/>
      <c r="E4" s="116"/>
      <c r="F4" s="117" t="s">
        <v>0</v>
      </c>
      <c r="G4" s="118" t="s">
        <v>458</v>
      </c>
    </row>
    <row r="5" spans="1:7" ht="15" x14ac:dyDescent="0.2">
      <c r="A5" s="119" t="s">
        <v>286</v>
      </c>
      <c r="B5" s="316" t="s">
        <v>481</v>
      </c>
      <c r="C5" s="317"/>
      <c r="D5" s="317"/>
      <c r="E5" s="318"/>
      <c r="F5" s="120" t="s">
        <v>287</v>
      </c>
      <c r="G5" s="121" t="s">
        <v>4</v>
      </c>
    </row>
    <row r="6" spans="1:7" ht="19.899999999999999" customHeight="1" x14ac:dyDescent="0.2">
      <c r="A6" s="122" t="s">
        <v>288</v>
      </c>
      <c r="B6" s="319" t="s">
        <v>433</v>
      </c>
      <c r="C6" s="320"/>
      <c r="D6" s="320"/>
      <c r="E6" s="320"/>
      <c r="F6" s="320"/>
      <c r="G6" s="321"/>
    </row>
    <row r="7" spans="1:7" ht="14.25" thickBot="1" x14ac:dyDescent="0.25">
      <c r="A7" s="123" t="s">
        <v>289</v>
      </c>
      <c r="B7" s="355" t="s">
        <v>431</v>
      </c>
      <c r="C7" s="356"/>
      <c r="D7" s="356"/>
      <c r="E7" s="356"/>
      <c r="F7" s="356"/>
      <c r="G7" s="357"/>
    </row>
    <row r="8" spans="1:7" ht="15.75" thickBot="1" x14ac:dyDescent="0.25">
      <c r="B8" s="124"/>
      <c r="C8" s="125"/>
      <c r="D8" s="126"/>
      <c r="E8" s="124"/>
      <c r="F8" s="125"/>
      <c r="G8" s="127"/>
    </row>
    <row r="9" spans="1:7" ht="18.75" thickBot="1" x14ac:dyDescent="0.25">
      <c r="A9" s="291" t="s">
        <v>290</v>
      </c>
      <c r="B9" s="292"/>
      <c r="C9" s="293"/>
      <c r="D9" s="128"/>
      <c r="E9" s="129"/>
      <c r="F9" s="130"/>
      <c r="G9" s="131"/>
    </row>
    <row r="10" spans="1:7" ht="15.75" x14ac:dyDescent="0.2">
      <c r="A10" s="132" t="s">
        <v>3</v>
      </c>
      <c r="B10" s="133" t="s">
        <v>291</v>
      </c>
      <c r="C10" s="134" t="s">
        <v>292</v>
      </c>
      <c r="D10" s="135" t="s">
        <v>293</v>
      </c>
      <c r="E10" s="133" t="s">
        <v>294</v>
      </c>
      <c r="F10" s="134" t="s">
        <v>295</v>
      </c>
      <c r="G10" s="136" t="s">
        <v>296</v>
      </c>
    </row>
    <row r="11" spans="1:7" ht="15" x14ac:dyDescent="0.2">
      <c r="A11" s="275" t="s">
        <v>297</v>
      </c>
      <c r="B11" s="276">
        <v>29260.1</v>
      </c>
      <c r="C11" s="204">
        <v>2.0099999999999998</v>
      </c>
      <c r="D11" s="205">
        <v>2</v>
      </c>
      <c r="E11" s="276">
        <v>117625.60199999998</v>
      </c>
      <c r="F11" s="206">
        <v>10</v>
      </c>
      <c r="G11" s="207">
        <v>11763</v>
      </c>
    </row>
    <row r="12" spans="1:7" ht="15" x14ac:dyDescent="0.2">
      <c r="A12" s="275" t="s">
        <v>298</v>
      </c>
      <c r="B12" s="276">
        <v>51205.18</v>
      </c>
      <c r="C12" s="204">
        <v>2.0099999999999998</v>
      </c>
      <c r="D12" s="205">
        <v>1</v>
      </c>
      <c r="E12" s="276">
        <v>102922.41179999999</v>
      </c>
      <c r="F12" s="206">
        <v>10</v>
      </c>
      <c r="G12" s="207">
        <v>10292</v>
      </c>
    </row>
    <row r="13" spans="1:7" ht="15" x14ac:dyDescent="0.2">
      <c r="A13" s="271"/>
      <c r="B13" s="273"/>
      <c r="C13" s="139"/>
      <c r="D13" s="140"/>
      <c r="E13" s="273"/>
      <c r="F13" s="127"/>
      <c r="G13" s="141"/>
    </row>
    <row r="14" spans="1:7" ht="15" x14ac:dyDescent="0.2">
      <c r="A14" s="271"/>
      <c r="B14" s="273"/>
      <c r="C14" s="139"/>
      <c r="D14" s="140"/>
      <c r="E14" s="273"/>
      <c r="F14" s="127"/>
      <c r="G14" s="141"/>
    </row>
    <row r="15" spans="1:7" ht="16.5" thickBot="1" x14ac:dyDescent="0.25">
      <c r="A15" s="142"/>
      <c r="B15" s="143"/>
      <c r="C15" s="298" t="s">
        <v>299</v>
      </c>
      <c r="D15" s="299"/>
      <c r="E15" s="299"/>
      <c r="F15" s="299"/>
      <c r="G15" s="144">
        <v>22055</v>
      </c>
    </row>
    <row r="16" spans="1:7" ht="15.75" thickBot="1" x14ac:dyDescent="0.25">
      <c r="B16" s="124"/>
      <c r="C16" s="125"/>
      <c r="D16" s="126"/>
      <c r="E16" s="124"/>
      <c r="F16" s="125"/>
      <c r="G16" s="127"/>
    </row>
    <row r="17" spans="1:7" ht="35.450000000000003" customHeight="1" thickBot="1" x14ac:dyDescent="0.25">
      <c r="A17" s="291" t="s">
        <v>300</v>
      </c>
      <c r="B17" s="292"/>
      <c r="C17" s="293"/>
      <c r="D17" s="145"/>
      <c r="E17" s="129"/>
      <c r="F17" s="130"/>
      <c r="G17" s="131"/>
    </row>
    <row r="18" spans="1:7" ht="15.75" x14ac:dyDescent="0.2">
      <c r="A18" s="146" t="s">
        <v>301</v>
      </c>
      <c r="B18" s="147"/>
      <c r="C18" s="148"/>
      <c r="D18" s="135" t="s">
        <v>4</v>
      </c>
      <c r="E18" s="149" t="s">
        <v>302</v>
      </c>
      <c r="F18" s="134" t="s">
        <v>303</v>
      </c>
      <c r="G18" s="136" t="s">
        <v>296</v>
      </c>
    </row>
    <row r="19" spans="1:7" ht="27.6" customHeight="1" x14ac:dyDescent="0.2">
      <c r="A19" s="383" t="s">
        <v>432</v>
      </c>
      <c r="B19" s="384"/>
      <c r="C19" s="384"/>
      <c r="D19" s="256" t="s">
        <v>304</v>
      </c>
      <c r="E19" s="257">
        <v>1</v>
      </c>
      <c r="F19" s="276">
        <v>80000</v>
      </c>
      <c r="G19" s="207">
        <v>80000</v>
      </c>
    </row>
    <row r="20" spans="1:7" ht="15" x14ac:dyDescent="0.2">
      <c r="A20" s="332"/>
      <c r="B20" s="333"/>
      <c r="C20" s="333"/>
      <c r="D20" s="205"/>
      <c r="E20" s="266"/>
      <c r="F20" s="266"/>
      <c r="G20" s="207"/>
    </row>
    <row r="21" spans="1:7" ht="15" x14ac:dyDescent="0.2">
      <c r="A21" s="271" t="s">
        <v>306</v>
      </c>
      <c r="B21" s="273">
        <v>5</v>
      </c>
      <c r="C21" s="139" t="s">
        <v>307</v>
      </c>
      <c r="D21" s="140"/>
      <c r="E21" s="273"/>
      <c r="F21" s="139"/>
      <c r="G21" s="152"/>
    </row>
    <row r="22" spans="1:7" ht="16.5" thickBot="1" x14ac:dyDescent="0.25">
      <c r="A22" s="142"/>
      <c r="B22" s="143"/>
      <c r="C22" s="298" t="s">
        <v>308</v>
      </c>
      <c r="D22" s="299"/>
      <c r="E22" s="299"/>
      <c r="F22" s="299"/>
      <c r="G22" s="153">
        <v>80000</v>
      </c>
    </row>
    <row r="23" spans="1:7" ht="15.75" thickBot="1" x14ac:dyDescent="0.25">
      <c r="B23" s="124"/>
      <c r="C23" s="125"/>
      <c r="D23" s="126"/>
      <c r="E23" s="124"/>
      <c r="F23" s="125"/>
      <c r="G23" s="127"/>
    </row>
    <row r="24" spans="1:7" ht="18.75" thickBot="1" x14ac:dyDescent="0.25">
      <c r="A24" s="291" t="s">
        <v>309</v>
      </c>
      <c r="B24" s="292"/>
      <c r="C24" s="293"/>
      <c r="D24" s="126"/>
      <c r="E24" s="124"/>
      <c r="F24" s="125"/>
      <c r="G24" s="127"/>
    </row>
    <row r="25" spans="1:7" ht="15.75" x14ac:dyDescent="0.2">
      <c r="A25" s="132" t="s">
        <v>310</v>
      </c>
      <c r="B25" s="147" t="s">
        <v>311</v>
      </c>
      <c r="C25" s="154"/>
      <c r="D25" s="135" t="s">
        <v>4</v>
      </c>
      <c r="E25" s="133" t="s">
        <v>312</v>
      </c>
      <c r="F25" s="155" t="s">
        <v>295</v>
      </c>
      <c r="G25" s="136" t="s">
        <v>296</v>
      </c>
    </row>
    <row r="26" spans="1:7" ht="15" x14ac:dyDescent="0.2">
      <c r="A26" s="277" t="s">
        <v>327</v>
      </c>
      <c r="B26" s="367" t="s">
        <v>328</v>
      </c>
      <c r="C26" s="367"/>
      <c r="D26" s="205" t="s">
        <v>329</v>
      </c>
      <c r="E26" s="206">
        <v>1100</v>
      </c>
      <c r="F26" s="204">
        <v>30</v>
      </c>
      <c r="G26" s="207">
        <v>37</v>
      </c>
    </row>
    <row r="27" spans="1:7" ht="15" x14ac:dyDescent="0.2">
      <c r="A27" s="277" t="s">
        <v>330</v>
      </c>
      <c r="B27" s="346" t="s">
        <v>331</v>
      </c>
      <c r="C27" s="346"/>
      <c r="D27" s="205" t="s">
        <v>329</v>
      </c>
      <c r="E27" s="206">
        <v>750</v>
      </c>
      <c r="F27" s="204">
        <v>30</v>
      </c>
      <c r="G27" s="207">
        <v>25</v>
      </c>
    </row>
    <row r="28" spans="1:7" ht="15" x14ac:dyDescent="0.2">
      <c r="A28" s="274"/>
      <c r="B28" s="310"/>
      <c r="C28" s="310"/>
      <c r="D28" s="140"/>
      <c r="E28" s="127"/>
      <c r="F28" s="139"/>
      <c r="G28" s="141"/>
    </row>
    <row r="29" spans="1:7" ht="15" x14ac:dyDescent="0.2">
      <c r="A29" s="274"/>
      <c r="B29" s="311"/>
      <c r="C29" s="311"/>
      <c r="D29" s="140"/>
      <c r="E29" s="127"/>
      <c r="F29" s="139"/>
      <c r="G29" s="141"/>
    </row>
    <row r="30" spans="1:7" ht="15" x14ac:dyDescent="0.2">
      <c r="A30" s="274"/>
      <c r="B30" s="311"/>
      <c r="C30" s="311"/>
      <c r="D30" s="140"/>
      <c r="E30" s="127"/>
      <c r="F30" s="139"/>
      <c r="G30" s="141" t="s">
        <v>482</v>
      </c>
    </row>
    <row r="31" spans="1:7" ht="15" x14ac:dyDescent="0.2">
      <c r="A31" s="271" t="s">
        <v>314</v>
      </c>
      <c r="B31" s="157"/>
      <c r="C31" s="158"/>
      <c r="D31" s="159"/>
      <c r="E31" s="160"/>
      <c r="F31" s="161"/>
      <c r="G31" s="152">
        <v>2883</v>
      </c>
    </row>
    <row r="32" spans="1:7" ht="16.5" thickBot="1" x14ac:dyDescent="0.25">
      <c r="A32" s="142"/>
      <c r="B32" s="162"/>
      <c r="C32" s="298" t="s">
        <v>315</v>
      </c>
      <c r="D32" s="299"/>
      <c r="E32" s="299"/>
      <c r="F32" s="299"/>
      <c r="G32" s="153">
        <v>2945</v>
      </c>
    </row>
    <row r="33" spans="1:7" ht="15.75" thickBot="1" x14ac:dyDescent="0.25">
      <c r="G33" s="272"/>
    </row>
    <row r="34" spans="1:7" ht="18.75" thickBot="1" x14ac:dyDescent="0.25">
      <c r="A34" s="291" t="s">
        <v>316</v>
      </c>
      <c r="B34" s="292"/>
      <c r="C34" s="293"/>
      <c r="D34" s="126"/>
      <c r="E34" s="124"/>
      <c r="F34" s="125"/>
      <c r="G34" s="127"/>
    </row>
    <row r="35" spans="1:7" ht="15.75" x14ac:dyDescent="0.2">
      <c r="A35" s="163" t="s">
        <v>317</v>
      </c>
      <c r="B35" s="164"/>
      <c r="C35" s="134" t="s">
        <v>318</v>
      </c>
      <c r="D35" s="135" t="s">
        <v>4</v>
      </c>
      <c r="E35" s="133" t="s">
        <v>312</v>
      </c>
      <c r="F35" s="134" t="s">
        <v>302</v>
      </c>
      <c r="G35" s="136" t="s">
        <v>296</v>
      </c>
    </row>
    <row r="36" spans="1:7" ht="15" x14ac:dyDescent="0.2">
      <c r="A36" s="294"/>
      <c r="B36" s="295"/>
      <c r="C36" s="165"/>
      <c r="D36" s="140"/>
      <c r="E36" s="273"/>
      <c r="F36" s="139"/>
      <c r="G36" s="141" t="s">
        <v>482</v>
      </c>
    </row>
    <row r="37" spans="1:7" ht="15" x14ac:dyDescent="0.2">
      <c r="A37" s="296"/>
      <c r="B37" s="325"/>
      <c r="C37" s="165"/>
      <c r="D37" s="140"/>
      <c r="E37" s="273"/>
      <c r="F37" s="139"/>
      <c r="G37" s="141" t="s">
        <v>482</v>
      </c>
    </row>
    <row r="38" spans="1:7" ht="16.5" thickBot="1" x14ac:dyDescent="0.25">
      <c r="A38" s="142"/>
      <c r="B38" s="143"/>
      <c r="C38" s="298" t="s">
        <v>319</v>
      </c>
      <c r="D38" s="299"/>
      <c r="E38" s="299"/>
      <c r="F38" s="299"/>
      <c r="G38" s="144">
        <v>0</v>
      </c>
    </row>
    <row r="39" spans="1:7" ht="15.75" thickBot="1" x14ac:dyDescent="0.25">
      <c r="B39" s="124"/>
      <c r="C39" s="125"/>
      <c r="D39" s="126"/>
      <c r="E39" s="124"/>
      <c r="F39" s="125"/>
      <c r="G39" s="127"/>
    </row>
    <row r="40" spans="1:7" ht="15.75" x14ac:dyDescent="0.2">
      <c r="A40" s="300" t="s">
        <v>320</v>
      </c>
      <c r="B40" s="301"/>
      <c r="C40" s="166" t="s">
        <v>6</v>
      </c>
      <c r="D40" s="167"/>
      <c r="E40" s="168"/>
      <c r="F40" s="169"/>
      <c r="G40" s="170">
        <v>105000</v>
      </c>
    </row>
    <row r="41" spans="1:7" ht="15.75" x14ac:dyDescent="0.2">
      <c r="A41" s="302"/>
      <c r="B41" s="303"/>
      <c r="C41" s="171" t="s">
        <v>321</v>
      </c>
      <c r="D41" s="172">
        <v>30</v>
      </c>
      <c r="E41" s="173" t="s">
        <v>322</v>
      </c>
      <c r="F41" s="174"/>
      <c r="G41" s="175"/>
    </row>
    <row r="42" spans="1:7" ht="16.5" thickBot="1" x14ac:dyDescent="0.25">
      <c r="A42" s="304"/>
      <c r="B42" s="305"/>
      <c r="C42" s="176" t="s">
        <v>323</v>
      </c>
      <c r="D42" s="177"/>
      <c r="E42" s="178"/>
      <c r="F42" s="179"/>
      <c r="G42" s="153"/>
    </row>
  </sheetData>
  <mergeCells count="24">
    <mergeCell ref="A40:B42"/>
    <mergeCell ref="A24:C24"/>
    <mergeCell ref="B26:C26"/>
    <mergeCell ref="B27:C27"/>
    <mergeCell ref="B28:C28"/>
    <mergeCell ref="B29:C29"/>
    <mergeCell ref="B30:C30"/>
    <mergeCell ref="C32:F32"/>
    <mergeCell ref="A34:C34"/>
    <mergeCell ref="A36:B36"/>
    <mergeCell ref="A37:B37"/>
    <mergeCell ref="C38:F38"/>
    <mergeCell ref="C22:F22"/>
    <mergeCell ref="A1:G1"/>
    <mergeCell ref="A2:G2"/>
    <mergeCell ref="A4:D4"/>
    <mergeCell ref="B5:E5"/>
    <mergeCell ref="B6:G6"/>
    <mergeCell ref="B7:G7"/>
    <mergeCell ref="A9:C9"/>
    <mergeCell ref="C15:F15"/>
    <mergeCell ref="A17:C17"/>
    <mergeCell ref="A19:C19"/>
    <mergeCell ref="A20:C20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opLeftCell="A34" workbookViewId="0">
      <selection activeCell="K44" sqref="K44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85546875" style="115" customWidth="1"/>
    <col min="6" max="6" width="14.5703125" style="115" bestFit="1" customWidth="1"/>
    <col min="7" max="7" width="16.140625" style="115" customWidth="1"/>
    <col min="8" max="8" width="14.85546875" style="115" customWidth="1"/>
    <col min="9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13.5" thickBot="1" x14ac:dyDescent="0.25"/>
    <row r="4" spans="1:7" ht="15.75" x14ac:dyDescent="0.2">
      <c r="A4" s="314" t="s">
        <v>285</v>
      </c>
      <c r="B4" s="315"/>
      <c r="C4" s="315"/>
      <c r="D4" s="315"/>
      <c r="E4" s="116"/>
      <c r="F4" s="117" t="s">
        <v>0</v>
      </c>
      <c r="G4" s="118" t="s">
        <v>459</v>
      </c>
    </row>
    <row r="5" spans="1:7" ht="15" x14ac:dyDescent="0.2">
      <c r="A5" s="119" t="s">
        <v>286</v>
      </c>
      <c r="B5" s="316" t="s">
        <v>481</v>
      </c>
      <c r="C5" s="317"/>
      <c r="D5" s="317"/>
      <c r="E5" s="318"/>
      <c r="F5" s="120" t="s">
        <v>287</v>
      </c>
      <c r="G5" s="121" t="s">
        <v>4</v>
      </c>
    </row>
    <row r="6" spans="1:7" ht="24" customHeight="1" x14ac:dyDescent="0.2">
      <c r="A6" s="122" t="s">
        <v>288</v>
      </c>
      <c r="B6" s="319" t="s">
        <v>433</v>
      </c>
      <c r="C6" s="320"/>
      <c r="D6" s="320"/>
      <c r="E6" s="320"/>
      <c r="F6" s="320"/>
      <c r="G6" s="321"/>
    </row>
    <row r="7" spans="1:7" ht="14.25" thickBot="1" x14ac:dyDescent="0.25">
      <c r="A7" s="123" t="s">
        <v>289</v>
      </c>
      <c r="B7" s="355" t="s">
        <v>280</v>
      </c>
      <c r="C7" s="356"/>
      <c r="D7" s="356"/>
      <c r="E7" s="356"/>
      <c r="F7" s="356"/>
      <c r="G7" s="357"/>
    </row>
    <row r="8" spans="1:7" ht="15.75" thickBot="1" x14ac:dyDescent="0.25">
      <c r="B8" s="124"/>
      <c r="C8" s="125"/>
      <c r="D8" s="126"/>
      <c r="E8" s="124"/>
      <c r="F8" s="125"/>
      <c r="G8" s="127"/>
    </row>
    <row r="9" spans="1:7" ht="18.75" thickBot="1" x14ac:dyDescent="0.25">
      <c r="A9" s="291" t="s">
        <v>290</v>
      </c>
      <c r="B9" s="292"/>
      <c r="C9" s="293"/>
      <c r="D9" s="128"/>
      <c r="E9" s="129"/>
      <c r="F9" s="130"/>
      <c r="G9" s="131"/>
    </row>
    <row r="10" spans="1:7" ht="15.75" x14ac:dyDescent="0.2">
      <c r="A10" s="132" t="s">
        <v>3</v>
      </c>
      <c r="B10" s="133" t="s">
        <v>291</v>
      </c>
      <c r="C10" s="134" t="s">
        <v>292</v>
      </c>
      <c r="D10" s="135" t="s">
        <v>293</v>
      </c>
      <c r="E10" s="133" t="s">
        <v>294</v>
      </c>
      <c r="F10" s="134" t="s">
        <v>295</v>
      </c>
      <c r="G10" s="136" t="s">
        <v>296</v>
      </c>
    </row>
    <row r="11" spans="1:7" ht="15" x14ac:dyDescent="0.2">
      <c r="A11" s="275" t="s">
        <v>297</v>
      </c>
      <c r="B11" s="276">
        <v>29260.1</v>
      </c>
      <c r="C11" s="204">
        <v>2.0099999999999998</v>
      </c>
      <c r="D11" s="205">
        <v>2</v>
      </c>
      <c r="E11" s="276">
        <v>117625.60199999998</v>
      </c>
      <c r="F11" s="206">
        <v>7</v>
      </c>
      <c r="G11" s="207">
        <v>16804</v>
      </c>
    </row>
    <row r="12" spans="1:7" ht="15" x14ac:dyDescent="0.2">
      <c r="A12" s="275" t="s">
        <v>298</v>
      </c>
      <c r="B12" s="276">
        <v>51205.18</v>
      </c>
      <c r="C12" s="204">
        <v>2.0099999999999998</v>
      </c>
      <c r="D12" s="205">
        <v>1</v>
      </c>
      <c r="E12" s="276">
        <v>102922.41179999999</v>
      </c>
      <c r="F12" s="206">
        <v>7</v>
      </c>
      <c r="G12" s="207">
        <v>14703</v>
      </c>
    </row>
    <row r="13" spans="1:7" ht="15" x14ac:dyDescent="0.2">
      <c r="A13" s="271"/>
      <c r="B13" s="273"/>
      <c r="C13" s="139"/>
      <c r="D13" s="140"/>
      <c r="E13" s="273"/>
      <c r="F13" s="127"/>
      <c r="G13" s="141"/>
    </row>
    <row r="14" spans="1:7" ht="15" x14ac:dyDescent="0.2">
      <c r="A14" s="271"/>
      <c r="B14" s="273"/>
      <c r="C14" s="139"/>
      <c r="D14" s="140"/>
      <c r="E14" s="273"/>
      <c r="F14" s="127"/>
      <c r="G14" s="141"/>
    </row>
    <row r="15" spans="1:7" ht="16.5" thickBot="1" x14ac:dyDescent="0.25">
      <c r="A15" s="142"/>
      <c r="B15" s="143"/>
      <c r="C15" s="298" t="s">
        <v>299</v>
      </c>
      <c r="D15" s="299"/>
      <c r="E15" s="299"/>
      <c r="F15" s="299"/>
      <c r="G15" s="144">
        <v>31507</v>
      </c>
    </row>
    <row r="16" spans="1:7" ht="15.75" thickBot="1" x14ac:dyDescent="0.25">
      <c r="B16" s="124"/>
      <c r="C16" s="125"/>
      <c r="D16" s="126"/>
      <c r="E16" s="124"/>
      <c r="F16" s="125"/>
      <c r="G16" s="127"/>
    </row>
    <row r="17" spans="1:7" ht="35.450000000000003" customHeight="1" thickBot="1" x14ac:dyDescent="0.25">
      <c r="A17" s="291" t="s">
        <v>300</v>
      </c>
      <c r="B17" s="292"/>
      <c r="C17" s="293"/>
      <c r="D17" s="145"/>
      <c r="E17" s="129"/>
      <c r="F17" s="130"/>
      <c r="G17" s="131"/>
    </row>
    <row r="18" spans="1:7" ht="15.75" x14ac:dyDescent="0.2">
      <c r="A18" s="146" t="s">
        <v>301</v>
      </c>
      <c r="B18" s="147"/>
      <c r="C18" s="148"/>
      <c r="D18" s="135" t="s">
        <v>4</v>
      </c>
      <c r="E18" s="149" t="s">
        <v>302</v>
      </c>
      <c r="F18" s="134" t="s">
        <v>303</v>
      </c>
      <c r="G18" s="136" t="s">
        <v>296</v>
      </c>
    </row>
    <row r="19" spans="1:7" ht="15" x14ac:dyDescent="0.2">
      <c r="A19" s="376" t="s">
        <v>423</v>
      </c>
      <c r="B19" s="377"/>
      <c r="C19" s="377"/>
      <c r="D19" s="256" t="s">
        <v>304</v>
      </c>
      <c r="E19" s="257">
        <v>1</v>
      </c>
      <c r="F19" s="276">
        <v>18000</v>
      </c>
      <c r="G19" s="207">
        <v>18000</v>
      </c>
    </row>
    <row r="20" spans="1:7" ht="15" customHeight="1" x14ac:dyDescent="0.2">
      <c r="A20" s="383" t="s">
        <v>424</v>
      </c>
      <c r="B20" s="384"/>
      <c r="C20" s="384"/>
      <c r="D20" s="256" t="s">
        <v>304</v>
      </c>
      <c r="E20" s="257">
        <v>1</v>
      </c>
      <c r="F20" s="276">
        <v>30000</v>
      </c>
      <c r="G20" s="207">
        <v>30000</v>
      </c>
    </row>
    <row r="21" spans="1:7" ht="15" x14ac:dyDescent="0.2">
      <c r="A21" s="381" t="s">
        <v>425</v>
      </c>
      <c r="B21" s="382"/>
      <c r="C21" s="382"/>
      <c r="D21" s="256" t="s">
        <v>304</v>
      </c>
      <c r="E21" s="257">
        <v>1</v>
      </c>
      <c r="F21" s="276">
        <v>3000</v>
      </c>
      <c r="G21" s="207">
        <v>3000</v>
      </c>
    </row>
    <row r="22" spans="1:7" ht="15" x14ac:dyDescent="0.2">
      <c r="A22" s="381" t="s">
        <v>426</v>
      </c>
      <c r="B22" s="382"/>
      <c r="C22" s="382"/>
      <c r="D22" s="256" t="s">
        <v>304</v>
      </c>
      <c r="E22" s="257">
        <v>1</v>
      </c>
      <c r="F22" s="276">
        <v>700</v>
      </c>
      <c r="G22" s="207">
        <v>700</v>
      </c>
    </row>
    <row r="23" spans="1:7" ht="15" x14ac:dyDescent="0.2">
      <c r="A23" s="381" t="s">
        <v>427</v>
      </c>
      <c r="B23" s="382"/>
      <c r="C23" s="382"/>
      <c r="D23" s="256" t="s">
        <v>304</v>
      </c>
      <c r="E23" s="257">
        <v>1</v>
      </c>
      <c r="F23" s="276">
        <v>1500</v>
      </c>
      <c r="G23" s="207">
        <v>1500</v>
      </c>
    </row>
    <row r="24" spans="1:7" ht="15" x14ac:dyDescent="0.2">
      <c r="A24" s="381" t="s">
        <v>428</v>
      </c>
      <c r="B24" s="382"/>
      <c r="C24" s="382"/>
      <c r="D24" s="256" t="s">
        <v>304</v>
      </c>
      <c r="E24" s="257">
        <v>1</v>
      </c>
      <c r="F24" s="276">
        <v>1800</v>
      </c>
      <c r="G24" s="207">
        <v>1800</v>
      </c>
    </row>
    <row r="25" spans="1:7" ht="15" x14ac:dyDescent="0.2">
      <c r="A25" s="381" t="s">
        <v>429</v>
      </c>
      <c r="B25" s="382"/>
      <c r="C25" s="382"/>
      <c r="D25" s="256" t="s">
        <v>304</v>
      </c>
      <c r="E25" s="257">
        <v>1</v>
      </c>
      <c r="F25" s="276">
        <v>1200</v>
      </c>
      <c r="G25" s="207">
        <v>1200</v>
      </c>
    </row>
    <row r="26" spans="1:7" ht="15" x14ac:dyDescent="0.2">
      <c r="A26" s="376" t="s">
        <v>369</v>
      </c>
      <c r="B26" s="377"/>
      <c r="C26" s="377"/>
      <c r="D26" s="256" t="s">
        <v>342</v>
      </c>
      <c r="E26" s="257">
        <v>1</v>
      </c>
      <c r="F26" s="276">
        <v>2200</v>
      </c>
      <c r="G26" s="207">
        <v>2200</v>
      </c>
    </row>
    <row r="27" spans="1:7" ht="15" x14ac:dyDescent="0.2">
      <c r="A27" s="381" t="s">
        <v>368</v>
      </c>
      <c r="B27" s="382"/>
      <c r="C27" s="382"/>
      <c r="D27" s="256" t="s">
        <v>342</v>
      </c>
      <c r="E27" s="257">
        <v>1</v>
      </c>
      <c r="F27" s="276">
        <v>3300</v>
      </c>
      <c r="G27" s="207">
        <v>3300</v>
      </c>
    </row>
    <row r="28" spans="1:7" ht="15" x14ac:dyDescent="0.2">
      <c r="A28" s="381" t="s">
        <v>430</v>
      </c>
      <c r="B28" s="382"/>
      <c r="C28" s="382"/>
      <c r="D28" s="256" t="s">
        <v>304</v>
      </c>
      <c r="E28" s="257">
        <v>2</v>
      </c>
      <c r="F28" s="276">
        <v>1200</v>
      </c>
      <c r="G28" s="207">
        <v>2400</v>
      </c>
    </row>
    <row r="29" spans="1:7" ht="15" x14ac:dyDescent="0.2">
      <c r="A29" s="332"/>
      <c r="B29" s="333"/>
      <c r="C29" s="333"/>
      <c r="D29" s="205"/>
      <c r="E29" s="266"/>
      <c r="F29" s="266"/>
      <c r="G29" s="207"/>
    </row>
    <row r="30" spans="1:7" ht="15" x14ac:dyDescent="0.2">
      <c r="A30" s="271" t="s">
        <v>306</v>
      </c>
      <c r="B30" s="273">
        <v>5</v>
      </c>
      <c r="C30" s="139" t="s">
        <v>307</v>
      </c>
      <c r="D30" s="140"/>
      <c r="E30" s="273"/>
      <c r="F30" s="139"/>
      <c r="G30" s="152">
        <v>3205</v>
      </c>
    </row>
    <row r="31" spans="1:7" ht="16.5" thickBot="1" x14ac:dyDescent="0.25">
      <c r="A31" s="142"/>
      <c r="B31" s="143"/>
      <c r="C31" s="298" t="s">
        <v>308</v>
      </c>
      <c r="D31" s="299"/>
      <c r="E31" s="299"/>
      <c r="F31" s="299"/>
      <c r="G31" s="153">
        <v>67305</v>
      </c>
    </row>
    <row r="32" spans="1:7" ht="15.75" thickBot="1" x14ac:dyDescent="0.25">
      <c r="B32" s="124"/>
      <c r="C32" s="125"/>
      <c r="D32" s="126"/>
      <c r="E32" s="124"/>
      <c r="F32" s="125"/>
      <c r="G32" s="127"/>
    </row>
    <row r="33" spans="1:7" ht="18.75" thickBot="1" x14ac:dyDescent="0.25">
      <c r="A33" s="291" t="s">
        <v>309</v>
      </c>
      <c r="B33" s="292"/>
      <c r="C33" s="293"/>
      <c r="D33" s="126"/>
      <c r="E33" s="124"/>
      <c r="F33" s="125"/>
      <c r="G33" s="127"/>
    </row>
    <row r="34" spans="1:7" ht="15.75" x14ac:dyDescent="0.2">
      <c r="A34" s="132" t="s">
        <v>310</v>
      </c>
      <c r="B34" s="147" t="s">
        <v>311</v>
      </c>
      <c r="C34" s="154"/>
      <c r="D34" s="135" t="s">
        <v>4</v>
      </c>
      <c r="E34" s="133" t="s">
        <v>312</v>
      </c>
      <c r="F34" s="155" t="s">
        <v>295</v>
      </c>
      <c r="G34" s="136" t="s">
        <v>296</v>
      </c>
    </row>
    <row r="35" spans="1:7" ht="15" x14ac:dyDescent="0.2">
      <c r="A35" s="277" t="s">
        <v>327</v>
      </c>
      <c r="B35" s="367" t="s">
        <v>328</v>
      </c>
      <c r="C35" s="367"/>
      <c r="D35" s="205" t="s">
        <v>329</v>
      </c>
      <c r="E35" s="206">
        <v>1100</v>
      </c>
      <c r="F35" s="204">
        <v>30</v>
      </c>
      <c r="G35" s="207">
        <v>37</v>
      </c>
    </row>
    <row r="36" spans="1:7" ht="15" x14ac:dyDescent="0.2">
      <c r="A36" s="277" t="s">
        <v>330</v>
      </c>
      <c r="B36" s="346" t="s">
        <v>331</v>
      </c>
      <c r="C36" s="346"/>
      <c r="D36" s="205" t="s">
        <v>329</v>
      </c>
      <c r="E36" s="206">
        <v>750</v>
      </c>
      <c r="F36" s="204">
        <v>30</v>
      </c>
      <c r="G36" s="207">
        <v>25</v>
      </c>
    </row>
    <row r="37" spans="1:7" ht="15" x14ac:dyDescent="0.2">
      <c r="A37" s="274"/>
      <c r="B37" s="310"/>
      <c r="C37" s="310"/>
      <c r="D37" s="140"/>
      <c r="E37" s="127"/>
      <c r="F37" s="139"/>
      <c r="G37" s="141"/>
    </row>
    <row r="38" spans="1:7" ht="15" x14ac:dyDescent="0.2">
      <c r="A38" s="274"/>
      <c r="B38" s="311"/>
      <c r="C38" s="311"/>
      <c r="D38" s="140"/>
      <c r="E38" s="127"/>
      <c r="F38" s="139"/>
      <c r="G38" s="141"/>
    </row>
    <row r="39" spans="1:7" ht="15" x14ac:dyDescent="0.2">
      <c r="A39" s="274"/>
      <c r="B39" s="311"/>
      <c r="C39" s="311"/>
      <c r="D39" s="140"/>
      <c r="E39" s="127"/>
      <c r="F39" s="139"/>
      <c r="G39" s="141" t="s">
        <v>482</v>
      </c>
    </row>
    <row r="40" spans="1:7" ht="15" x14ac:dyDescent="0.2">
      <c r="A40" s="271" t="s">
        <v>314</v>
      </c>
      <c r="B40" s="157"/>
      <c r="C40" s="158"/>
      <c r="D40" s="159"/>
      <c r="E40" s="160"/>
      <c r="F40" s="161"/>
      <c r="G40" s="152">
        <v>126</v>
      </c>
    </row>
    <row r="41" spans="1:7" ht="16.5" thickBot="1" x14ac:dyDescent="0.25">
      <c r="A41" s="142"/>
      <c r="B41" s="162"/>
      <c r="C41" s="298" t="s">
        <v>315</v>
      </c>
      <c r="D41" s="299"/>
      <c r="E41" s="299"/>
      <c r="F41" s="299"/>
      <c r="G41" s="153">
        <v>188</v>
      </c>
    </row>
    <row r="42" spans="1:7" ht="15.75" thickBot="1" x14ac:dyDescent="0.25">
      <c r="G42" s="272"/>
    </row>
    <row r="43" spans="1:7" ht="18.75" thickBot="1" x14ac:dyDescent="0.25">
      <c r="A43" s="291" t="s">
        <v>316</v>
      </c>
      <c r="B43" s="292"/>
      <c r="C43" s="293"/>
      <c r="D43" s="126"/>
      <c r="E43" s="124"/>
      <c r="F43" s="125"/>
      <c r="G43" s="127"/>
    </row>
    <row r="44" spans="1:7" ht="15.75" x14ac:dyDescent="0.2">
      <c r="A44" s="163" t="s">
        <v>317</v>
      </c>
      <c r="B44" s="164"/>
      <c r="C44" s="134" t="s">
        <v>318</v>
      </c>
      <c r="D44" s="135" t="s">
        <v>4</v>
      </c>
      <c r="E44" s="133" t="s">
        <v>312</v>
      </c>
      <c r="F44" s="134" t="s">
        <v>302</v>
      </c>
      <c r="G44" s="136" t="s">
        <v>296</v>
      </c>
    </row>
    <row r="45" spans="1:7" ht="15" x14ac:dyDescent="0.2">
      <c r="A45" s="294"/>
      <c r="B45" s="295"/>
      <c r="C45" s="165"/>
      <c r="D45" s="140"/>
      <c r="E45" s="273"/>
      <c r="F45" s="139"/>
      <c r="G45" s="141" t="s">
        <v>482</v>
      </c>
    </row>
    <row r="46" spans="1:7" ht="15" x14ac:dyDescent="0.2">
      <c r="A46" s="296"/>
      <c r="B46" s="325"/>
      <c r="C46" s="165"/>
      <c r="D46" s="140"/>
      <c r="E46" s="273"/>
      <c r="F46" s="139"/>
      <c r="G46" s="141" t="s">
        <v>482</v>
      </c>
    </row>
    <row r="47" spans="1:7" ht="16.5" thickBot="1" x14ac:dyDescent="0.25">
      <c r="A47" s="142"/>
      <c r="B47" s="143"/>
      <c r="C47" s="298" t="s">
        <v>319</v>
      </c>
      <c r="D47" s="299"/>
      <c r="E47" s="299"/>
      <c r="F47" s="299"/>
      <c r="G47" s="144">
        <v>0</v>
      </c>
    </row>
    <row r="48" spans="1:7" ht="15.75" thickBot="1" x14ac:dyDescent="0.25">
      <c r="B48" s="124"/>
      <c r="C48" s="125"/>
      <c r="D48" s="126"/>
      <c r="E48" s="124"/>
      <c r="F48" s="125"/>
      <c r="G48" s="127"/>
    </row>
    <row r="49" spans="1:7" ht="15.75" x14ac:dyDescent="0.2">
      <c r="A49" s="300" t="s">
        <v>320</v>
      </c>
      <c r="B49" s="301"/>
      <c r="C49" s="166" t="s">
        <v>6</v>
      </c>
      <c r="D49" s="167"/>
      <c r="E49" s="168"/>
      <c r="F49" s="169"/>
      <c r="G49" s="170">
        <v>99000</v>
      </c>
    </row>
    <row r="50" spans="1:7" ht="15.75" x14ac:dyDescent="0.2">
      <c r="A50" s="302"/>
      <c r="B50" s="303"/>
      <c r="C50" s="171" t="s">
        <v>321</v>
      </c>
      <c r="D50" s="172">
        <v>30</v>
      </c>
      <c r="E50" s="173" t="s">
        <v>322</v>
      </c>
      <c r="F50" s="174"/>
      <c r="G50" s="175"/>
    </row>
    <row r="51" spans="1:7" ht="16.5" thickBot="1" x14ac:dyDescent="0.25">
      <c r="A51" s="304"/>
      <c r="B51" s="305"/>
      <c r="C51" s="176" t="s">
        <v>323</v>
      </c>
      <c r="D51" s="177"/>
      <c r="E51" s="178"/>
      <c r="F51" s="179"/>
      <c r="G51" s="153"/>
    </row>
  </sheetData>
  <mergeCells count="33">
    <mergeCell ref="A46:B46"/>
    <mergeCell ref="C47:F47"/>
    <mergeCell ref="A49:B51"/>
    <mergeCell ref="B37:C37"/>
    <mergeCell ref="B38:C38"/>
    <mergeCell ref="B39:C39"/>
    <mergeCell ref="C41:F41"/>
    <mergeCell ref="A43:C43"/>
    <mergeCell ref="A45:B45"/>
    <mergeCell ref="B36:C36"/>
    <mergeCell ref="A22:C22"/>
    <mergeCell ref="A23:C23"/>
    <mergeCell ref="A24:C24"/>
    <mergeCell ref="A25:C25"/>
    <mergeCell ref="A26:C26"/>
    <mergeCell ref="A27:C27"/>
    <mergeCell ref="A28:C28"/>
    <mergeCell ref="A29:C29"/>
    <mergeCell ref="C31:F31"/>
    <mergeCell ref="A33:C33"/>
    <mergeCell ref="B35:C35"/>
    <mergeCell ref="A21:C21"/>
    <mergeCell ref="A1:G1"/>
    <mergeCell ref="A2:G2"/>
    <mergeCell ref="A4:D4"/>
    <mergeCell ref="B5:E5"/>
    <mergeCell ref="B6:G6"/>
    <mergeCell ref="B7:G7"/>
    <mergeCell ref="A9:C9"/>
    <mergeCell ref="C15:F15"/>
    <mergeCell ref="A17:C17"/>
    <mergeCell ref="A19:C19"/>
    <mergeCell ref="A20:C20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opLeftCell="A22" workbookViewId="0">
      <selection activeCell="I33" sqref="I33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85546875" style="115" customWidth="1"/>
    <col min="6" max="6" width="14.5703125" style="115" bestFit="1" customWidth="1"/>
    <col min="7" max="7" width="16.140625" style="115" customWidth="1"/>
    <col min="8" max="8" width="14.85546875" style="115" customWidth="1"/>
    <col min="9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13.5" thickBot="1" x14ac:dyDescent="0.25"/>
    <row r="4" spans="1:7" ht="15.75" x14ac:dyDescent="0.2">
      <c r="A4" s="314" t="s">
        <v>285</v>
      </c>
      <c r="B4" s="315"/>
      <c r="C4" s="315"/>
      <c r="D4" s="315"/>
      <c r="E4" s="116"/>
      <c r="F4" s="117" t="s">
        <v>0</v>
      </c>
      <c r="G4" s="118" t="s">
        <v>379</v>
      </c>
    </row>
    <row r="5" spans="1:7" ht="15" x14ac:dyDescent="0.2">
      <c r="A5" s="119" t="s">
        <v>286</v>
      </c>
      <c r="B5" s="316" t="s">
        <v>481</v>
      </c>
      <c r="C5" s="317"/>
      <c r="D5" s="317"/>
      <c r="E5" s="318"/>
      <c r="F5" s="120" t="s">
        <v>287</v>
      </c>
      <c r="G5" s="121" t="s">
        <v>1</v>
      </c>
    </row>
    <row r="6" spans="1:7" ht="22.9" customHeight="1" x14ac:dyDescent="0.2">
      <c r="A6" s="122" t="s">
        <v>288</v>
      </c>
      <c r="B6" s="319" t="s">
        <v>433</v>
      </c>
      <c r="C6" s="320"/>
      <c r="D6" s="320"/>
      <c r="E6" s="320"/>
      <c r="F6" s="320"/>
      <c r="G6" s="321"/>
    </row>
    <row r="7" spans="1:7" ht="14.25" thickBot="1" x14ac:dyDescent="0.25">
      <c r="A7" s="123" t="s">
        <v>289</v>
      </c>
      <c r="B7" s="368" t="s">
        <v>274</v>
      </c>
      <c r="C7" s="369"/>
      <c r="D7" s="369"/>
      <c r="E7" s="369"/>
      <c r="F7" s="369"/>
      <c r="G7" s="370"/>
    </row>
    <row r="8" spans="1:7" ht="15.75" thickBot="1" x14ac:dyDescent="0.25">
      <c r="B8" s="124"/>
      <c r="C8" s="125"/>
      <c r="D8" s="126"/>
      <c r="E8" s="124"/>
      <c r="F8" s="125"/>
      <c r="G8" s="127"/>
    </row>
    <row r="9" spans="1:7" ht="18.75" thickBot="1" x14ac:dyDescent="0.25">
      <c r="A9" s="291" t="s">
        <v>290</v>
      </c>
      <c r="B9" s="292"/>
      <c r="C9" s="293"/>
      <c r="D9" s="128"/>
      <c r="E9" s="129"/>
      <c r="F9" s="130"/>
      <c r="G9" s="131"/>
    </row>
    <row r="10" spans="1:7" ht="15.75" x14ac:dyDescent="0.2">
      <c r="A10" s="132" t="s">
        <v>3</v>
      </c>
      <c r="B10" s="133" t="s">
        <v>291</v>
      </c>
      <c r="C10" s="134" t="s">
        <v>292</v>
      </c>
      <c r="D10" s="135" t="s">
        <v>293</v>
      </c>
      <c r="E10" s="133" t="s">
        <v>294</v>
      </c>
      <c r="F10" s="134" t="s">
        <v>295</v>
      </c>
      <c r="G10" s="136" t="s">
        <v>296</v>
      </c>
    </row>
    <row r="11" spans="1:7" ht="15" x14ac:dyDescent="0.2">
      <c r="A11" s="137" t="s">
        <v>297</v>
      </c>
      <c r="B11" s="138">
        <v>29260.1</v>
      </c>
      <c r="C11" s="139">
        <v>2</v>
      </c>
      <c r="D11" s="140">
        <v>2</v>
      </c>
      <c r="E11" s="138">
        <v>117040.4</v>
      </c>
      <c r="F11" s="127">
        <v>11</v>
      </c>
      <c r="G11" s="141">
        <v>10640</v>
      </c>
    </row>
    <row r="12" spans="1:7" ht="15" x14ac:dyDescent="0.2">
      <c r="A12" s="137"/>
      <c r="B12" s="138"/>
      <c r="C12" s="139"/>
      <c r="D12" s="140"/>
      <c r="E12" s="138"/>
      <c r="F12" s="127"/>
      <c r="G12" s="141"/>
    </row>
    <row r="13" spans="1:7" ht="16.5" thickBot="1" x14ac:dyDescent="0.25">
      <c r="A13" s="142"/>
      <c r="B13" s="143"/>
      <c r="C13" s="298" t="s">
        <v>299</v>
      </c>
      <c r="D13" s="299"/>
      <c r="E13" s="299"/>
      <c r="F13" s="299"/>
      <c r="G13" s="144">
        <v>10640</v>
      </c>
    </row>
    <row r="14" spans="1:7" ht="15.75" thickBot="1" x14ac:dyDescent="0.25">
      <c r="B14" s="124"/>
      <c r="C14" s="125"/>
      <c r="D14" s="126"/>
      <c r="E14" s="124"/>
      <c r="F14" s="125"/>
      <c r="G14" s="127"/>
    </row>
    <row r="15" spans="1:7" ht="18.75" thickBot="1" x14ac:dyDescent="0.25">
      <c r="A15" s="291" t="s">
        <v>300</v>
      </c>
      <c r="B15" s="292"/>
      <c r="C15" s="293"/>
      <c r="D15" s="145"/>
      <c r="E15" s="129"/>
      <c r="F15" s="130"/>
      <c r="G15" s="131"/>
    </row>
    <row r="16" spans="1:7" ht="15.75" x14ac:dyDescent="0.2">
      <c r="A16" s="146" t="s">
        <v>301</v>
      </c>
      <c r="B16" s="147"/>
      <c r="C16" s="148"/>
      <c r="D16" s="135" t="s">
        <v>4</v>
      </c>
      <c r="E16" s="149" t="s">
        <v>302</v>
      </c>
      <c r="F16" s="134" t="s">
        <v>303</v>
      </c>
      <c r="G16" s="136" t="s">
        <v>296</v>
      </c>
    </row>
    <row r="17" spans="1:7" ht="15" x14ac:dyDescent="0.2">
      <c r="A17" s="308"/>
      <c r="B17" s="326"/>
      <c r="C17" s="326"/>
      <c r="D17" s="140"/>
      <c r="E17" s="150"/>
      <c r="F17" s="138"/>
      <c r="G17" s="141"/>
    </row>
    <row r="18" spans="1:7" ht="15" x14ac:dyDescent="0.2">
      <c r="A18" s="308"/>
      <c r="B18" s="326"/>
      <c r="C18" s="326"/>
      <c r="D18" s="140"/>
      <c r="E18" s="150"/>
      <c r="F18" s="138"/>
      <c r="G18" s="141"/>
    </row>
    <row r="19" spans="1:7" ht="15" x14ac:dyDescent="0.2">
      <c r="A19" s="308"/>
      <c r="B19" s="326"/>
      <c r="C19" s="326"/>
      <c r="D19" s="140"/>
      <c r="E19" s="150"/>
      <c r="F19" s="138"/>
      <c r="G19" s="141"/>
    </row>
    <row r="20" spans="1:7" ht="15" x14ac:dyDescent="0.2">
      <c r="A20" s="308"/>
      <c r="B20" s="326"/>
      <c r="C20" s="326"/>
      <c r="D20" s="140"/>
      <c r="E20" s="151"/>
      <c r="F20" s="138"/>
      <c r="G20" s="141" t="s">
        <v>482</v>
      </c>
    </row>
    <row r="21" spans="1:7" ht="15" x14ac:dyDescent="0.2">
      <c r="A21" s="308"/>
      <c r="B21" s="326"/>
      <c r="C21" s="326"/>
      <c r="D21" s="140"/>
      <c r="E21" s="151"/>
      <c r="F21" s="138"/>
      <c r="G21" s="141" t="s">
        <v>482</v>
      </c>
    </row>
    <row r="22" spans="1:7" ht="15" x14ac:dyDescent="0.2">
      <c r="A22" s="308"/>
      <c r="B22" s="326"/>
      <c r="C22" s="326"/>
      <c r="D22" s="140"/>
      <c r="E22" s="151"/>
      <c r="F22" s="138"/>
      <c r="G22" s="141" t="s">
        <v>482</v>
      </c>
    </row>
    <row r="23" spans="1:7" ht="15" x14ac:dyDescent="0.2">
      <c r="A23" s="137" t="s">
        <v>306</v>
      </c>
      <c r="B23" s="138">
        <v>5</v>
      </c>
      <c r="C23" s="139" t="s">
        <v>307</v>
      </c>
      <c r="D23" s="140"/>
      <c r="E23" s="138"/>
      <c r="F23" s="139"/>
      <c r="G23" s="152">
        <v>0</v>
      </c>
    </row>
    <row r="24" spans="1:7" ht="16.5" thickBot="1" x14ac:dyDescent="0.25">
      <c r="A24" s="142"/>
      <c r="B24" s="143"/>
      <c r="C24" s="298" t="s">
        <v>308</v>
      </c>
      <c r="D24" s="299"/>
      <c r="E24" s="299"/>
      <c r="F24" s="299"/>
      <c r="G24" s="153">
        <v>0</v>
      </c>
    </row>
    <row r="25" spans="1:7" ht="15.75" thickBot="1" x14ac:dyDescent="0.25">
      <c r="B25" s="124"/>
      <c r="C25" s="125"/>
      <c r="D25" s="126"/>
      <c r="E25" s="124"/>
      <c r="F25" s="125"/>
      <c r="G25" s="127"/>
    </row>
    <row r="26" spans="1:7" ht="18.75" thickBot="1" x14ac:dyDescent="0.25">
      <c r="A26" s="291" t="s">
        <v>309</v>
      </c>
      <c r="B26" s="292"/>
      <c r="C26" s="293"/>
      <c r="D26" s="126"/>
      <c r="E26" s="124"/>
      <c r="F26" s="125"/>
      <c r="G26" s="127"/>
    </row>
    <row r="27" spans="1:7" ht="15.75" x14ac:dyDescent="0.2">
      <c r="A27" s="132" t="s">
        <v>310</v>
      </c>
      <c r="B27" s="147" t="s">
        <v>311</v>
      </c>
      <c r="C27" s="154"/>
      <c r="D27" s="135" t="s">
        <v>4</v>
      </c>
      <c r="E27" s="133" t="s">
        <v>312</v>
      </c>
      <c r="F27" s="155" t="s">
        <v>295</v>
      </c>
      <c r="G27" s="136" t="s">
        <v>296</v>
      </c>
    </row>
    <row r="28" spans="1:7" ht="15" x14ac:dyDescent="0.2">
      <c r="A28" s="224" t="s">
        <v>327</v>
      </c>
      <c r="B28" s="367" t="s">
        <v>328</v>
      </c>
      <c r="C28" s="367"/>
      <c r="D28" s="205" t="s">
        <v>329</v>
      </c>
      <c r="E28" s="206">
        <v>1100</v>
      </c>
      <c r="F28" s="204">
        <v>15</v>
      </c>
      <c r="G28" s="207">
        <v>73</v>
      </c>
    </row>
    <row r="29" spans="1:7" ht="15" x14ac:dyDescent="0.2">
      <c r="A29" s="224" t="s">
        <v>330</v>
      </c>
      <c r="B29" s="346" t="s">
        <v>331</v>
      </c>
      <c r="C29" s="346"/>
      <c r="D29" s="205" t="s">
        <v>329</v>
      </c>
      <c r="E29" s="206">
        <v>750</v>
      </c>
      <c r="F29" s="204">
        <v>15</v>
      </c>
      <c r="G29" s="207">
        <v>50</v>
      </c>
    </row>
    <row r="30" spans="1:7" ht="15" x14ac:dyDescent="0.2">
      <c r="A30" s="156"/>
      <c r="B30" s="310"/>
      <c r="C30" s="310"/>
      <c r="D30" s="140"/>
      <c r="E30" s="127"/>
      <c r="F30" s="139"/>
      <c r="G30" s="141"/>
    </row>
    <row r="31" spans="1:7" ht="15" x14ac:dyDescent="0.2">
      <c r="A31" s="156"/>
      <c r="B31" s="311"/>
      <c r="C31" s="311"/>
      <c r="D31" s="140"/>
      <c r="E31" s="127"/>
      <c r="F31" s="139"/>
      <c r="G31" s="141"/>
    </row>
    <row r="32" spans="1:7" ht="15" x14ac:dyDescent="0.2">
      <c r="A32" s="156"/>
      <c r="B32" s="311"/>
      <c r="C32" s="311"/>
      <c r="D32" s="140"/>
      <c r="E32" s="127"/>
      <c r="F32" s="139"/>
      <c r="G32" s="141" t="s">
        <v>482</v>
      </c>
    </row>
    <row r="33" spans="1:7" ht="15" x14ac:dyDescent="0.2">
      <c r="A33" s="137" t="s">
        <v>314</v>
      </c>
      <c r="B33" s="157"/>
      <c r="C33" s="158"/>
      <c r="D33" s="159"/>
      <c r="E33" s="160"/>
      <c r="F33" s="161"/>
      <c r="G33" s="152">
        <v>137</v>
      </c>
    </row>
    <row r="34" spans="1:7" ht="16.5" thickBot="1" x14ac:dyDescent="0.25">
      <c r="A34" s="142"/>
      <c r="B34" s="162"/>
      <c r="C34" s="298" t="s">
        <v>315</v>
      </c>
      <c r="D34" s="299"/>
      <c r="E34" s="299"/>
      <c r="F34" s="299"/>
      <c r="G34" s="153">
        <v>260</v>
      </c>
    </row>
    <row r="35" spans="1:7" ht="15.75" thickBot="1" x14ac:dyDescent="0.25">
      <c r="G35" s="151"/>
    </row>
    <row r="36" spans="1:7" ht="18.75" thickBot="1" x14ac:dyDescent="0.25">
      <c r="A36" s="291" t="s">
        <v>316</v>
      </c>
      <c r="B36" s="292"/>
      <c r="C36" s="293"/>
      <c r="D36" s="126"/>
      <c r="E36" s="124"/>
      <c r="F36" s="125"/>
      <c r="G36" s="127"/>
    </row>
    <row r="37" spans="1:7" ht="15.75" x14ac:dyDescent="0.2">
      <c r="A37" s="163" t="s">
        <v>317</v>
      </c>
      <c r="B37" s="164"/>
      <c r="C37" s="134" t="s">
        <v>318</v>
      </c>
      <c r="D37" s="135" t="s">
        <v>4</v>
      </c>
      <c r="E37" s="133" t="s">
        <v>312</v>
      </c>
      <c r="F37" s="134" t="s">
        <v>302</v>
      </c>
      <c r="G37" s="136" t="s">
        <v>296</v>
      </c>
    </row>
    <row r="38" spans="1:7" ht="15" x14ac:dyDescent="0.2">
      <c r="A38" s="294"/>
      <c r="B38" s="295"/>
      <c r="C38" s="165"/>
      <c r="D38" s="140"/>
      <c r="E38" s="138"/>
      <c r="F38" s="139"/>
      <c r="G38" s="141" t="s">
        <v>482</v>
      </c>
    </row>
    <row r="39" spans="1:7" ht="15" x14ac:dyDescent="0.2">
      <c r="A39" s="296"/>
      <c r="B39" s="325"/>
      <c r="C39" s="165"/>
      <c r="D39" s="140"/>
      <c r="E39" s="138"/>
      <c r="F39" s="139"/>
      <c r="G39" s="141" t="s">
        <v>482</v>
      </c>
    </row>
    <row r="40" spans="1:7" ht="16.5" thickBot="1" x14ac:dyDescent="0.25">
      <c r="A40" s="142"/>
      <c r="B40" s="143"/>
      <c r="C40" s="298" t="s">
        <v>319</v>
      </c>
      <c r="D40" s="299"/>
      <c r="E40" s="299"/>
      <c r="F40" s="299"/>
      <c r="G40" s="144">
        <v>0</v>
      </c>
    </row>
    <row r="41" spans="1:7" ht="15.75" thickBot="1" x14ac:dyDescent="0.25">
      <c r="B41" s="124"/>
      <c r="C41" s="125"/>
      <c r="D41" s="126"/>
      <c r="E41" s="124"/>
      <c r="F41" s="125"/>
      <c r="G41" s="127"/>
    </row>
    <row r="42" spans="1:7" ht="15.75" x14ac:dyDescent="0.2">
      <c r="A42" s="300" t="s">
        <v>320</v>
      </c>
      <c r="B42" s="301"/>
      <c r="C42" s="166" t="s">
        <v>6</v>
      </c>
      <c r="D42" s="167"/>
      <c r="E42" s="168"/>
      <c r="F42" s="169"/>
      <c r="G42" s="170">
        <v>10900</v>
      </c>
    </row>
    <row r="43" spans="1:7" ht="15.75" x14ac:dyDescent="0.2">
      <c r="A43" s="302"/>
      <c r="B43" s="303"/>
      <c r="C43" s="171" t="s">
        <v>321</v>
      </c>
      <c r="D43" s="172">
        <v>30</v>
      </c>
      <c r="E43" s="173" t="s">
        <v>322</v>
      </c>
      <c r="F43" s="174"/>
      <c r="G43" s="175"/>
    </row>
    <row r="44" spans="1:7" ht="16.5" thickBot="1" x14ac:dyDescent="0.25">
      <c r="A44" s="304"/>
      <c r="B44" s="305"/>
      <c r="C44" s="176" t="s">
        <v>323</v>
      </c>
      <c r="D44" s="177"/>
      <c r="E44" s="178"/>
      <c r="F44" s="179"/>
      <c r="G44" s="153"/>
    </row>
  </sheetData>
  <mergeCells count="28">
    <mergeCell ref="A19:C19"/>
    <mergeCell ref="A1:G1"/>
    <mergeCell ref="A2:G2"/>
    <mergeCell ref="A4:D4"/>
    <mergeCell ref="B5:E5"/>
    <mergeCell ref="B6:G6"/>
    <mergeCell ref="B7:G7"/>
    <mergeCell ref="A9:C9"/>
    <mergeCell ref="C13:F13"/>
    <mergeCell ref="A15:C15"/>
    <mergeCell ref="A17:C17"/>
    <mergeCell ref="A18:C18"/>
    <mergeCell ref="A20:C20"/>
    <mergeCell ref="A21:C21"/>
    <mergeCell ref="A22:C22"/>
    <mergeCell ref="C24:F24"/>
    <mergeCell ref="A26:C26"/>
    <mergeCell ref="C40:F40"/>
    <mergeCell ref="A42:B44"/>
    <mergeCell ref="B28:C28"/>
    <mergeCell ref="B29:C29"/>
    <mergeCell ref="B31:C31"/>
    <mergeCell ref="B32:C32"/>
    <mergeCell ref="C34:F34"/>
    <mergeCell ref="A36:C36"/>
    <mergeCell ref="A38:B38"/>
    <mergeCell ref="A39:B39"/>
    <mergeCell ref="B30:C30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13" workbookViewId="0">
      <selection activeCell="J25" sqref="J25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380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1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12" customHeight="1" thickBot="1" x14ac:dyDescent="0.25">
      <c r="A7" s="187" t="s">
        <v>289</v>
      </c>
      <c r="B7" s="355" t="s">
        <v>284</v>
      </c>
      <c r="C7" s="356"/>
      <c r="D7" s="356"/>
      <c r="E7" s="356"/>
      <c r="F7" s="356"/>
      <c r="G7" s="357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02" t="s">
        <v>297</v>
      </c>
      <c r="B11" s="203">
        <v>29260.1</v>
      </c>
      <c r="C11" s="204">
        <v>2.0099999999999998</v>
      </c>
      <c r="D11" s="205">
        <v>1</v>
      </c>
      <c r="E11" s="203">
        <v>58812.800999999992</v>
      </c>
      <c r="F11" s="206">
        <v>30</v>
      </c>
      <c r="G11" s="207">
        <v>1960</v>
      </c>
    </row>
    <row r="12" spans="1:7" ht="17.649999999999999" customHeight="1" x14ac:dyDescent="0.2">
      <c r="A12" s="202" t="s">
        <v>298</v>
      </c>
      <c r="B12" s="203">
        <v>51205.18</v>
      </c>
      <c r="C12" s="204">
        <v>2.0099999999999998</v>
      </c>
      <c r="D12" s="205">
        <v>1</v>
      </c>
      <c r="E12" s="203">
        <v>102922.41179999999</v>
      </c>
      <c r="F12" s="206">
        <v>30</v>
      </c>
      <c r="G12" s="207">
        <v>3431</v>
      </c>
    </row>
    <row r="13" spans="1:7" ht="17.649999999999999" customHeight="1" x14ac:dyDescent="0.2">
      <c r="A13" s="202"/>
      <c r="B13" s="203"/>
      <c r="C13" s="204"/>
      <c r="D13" s="205"/>
      <c r="E13" s="203" t="s">
        <v>482</v>
      </c>
      <c r="F13" s="208"/>
      <c r="G13" s="207" t="s">
        <v>482</v>
      </c>
    </row>
    <row r="14" spans="1:7" ht="17.649999999999999" customHeight="1" x14ac:dyDescent="0.2">
      <c r="A14" s="202"/>
      <c r="B14" s="203"/>
      <c r="C14" s="204"/>
      <c r="D14" s="205"/>
      <c r="E14" s="203" t="s">
        <v>482</v>
      </c>
      <c r="F14" s="208"/>
      <c r="G14" s="207" t="s">
        <v>482</v>
      </c>
    </row>
    <row r="15" spans="1:7" ht="17.649999999999999" customHeight="1" thickBot="1" x14ac:dyDescent="0.25">
      <c r="A15" s="209"/>
      <c r="B15" s="210"/>
      <c r="C15" s="336" t="s">
        <v>299</v>
      </c>
      <c r="D15" s="337"/>
      <c r="E15" s="337"/>
      <c r="F15" s="337"/>
      <c r="G15" s="211">
        <v>5391</v>
      </c>
    </row>
    <row r="16" spans="1:7" ht="6" customHeight="1" thickBot="1" x14ac:dyDescent="0.25">
      <c r="A16" s="188"/>
      <c r="B16" s="189"/>
      <c r="C16" s="190"/>
      <c r="D16" s="191"/>
      <c r="E16" s="189"/>
      <c r="F16" s="190"/>
      <c r="G16" s="192"/>
    </row>
    <row r="17" spans="1:7" ht="16.899999999999999" customHeight="1" thickBot="1" x14ac:dyDescent="0.25">
      <c r="A17" s="329" t="s">
        <v>300</v>
      </c>
      <c r="B17" s="330"/>
      <c r="C17" s="331"/>
      <c r="D17" s="212"/>
      <c r="E17" s="194"/>
      <c r="F17" s="195"/>
      <c r="G17" s="196"/>
    </row>
    <row r="18" spans="1:7" ht="16.899999999999999" customHeight="1" x14ac:dyDescent="0.2">
      <c r="A18" s="213" t="s">
        <v>301</v>
      </c>
      <c r="B18" s="214"/>
      <c r="C18" s="215"/>
      <c r="D18" s="200" t="s">
        <v>4</v>
      </c>
      <c r="E18" s="216" t="s">
        <v>302</v>
      </c>
      <c r="F18" s="199" t="s">
        <v>303</v>
      </c>
      <c r="G18" s="201" t="s">
        <v>296</v>
      </c>
    </row>
    <row r="19" spans="1:7" ht="17.649999999999999" customHeight="1" x14ac:dyDescent="0.2">
      <c r="A19" s="332" t="s">
        <v>383</v>
      </c>
      <c r="B19" s="333"/>
      <c r="C19" s="333"/>
      <c r="D19" s="205" t="s">
        <v>1</v>
      </c>
      <c r="E19" s="203">
        <v>1.17</v>
      </c>
      <c r="F19" s="203">
        <v>45000</v>
      </c>
      <c r="G19" s="207">
        <v>52650</v>
      </c>
    </row>
    <row r="20" spans="1:7" ht="17.649999999999999" customHeight="1" x14ac:dyDescent="0.2">
      <c r="A20" s="334" t="s">
        <v>384</v>
      </c>
      <c r="B20" s="335"/>
      <c r="C20" s="335"/>
      <c r="D20" s="205" t="s">
        <v>305</v>
      </c>
      <c r="E20" s="203">
        <v>0.2</v>
      </c>
      <c r="F20" s="203">
        <v>3000</v>
      </c>
      <c r="G20" s="207">
        <v>600</v>
      </c>
    </row>
    <row r="21" spans="1:7" ht="17.649999999999999" customHeight="1" x14ac:dyDescent="0.2">
      <c r="A21" s="334" t="s">
        <v>385</v>
      </c>
      <c r="B21" s="335"/>
      <c r="C21" s="335"/>
      <c r="D21" s="205" t="s">
        <v>386</v>
      </c>
      <c r="E21" s="203">
        <v>0.15</v>
      </c>
      <c r="F21" s="203">
        <v>8000</v>
      </c>
      <c r="G21" s="207">
        <v>1200</v>
      </c>
    </row>
    <row r="22" spans="1:7" ht="17.649999999999999" customHeight="1" x14ac:dyDescent="0.2">
      <c r="A22" s="334" t="s">
        <v>387</v>
      </c>
      <c r="B22" s="335"/>
      <c r="C22" s="335"/>
      <c r="D22" s="205" t="s">
        <v>386</v>
      </c>
      <c r="E22" s="203">
        <v>0.04</v>
      </c>
      <c r="F22" s="203">
        <v>70000</v>
      </c>
      <c r="G22" s="207">
        <v>2800</v>
      </c>
    </row>
    <row r="23" spans="1:7" ht="17.649999999999999" customHeight="1" x14ac:dyDescent="0.2">
      <c r="A23" s="344"/>
      <c r="B23" s="345"/>
      <c r="C23" s="345"/>
      <c r="D23" s="205"/>
      <c r="E23" s="219"/>
      <c r="F23" s="203"/>
      <c r="G23" s="207"/>
    </row>
    <row r="24" spans="1:7" ht="17.649999999999999" customHeight="1" x14ac:dyDescent="0.2">
      <c r="A24" s="344"/>
      <c r="B24" s="345"/>
      <c r="C24" s="345"/>
      <c r="D24" s="205"/>
      <c r="E24" s="219"/>
      <c r="F24" s="203"/>
      <c r="G24" s="207" t="s">
        <v>482</v>
      </c>
    </row>
    <row r="25" spans="1:7" ht="17.649999999999999" customHeight="1" x14ac:dyDescent="0.2">
      <c r="A25" s="344"/>
      <c r="B25" s="345"/>
      <c r="C25" s="345"/>
      <c r="D25" s="205"/>
      <c r="E25" s="219"/>
      <c r="F25" s="203"/>
      <c r="G25" s="207"/>
    </row>
    <row r="26" spans="1:7" ht="17.649999999999999" customHeight="1" x14ac:dyDescent="0.2">
      <c r="A26" s="202" t="s">
        <v>306</v>
      </c>
      <c r="B26" s="203">
        <v>5</v>
      </c>
      <c r="C26" s="204" t="s">
        <v>307</v>
      </c>
      <c r="D26" s="205"/>
      <c r="E26" s="203"/>
      <c r="F26" s="204"/>
      <c r="G26" s="220">
        <v>2662.5</v>
      </c>
    </row>
    <row r="27" spans="1:7" ht="17.649999999999999" customHeight="1" thickBot="1" x14ac:dyDescent="0.25">
      <c r="A27" s="209"/>
      <c r="B27" s="210"/>
      <c r="C27" s="336" t="s">
        <v>308</v>
      </c>
      <c r="D27" s="337"/>
      <c r="E27" s="337"/>
      <c r="F27" s="337"/>
      <c r="G27" s="221">
        <v>59912.5</v>
      </c>
    </row>
    <row r="28" spans="1:7" ht="7.5" customHeight="1" thickBot="1" x14ac:dyDescent="0.25">
      <c r="A28" s="188"/>
      <c r="B28" s="189"/>
      <c r="C28" s="190"/>
      <c r="D28" s="191"/>
      <c r="E28" s="189"/>
      <c r="F28" s="190"/>
      <c r="G28" s="192"/>
    </row>
    <row r="29" spans="1:7" ht="16.899999999999999" customHeight="1" thickBot="1" x14ac:dyDescent="0.25">
      <c r="A29" s="329" t="s">
        <v>309</v>
      </c>
      <c r="B29" s="330"/>
      <c r="C29" s="331"/>
      <c r="D29" s="191"/>
      <c r="E29" s="189"/>
      <c r="F29" s="190"/>
      <c r="G29" s="192"/>
    </row>
    <row r="30" spans="1:7" ht="16.899999999999999" customHeight="1" x14ac:dyDescent="0.2">
      <c r="A30" s="197" t="s">
        <v>310</v>
      </c>
      <c r="B30" s="214" t="s">
        <v>311</v>
      </c>
      <c r="C30" s="222"/>
      <c r="D30" s="200" t="s">
        <v>4</v>
      </c>
      <c r="E30" s="198" t="s">
        <v>312</v>
      </c>
      <c r="F30" s="223" t="s">
        <v>295</v>
      </c>
      <c r="G30" s="201" t="s">
        <v>296</v>
      </c>
    </row>
    <row r="31" spans="1:7" ht="17.649999999999999" customHeight="1" x14ac:dyDescent="0.2">
      <c r="A31" s="224" t="s">
        <v>327</v>
      </c>
      <c r="B31" s="367" t="s">
        <v>328</v>
      </c>
      <c r="C31" s="367"/>
      <c r="D31" s="205" t="s">
        <v>329</v>
      </c>
      <c r="E31" s="206">
        <v>1100</v>
      </c>
      <c r="F31" s="204">
        <v>30</v>
      </c>
      <c r="G31" s="207">
        <v>37</v>
      </c>
    </row>
    <row r="32" spans="1:7" ht="17.649999999999999" customHeight="1" x14ac:dyDescent="0.2">
      <c r="A32" s="224" t="s">
        <v>330</v>
      </c>
      <c r="B32" s="346" t="s">
        <v>331</v>
      </c>
      <c r="C32" s="346"/>
      <c r="D32" s="205" t="s">
        <v>329</v>
      </c>
      <c r="E32" s="206">
        <v>750</v>
      </c>
      <c r="F32" s="204">
        <v>30</v>
      </c>
      <c r="G32" s="207">
        <v>25</v>
      </c>
    </row>
    <row r="33" spans="1:7" ht="17.649999999999999" customHeight="1" x14ac:dyDescent="0.2">
      <c r="A33" s="224"/>
      <c r="B33" s="346"/>
      <c r="C33" s="346"/>
      <c r="D33" s="205"/>
      <c r="E33" s="206"/>
      <c r="F33" s="204"/>
      <c r="G33" s="207" t="s">
        <v>482</v>
      </c>
    </row>
    <row r="34" spans="1:7" ht="17.649999999999999" customHeight="1" x14ac:dyDescent="0.2">
      <c r="A34" s="202" t="s">
        <v>314</v>
      </c>
      <c r="B34" s="226" t="s">
        <v>332</v>
      </c>
      <c r="C34" s="227"/>
      <c r="D34" s="228"/>
      <c r="E34" s="229"/>
      <c r="F34" s="230"/>
      <c r="G34" s="220">
        <v>1634</v>
      </c>
    </row>
    <row r="35" spans="1:7" ht="17.649999999999999" customHeight="1" thickBot="1" x14ac:dyDescent="0.25">
      <c r="A35" s="209"/>
      <c r="B35" s="231"/>
      <c r="C35" s="336" t="s">
        <v>315</v>
      </c>
      <c r="D35" s="337"/>
      <c r="E35" s="337"/>
      <c r="F35" s="337"/>
      <c r="G35" s="221">
        <v>1696</v>
      </c>
    </row>
    <row r="36" spans="1:7" ht="8.25" customHeight="1" thickBot="1" x14ac:dyDescent="0.25">
      <c r="A36" s="188"/>
      <c r="B36" s="188"/>
      <c r="C36" s="188"/>
      <c r="D36" s="188"/>
      <c r="E36" s="188"/>
      <c r="F36" s="188"/>
      <c r="G36" s="232"/>
    </row>
    <row r="37" spans="1:7" ht="16.149999999999999" customHeight="1" thickBot="1" x14ac:dyDescent="0.25">
      <c r="A37" s="329" t="s">
        <v>316</v>
      </c>
      <c r="B37" s="330"/>
      <c r="C37" s="331"/>
      <c r="D37" s="191"/>
      <c r="E37" s="189"/>
      <c r="F37" s="190"/>
      <c r="G37" s="192"/>
    </row>
    <row r="38" spans="1:7" ht="16.149999999999999" customHeight="1" x14ac:dyDescent="0.2">
      <c r="A38" s="233" t="s">
        <v>317</v>
      </c>
      <c r="B38" s="234"/>
      <c r="C38" s="199" t="s">
        <v>318</v>
      </c>
      <c r="D38" s="200" t="s">
        <v>4</v>
      </c>
      <c r="E38" s="198" t="s">
        <v>312</v>
      </c>
      <c r="F38" s="199" t="s">
        <v>302</v>
      </c>
      <c r="G38" s="201" t="s">
        <v>296</v>
      </c>
    </row>
    <row r="39" spans="1:7" ht="17.649999999999999" customHeight="1" x14ac:dyDescent="0.2">
      <c r="A39" s="332"/>
      <c r="B39" s="333"/>
      <c r="C39" s="235"/>
      <c r="D39" s="205"/>
      <c r="E39" s="203"/>
      <c r="F39" s="204"/>
      <c r="G39" s="207" t="s">
        <v>482</v>
      </c>
    </row>
    <row r="40" spans="1:7" ht="17.649999999999999" customHeight="1" x14ac:dyDescent="0.2">
      <c r="A40" s="334"/>
      <c r="B40" s="335"/>
      <c r="C40" s="235"/>
      <c r="D40" s="205"/>
      <c r="E40" s="203"/>
      <c r="F40" s="204"/>
      <c r="G40" s="207" t="s">
        <v>482</v>
      </c>
    </row>
    <row r="41" spans="1:7" ht="17.649999999999999" customHeight="1" thickBot="1" x14ac:dyDescent="0.25">
      <c r="A41" s="209"/>
      <c r="B41" s="210"/>
      <c r="C41" s="336" t="s">
        <v>319</v>
      </c>
      <c r="D41" s="337"/>
      <c r="E41" s="337"/>
      <c r="F41" s="337"/>
      <c r="G41" s="211">
        <v>0</v>
      </c>
    </row>
    <row r="42" spans="1:7" ht="7.9" customHeight="1" thickBot="1" x14ac:dyDescent="0.25">
      <c r="B42" s="189"/>
      <c r="C42" s="190"/>
      <c r="D42" s="191"/>
      <c r="E42" s="189"/>
      <c r="F42" s="190"/>
      <c r="G42" s="192"/>
    </row>
    <row r="43" spans="1:7" ht="17.649999999999999" customHeight="1" x14ac:dyDescent="0.2">
      <c r="A43" s="338" t="s">
        <v>320</v>
      </c>
      <c r="B43" s="339"/>
      <c r="C43" s="237" t="s">
        <v>6</v>
      </c>
      <c r="D43" s="238"/>
      <c r="E43" s="239"/>
      <c r="F43" s="240"/>
      <c r="G43" s="241">
        <v>67000</v>
      </c>
    </row>
    <row r="44" spans="1:7" ht="17.649999999999999" customHeight="1" x14ac:dyDescent="0.2">
      <c r="A44" s="340"/>
      <c r="B44" s="341"/>
      <c r="C44" s="242" t="s">
        <v>321</v>
      </c>
      <c r="D44" s="243">
        <v>30</v>
      </c>
      <c r="E44" s="244" t="s">
        <v>322</v>
      </c>
      <c r="F44" s="245"/>
      <c r="G44" s="246"/>
    </row>
    <row r="45" spans="1:7" ht="17.649999999999999" customHeight="1" thickBot="1" x14ac:dyDescent="0.25">
      <c r="A45" s="342"/>
      <c r="B45" s="343"/>
      <c r="C45" s="247" t="s">
        <v>323</v>
      </c>
      <c r="D45" s="248"/>
      <c r="E45" s="249"/>
      <c r="F45" s="250"/>
      <c r="G45" s="221"/>
    </row>
  </sheetData>
  <mergeCells count="27">
    <mergeCell ref="B7:G7"/>
    <mergeCell ref="A1:G1"/>
    <mergeCell ref="A2:G2"/>
    <mergeCell ref="A4:D4"/>
    <mergeCell ref="B5:E5"/>
    <mergeCell ref="B6:G6"/>
    <mergeCell ref="A29:C29"/>
    <mergeCell ref="A9:C9"/>
    <mergeCell ref="C15:F15"/>
    <mergeCell ref="A17:C17"/>
    <mergeCell ref="A19:C19"/>
    <mergeCell ref="A20:C20"/>
    <mergeCell ref="A21:C21"/>
    <mergeCell ref="A22:C22"/>
    <mergeCell ref="A23:C23"/>
    <mergeCell ref="A24:C24"/>
    <mergeCell ref="A25:C25"/>
    <mergeCell ref="C27:F27"/>
    <mergeCell ref="A40:B40"/>
    <mergeCell ref="C41:F41"/>
    <mergeCell ref="A43:B45"/>
    <mergeCell ref="B31:C31"/>
    <mergeCell ref="B32:C32"/>
    <mergeCell ref="B33:C33"/>
    <mergeCell ref="C35:F35"/>
    <mergeCell ref="A37:C37"/>
    <mergeCell ref="A39:B39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opLeftCell="A10" workbookViewId="0">
      <selection activeCell="J20" sqref="J20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381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1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12" customHeight="1" thickBot="1" x14ac:dyDescent="0.25">
      <c r="A7" s="187" t="s">
        <v>289</v>
      </c>
      <c r="B7" s="355" t="s">
        <v>276</v>
      </c>
      <c r="C7" s="356"/>
      <c r="D7" s="356"/>
      <c r="E7" s="356"/>
      <c r="F7" s="356"/>
      <c r="G7" s="357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02" t="s">
        <v>297</v>
      </c>
      <c r="B11" s="203">
        <v>29260.1</v>
      </c>
      <c r="C11" s="204">
        <v>2.0099999999999998</v>
      </c>
      <c r="D11" s="205">
        <v>1</v>
      </c>
      <c r="E11" s="203">
        <v>58812.800999999992</v>
      </c>
      <c r="F11" s="206">
        <v>20</v>
      </c>
      <c r="G11" s="207">
        <v>2941</v>
      </c>
    </row>
    <row r="12" spans="1:7" ht="17.649999999999999" customHeight="1" x14ac:dyDescent="0.2">
      <c r="A12" s="202" t="s">
        <v>298</v>
      </c>
      <c r="B12" s="203">
        <v>51205.18</v>
      </c>
      <c r="C12" s="204">
        <v>2.0099999999999998</v>
      </c>
      <c r="D12" s="205">
        <v>1</v>
      </c>
      <c r="E12" s="203">
        <v>102922.41179999999</v>
      </c>
      <c r="F12" s="206">
        <v>20</v>
      </c>
      <c r="G12" s="207">
        <v>5146</v>
      </c>
    </row>
    <row r="13" spans="1:7" ht="17.649999999999999" customHeight="1" x14ac:dyDescent="0.2">
      <c r="A13" s="202"/>
      <c r="B13" s="203"/>
      <c r="C13" s="204"/>
      <c r="D13" s="205"/>
      <c r="E13" s="203" t="s">
        <v>482</v>
      </c>
      <c r="F13" s="208"/>
      <c r="G13" s="207" t="s">
        <v>482</v>
      </c>
    </row>
    <row r="14" spans="1:7" ht="17.649999999999999" customHeight="1" x14ac:dyDescent="0.2">
      <c r="A14" s="202"/>
      <c r="B14" s="203"/>
      <c r="C14" s="204"/>
      <c r="D14" s="205"/>
      <c r="E14" s="203" t="s">
        <v>482</v>
      </c>
      <c r="F14" s="208"/>
      <c r="G14" s="207" t="s">
        <v>482</v>
      </c>
    </row>
    <row r="15" spans="1:7" ht="17.649999999999999" customHeight="1" thickBot="1" x14ac:dyDescent="0.25">
      <c r="A15" s="209"/>
      <c r="B15" s="210"/>
      <c r="C15" s="336" t="s">
        <v>299</v>
      </c>
      <c r="D15" s="337"/>
      <c r="E15" s="337"/>
      <c r="F15" s="337"/>
      <c r="G15" s="211">
        <v>8087</v>
      </c>
    </row>
    <row r="16" spans="1:7" ht="6" customHeight="1" thickBot="1" x14ac:dyDescent="0.25">
      <c r="A16" s="188"/>
      <c r="B16" s="189"/>
      <c r="C16" s="190"/>
      <c r="D16" s="191"/>
      <c r="E16" s="189"/>
      <c r="F16" s="190"/>
      <c r="G16" s="192"/>
    </row>
    <row r="17" spans="1:7" ht="16.899999999999999" customHeight="1" thickBot="1" x14ac:dyDescent="0.25">
      <c r="A17" s="329" t="s">
        <v>300</v>
      </c>
      <c r="B17" s="330"/>
      <c r="C17" s="331"/>
      <c r="D17" s="212"/>
      <c r="E17" s="194"/>
      <c r="F17" s="195"/>
      <c r="G17" s="196"/>
    </row>
    <row r="18" spans="1:7" ht="16.899999999999999" customHeight="1" x14ac:dyDescent="0.2">
      <c r="A18" s="213" t="s">
        <v>301</v>
      </c>
      <c r="B18" s="214"/>
      <c r="C18" s="215"/>
      <c r="D18" s="200" t="s">
        <v>4</v>
      </c>
      <c r="E18" s="216" t="s">
        <v>302</v>
      </c>
      <c r="F18" s="199" t="s">
        <v>303</v>
      </c>
      <c r="G18" s="201" t="s">
        <v>296</v>
      </c>
    </row>
    <row r="19" spans="1:7" ht="17.649999999999999" customHeight="1" x14ac:dyDescent="0.2">
      <c r="A19" s="332" t="s">
        <v>388</v>
      </c>
      <c r="B19" s="333"/>
      <c r="C19" s="333"/>
      <c r="D19" s="205" t="s">
        <v>304</v>
      </c>
      <c r="E19" s="203">
        <v>1</v>
      </c>
      <c r="F19" s="203">
        <v>5000</v>
      </c>
      <c r="G19" s="207">
        <v>5000</v>
      </c>
    </row>
    <row r="20" spans="1:7" ht="17.649999999999999" customHeight="1" x14ac:dyDescent="0.2">
      <c r="A20" s="334" t="s">
        <v>389</v>
      </c>
      <c r="B20" s="335"/>
      <c r="C20" s="335"/>
      <c r="D20" s="205" t="s">
        <v>304</v>
      </c>
      <c r="E20" s="203">
        <v>4</v>
      </c>
      <c r="F20" s="203">
        <v>200</v>
      </c>
      <c r="G20" s="207">
        <v>800</v>
      </c>
    </row>
    <row r="21" spans="1:7" ht="17.649999999999999" customHeight="1" x14ac:dyDescent="0.2">
      <c r="A21" s="344"/>
      <c r="B21" s="345"/>
      <c r="C21" s="345"/>
      <c r="D21" s="205"/>
      <c r="E21" s="219"/>
      <c r="F21" s="203"/>
      <c r="G21" s="207"/>
    </row>
    <row r="22" spans="1:7" ht="17.649999999999999" customHeight="1" x14ac:dyDescent="0.2">
      <c r="A22" s="344"/>
      <c r="B22" s="345"/>
      <c r="C22" s="345"/>
      <c r="D22" s="205"/>
      <c r="E22" s="219"/>
      <c r="F22" s="203"/>
      <c r="G22" s="207" t="s">
        <v>482</v>
      </c>
    </row>
    <row r="23" spans="1:7" ht="17.649999999999999" customHeight="1" x14ac:dyDescent="0.2">
      <c r="A23" s="344"/>
      <c r="B23" s="345"/>
      <c r="C23" s="345"/>
      <c r="D23" s="205"/>
      <c r="E23" s="219"/>
      <c r="F23" s="203"/>
      <c r="G23" s="207"/>
    </row>
    <row r="24" spans="1:7" ht="17.649999999999999" customHeight="1" x14ac:dyDescent="0.2">
      <c r="A24" s="202" t="s">
        <v>306</v>
      </c>
      <c r="B24" s="203">
        <v>5</v>
      </c>
      <c r="C24" s="204" t="s">
        <v>307</v>
      </c>
      <c r="D24" s="205"/>
      <c r="E24" s="203"/>
      <c r="F24" s="204"/>
      <c r="G24" s="220">
        <v>290</v>
      </c>
    </row>
    <row r="25" spans="1:7" ht="17.649999999999999" customHeight="1" thickBot="1" x14ac:dyDescent="0.25">
      <c r="A25" s="209"/>
      <c r="B25" s="210"/>
      <c r="C25" s="336" t="s">
        <v>308</v>
      </c>
      <c r="D25" s="337"/>
      <c r="E25" s="337"/>
      <c r="F25" s="337"/>
      <c r="G25" s="221">
        <v>6090</v>
      </c>
    </row>
    <row r="26" spans="1:7" ht="7.5" customHeight="1" thickBot="1" x14ac:dyDescent="0.25">
      <c r="A26" s="188"/>
      <c r="B26" s="189"/>
      <c r="C26" s="190"/>
      <c r="D26" s="191"/>
      <c r="E26" s="189"/>
      <c r="F26" s="190"/>
      <c r="G26" s="192"/>
    </row>
    <row r="27" spans="1:7" ht="16.899999999999999" customHeight="1" thickBot="1" x14ac:dyDescent="0.25">
      <c r="A27" s="329" t="s">
        <v>309</v>
      </c>
      <c r="B27" s="330"/>
      <c r="C27" s="331"/>
      <c r="D27" s="191"/>
      <c r="E27" s="189"/>
      <c r="F27" s="190"/>
      <c r="G27" s="192"/>
    </row>
    <row r="28" spans="1:7" ht="16.899999999999999" customHeight="1" x14ac:dyDescent="0.2">
      <c r="A28" s="197" t="s">
        <v>310</v>
      </c>
      <c r="B28" s="214" t="s">
        <v>311</v>
      </c>
      <c r="C28" s="222"/>
      <c r="D28" s="200" t="s">
        <v>4</v>
      </c>
      <c r="E28" s="198" t="s">
        <v>312</v>
      </c>
      <c r="F28" s="223" t="s">
        <v>295</v>
      </c>
      <c r="G28" s="201" t="s">
        <v>296</v>
      </c>
    </row>
    <row r="29" spans="1:7" ht="17.649999999999999" customHeight="1" x14ac:dyDescent="0.2">
      <c r="A29" s="224" t="s">
        <v>327</v>
      </c>
      <c r="B29" s="367" t="s">
        <v>328</v>
      </c>
      <c r="C29" s="367"/>
      <c r="D29" s="205" t="s">
        <v>329</v>
      </c>
      <c r="E29" s="206">
        <v>1100</v>
      </c>
      <c r="F29" s="204">
        <v>30</v>
      </c>
      <c r="G29" s="207">
        <v>37</v>
      </c>
    </row>
    <row r="30" spans="1:7" ht="17.649999999999999" customHeight="1" x14ac:dyDescent="0.2">
      <c r="A30" s="224" t="s">
        <v>330</v>
      </c>
      <c r="B30" s="346" t="s">
        <v>331</v>
      </c>
      <c r="C30" s="346"/>
      <c r="D30" s="205" t="s">
        <v>329</v>
      </c>
      <c r="E30" s="206">
        <v>750</v>
      </c>
      <c r="F30" s="204">
        <v>30</v>
      </c>
      <c r="G30" s="207">
        <v>25</v>
      </c>
    </row>
    <row r="31" spans="1:7" ht="17.649999999999999" customHeight="1" x14ac:dyDescent="0.2">
      <c r="A31" s="224"/>
      <c r="B31" s="346"/>
      <c r="C31" s="346"/>
      <c r="D31" s="205"/>
      <c r="E31" s="206"/>
      <c r="F31" s="204"/>
      <c r="G31" s="207" t="s">
        <v>482</v>
      </c>
    </row>
    <row r="32" spans="1:7" ht="17.649999999999999" customHeight="1" x14ac:dyDescent="0.2">
      <c r="A32" s="202" t="s">
        <v>314</v>
      </c>
      <c r="B32" s="226" t="s">
        <v>332</v>
      </c>
      <c r="C32" s="227"/>
      <c r="D32" s="228"/>
      <c r="E32" s="229"/>
      <c r="F32" s="230"/>
      <c r="G32" s="220">
        <v>761</v>
      </c>
    </row>
    <row r="33" spans="1:7" ht="17.649999999999999" customHeight="1" thickBot="1" x14ac:dyDescent="0.25">
      <c r="A33" s="209"/>
      <c r="B33" s="231"/>
      <c r="C33" s="336" t="s">
        <v>315</v>
      </c>
      <c r="D33" s="337"/>
      <c r="E33" s="337"/>
      <c r="F33" s="337"/>
      <c r="G33" s="221">
        <v>823</v>
      </c>
    </row>
    <row r="34" spans="1:7" ht="8.25" customHeight="1" thickBot="1" x14ac:dyDescent="0.25">
      <c r="A34" s="188"/>
      <c r="B34" s="188"/>
      <c r="C34" s="188"/>
      <c r="D34" s="188"/>
      <c r="E34" s="188"/>
      <c r="F34" s="188"/>
      <c r="G34" s="232"/>
    </row>
    <row r="35" spans="1:7" ht="16.149999999999999" customHeight="1" thickBot="1" x14ac:dyDescent="0.25">
      <c r="A35" s="329" t="s">
        <v>316</v>
      </c>
      <c r="B35" s="330"/>
      <c r="C35" s="331"/>
      <c r="D35" s="191"/>
      <c r="E35" s="189"/>
      <c r="F35" s="190"/>
      <c r="G35" s="192"/>
    </row>
    <row r="36" spans="1:7" ht="16.149999999999999" customHeight="1" x14ac:dyDescent="0.2">
      <c r="A36" s="233" t="s">
        <v>317</v>
      </c>
      <c r="B36" s="234"/>
      <c r="C36" s="199" t="s">
        <v>318</v>
      </c>
      <c r="D36" s="200" t="s">
        <v>4</v>
      </c>
      <c r="E36" s="198" t="s">
        <v>312</v>
      </c>
      <c r="F36" s="199" t="s">
        <v>302</v>
      </c>
      <c r="G36" s="201" t="s">
        <v>296</v>
      </c>
    </row>
    <row r="37" spans="1:7" ht="17.649999999999999" customHeight="1" x14ac:dyDescent="0.2">
      <c r="A37" s="332"/>
      <c r="B37" s="333"/>
      <c r="C37" s="235"/>
      <c r="D37" s="205"/>
      <c r="E37" s="203"/>
      <c r="F37" s="204"/>
      <c r="G37" s="207" t="s">
        <v>482</v>
      </c>
    </row>
    <row r="38" spans="1:7" ht="17.649999999999999" customHeight="1" x14ac:dyDescent="0.2">
      <c r="A38" s="334"/>
      <c r="B38" s="335"/>
      <c r="C38" s="235"/>
      <c r="D38" s="205"/>
      <c r="E38" s="203"/>
      <c r="F38" s="204"/>
      <c r="G38" s="207" t="s">
        <v>482</v>
      </c>
    </row>
    <row r="39" spans="1:7" ht="17.649999999999999" customHeight="1" thickBot="1" x14ac:dyDescent="0.25">
      <c r="A39" s="209"/>
      <c r="B39" s="210"/>
      <c r="C39" s="336" t="s">
        <v>319</v>
      </c>
      <c r="D39" s="337"/>
      <c r="E39" s="337"/>
      <c r="F39" s="337"/>
      <c r="G39" s="211">
        <v>0</v>
      </c>
    </row>
    <row r="40" spans="1:7" ht="7.9" customHeight="1" thickBot="1" x14ac:dyDescent="0.25">
      <c r="B40" s="189"/>
      <c r="C40" s="190"/>
      <c r="D40" s="191"/>
      <c r="E40" s="189"/>
      <c r="F40" s="190"/>
      <c r="G40" s="192"/>
    </row>
    <row r="41" spans="1:7" ht="17.649999999999999" customHeight="1" x14ac:dyDescent="0.2">
      <c r="A41" s="338" t="s">
        <v>320</v>
      </c>
      <c r="B41" s="339"/>
      <c r="C41" s="237" t="s">
        <v>6</v>
      </c>
      <c r="D41" s="238"/>
      <c r="E41" s="239"/>
      <c r="F41" s="240"/>
      <c r="G41" s="241">
        <v>15000</v>
      </c>
    </row>
    <row r="42" spans="1:7" ht="17.649999999999999" customHeight="1" x14ac:dyDescent="0.2">
      <c r="A42" s="340"/>
      <c r="B42" s="341"/>
      <c r="C42" s="242" t="s">
        <v>321</v>
      </c>
      <c r="D42" s="243">
        <v>30</v>
      </c>
      <c r="E42" s="244" t="s">
        <v>322</v>
      </c>
      <c r="F42" s="245"/>
      <c r="G42" s="246"/>
    </row>
    <row r="43" spans="1:7" ht="17.649999999999999" customHeight="1" thickBot="1" x14ac:dyDescent="0.25">
      <c r="A43" s="342"/>
      <c r="B43" s="343"/>
      <c r="C43" s="247" t="s">
        <v>323</v>
      </c>
      <c r="D43" s="248"/>
      <c r="E43" s="249"/>
      <c r="F43" s="250"/>
      <c r="G43" s="221"/>
    </row>
  </sheetData>
  <mergeCells count="25">
    <mergeCell ref="B7:G7"/>
    <mergeCell ref="A1:G1"/>
    <mergeCell ref="A2:G2"/>
    <mergeCell ref="A4:D4"/>
    <mergeCell ref="B5:E5"/>
    <mergeCell ref="B6:G6"/>
    <mergeCell ref="A9:C9"/>
    <mergeCell ref="C15:F15"/>
    <mergeCell ref="A17:C17"/>
    <mergeCell ref="A19:C19"/>
    <mergeCell ref="A20:C20"/>
    <mergeCell ref="A21:C21"/>
    <mergeCell ref="A22:C22"/>
    <mergeCell ref="A23:C23"/>
    <mergeCell ref="C25:F25"/>
    <mergeCell ref="A27:C27"/>
    <mergeCell ref="A38:B38"/>
    <mergeCell ref="C39:F39"/>
    <mergeCell ref="A41:B43"/>
    <mergeCell ref="B29:C29"/>
    <mergeCell ref="B30:C30"/>
    <mergeCell ref="B31:C31"/>
    <mergeCell ref="C33:F33"/>
    <mergeCell ref="A35:C35"/>
    <mergeCell ref="A37:B37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workbookViewId="0">
      <selection activeCell="J17" sqref="J17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382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1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12" customHeight="1" thickBot="1" x14ac:dyDescent="0.25">
      <c r="A7" s="187" t="s">
        <v>289</v>
      </c>
      <c r="B7" s="355" t="s">
        <v>277</v>
      </c>
      <c r="C7" s="356"/>
      <c r="D7" s="356"/>
      <c r="E7" s="356"/>
      <c r="F7" s="356"/>
      <c r="G7" s="357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02" t="s">
        <v>297</v>
      </c>
      <c r="B11" s="203">
        <v>29260.1</v>
      </c>
      <c r="C11" s="204">
        <v>2.0099999999999998</v>
      </c>
      <c r="D11" s="205">
        <v>2</v>
      </c>
      <c r="E11" s="203">
        <v>117625.60199999998</v>
      </c>
      <c r="F11" s="206">
        <v>10</v>
      </c>
      <c r="G11" s="207">
        <v>11763</v>
      </c>
    </row>
    <row r="12" spans="1:7" ht="17.649999999999999" customHeight="1" x14ac:dyDescent="0.2">
      <c r="A12" s="202" t="s">
        <v>298</v>
      </c>
      <c r="B12" s="203">
        <v>51205.18</v>
      </c>
      <c r="C12" s="204">
        <v>2.0099999999999998</v>
      </c>
      <c r="D12" s="205">
        <v>1</v>
      </c>
      <c r="E12" s="203">
        <v>102922.41179999999</v>
      </c>
      <c r="F12" s="206">
        <v>10</v>
      </c>
      <c r="G12" s="207">
        <v>10292</v>
      </c>
    </row>
    <row r="13" spans="1:7" ht="17.649999999999999" customHeight="1" x14ac:dyDescent="0.2">
      <c r="A13" s="202"/>
      <c r="B13" s="203"/>
      <c r="C13" s="204"/>
      <c r="D13" s="205"/>
      <c r="E13" s="203" t="s">
        <v>482</v>
      </c>
      <c r="F13" s="208"/>
      <c r="G13" s="207" t="s">
        <v>482</v>
      </c>
    </row>
    <row r="14" spans="1:7" ht="17.649999999999999" customHeight="1" x14ac:dyDescent="0.2">
      <c r="A14" s="202"/>
      <c r="B14" s="203"/>
      <c r="C14" s="204"/>
      <c r="D14" s="205"/>
      <c r="E14" s="203" t="s">
        <v>482</v>
      </c>
      <c r="F14" s="208"/>
      <c r="G14" s="207" t="s">
        <v>482</v>
      </c>
    </row>
    <row r="15" spans="1:7" ht="17.649999999999999" customHeight="1" thickBot="1" x14ac:dyDescent="0.25">
      <c r="A15" s="209"/>
      <c r="B15" s="210"/>
      <c r="C15" s="336" t="s">
        <v>299</v>
      </c>
      <c r="D15" s="337"/>
      <c r="E15" s="337"/>
      <c r="F15" s="337"/>
      <c r="G15" s="211">
        <v>22055</v>
      </c>
    </row>
    <row r="16" spans="1:7" ht="6" customHeight="1" thickBot="1" x14ac:dyDescent="0.25">
      <c r="A16" s="188"/>
      <c r="B16" s="189"/>
      <c r="C16" s="190"/>
      <c r="D16" s="191"/>
      <c r="E16" s="189"/>
      <c r="F16" s="190"/>
      <c r="G16" s="192"/>
    </row>
    <row r="17" spans="1:7" ht="16.899999999999999" customHeight="1" thickBot="1" x14ac:dyDescent="0.25">
      <c r="A17" s="329" t="s">
        <v>300</v>
      </c>
      <c r="B17" s="330"/>
      <c r="C17" s="331"/>
      <c r="D17" s="212"/>
      <c r="E17" s="194"/>
      <c r="F17" s="195"/>
      <c r="G17" s="196"/>
    </row>
    <row r="18" spans="1:7" ht="16.899999999999999" customHeight="1" x14ac:dyDescent="0.2">
      <c r="A18" s="213" t="s">
        <v>301</v>
      </c>
      <c r="B18" s="214"/>
      <c r="C18" s="215"/>
      <c r="D18" s="200" t="s">
        <v>4</v>
      </c>
      <c r="E18" s="216" t="s">
        <v>302</v>
      </c>
      <c r="F18" s="199" t="s">
        <v>303</v>
      </c>
      <c r="G18" s="201" t="s">
        <v>296</v>
      </c>
    </row>
    <row r="19" spans="1:7" ht="17.649999999999999" customHeight="1" x14ac:dyDescent="0.2">
      <c r="A19" s="332" t="s">
        <v>390</v>
      </c>
      <c r="B19" s="333"/>
      <c r="C19" s="333"/>
      <c r="D19" s="205" t="s">
        <v>304</v>
      </c>
      <c r="E19" s="203">
        <v>1.5</v>
      </c>
      <c r="F19" s="203">
        <v>700</v>
      </c>
      <c r="G19" s="207">
        <v>1050</v>
      </c>
    </row>
    <row r="20" spans="1:7" ht="17.649999999999999" customHeight="1" x14ac:dyDescent="0.2">
      <c r="A20" s="334" t="s">
        <v>391</v>
      </c>
      <c r="B20" s="335"/>
      <c r="C20" s="335"/>
      <c r="D20" s="205" t="s">
        <v>304</v>
      </c>
      <c r="E20" s="203">
        <v>0.72</v>
      </c>
      <c r="F20" s="203">
        <v>31350</v>
      </c>
      <c r="G20" s="207">
        <v>22572</v>
      </c>
    </row>
    <row r="21" spans="1:7" ht="17.649999999999999" customHeight="1" x14ac:dyDescent="0.2">
      <c r="A21" s="334" t="s">
        <v>392</v>
      </c>
      <c r="B21" s="335"/>
      <c r="C21" s="335"/>
      <c r="D21" s="205" t="s">
        <v>304</v>
      </c>
      <c r="E21" s="203">
        <v>2</v>
      </c>
      <c r="F21" s="203">
        <v>450</v>
      </c>
      <c r="G21" s="207">
        <v>900</v>
      </c>
    </row>
    <row r="22" spans="1:7" ht="17.649999999999999" customHeight="1" x14ac:dyDescent="0.2">
      <c r="A22" s="344"/>
      <c r="B22" s="345"/>
      <c r="C22" s="345"/>
      <c r="D22" s="205"/>
      <c r="E22" s="219"/>
      <c r="F22" s="203"/>
      <c r="G22" s="207"/>
    </row>
    <row r="23" spans="1:7" ht="17.649999999999999" customHeight="1" x14ac:dyDescent="0.2">
      <c r="A23" s="344"/>
      <c r="B23" s="345"/>
      <c r="C23" s="345"/>
      <c r="D23" s="205"/>
      <c r="E23" s="219"/>
      <c r="F23" s="203"/>
      <c r="G23" s="207" t="s">
        <v>482</v>
      </c>
    </row>
    <row r="24" spans="1:7" ht="7.5" customHeight="1" x14ac:dyDescent="0.2">
      <c r="A24" s="344"/>
      <c r="B24" s="345"/>
      <c r="C24" s="345"/>
      <c r="D24" s="205"/>
      <c r="E24" s="219"/>
      <c r="F24" s="203"/>
      <c r="G24" s="207"/>
    </row>
    <row r="25" spans="1:7" ht="16.899999999999999" customHeight="1" x14ac:dyDescent="0.2">
      <c r="A25" s="202" t="s">
        <v>306</v>
      </c>
      <c r="B25" s="203">
        <v>5</v>
      </c>
      <c r="C25" s="204" t="s">
        <v>307</v>
      </c>
      <c r="D25" s="205"/>
      <c r="E25" s="203"/>
      <c r="F25" s="204"/>
      <c r="G25" s="220">
        <v>1226.1000000000001</v>
      </c>
    </row>
    <row r="26" spans="1:7" ht="16.899999999999999" customHeight="1" thickBot="1" x14ac:dyDescent="0.25">
      <c r="A26" s="209"/>
      <c r="B26" s="210"/>
      <c r="C26" s="336" t="s">
        <v>308</v>
      </c>
      <c r="D26" s="337"/>
      <c r="E26" s="337"/>
      <c r="F26" s="337"/>
      <c r="G26" s="221">
        <v>25748.1</v>
      </c>
    </row>
    <row r="27" spans="1:7" ht="17.649999999999999" customHeight="1" thickBot="1" x14ac:dyDescent="0.25">
      <c r="A27" s="188"/>
      <c r="B27" s="189"/>
      <c r="C27" s="190"/>
      <c r="D27" s="191"/>
      <c r="E27" s="189"/>
      <c r="F27" s="190"/>
      <c r="G27" s="192"/>
    </row>
    <row r="28" spans="1:7" ht="17.649999999999999" customHeight="1" thickBot="1" x14ac:dyDescent="0.25">
      <c r="A28" s="329" t="s">
        <v>309</v>
      </c>
      <c r="B28" s="330"/>
      <c r="C28" s="331"/>
      <c r="D28" s="191"/>
      <c r="E28" s="189"/>
      <c r="F28" s="190"/>
      <c r="G28" s="192"/>
    </row>
    <row r="29" spans="1:7" ht="17.649999999999999" customHeight="1" x14ac:dyDescent="0.2">
      <c r="A29" s="197" t="s">
        <v>310</v>
      </c>
      <c r="B29" s="214" t="s">
        <v>311</v>
      </c>
      <c r="C29" s="222"/>
      <c r="D29" s="200" t="s">
        <v>4</v>
      </c>
      <c r="E29" s="198" t="s">
        <v>312</v>
      </c>
      <c r="F29" s="223" t="s">
        <v>295</v>
      </c>
      <c r="G29" s="201" t="s">
        <v>296</v>
      </c>
    </row>
    <row r="30" spans="1:7" ht="17.649999999999999" customHeight="1" x14ac:dyDescent="0.2">
      <c r="A30" s="224" t="s">
        <v>327</v>
      </c>
      <c r="B30" s="367" t="s">
        <v>328</v>
      </c>
      <c r="C30" s="367"/>
      <c r="D30" s="205" t="s">
        <v>329</v>
      </c>
      <c r="E30" s="206">
        <v>1100</v>
      </c>
      <c r="F30" s="204">
        <v>10</v>
      </c>
      <c r="G30" s="207">
        <v>110</v>
      </c>
    </row>
    <row r="31" spans="1:7" ht="17.649999999999999" customHeight="1" x14ac:dyDescent="0.2">
      <c r="A31" s="224" t="s">
        <v>330</v>
      </c>
      <c r="B31" s="346" t="s">
        <v>331</v>
      </c>
      <c r="C31" s="346"/>
      <c r="D31" s="205" t="s">
        <v>329</v>
      </c>
      <c r="E31" s="206">
        <v>750</v>
      </c>
      <c r="F31" s="204">
        <v>10</v>
      </c>
      <c r="G31" s="207">
        <v>75</v>
      </c>
    </row>
    <row r="32" spans="1:7" ht="13.15" customHeight="1" x14ac:dyDescent="0.2">
      <c r="A32" s="224"/>
      <c r="B32" s="346"/>
      <c r="C32" s="346"/>
      <c r="D32" s="205"/>
      <c r="E32" s="206"/>
      <c r="F32" s="204"/>
      <c r="G32" s="207" t="s">
        <v>482</v>
      </c>
    </row>
    <row r="33" spans="1:7" ht="16.149999999999999" customHeight="1" x14ac:dyDescent="0.2">
      <c r="A33" s="202" t="s">
        <v>314</v>
      </c>
      <c r="B33" s="226" t="s">
        <v>332</v>
      </c>
      <c r="C33" s="227"/>
      <c r="D33" s="228"/>
      <c r="E33" s="229"/>
      <c r="F33" s="230"/>
      <c r="G33" s="220">
        <v>762</v>
      </c>
    </row>
    <row r="34" spans="1:7" ht="16.149999999999999" customHeight="1" thickBot="1" x14ac:dyDescent="0.25">
      <c r="A34" s="209"/>
      <c r="B34" s="231"/>
      <c r="C34" s="336" t="s">
        <v>315</v>
      </c>
      <c r="D34" s="337"/>
      <c r="E34" s="337"/>
      <c r="F34" s="337"/>
      <c r="G34" s="221">
        <v>947</v>
      </c>
    </row>
    <row r="35" spans="1:7" ht="17.649999999999999" customHeight="1" thickBot="1" x14ac:dyDescent="0.25">
      <c r="A35" s="188"/>
      <c r="B35" s="188"/>
      <c r="C35" s="188"/>
      <c r="D35" s="188"/>
      <c r="E35" s="188"/>
      <c r="F35" s="188"/>
      <c r="G35" s="232"/>
    </row>
    <row r="36" spans="1:7" ht="17.649999999999999" customHeight="1" thickBot="1" x14ac:dyDescent="0.25">
      <c r="A36" s="329" t="s">
        <v>316</v>
      </c>
      <c r="B36" s="330"/>
      <c r="C36" s="331"/>
      <c r="D36" s="191"/>
      <c r="E36" s="189"/>
      <c r="F36" s="190"/>
      <c r="G36" s="192"/>
    </row>
    <row r="37" spans="1:7" ht="17.649999999999999" customHeight="1" x14ac:dyDescent="0.2">
      <c r="A37" s="233" t="s">
        <v>317</v>
      </c>
      <c r="B37" s="234"/>
      <c r="C37" s="199" t="s">
        <v>318</v>
      </c>
      <c r="D37" s="200" t="s">
        <v>4</v>
      </c>
      <c r="E37" s="198" t="s">
        <v>312</v>
      </c>
      <c r="F37" s="199" t="s">
        <v>302</v>
      </c>
      <c r="G37" s="201" t="s">
        <v>296</v>
      </c>
    </row>
    <row r="38" spans="1:7" ht="7.9" customHeight="1" x14ac:dyDescent="0.2">
      <c r="A38" s="332"/>
      <c r="B38" s="333"/>
      <c r="C38" s="235"/>
      <c r="D38" s="205"/>
      <c r="E38" s="203"/>
      <c r="F38" s="204"/>
      <c r="G38" s="207" t="s">
        <v>482</v>
      </c>
    </row>
    <row r="39" spans="1:7" ht="17.649999999999999" customHeight="1" x14ac:dyDescent="0.2">
      <c r="A39" s="334"/>
      <c r="B39" s="335"/>
      <c r="C39" s="235"/>
      <c r="D39" s="205"/>
      <c r="E39" s="203"/>
      <c r="F39" s="204"/>
      <c r="G39" s="207" t="s">
        <v>482</v>
      </c>
    </row>
    <row r="40" spans="1:7" ht="17.649999999999999" customHeight="1" thickBot="1" x14ac:dyDescent="0.25">
      <c r="A40" s="209"/>
      <c r="B40" s="210"/>
      <c r="C40" s="336" t="s">
        <v>319</v>
      </c>
      <c r="D40" s="337"/>
      <c r="E40" s="337"/>
      <c r="F40" s="337"/>
      <c r="G40" s="211">
        <v>0</v>
      </c>
    </row>
    <row r="41" spans="1:7" ht="17.649999999999999" customHeight="1" thickBot="1" x14ac:dyDescent="0.25">
      <c r="B41" s="189"/>
      <c r="C41" s="190"/>
      <c r="D41" s="191"/>
      <c r="E41" s="189"/>
      <c r="F41" s="190"/>
      <c r="G41" s="192"/>
    </row>
    <row r="42" spans="1:7" ht="15.75" x14ac:dyDescent="0.2">
      <c r="A42" s="338" t="s">
        <v>320</v>
      </c>
      <c r="B42" s="339"/>
      <c r="C42" s="237" t="s">
        <v>6</v>
      </c>
      <c r="D42" s="238"/>
      <c r="E42" s="239"/>
      <c r="F42" s="240"/>
      <c r="G42" s="241">
        <v>48750</v>
      </c>
    </row>
    <row r="43" spans="1:7" ht="15.75" x14ac:dyDescent="0.2">
      <c r="A43" s="340"/>
      <c r="B43" s="341"/>
      <c r="C43" s="242" t="s">
        <v>321</v>
      </c>
      <c r="D43" s="243">
        <v>30</v>
      </c>
      <c r="E43" s="244" t="s">
        <v>322</v>
      </c>
      <c r="F43" s="245"/>
      <c r="G43" s="246"/>
    </row>
    <row r="44" spans="1:7" ht="16.5" thickBot="1" x14ac:dyDescent="0.25">
      <c r="A44" s="342"/>
      <c r="B44" s="343"/>
      <c r="C44" s="247" t="s">
        <v>323</v>
      </c>
      <c r="D44" s="248"/>
      <c r="E44" s="249"/>
      <c r="F44" s="250"/>
      <c r="G44" s="221"/>
    </row>
  </sheetData>
  <mergeCells count="26">
    <mergeCell ref="A9:C9"/>
    <mergeCell ref="C15:F15"/>
    <mergeCell ref="A17:C17"/>
    <mergeCell ref="A22:C22"/>
    <mergeCell ref="A1:G1"/>
    <mergeCell ref="A2:G2"/>
    <mergeCell ref="A4:D4"/>
    <mergeCell ref="B5:E5"/>
    <mergeCell ref="B6:G6"/>
    <mergeCell ref="B7:G7"/>
    <mergeCell ref="A42:B44"/>
    <mergeCell ref="A19:C19"/>
    <mergeCell ref="A20:C20"/>
    <mergeCell ref="A21:C21"/>
    <mergeCell ref="B32:C32"/>
    <mergeCell ref="C34:F34"/>
    <mergeCell ref="A36:C36"/>
    <mergeCell ref="A38:B38"/>
    <mergeCell ref="A39:B39"/>
    <mergeCell ref="C40:F40"/>
    <mergeCell ref="A23:C23"/>
    <mergeCell ref="A24:C24"/>
    <mergeCell ref="C26:F26"/>
    <mergeCell ref="A28:C28"/>
    <mergeCell ref="B30:C30"/>
    <mergeCell ref="B31:C31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workbookViewId="0">
      <selection activeCell="J18" sqref="J18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448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1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12" customHeight="1" thickBot="1" x14ac:dyDescent="0.25">
      <c r="A7" s="187" t="s">
        <v>289</v>
      </c>
      <c r="B7" s="355" t="s">
        <v>449</v>
      </c>
      <c r="C7" s="356"/>
      <c r="D7" s="356"/>
      <c r="E7" s="356"/>
      <c r="F7" s="356"/>
      <c r="G7" s="357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75" t="s">
        <v>297</v>
      </c>
      <c r="B11" s="276">
        <v>29260.1</v>
      </c>
      <c r="C11" s="204">
        <v>2.0099999999999998</v>
      </c>
      <c r="D11" s="205">
        <v>1</v>
      </c>
      <c r="E11" s="276">
        <v>58812.800999999992</v>
      </c>
      <c r="F11" s="206">
        <v>8</v>
      </c>
      <c r="G11" s="207">
        <v>7352</v>
      </c>
    </row>
    <row r="12" spans="1:7" ht="17.649999999999999" customHeight="1" x14ac:dyDescent="0.2">
      <c r="A12" s="275"/>
      <c r="B12" s="276"/>
      <c r="C12" s="204"/>
      <c r="D12" s="205"/>
      <c r="E12" s="276" t="s">
        <v>482</v>
      </c>
      <c r="F12" s="208"/>
      <c r="G12" s="207" t="s">
        <v>482</v>
      </c>
    </row>
    <row r="13" spans="1:7" ht="17.649999999999999" customHeight="1" x14ac:dyDescent="0.2">
      <c r="A13" s="275"/>
      <c r="B13" s="276"/>
      <c r="C13" s="204"/>
      <c r="D13" s="205"/>
      <c r="E13" s="276" t="s">
        <v>482</v>
      </c>
      <c r="F13" s="208"/>
      <c r="G13" s="207" t="s">
        <v>482</v>
      </c>
    </row>
    <row r="14" spans="1:7" ht="17.649999999999999" customHeight="1" thickBot="1" x14ac:dyDescent="0.25">
      <c r="A14" s="209"/>
      <c r="B14" s="210"/>
      <c r="C14" s="336" t="s">
        <v>299</v>
      </c>
      <c r="D14" s="337"/>
      <c r="E14" s="337"/>
      <c r="F14" s="337"/>
      <c r="G14" s="211">
        <v>7352</v>
      </c>
    </row>
    <row r="15" spans="1:7" ht="6" customHeight="1" thickBot="1" x14ac:dyDescent="0.25">
      <c r="A15" s="188"/>
      <c r="B15" s="189"/>
      <c r="C15" s="190"/>
      <c r="D15" s="191"/>
      <c r="E15" s="189"/>
      <c r="F15" s="190"/>
      <c r="G15" s="192"/>
    </row>
    <row r="16" spans="1:7" ht="16.899999999999999" customHeight="1" thickBot="1" x14ac:dyDescent="0.25">
      <c r="A16" s="329" t="s">
        <v>300</v>
      </c>
      <c r="B16" s="330"/>
      <c r="C16" s="331"/>
      <c r="D16" s="212"/>
      <c r="E16" s="194"/>
      <c r="F16" s="195"/>
      <c r="G16" s="196"/>
    </row>
    <row r="17" spans="1:7" ht="16.899999999999999" customHeight="1" x14ac:dyDescent="0.2">
      <c r="A17" s="213" t="s">
        <v>301</v>
      </c>
      <c r="B17" s="214"/>
      <c r="C17" s="215"/>
      <c r="D17" s="200" t="s">
        <v>4</v>
      </c>
      <c r="E17" s="216" t="s">
        <v>302</v>
      </c>
      <c r="F17" s="199" t="s">
        <v>303</v>
      </c>
      <c r="G17" s="201" t="s">
        <v>296</v>
      </c>
    </row>
    <row r="18" spans="1:7" ht="17.649999999999999" customHeight="1" x14ac:dyDescent="0.2">
      <c r="A18" s="332" t="s">
        <v>460</v>
      </c>
      <c r="B18" s="333"/>
      <c r="C18" s="333"/>
      <c r="D18" s="205" t="s">
        <v>305</v>
      </c>
      <c r="E18" s="276">
        <v>0.05</v>
      </c>
      <c r="F18" s="276">
        <v>42000</v>
      </c>
      <c r="G18" s="207">
        <v>2100</v>
      </c>
    </row>
    <row r="19" spans="1:7" ht="17.649999999999999" customHeight="1" x14ac:dyDescent="0.2">
      <c r="A19" s="334"/>
      <c r="B19" s="335"/>
      <c r="C19" s="335"/>
      <c r="D19" s="205"/>
      <c r="E19" s="276"/>
      <c r="F19" s="276"/>
      <c r="G19" s="207"/>
    </row>
    <row r="20" spans="1:7" ht="17.649999999999999" customHeight="1" x14ac:dyDescent="0.2">
      <c r="A20" s="334"/>
      <c r="B20" s="335"/>
      <c r="C20" s="335"/>
      <c r="D20" s="205"/>
      <c r="E20" s="276"/>
      <c r="F20" s="276"/>
      <c r="G20" s="207"/>
    </row>
    <row r="21" spans="1:7" ht="17.649999999999999" customHeight="1" x14ac:dyDescent="0.2">
      <c r="A21" s="344"/>
      <c r="B21" s="345"/>
      <c r="C21" s="345"/>
      <c r="D21" s="205"/>
      <c r="E21" s="219"/>
      <c r="F21" s="276"/>
      <c r="G21" s="207"/>
    </row>
    <row r="22" spans="1:7" ht="17.649999999999999" customHeight="1" x14ac:dyDescent="0.2">
      <c r="A22" s="344"/>
      <c r="B22" s="345"/>
      <c r="C22" s="345"/>
      <c r="D22" s="205"/>
      <c r="E22" s="219"/>
      <c r="F22" s="276"/>
      <c r="G22" s="207" t="s">
        <v>482</v>
      </c>
    </row>
    <row r="23" spans="1:7" ht="7.5" customHeight="1" x14ac:dyDescent="0.2">
      <c r="A23" s="344"/>
      <c r="B23" s="345"/>
      <c r="C23" s="345"/>
      <c r="D23" s="205"/>
      <c r="E23" s="219"/>
      <c r="F23" s="276"/>
      <c r="G23" s="207"/>
    </row>
    <row r="24" spans="1:7" ht="16.899999999999999" customHeight="1" x14ac:dyDescent="0.2">
      <c r="A24" s="275" t="s">
        <v>306</v>
      </c>
      <c r="B24" s="276">
        <v>5</v>
      </c>
      <c r="C24" s="204" t="s">
        <v>307</v>
      </c>
      <c r="D24" s="205"/>
      <c r="E24" s="276"/>
      <c r="F24" s="204"/>
      <c r="G24" s="220">
        <v>105</v>
      </c>
    </row>
    <row r="25" spans="1:7" ht="16.899999999999999" customHeight="1" thickBot="1" x14ac:dyDescent="0.25">
      <c r="A25" s="209"/>
      <c r="B25" s="210"/>
      <c r="C25" s="336" t="s">
        <v>308</v>
      </c>
      <c r="D25" s="337"/>
      <c r="E25" s="337"/>
      <c r="F25" s="337"/>
      <c r="G25" s="221">
        <v>2205</v>
      </c>
    </row>
    <row r="26" spans="1:7" ht="17.649999999999999" customHeight="1" thickBot="1" x14ac:dyDescent="0.25">
      <c r="A26" s="188"/>
      <c r="B26" s="189"/>
      <c r="C26" s="190"/>
      <c r="D26" s="191"/>
      <c r="E26" s="189"/>
      <c r="F26" s="190"/>
      <c r="G26" s="192"/>
    </row>
    <row r="27" spans="1:7" ht="17.649999999999999" customHeight="1" thickBot="1" x14ac:dyDescent="0.25">
      <c r="A27" s="329" t="s">
        <v>309</v>
      </c>
      <c r="B27" s="330"/>
      <c r="C27" s="331"/>
      <c r="D27" s="191"/>
      <c r="E27" s="189"/>
      <c r="F27" s="190"/>
      <c r="G27" s="192"/>
    </row>
    <row r="28" spans="1:7" ht="17.649999999999999" customHeight="1" x14ac:dyDescent="0.2">
      <c r="A28" s="197" t="s">
        <v>310</v>
      </c>
      <c r="B28" s="214" t="s">
        <v>311</v>
      </c>
      <c r="C28" s="222"/>
      <c r="D28" s="200" t="s">
        <v>4</v>
      </c>
      <c r="E28" s="198" t="s">
        <v>312</v>
      </c>
      <c r="F28" s="223" t="s">
        <v>295</v>
      </c>
      <c r="G28" s="201" t="s">
        <v>296</v>
      </c>
    </row>
    <row r="29" spans="1:7" ht="17.649999999999999" customHeight="1" x14ac:dyDescent="0.2">
      <c r="A29" s="277" t="s">
        <v>327</v>
      </c>
      <c r="B29" s="367" t="s">
        <v>328</v>
      </c>
      <c r="C29" s="367"/>
      <c r="D29" s="205" t="s">
        <v>329</v>
      </c>
      <c r="E29" s="206">
        <v>1100</v>
      </c>
      <c r="F29" s="204">
        <v>10</v>
      </c>
      <c r="G29" s="207">
        <v>110</v>
      </c>
    </row>
    <row r="30" spans="1:7" ht="17.649999999999999" customHeight="1" x14ac:dyDescent="0.2">
      <c r="A30" s="277" t="s">
        <v>330</v>
      </c>
      <c r="B30" s="346" t="s">
        <v>331</v>
      </c>
      <c r="C30" s="346"/>
      <c r="D30" s="205" t="s">
        <v>329</v>
      </c>
      <c r="E30" s="206">
        <v>750</v>
      </c>
      <c r="F30" s="204">
        <v>10</v>
      </c>
      <c r="G30" s="207">
        <v>75</v>
      </c>
    </row>
    <row r="31" spans="1:7" ht="13.15" customHeight="1" x14ac:dyDescent="0.2">
      <c r="A31" s="277"/>
      <c r="B31" s="346"/>
      <c r="C31" s="346"/>
      <c r="D31" s="205"/>
      <c r="E31" s="206"/>
      <c r="F31" s="204"/>
      <c r="G31" s="207" t="s">
        <v>482</v>
      </c>
    </row>
    <row r="32" spans="1:7" ht="16.149999999999999" customHeight="1" x14ac:dyDescent="0.2">
      <c r="A32" s="275" t="s">
        <v>314</v>
      </c>
      <c r="B32" s="226" t="s">
        <v>332</v>
      </c>
      <c r="C32" s="227"/>
      <c r="D32" s="228"/>
      <c r="E32" s="229"/>
      <c r="F32" s="230"/>
      <c r="G32" s="220">
        <v>758</v>
      </c>
    </row>
    <row r="33" spans="1:7" ht="16.149999999999999" customHeight="1" thickBot="1" x14ac:dyDescent="0.25">
      <c r="A33" s="209"/>
      <c r="B33" s="231"/>
      <c r="C33" s="336" t="s">
        <v>315</v>
      </c>
      <c r="D33" s="337"/>
      <c r="E33" s="337"/>
      <c r="F33" s="337"/>
      <c r="G33" s="221">
        <v>943</v>
      </c>
    </row>
    <row r="34" spans="1:7" ht="17.649999999999999" customHeight="1" thickBot="1" x14ac:dyDescent="0.25">
      <c r="A34" s="188"/>
      <c r="B34" s="188"/>
      <c r="C34" s="188"/>
      <c r="D34" s="188"/>
      <c r="E34" s="188"/>
      <c r="F34" s="188"/>
      <c r="G34" s="232"/>
    </row>
    <row r="35" spans="1:7" ht="17.649999999999999" customHeight="1" thickBot="1" x14ac:dyDescent="0.25">
      <c r="A35" s="329" t="s">
        <v>316</v>
      </c>
      <c r="B35" s="330"/>
      <c r="C35" s="331"/>
      <c r="D35" s="191"/>
      <c r="E35" s="189"/>
      <c r="F35" s="190"/>
      <c r="G35" s="192"/>
    </row>
    <row r="36" spans="1:7" ht="17.649999999999999" customHeight="1" x14ac:dyDescent="0.2">
      <c r="A36" s="233" t="s">
        <v>317</v>
      </c>
      <c r="B36" s="234"/>
      <c r="C36" s="199" t="s">
        <v>318</v>
      </c>
      <c r="D36" s="200" t="s">
        <v>4</v>
      </c>
      <c r="E36" s="198" t="s">
        <v>312</v>
      </c>
      <c r="F36" s="199" t="s">
        <v>302</v>
      </c>
      <c r="G36" s="201" t="s">
        <v>296</v>
      </c>
    </row>
    <row r="37" spans="1:7" ht="7.9" customHeight="1" x14ac:dyDescent="0.2">
      <c r="A37" s="332"/>
      <c r="B37" s="333"/>
      <c r="C37" s="235"/>
      <c r="D37" s="205"/>
      <c r="E37" s="276"/>
      <c r="F37" s="204"/>
      <c r="G37" s="207" t="s">
        <v>482</v>
      </c>
    </row>
    <row r="38" spans="1:7" ht="17.649999999999999" customHeight="1" x14ac:dyDescent="0.2">
      <c r="A38" s="334"/>
      <c r="B38" s="335"/>
      <c r="C38" s="235"/>
      <c r="D38" s="205"/>
      <c r="E38" s="276"/>
      <c r="F38" s="204"/>
      <c r="G38" s="207" t="s">
        <v>482</v>
      </c>
    </row>
    <row r="39" spans="1:7" ht="17.649999999999999" customHeight="1" thickBot="1" x14ac:dyDescent="0.25">
      <c r="A39" s="209"/>
      <c r="B39" s="210"/>
      <c r="C39" s="336" t="s">
        <v>319</v>
      </c>
      <c r="D39" s="337"/>
      <c r="E39" s="337"/>
      <c r="F39" s="337"/>
      <c r="G39" s="211">
        <v>0</v>
      </c>
    </row>
    <row r="40" spans="1:7" ht="17.649999999999999" customHeight="1" thickBot="1" x14ac:dyDescent="0.25">
      <c r="B40" s="189"/>
      <c r="C40" s="190"/>
      <c r="D40" s="191"/>
      <c r="E40" s="189"/>
      <c r="F40" s="190"/>
      <c r="G40" s="192"/>
    </row>
    <row r="41" spans="1:7" ht="15.75" x14ac:dyDescent="0.2">
      <c r="A41" s="338" t="s">
        <v>320</v>
      </c>
      <c r="B41" s="339"/>
      <c r="C41" s="237" t="s">
        <v>6</v>
      </c>
      <c r="D41" s="238"/>
      <c r="E41" s="239"/>
      <c r="F41" s="240"/>
      <c r="G41" s="241">
        <v>10500</v>
      </c>
    </row>
    <row r="42" spans="1:7" ht="15.75" x14ac:dyDescent="0.2">
      <c r="A42" s="340"/>
      <c r="B42" s="341"/>
      <c r="C42" s="242" t="s">
        <v>321</v>
      </c>
      <c r="D42" s="243">
        <v>30</v>
      </c>
      <c r="E42" s="244" t="s">
        <v>322</v>
      </c>
      <c r="F42" s="245"/>
      <c r="G42" s="246"/>
    </row>
    <row r="43" spans="1:7" ht="16.5" thickBot="1" x14ac:dyDescent="0.25">
      <c r="A43" s="342"/>
      <c r="B43" s="343"/>
      <c r="C43" s="247" t="s">
        <v>323</v>
      </c>
      <c r="D43" s="248"/>
      <c r="E43" s="249"/>
      <c r="F43" s="250"/>
      <c r="G43" s="221"/>
    </row>
  </sheetData>
  <mergeCells count="26">
    <mergeCell ref="C39:F39"/>
    <mergeCell ref="A41:B43"/>
    <mergeCell ref="B30:C30"/>
    <mergeCell ref="B31:C31"/>
    <mergeCell ref="C33:F33"/>
    <mergeCell ref="A35:C35"/>
    <mergeCell ref="A37:B37"/>
    <mergeCell ref="A38:B38"/>
    <mergeCell ref="B29:C29"/>
    <mergeCell ref="A9:C9"/>
    <mergeCell ref="C14:F14"/>
    <mergeCell ref="A16:C16"/>
    <mergeCell ref="A18:C18"/>
    <mergeCell ref="A19:C19"/>
    <mergeCell ref="A20:C20"/>
    <mergeCell ref="A21:C21"/>
    <mergeCell ref="A22:C22"/>
    <mergeCell ref="A23:C23"/>
    <mergeCell ref="C25:F25"/>
    <mergeCell ref="A27:C27"/>
    <mergeCell ref="B7:G7"/>
    <mergeCell ref="A1:G1"/>
    <mergeCell ref="A2:G2"/>
    <mergeCell ref="A4:D4"/>
    <mergeCell ref="B5:E5"/>
    <mergeCell ref="B6:G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2" workbookViewId="0">
      <selection activeCell="J41" sqref="J41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469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1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12" customHeight="1" thickBot="1" x14ac:dyDescent="0.25">
      <c r="A7" s="187" t="s">
        <v>289</v>
      </c>
      <c r="B7" s="355" t="s">
        <v>132</v>
      </c>
      <c r="C7" s="356"/>
      <c r="D7" s="356"/>
      <c r="E7" s="356"/>
      <c r="F7" s="356"/>
      <c r="G7" s="357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75" t="s">
        <v>297</v>
      </c>
      <c r="B11" s="276">
        <v>29260.1</v>
      </c>
      <c r="C11" s="204">
        <v>2.0099999999999998</v>
      </c>
      <c r="D11" s="205">
        <v>2</v>
      </c>
      <c r="E11" s="276">
        <v>117625.60199999998</v>
      </c>
      <c r="F11" s="206">
        <v>15</v>
      </c>
      <c r="G11" s="207">
        <v>7842</v>
      </c>
    </row>
    <row r="12" spans="1:7" ht="17.649999999999999" customHeight="1" x14ac:dyDescent="0.2">
      <c r="A12" s="275" t="s">
        <v>298</v>
      </c>
      <c r="B12" s="276">
        <v>51205.18</v>
      </c>
      <c r="C12" s="204">
        <v>2.0099999999999998</v>
      </c>
      <c r="D12" s="205">
        <v>1</v>
      </c>
      <c r="E12" s="276">
        <v>102922.41179999999</v>
      </c>
      <c r="F12" s="206">
        <v>15</v>
      </c>
      <c r="G12" s="207">
        <v>6861</v>
      </c>
    </row>
    <row r="13" spans="1:7" ht="17.649999999999999" customHeight="1" x14ac:dyDescent="0.2">
      <c r="A13" s="275"/>
      <c r="B13" s="276"/>
      <c r="C13" s="204"/>
      <c r="D13" s="205"/>
      <c r="E13" s="276" t="s">
        <v>482</v>
      </c>
      <c r="F13" s="208"/>
      <c r="G13" s="207" t="s">
        <v>482</v>
      </c>
    </row>
    <row r="14" spans="1:7" ht="17.649999999999999" customHeight="1" thickBot="1" x14ac:dyDescent="0.25">
      <c r="A14" s="209"/>
      <c r="B14" s="210"/>
      <c r="C14" s="336" t="s">
        <v>299</v>
      </c>
      <c r="D14" s="337"/>
      <c r="E14" s="337"/>
      <c r="F14" s="337"/>
      <c r="G14" s="211">
        <v>14703</v>
      </c>
    </row>
    <row r="15" spans="1:7" ht="6" customHeight="1" thickBot="1" x14ac:dyDescent="0.25">
      <c r="A15" s="188"/>
      <c r="B15" s="189"/>
      <c r="C15" s="190"/>
      <c r="D15" s="191"/>
      <c r="E15" s="189"/>
      <c r="F15" s="190"/>
      <c r="G15" s="192"/>
    </row>
    <row r="16" spans="1:7" ht="16.899999999999999" customHeight="1" thickBot="1" x14ac:dyDescent="0.25">
      <c r="A16" s="329" t="s">
        <v>300</v>
      </c>
      <c r="B16" s="330"/>
      <c r="C16" s="331"/>
      <c r="D16" s="212"/>
      <c r="E16" s="194"/>
      <c r="F16" s="195"/>
      <c r="G16" s="196"/>
    </row>
    <row r="17" spans="1:7" ht="16.899999999999999" customHeight="1" x14ac:dyDescent="0.2">
      <c r="A17" s="213" t="s">
        <v>301</v>
      </c>
      <c r="B17" s="214"/>
      <c r="C17" s="215"/>
      <c r="D17" s="200" t="s">
        <v>4</v>
      </c>
      <c r="E17" s="216" t="s">
        <v>302</v>
      </c>
      <c r="F17" s="199" t="s">
        <v>303</v>
      </c>
      <c r="G17" s="201" t="s">
        <v>296</v>
      </c>
    </row>
    <row r="18" spans="1:7" ht="17.649999999999999" customHeight="1" x14ac:dyDescent="0.2">
      <c r="A18" s="385" t="s">
        <v>410</v>
      </c>
      <c r="B18" s="386"/>
      <c r="C18" s="386"/>
      <c r="D18" s="256" t="s">
        <v>304</v>
      </c>
      <c r="E18" s="257">
        <v>0.37</v>
      </c>
      <c r="F18" s="276">
        <v>21000</v>
      </c>
      <c r="G18" s="207">
        <v>7770</v>
      </c>
    </row>
    <row r="19" spans="1:7" ht="17.649999999999999" customHeight="1" x14ac:dyDescent="0.2">
      <c r="A19" s="376" t="s">
        <v>411</v>
      </c>
      <c r="B19" s="377"/>
      <c r="C19" s="377"/>
      <c r="D19" s="256" t="s">
        <v>304</v>
      </c>
      <c r="E19" s="257">
        <v>0.62</v>
      </c>
      <c r="F19" s="276">
        <v>4800</v>
      </c>
      <c r="G19" s="207">
        <v>2976</v>
      </c>
    </row>
    <row r="20" spans="1:7" ht="17.649999999999999" customHeight="1" x14ac:dyDescent="0.2">
      <c r="A20" s="376" t="s">
        <v>412</v>
      </c>
      <c r="B20" s="377"/>
      <c r="C20" s="377"/>
      <c r="D20" s="256" t="s">
        <v>304</v>
      </c>
      <c r="E20" s="257">
        <v>0.33</v>
      </c>
      <c r="F20" s="276">
        <v>9000</v>
      </c>
      <c r="G20" s="207">
        <v>2970</v>
      </c>
    </row>
    <row r="21" spans="1:7" ht="17.649999999999999" customHeight="1" x14ac:dyDescent="0.2">
      <c r="A21" s="376" t="s">
        <v>413</v>
      </c>
      <c r="B21" s="377"/>
      <c r="C21" s="377"/>
      <c r="D21" s="256" t="s">
        <v>414</v>
      </c>
      <c r="E21" s="257">
        <v>0.01</v>
      </c>
      <c r="F21" s="276">
        <v>8900</v>
      </c>
      <c r="G21" s="207">
        <v>89</v>
      </c>
    </row>
    <row r="22" spans="1:7" ht="17.649999999999999" customHeight="1" x14ac:dyDescent="0.2">
      <c r="A22" s="376" t="s">
        <v>415</v>
      </c>
      <c r="B22" s="377"/>
      <c r="C22" s="377"/>
      <c r="D22" s="256" t="s">
        <v>304</v>
      </c>
      <c r="E22" s="257">
        <v>10</v>
      </c>
      <c r="F22" s="276">
        <v>280</v>
      </c>
      <c r="G22" s="207">
        <v>2800</v>
      </c>
    </row>
    <row r="23" spans="1:7" ht="17.649999999999999" customHeight="1" x14ac:dyDescent="0.2">
      <c r="A23" s="376" t="s">
        <v>416</v>
      </c>
      <c r="B23" s="377"/>
      <c r="C23" s="377"/>
      <c r="D23" s="256" t="s">
        <v>304</v>
      </c>
      <c r="E23" s="257">
        <v>13</v>
      </c>
      <c r="F23" s="276">
        <v>80</v>
      </c>
      <c r="G23" s="207">
        <v>1040</v>
      </c>
    </row>
    <row r="24" spans="1:7" ht="17.649999999999999" customHeight="1" x14ac:dyDescent="0.2">
      <c r="A24" s="376" t="s">
        <v>417</v>
      </c>
      <c r="B24" s="377"/>
      <c r="C24" s="377"/>
      <c r="D24" s="256" t="s">
        <v>304</v>
      </c>
      <c r="E24" s="265">
        <v>5.5E-2</v>
      </c>
      <c r="F24" s="276">
        <v>42000</v>
      </c>
      <c r="G24" s="207">
        <v>2310</v>
      </c>
    </row>
    <row r="25" spans="1:7" ht="17.649999999999999" customHeight="1" x14ac:dyDescent="0.2">
      <c r="A25" s="376" t="s">
        <v>418</v>
      </c>
      <c r="B25" s="377"/>
      <c r="C25" s="377"/>
      <c r="D25" s="256" t="s">
        <v>304</v>
      </c>
      <c r="E25" s="257">
        <v>11</v>
      </c>
      <c r="F25" s="276">
        <v>150</v>
      </c>
      <c r="G25" s="207">
        <v>1650</v>
      </c>
    </row>
    <row r="26" spans="1:7" ht="17.649999999999999" customHeight="1" x14ac:dyDescent="0.2">
      <c r="A26" s="376" t="s">
        <v>419</v>
      </c>
      <c r="B26" s="377"/>
      <c r="C26" s="377"/>
      <c r="D26" s="256" t="s">
        <v>420</v>
      </c>
      <c r="E26" s="257">
        <v>0.04</v>
      </c>
      <c r="F26" s="276">
        <v>60900</v>
      </c>
      <c r="G26" s="207">
        <v>2436</v>
      </c>
    </row>
    <row r="27" spans="1:7" ht="17.649999999999999" customHeight="1" x14ac:dyDescent="0.2">
      <c r="A27" s="376" t="s">
        <v>421</v>
      </c>
      <c r="B27" s="377"/>
      <c r="C27" s="377"/>
      <c r="D27" s="256" t="s">
        <v>304</v>
      </c>
      <c r="E27" s="257">
        <v>1</v>
      </c>
      <c r="F27" s="276">
        <v>1000</v>
      </c>
      <c r="G27" s="207">
        <v>1000</v>
      </c>
    </row>
    <row r="28" spans="1:7" ht="17.649999999999999" customHeight="1" x14ac:dyDescent="0.2">
      <c r="A28" s="376" t="s">
        <v>422</v>
      </c>
      <c r="B28" s="377"/>
      <c r="C28" s="377"/>
      <c r="D28" s="256" t="s">
        <v>304</v>
      </c>
      <c r="E28" s="257">
        <v>0.89</v>
      </c>
      <c r="F28" s="276">
        <v>5000</v>
      </c>
      <c r="G28" s="207">
        <v>4450</v>
      </c>
    </row>
    <row r="29" spans="1:7" ht="15" x14ac:dyDescent="0.2">
      <c r="A29" s="344"/>
      <c r="B29" s="345"/>
      <c r="C29" s="345"/>
      <c r="D29" s="205"/>
      <c r="E29" s="219"/>
      <c r="F29" s="276"/>
      <c r="G29" s="207"/>
    </row>
    <row r="30" spans="1:7" ht="16.899999999999999" customHeight="1" x14ac:dyDescent="0.2">
      <c r="A30" s="275" t="s">
        <v>306</v>
      </c>
      <c r="B30" s="276">
        <v>5</v>
      </c>
      <c r="C30" s="204" t="s">
        <v>307</v>
      </c>
      <c r="D30" s="205"/>
      <c r="E30" s="276"/>
      <c r="F30" s="204"/>
      <c r="G30" s="220">
        <v>1474.5500000000002</v>
      </c>
    </row>
    <row r="31" spans="1:7" ht="16.899999999999999" customHeight="1" thickBot="1" x14ac:dyDescent="0.25">
      <c r="A31" s="209"/>
      <c r="B31" s="210"/>
      <c r="C31" s="336" t="s">
        <v>308</v>
      </c>
      <c r="D31" s="337"/>
      <c r="E31" s="337"/>
      <c r="F31" s="337"/>
      <c r="G31" s="221">
        <v>30965.55</v>
      </c>
    </row>
    <row r="32" spans="1:7" ht="17.649999999999999" customHeight="1" thickBot="1" x14ac:dyDescent="0.25">
      <c r="A32" s="188"/>
      <c r="B32" s="189"/>
      <c r="C32" s="190"/>
      <c r="D32" s="191"/>
      <c r="E32" s="189"/>
      <c r="F32" s="190"/>
      <c r="G32" s="192"/>
    </row>
    <row r="33" spans="1:7" ht="17.649999999999999" customHeight="1" thickBot="1" x14ac:dyDescent="0.25">
      <c r="A33" s="329" t="s">
        <v>309</v>
      </c>
      <c r="B33" s="330"/>
      <c r="C33" s="331"/>
      <c r="D33" s="191"/>
      <c r="E33" s="189"/>
      <c r="F33" s="190"/>
      <c r="G33" s="192"/>
    </row>
    <row r="34" spans="1:7" ht="17.649999999999999" customHeight="1" x14ac:dyDescent="0.2">
      <c r="A34" s="197" t="s">
        <v>310</v>
      </c>
      <c r="B34" s="214" t="s">
        <v>311</v>
      </c>
      <c r="C34" s="222"/>
      <c r="D34" s="200" t="s">
        <v>4</v>
      </c>
      <c r="E34" s="198" t="s">
        <v>312</v>
      </c>
      <c r="F34" s="223" t="s">
        <v>295</v>
      </c>
      <c r="G34" s="201" t="s">
        <v>296</v>
      </c>
    </row>
    <row r="35" spans="1:7" ht="17.649999999999999" customHeight="1" x14ac:dyDescent="0.2">
      <c r="A35" s="277" t="s">
        <v>327</v>
      </c>
      <c r="B35" s="367" t="s">
        <v>328</v>
      </c>
      <c r="C35" s="367"/>
      <c r="D35" s="205" t="s">
        <v>329</v>
      </c>
      <c r="E35" s="206">
        <v>1100</v>
      </c>
      <c r="F35" s="204">
        <v>10</v>
      </c>
      <c r="G35" s="207">
        <v>110</v>
      </c>
    </row>
    <row r="36" spans="1:7" ht="17.649999999999999" customHeight="1" x14ac:dyDescent="0.2">
      <c r="A36" s="277" t="s">
        <v>330</v>
      </c>
      <c r="B36" s="346" t="s">
        <v>331</v>
      </c>
      <c r="C36" s="346"/>
      <c r="D36" s="205" t="s">
        <v>329</v>
      </c>
      <c r="E36" s="206">
        <v>750</v>
      </c>
      <c r="F36" s="204">
        <v>10</v>
      </c>
      <c r="G36" s="207">
        <v>75</v>
      </c>
    </row>
    <row r="37" spans="1:7" ht="13.15" customHeight="1" x14ac:dyDescent="0.2">
      <c r="A37" s="277"/>
      <c r="B37" s="346"/>
      <c r="C37" s="346"/>
      <c r="D37" s="205"/>
      <c r="E37" s="206"/>
      <c r="F37" s="204"/>
      <c r="G37" s="207" t="s">
        <v>482</v>
      </c>
    </row>
    <row r="38" spans="1:7" ht="16.149999999999999" customHeight="1" x14ac:dyDescent="0.2">
      <c r="A38" s="275" t="s">
        <v>314</v>
      </c>
      <c r="B38" s="226" t="s">
        <v>332</v>
      </c>
      <c r="C38" s="227"/>
      <c r="D38" s="228"/>
      <c r="E38" s="229"/>
      <c r="F38" s="230"/>
      <c r="G38" s="220">
        <v>1146</v>
      </c>
    </row>
    <row r="39" spans="1:7" ht="16.149999999999999" customHeight="1" thickBot="1" x14ac:dyDescent="0.25">
      <c r="A39" s="209"/>
      <c r="B39" s="231"/>
      <c r="C39" s="336" t="s">
        <v>315</v>
      </c>
      <c r="D39" s="337"/>
      <c r="E39" s="337"/>
      <c r="F39" s="337"/>
      <c r="G39" s="221">
        <v>1331</v>
      </c>
    </row>
    <row r="40" spans="1:7" ht="17.649999999999999" customHeight="1" thickBot="1" x14ac:dyDescent="0.25">
      <c r="A40" s="188"/>
      <c r="B40" s="188"/>
      <c r="C40" s="188"/>
      <c r="D40" s="188"/>
      <c r="E40" s="188"/>
      <c r="F40" s="188"/>
      <c r="G40" s="232"/>
    </row>
    <row r="41" spans="1:7" ht="17.649999999999999" customHeight="1" thickBot="1" x14ac:dyDescent="0.25">
      <c r="A41" s="329" t="s">
        <v>316</v>
      </c>
      <c r="B41" s="330"/>
      <c r="C41" s="331"/>
      <c r="D41" s="191"/>
      <c r="E41" s="189"/>
      <c r="F41" s="190"/>
      <c r="G41" s="192"/>
    </row>
    <row r="42" spans="1:7" ht="17.649999999999999" customHeight="1" x14ac:dyDescent="0.2">
      <c r="A42" s="233" t="s">
        <v>317</v>
      </c>
      <c r="B42" s="234"/>
      <c r="C42" s="199" t="s">
        <v>318</v>
      </c>
      <c r="D42" s="200" t="s">
        <v>4</v>
      </c>
      <c r="E42" s="198" t="s">
        <v>312</v>
      </c>
      <c r="F42" s="199" t="s">
        <v>302</v>
      </c>
      <c r="G42" s="201" t="s">
        <v>296</v>
      </c>
    </row>
    <row r="43" spans="1:7" ht="7.9" customHeight="1" x14ac:dyDescent="0.2">
      <c r="A43" s="332"/>
      <c r="B43" s="333"/>
      <c r="C43" s="235"/>
      <c r="D43" s="205"/>
      <c r="E43" s="276"/>
      <c r="F43" s="204"/>
      <c r="G43" s="207" t="s">
        <v>482</v>
      </c>
    </row>
    <row r="44" spans="1:7" ht="17.649999999999999" customHeight="1" x14ac:dyDescent="0.2">
      <c r="A44" s="334"/>
      <c r="B44" s="335"/>
      <c r="C44" s="235"/>
      <c r="D44" s="205"/>
      <c r="E44" s="276"/>
      <c r="F44" s="204"/>
      <c r="G44" s="207" t="s">
        <v>482</v>
      </c>
    </row>
    <row r="45" spans="1:7" ht="17.649999999999999" customHeight="1" thickBot="1" x14ac:dyDescent="0.25">
      <c r="A45" s="209"/>
      <c r="B45" s="210"/>
      <c r="C45" s="336" t="s">
        <v>319</v>
      </c>
      <c r="D45" s="337"/>
      <c r="E45" s="337"/>
      <c r="F45" s="337"/>
      <c r="G45" s="211">
        <v>0</v>
      </c>
    </row>
    <row r="46" spans="1:7" ht="17.649999999999999" customHeight="1" thickBot="1" x14ac:dyDescent="0.25">
      <c r="B46" s="189"/>
      <c r="C46" s="190"/>
      <c r="D46" s="191"/>
      <c r="E46" s="189"/>
      <c r="F46" s="190"/>
      <c r="G46" s="192"/>
    </row>
    <row r="47" spans="1:7" ht="15.75" x14ac:dyDescent="0.2">
      <c r="A47" s="338" t="s">
        <v>320</v>
      </c>
      <c r="B47" s="339"/>
      <c r="C47" s="237" t="s">
        <v>6</v>
      </c>
      <c r="D47" s="238"/>
      <c r="E47" s="239"/>
      <c r="F47" s="240"/>
      <c r="G47" s="241">
        <v>47000</v>
      </c>
    </row>
    <row r="48" spans="1:7" ht="15.75" x14ac:dyDescent="0.2">
      <c r="A48" s="340"/>
      <c r="B48" s="341"/>
      <c r="C48" s="242" t="s">
        <v>321</v>
      </c>
      <c r="D48" s="243">
        <v>30</v>
      </c>
      <c r="E48" s="244" t="s">
        <v>322</v>
      </c>
      <c r="F48" s="245"/>
      <c r="G48" s="246"/>
    </row>
    <row r="49" spans="1:7" ht="16.5" thickBot="1" x14ac:dyDescent="0.25">
      <c r="A49" s="342"/>
      <c r="B49" s="343"/>
      <c r="C49" s="247" t="s">
        <v>323</v>
      </c>
      <c r="D49" s="248"/>
      <c r="E49" s="249"/>
      <c r="F49" s="250"/>
      <c r="G49" s="221"/>
    </row>
  </sheetData>
  <mergeCells count="32">
    <mergeCell ref="A25:C25"/>
    <mergeCell ref="A26:C26"/>
    <mergeCell ref="A27:C27"/>
    <mergeCell ref="A28:C28"/>
    <mergeCell ref="C45:F45"/>
    <mergeCell ref="B35:C35"/>
    <mergeCell ref="A47:B49"/>
    <mergeCell ref="A19:C19"/>
    <mergeCell ref="A20:C20"/>
    <mergeCell ref="A21:C21"/>
    <mergeCell ref="A22:C22"/>
    <mergeCell ref="A23:C23"/>
    <mergeCell ref="A24:C24"/>
    <mergeCell ref="B36:C36"/>
    <mergeCell ref="B37:C37"/>
    <mergeCell ref="C39:F39"/>
    <mergeCell ref="A41:C41"/>
    <mergeCell ref="A43:B43"/>
    <mergeCell ref="A44:B44"/>
    <mergeCell ref="A29:C29"/>
    <mergeCell ref="C31:F31"/>
    <mergeCell ref="A33:C33"/>
    <mergeCell ref="A9:C9"/>
    <mergeCell ref="C14:F14"/>
    <mergeCell ref="A16:C16"/>
    <mergeCell ref="A18:C18"/>
    <mergeCell ref="A1:G1"/>
    <mergeCell ref="A2:G2"/>
    <mergeCell ref="A4:D4"/>
    <mergeCell ref="B5:E5"/>
    <mergeCell ref="B6:G6"/>
    <mergeCell ref="B7:G7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opLeftCell="A10" workbookViewId="0">
      <selection activeCell="I27" sqref="I27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393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4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12" customHeight="1" thickBot="1" x14ac:dyDescent="0.25">
      <c r="A7" s="187" t="s">
        <v>289</v>
      </c>
      <c r="B7" s="355" t="s">
        <v>278</v>
      </c>
      <c r="C7" s="356"/>
      <c r="D7" s="356"/>
      <c r="E7" s="356"/>
      <c r="F7" s="356"/>
      <c r="G7" s="357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18" t="s">
        <v>297</v>
      </c>
      <c r="B11" s="225">
        <v>29260.1</v>
      </c>
      <c r="C11" s="204">
        <v>2.0099999999999998</v>
      </c>
      <c r="D11" s="205">
        <v>1</v>
      </c>
      <c r="E11" s="225">
        <v>58812.800999999992</v>
      </c>
      <c r="F11" s="206">
        <v>5</v>
      </c>
      <c r="G11" s="207">
        <v>11763</v>
      </c>
    </row>
    <row r="12" spans="1:7" ht="17.649999999999999" customHeight="1" x14ac:dyDescent="0.2">
      <c r="A12" s="218" t="s">
        <v>298</v>
      </c>
      <c r="B12" s="225">
        <v>51205.18</v>
      </c>
      <c r="C12" s="204">
        <v>2.0099999999999998</v>
      </c>
      <c r="D12" s="205">
        <v>1</v>
      </c>
      <c r="E12" s="225">
        <v>102922.41179999999</v>
      </c>
      <c r="F12" s="206">
        <v>5</v>
      </c>
      <c r="G12" s="207">
        <v>20584</v>
      </c>
    </row>
    <row r="13" spans="1:7" ht="17.649999999999999" customHeight="1" x14ac:dyDescent="0.2">
      <c r="A13" s="218"/>
      <c r="B13" s="225"/>
      <c r="C13" s="204"/>
      <c r="D13" s="205"/>
      <c r="E13" s="225" t="s">
        <v>482</v>
      </c>
      <c r="F13" s="208"/>
      <c r="G13" s="207" t="s">
        <v>482</v>
      </c>
    </row>
    <row r="14" spans="1:7" ht="17.649999999999999" customHeight="1" x14ac:dyDescent="0.2">
      <c r="A14" s="218"/>
      <c r="B14" s="225"/>
      <c r="C14" s="204"/>
      <c r="D14" s="205"/>
      <c r="E14" s="225" t="s">
        <v>482</v>
      </c>
      <c r="F14" s="208"/>
      <c r="G14" s="207" t="s">
        <v>482</v>
      </c>
    </row>
    <row r="15" spans="1:7" ht="17.649999999999999" customHeight="1" thickBot="1" x14ac:dyDescent="0.25">
      <c r="A15" s="209"/>
      <c r="B15" s="210"/>
      <c r="C15" s="336" t="s">
        <v>299</v>
      </c>
      <c r="D15" s="337"/>
      <c r="E15" s="337"/>
      <c r="F15" s="337"/>
      <c r="G15" s="211">
        <v>32347</v>
      </c>
    </row>
    <row r="16" spans="1:7" ht="6" customHeight="1" thickBot="1" x14ac:dyDescent="0.25">
      <c r="A16" s="188"/>
      <c r="B16" s="189"/>
      <c r="C16" s="190"/>
      <c r="D16" s="191"/>
      <c r="E16" s="189"/>
      <c r="F16" s="190"/>
      <c r="G16" s="192"/>
    </row>
    <row r="17" spans="1:7" ht="16.899999999999999" customHeight="1" thickBot="1" x14ac:dyDescent="0.25">
      <c r="A17" s="329" t="s">
        <v>300</v>
      </c>
      <c r="B17" s="330"/>
      <c r="C17" s="331"/>
      <c r="D17" s="212"/>
      <c r="E17" s="194"/>
      <c r="F17" s="195"/>
      <c r="G17" s="196"/>
    </row>
    <row r="18" spans="1:7" ht="16.899999999999999" customHeight="1" x14ac:dyDescent="0.2">
      <c r="A18" s="213" t="s">
        <v>301</v>
      </c>
      <c r="B18" s="214"/>
      <c r="C18" s="215"/>
      <c r="D18" s="200" t="s">
        <v>4</v>
      </c>
      <c r="E18" s="216" t="s">
        <v>302</v>
      </c>
      <c r="F18" s="199" t="s">
        <v>303</v>
      </c>
      <c r="G18" s="201" t="s">
        <v>296</v>
      </c>
    </row>
    <row r="19" spans="1:7" ht="17.649999999999999" customHeight="1" x14ac:dyDescent="0.2">
      <c r="A19" s="332" t="s">
        <v>399</v>
      </c>
      <c r="B19" s="333"/>
      <c r="C19" s="333"/>
      <c r="D19" s="205" t="s">
        <v>304</v>
      </c>
      <c r="E19" s="225">
        <v>1</v>
      </c>
      <c r="F19" s="225">
        <v>250000</v>
      </c>
      <c r="G19" s="207">
        <v>250000</v>
      </c>
    </row>
    <row r="20" spans="1:7" ht="17.649999999999999" customHeight="1" x14ac:dyDescent="0.2">
      <c r="A20" s="334" t="s">
        <v>400</v>
      </c>
      <c r="B20" s="335"/>
      <c r="C20" s="335"/>
      <c r="D20" s="205" t="s">
        <v>305</v>
      </c>
      <c r="E20" s="225">
        <v>2</v>
      </c>
      <c r="F20" s="225">
        <v>1000</v>
      </c>
      <c r="G20" s="207">
        <v>2000</v>
      </c>
    </row>
    <row r="21" spans="1:7" ht="17.649999999999999" customHeight="1" x14ac:dyDescent="0.2">
      <c r="A21" s="344"/>
      <c r="B21" s="345"/>
      <c r="C21" s="345"/>
      <c r="D21" s="205"/>
      <c r="E21" s="219"/>
      <c r="F21" s="225"/>
      <c r="G21" s="207"/>
    </row>
    <row r="22" spans="1:7" ht="17.649999999999999" customHeight="1" x14ac:dyDescent="0.2">
      <c r="A22" s="344"/>
      <c r="B22" s="345"/>
      <c r="C22" s="345"/>
      <c r="D22" s="205"/>
      <c r="E22" s="219"/>
      <c r="F22" s="225"/>
      <c r="G22" s="207" t="s">
        <v>482</v>
      </c>
    </row>
    <row r="23" spans="1:7" ht="7.5" customHeight="1" x14ac:dyDescent="0.2">
      <c r="A23" s="344"/>
      <c r="B23" s="345"/>
      <c r="C23" s="345"/>
      <c r="D23" s="205"/>
      <c r="E23" s="219"/>
      <c r="F23" s="225"/>
      <c r="G23" s="207"/>
    </row>
    <row r="24" spans="1:7" ht="16.899999999999999" customHeight="1" x14ac:dyDescent="0.2">
      <c r="A24" s="218" t="s">
        <v>306</v>
      </c>
      <c r="B24" s="225">
        <v>5</v>
      </c>
      <c r="C24" s="204" t="s">
        <v>307</v>
      </c>
      <c r="D24" s="205"/>
      <c r="E24" s="225"/>
      <c r="F24" s="204"/>
      <c r="G24" s="220">
        <v>12600</v>
      </c>
    </row>
    <row r="25" spans="1:7" ht="16.899999999999999" customHeight="1" thickBot="1" x14ac:dyDescent="0.25">
      <c r="A25" s="209"/>
      <c r="B25" s="210"/>
      <c r="C25" s="336" t="s">
        <v>308</v>
      </c>
      <c r="D25" s="337"/>
      <c r="E25" s="337"/>
      <c r="F25" s="337"/>
      <c r="G25" s="221">
        <v>264600</v>
      </c>
    </row>
    <row r="26" spans="1:7" ht="17.649999999999999" customHeight="1" thickBot="1" x14ac:dyDescent="0.25">
      <c r="A26" s="188"/>
      <c r="B26" s="189"/>
      <c r="C26" s="190"/>
      <c r="D26" s="191"/>
      <c r="E26" s="189"/>
      <c r="F26" s="190"/>
      <c r="G26" s="192"/>
    </row>
    <row r="27" spans="1:7" ht="17.649999999999999" customHeight="1" thickBot="1" x14ac:dyDescent="0.25">
      <c r="A27" s="329" t="s">
        <v>309</v>
      </c>
      <c r="B27" s="330"/>
      <c r="C27" s="331"/>
      <c r="D27" s="191"/>
      <c r="E27" s="189"/>
      <c r="F27" s="190"/>
      <c r="G27" s="192"/>
    </row>
    <row r="28" spans="1:7" ht="17.649999999999999" customHeight="1" x14ac:dyDescent="0.2">
      <c r="A28" s="197" t="s">
        <v>310</v>
      </c>
      <c r="B28" s="214" t="s">
        <v>311</v>
      </c>
      <c r="C28" s="222"/>
      <c r="D28" s="200" t="s">
        <v>4</v>
      </c>
      <c r="E28" s="198" t="s">
        <v>312</v>
      </c>
      <c r="F28" s="223" t="s">
        <v>295</v>
      </c>
      <c r="G28" s="201" t="s">
        <v>296</v>
      </c>
    </row>
    <row r="29" spans="1:7" ht="17.649999999999999" customHeight="1" x14ac:dyDescent="0.2">
      <c r="A29" s="258"/>
      <c r="B29" s="259"/>
      <c r="C29" s="260"/>
      <c r="D29" s="261"/>
      <c r="E29" s="262"/>
      <c r="F29" s="263"/>
      <c r="G29" s="264"/>
    </row>
    <row r="30" spans="1:7" ht="13.15" customHeight="1" x14ac:dyDescent="0.2">
      <c r="A30" s="236"/>
      <c r="B30" s="346"/>
      <c r="C30" s="346"/>
      <c r="D30" s="205"/>
      <c r="E30" s="206"/>
      <c r="F30" s="204"/>
      <c r="G30" s="207" t="s">
        <v>482</v>
      </c>
    </row>
    <row r="31" spans="1:7" ht="16.149999999999999" customHeight="1" x14ac:dyDescent="0.2">
      <c r="A31" s="218" t="s">
        <v>314</v>
      </c>
      <c r="B31" s="226" t="s">
        <v>332</v>
      </c>
      <c r="C31" s="227"/>
      <c r="D31" s="228"/>
      <c r="E31" s="229"/>
      <c r="F31" s="230"/>
      <c r="G31" s="220">
        <v>3053</v>
      </c>
    </row>
    <row r="32" spans="1:7" ht="16.149999999999999" customHeight="1" thickBot="1" x14ac:dyDescent="0.25">
      <c r="A32" s="209"/>
      <c r="B32" s="231"/>
      <c r="C32" s="336" t="s">
        <v>315</v>
      </c>
      <c r="D32" s="337"/>
      <c r="E32" s="337"/>
      <c r="F32" s="337"/>
      <c r="G32" s="221">
        <v>3053</v>
      </c>
    </row>
    <row r="33" spans="1:7" ht="17.649999999999999" customHeight="1" thickBot="1" x14ac:dyDescent="0.25">
      <c r="A33" s="188"/>
      <c r="B33" s="188"/>
      <c r="C33" s="188"/>
      <c r="D33" s="188"/>
      <c r="E33" s="188"/>
      <c r="F33" s="188"/>
      <c r="G33" s="232"/>
    </row>
    <row r="34" spans="1:7" ht="17.649999999999999" customHeight="1" thickBot="1" x14ac:dyDescent="0.25">
      <c r="A34" s="329" t="s">
        <v>316</v>
      </c>
      <c r="B34" s="330"/>
      <c r="C34" s="331"/>
      <c r="D34" s="191"/>
      <c r="E34" s="189"/>
      <c r="F34" s="190"/>
      <c r="G34" s="192"/>
    </row>
    <row r="35" spans="1:7" ht="17.649999999999999" customHeight="1" x14ac:dyDescent="0.2">
      <c r="A35" s="233" t="s">
        <v>317</v>
      </c>
      <c r="B35" s="234"/>
      <c r="C35" s="199" t="s">
        <v>318</v>
      </c>
      <c r="D35" s="200" t="s">
        <v>4</v>
      </c>
      <c r="E35" s="198" t="s">
        <v>312</v>
      </c>
      <c r="F35" s="199" t="s">
        <v>302</v>
      </c>
      <c r="G35" s="201" t="s">
        <v>296</v>
      </c>
    </row>
    <row r="36" spans="1:7" ht="7.9" customHeight="1" x14ac:dyDescent="0.2">
      <c r="A36" s="332"/>
      <c r="B36" s="333"/>
      <c r="C36" s="235"/>
      <c r="D36" s="205"/>
      <c r="E36" s="225"/>
      <c r="F36" s="204"/>
      <c r="G36" s="207" t="s">
        <v>482</v>
      </c>
    </row>
    <row r="37" spans="1:7" ht="17.649999999999999" customHeight="1" x14ac:dyDescent="0.2">
      <c r="A37" s="334"/>
      <c r="B37" s="335"/>
      <c r="C37" s="235"/>
      <c r="D37" s="205"/>
      <c r="E37" s="225"/>
      <c r="F37" s="204"/>
      <c r="G37" s="207" t="s">
        <v>482</v>
      </c>
    </row>
    <row r="38" spans="1:7" ht="17.649999999999999" customHeight="1" thickBot="1" x14ac:dyDescent="0.25">
      <c r="A38" s="209"/>
      <c r="B38" s="210"/>
      <c r="C38" s="336" t="s">
        <v>319</v>
      </c>
      <c r="D38" s="337"/>
      <c r="E38" s="337"/>
      <c r="F38" s="337"/>
      <c r="G38" s="211">
        <v>0</v>
      </c>
    </row>
    <row r="39" spans="1:7" ht="17.649999999999999" customHeight="1" thickBot="1" x14ac:dyDescent="0.25">
      <c r="B39" s="189"/>
      <c r="C39" s="190"/>
      <c r="D39" s="191"/>
      <c r="E39" s="189"/>
      <c r="F39" s="190"/>
      <c r="G39" s="192"/>
    </row>
    <row r="40" spans="1:7" ht="15.75" x14ac:dyDescent="0.2">
      <c r="A40" s="338" t="s">
        <v>320</v>
      </c>
      <c r="B40" s="339"/>
      <c r="C40" s="237" t="s">
        <v>6</v>
      </c>
      <c r="D40" s="238"/>
      <c r="E40" s="239"/>
      <c r="F40" s="240"/>
      <c r="G40" s="241">
        <v>300000</v>
      </c>
    </row>
    <row r="41" spans="1:7" ht="15.75" x14ac:dyDescent="0.2">
      <c r="A41" s="340"/>
      <c r="B41" s="341"/>
      <c r="C41" s="242" t="s">
        <v>321</v>
      </c>
      <c r="D41" s="243">
        <v>30</v>
      </c>
      <c r="E41" s="244" t="s">
        <v>322</v>
      </c>
      <c r="F41" s="245"/>
      <c r="G41" s="246"/>
    </row>
    <row r="42" spans="1:7" ht="16.5" thickBot="1" x14ac:dyDescent="0.25">
      <c r="A42" s="342"/>
      <c r="B42" s="343"/>
      <c r="C42" s="247" t="s">
        <v>323</v>
      </c>
      <c r="D42" s="248"/>
      <c r="E42" s="249"/>
      <c r="F42" s="250"/>
      <c r="G42" s="221"/>
    </row>
  </sheetData>
  <mergeCells count="23">
    <mergeCell ref="C38:F38"/>
    <mergeCell ref="A40:B42"/>
    <mergeCell ref="B30:C30"/>
    <mergeCell ref="C32:F32"/>
    <mergeCell ref="A34:C34"/>
    <mergeCell ref="A36:B36"/>
    <mergeCell ref="A37:B37"/>
    <mergeCell ref="A21:C21"/>
    <mergeCell ref="A22:C22"/>
    <mergeCell ref="A23:C23"/>
    <mergeCell ref="C25:F25"/>
    <mergeCell ref="A27:C27"/>
    <mergeCell ref="A9:C9"/>
    <mergeCell ref="C15:F15"/>
    <mergeCell ref="A17:C17"/>
    <mergeCell ref="A19:C19"/>
    <mergeCell ref="A20:C20"/>
    <mergeCell ref="B7:G7"/>
    <mergeCell ref="A1:G1"/>
    <mergeCell ref="A2:G2"/>
    <mergeCell ref="A4:D4"/>
    <mergeCell ref="B5:E5"/>
    <mergeCell ref="B6:G6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opLeftCell="A22" workbookViewId="0">
      <selection activeCell="J38" sqref="J38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394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4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12" customHeight="1" thickBot="1" x14ac:dyDescent="0.25">
      <c r="A7" s="187" t="s">
        <v>289</v>
      </c>
      <c r="B7" s="355" t="s">
        <v>479</v>
      </c>
      <c r="C7" s="356"/>
      <c r="D7" s="356"/>
      <c r="E7" s="356"/>
      <c r="F7" s="356"/>
      <c r="G7" s="357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18" t="s">
        <v>297</v>
      </c>
      <c r="B11" s="225">
        <v>29260.1</v>
      </c>
      <c r="C11" s="204">
        <v>2.0099999999999998</v>
      </c>
      <c r="D11" s="205">
        <v>1</v>
      </c>
      <c r="E11" s="225">
        <v>58812.800999999992</v>
      </c>
      <c r="F11" s="206">
        <v>3</v>
      </c>
      <c r="G11" s="207">
        <v>19604</v>
      </c>
    </row>
    <row r="12" spans="1:7" ht="17.649999999999999" customHeight="1" x14ac:dyDescent="0.2">
      <c r="A12" s="218" t="s">
        <v>298</v>
      </c>
      <c r="B12" s="225">
        <v>51205.18</v>
      </c>
      <c r="C12" s="204">
        <v>2.0099999999999998</v>
      </c>
      <c r="D12" s="205">
        <v>1</v>
      </c>
      <c r="E12" s="225">
        <v>102922.41179999999</v>
      </c>
      <c r="F12" s="206">
        <v>3</v>
      </c>
      <c r="G12" s="207">
        <v>34307</v>
      </c>
    </row>
    <row r="13" spans="1:7" ht="17.649999999999999" customHeight="1" x14ac:dyDescent="0.2">
      <c r="A13" s="218"/>
      <c r="B13" s="225"/>
      <c r="C13" s="204"/>
      <c r="D13" s="205"/>
      <c r="E13" s="225" t="s">
        <v>482</v>
      </c>
      <c r="F13" s="208"/>
      <c r="G13" s="207" t="s">
        <v>482</v>
      </c>
    </row>
    <row r="14" spans="1:7" ht="17.649999999999999" customHeight="1" x14ac:dyDescent="0.2">
      <c r="A14" s="218"/>
      <c r="B14" s="225"/>
      <c r="C14" s="204"/>
      <c r="D14" s="205"/>
      <c r="E14" s="225" t="s">
        <v>482</v>
      </c>
      <c r="F14" s="208"/>
      <c r="G14" s="207" t="s">
        <v>482</v>
      </c>
    </row>
    <row r="15" spans="1:7" ht="17.649999999999999" customHeight="1" thickBot="1" x14ac:dyDescent="0.25">
      <c r="A15" s="209"/>
      <c r="B15" s="210"/>
      <c r="C15" s="336" t="s">
        <v>299</v>
      </c>
      <c r="D15" s="337"/>
      <c r="E15" s="337"/>
      <c r="F15" s="337"/>
      <c r="G15" s="211">
        <v>53911</v>
      </c>
    </row>
    <row r="16" spans="1:7" ht="6" customHeight="1" thickBot="1" x14ac:dyDescent="0.25">
      <c r="A16" s="188"/>
      <c r="B16" s="189"/>
      <c r="C16" s="190"/>
      <c r="D16" s="191"/>
      <c r="E16" s="189"/>
      <c r="F16" s="190"/>
      <c r="G16" s="192"/>
    </row>
    <row r="17" spans="1:7" ht="16.899999999999999" customHeight="1" thickBot="1" x14ac:dyDescent="0.25">
      <c r="A17" s="329" t="s">
        <v>300</v>
      </c>
      <c r="B17" s="330"/>
      <c r="C17" s="331"/>
      <c r="D17" s="212"/>
      <c r="E17" s="194"/>
      <c r="F17" s="195"/>
      <c r="G17" s="196"/>
    </row>
    <row r="18" spans="1:7" ht="16.899999999999999" customHeight="1" x14ac:dyDescent="0.2">
      <c r="A18" s="213" t="s">
        <v>301</v>
      </c>
      <c r="B18" s="214"/>
      <c r="C18" s="215"/>
      <c r="D18" s="200" t="s">
        <v>4</v>
      </c>
      <c r="E18" s="216" t="s">
        <v>302</v>
      </c>
      <c r="F18" s="199" t="s">
        <v>303</v>
      </c>
      <c r="G18" s="201" t="s">
        <v>296</v>
      </c>
    </row>
    <row r="19" spans="1:7" ht="17.649999999999999" customHeight="1" x14ac:dyDescent="0.2">
      <c r="A19" s="332" t="s">
        <v>461</v>
      </c>
      <c r="B19" s="333"/>
      <c r="C19" s="333"/>
      <c r="D19" s="205" t="s">
        <v>304</v>
      </c>
      <c r="E19" s="276">
        <v>1</v>
      </c>
      <c r="F19" s="276">
        <v>174100</v>
      </c>
      <c r="G19" s="207">
        <v>174100</v>
      </c>
    </row>
    <row r="20" spans="1:7" ht="17.649999999999999" customHeight="1" x14ac:dyDescent="0.2">
      <c r="A20" s="334" t="s">
        <v>462</v>
      </c>
      <c r="B20" s="335"/>
      <c r="C20" s="335"/>
      <c r="D20" s="205" t="s">
        <v>304</v>
      </c>
      <c r="E20" s="276">
        <v>0.2</v>
      </c>
      <c r="F20" s="276">
        <v>12900</v>
      </c>
      <c r="G20" s="207">
        <v>2580</v>
      </c>
    </row>
    <row r="21" spans="1:7" ht="17.649999999999999" customHeight="1" x14ac:dyDescent="0.2">
      <c r="A21" s="344"/>
      <c r="B21" s="345"/>
      <c r="C21" s="345"/>
      <c r="D21" s="205"/>
      <c r="E21" s="219"/>
      <c r="F21" s="225"/>
      <c r="G21" s="207" t="s">
        <v>482</v>
      </c>
    </row>
    <row r="22" spans="1:7" ht="7.5" customHeight="1" x14ac:dyDescent="0.2">
      <c r="A22" s="344"/>
      <c r="B22" s="345"/>
      <c r="C22" s="345"/>
      <c r="D22" s="205"/>
      <c r="E22" s="219"/>
      <c r="F22" s="225"/>
      <c r="G22" s="207"/>
    </row>
    <row r="23" spans="1:7" ht="16.899999999999999" customHeight="1" x14ac:dyDescent="0.2">
      <c r="A23" s="218" t="s">
        <v>306</v>
      </c>
      <c r="B23" s="225">
        <v>5</v>
      </c>
      <c r="C23" s="204" t="s">
        <v>307</v>
      </c>
      <c r="D23" s="205"/>
      <c r="E23" s="225"/>
      <c r="F23" s="204"/>
      <c r="G23" s="220">
        <v>8705</v>
      </c>
    </row>
    <row r="24" spans="1:7" ht="16.899999999999999" customHeight="1" thickBot="1" x14ac:dyDescent="0.25">
      <c r="A24" s="209"/>
      <c r="B24" s="210"/>
      <c r="C24" s="336" t="s">
        <v>308</v>
      </c>
      <c r="D24" s="337"/>
      <c r="E24" s="337"/>
      <c r="F24" s="337"/>
      <c r="G24" s="221">
        <v>185385</v>
      </c>
    </row>
    <row r="25" spans="1:7" ht="17.649999999999999" customHeight="1" thickBot="1" x14ac:dyDescent="0.25">
      <c r="A25" s="188"/>
      <c r="B25" s="189"/>
      <c r="C25" s="190"/>
      <c r="D25" s="191"/>
      <c r="E25" s="189"/>
      <c r="F25" s="190"/>
      <c r="G25" s="192"/>
    </row>
    <row r="26" spans="1:7" ht="17.649999999999999" customHeight="1" thickBot="1" x14ac:dyDescent="0.25">
      <c r="A26" s="329" t="s">
        <v>309</v>
      </c>
      <c r="B26" s="330"/>
      <c r="C26" s="331"/>
      <c r="D26" s="191"/>
      <c r="E26" s="189"/>
      <c r="F26" s="190"/>
      <c r="G26" s="192"/>
    </row>
    <row r="27" spans="1:7" ht="17.649999999999999" customHeight="1" x14ac:dyDescent="0.2">
      <c r="A27" s="197" t="s">
        <v>310</v>
      </c>
      <c r="B27" s="214" t="s">
        <v>311</v>
      </c>
      <c r="C27" s="222"/>
      <c r="D27" s="200" t="s">
        <v>4</v>
      </c>
      <c r="E27" s="198" t="s">
        <v>312</v>
      </c>
      <c r="F27" s="223" t="s">
        <v>295</v>
      </c>
      <c r="G27" s="201" t="s">
        <v>296</v>
      </c>
    </row>
    <row r="28" spans="1:7" ht="17.649999999999999" customHeight="1" x14ac:dyDescent="0.2">
      <c r="A28" s="258"/>
      <c r="B28" s="259"/>
      <c r="C28" s="260"/>
      <c r="D28" s="261"/>
      <c r="E28" s="262"/>
      <c r="F28" s="263"/>
      <c r="G28" s="264"/>
    </row>
    <row r="29" spans="1:7" ht="13.15" customHeight="1" x14ac:dyDescent="0.2">
      <c r="A29" s="236"/>
      <c r="B29" s="346"/>
      <c r="C29" s="346"/>
      <c r="D29" s="205"/>
      <c r="E29" s="206"/>
      <c r="F29" s="204"/>
      <c r="G29" s="207" t="s">
        <v>482</v>
      </c>
    </row>
    <row r="30" spans="1:7" ht="16.149999999999999" customHeight="1" x14ac:dyDescent="0.2">
      <c r="A30" s="218" t="s">
        <v>314</v>
      </c>
      <c r="B30" s="226" t="s">
        <v>332</v>
      </c>
      <c r="C30" s="227"/>
      <c r="D30" s="228"/>
      <c r="E30" s="229"/>
      <c r="F30" s="230"/>
      <c r="G30" s="220">
        <v>2704</v>
      </c>
    </row>
    <row r="31" spans="1:7" ht="16.149999999999999" customHeight="1" thickBot="1" x14ac:dyDescent="0.25">
      <c r="A31" s="209"/>
      <c r="B31" s="231"/>
      <c r="C31" s="336" t="s">
        <v>315</v>
      </c>
      <c r="D31" s="337"/>
      <c r="E31" s="337"/>
      <c r="F31" s="337"/>
      <c r="G31" s="221">
        <v>2704</v>
      </c>
    </row>
    <row r="32" spans="1:7" ht="17.649999999999999" customHeight="1" thickBot="1" x14ac:dyDescent="0.25">
      <c r="A32" s="188"/>
      <c r="B32" s="188"/>
      <c r="C32" s="188"/>
      <c r="D32" s="188"/>
      <c r="E32" s="188"/>
      <c r="F32" s="188"/>
      <c r="G32" s="232"/>
    </row>
    <row r="33" spans="1:7" ht="17.649999999999999" customHeight="1" thickBot="1" x14ac:dyDescent="0.25">
      <c r="A33" s="329" t="s">
        <v>316</v>
      </c>
      <c r="B33" s="330"/>
      <c r="C33" s="331"/>
      <c r="D33" s="191"/>
      <c r="E33" s="189"/>
      <c r="F33" s="190"/>
      <c r="G33" s="192"/>
    </row>
    <row r="34" spans="1:7" ht="17.649999999999999" customHeight="1" x14ac:dyDescent="0.2">
      <c r="A34" s="233" t="s">
        <v>317</v>
      </c>
      <c r="B34" s="234"/>
      <c r="C34" s="199" t="s">
        <v>318</v>
      </c>
      <c r="D34" s="200" t="s">
        <v>4</v>
      </c>
      <c r="E34" s="198" t="s">
        <v>312</v>
      </c>
      <c r="F34" s="199" t="s">
        <v>302</v>
      </c>
      <c r="G34" s="201" t="s">
        <v>296</v>
      </c>
    </row>
    <row r="35" spans="1:7" ht="7.9" customHeight="1" x14ac:dyDescent="0.2">
      <c r="A35" s="332"/>
      <c r="B35" s="333"/>
      <c r="C35" s="235"/>
      <c r="D35" s="205"/>
      <c r="E35" s="225"/>
      <c r="F35" s="204"/>
      <c r="G35" s="207" t="s">
        <v>482</v>
      </c>
    </row>
    <row r="36" spans="1:7" ht="17.649999999999999" customHeight="1" x14ac:dyDescent="0.2">
      <c r="A36" s="334"/>
      <c r="B36" s="335"/>
      <c r="C36" s="235"/>
      <c r="D36" s="205"/>
      <c r="E36" s="225"/>
      <c r="F36" s="204"/>
      <c r="G36" s="207" t="s">
        <v>482</v>
      </c>
    </row>
    <row r="37" spans="1:7" ht="17.649999999999999" customHeight="1" thickBot="1" x14ac:dyDescent="0.25">
      <c r="A37" s="209"/>
      <c r="B37" s="210"/>
      <c r="C37" s="336" t="s">
        <v>319</v>
      </c>
      <c r="D37" s="337"/>
      <c r="E37" s="337"/>
      <c r="F37" s="337"/>
      <c r="G37" s="211">
        <v>0</v>
      </c>
    </row>
    <row r="38" spans="1:7" ht="17.649999999999999" customHeight="1" thickBot="1" x14ac:dyDescent="0.25">
      <c r="B38" s="189"/>
      <c r="C38" s="190"/>
      <c r="D38" s="191"/>
      <c r="E38" s="189"/>
      <c r="F38" s="190"/>
      <c r="G38" s="192"/>
    </row>
    <row r="39" spans="1:7" ht="15.75" x14ac:dyDescent="0.2">
      <c r="A39" s="338" t="s">
        <v>320</v>
      </c>
      <c r="B39" s="339"/>
      <c r="C39" s="237" t="s">
        <v>6</v>
      </c>
      <c r="D39" s="238"/>
      <c r="E39" s="239"/>
      <c r="F39" s="240"/>
      <c r="G39" s="241">
        <v>242000</v>
      </c>
    </row>
    <row r="40" spans="1:7" ht="15.75" x14ac:dyDescent="0.2">
      <c r="A40" s="340"/>
      <c r="B40" s="341"/>
      <c r="C40" s="242" t="s">
        <v>321</v>
      </c>
      <c r="D40" s="243">
        <v>30</v>
      </c>
      <c r="E40" s="244" t="s">
        <v>322</v>
      </c>
      <c r="F40" s="245"/>
      <c r="G40" s="246"/>
    </row>
    <row r="41" spans="1:7" ht="16.5" thickBot="1" x14ac:dyDescent="0.25">
      <c r="A41" s="342"/>
      <c r="B41" s="343"/>
      <c r="C41" s="247" t="s">
        <v>323</v>
      </c>
      <c r="D41" s="248"/>
      <c r="E41" s="249"/>
      <c r="F41" s="250"/>
      <c r="G41" s="221"/>
    </row>
  </sheetData>
  <mergeCells count="22">
    <mergeCell ref="A33:C33"/>
    <mergeCell ref="A35:B35"/>
    <mergeCell ref="A36:B36"/>
    <mergeCell ref="C37:F37"/>
    <mergeCell ref="A39:B41"/>
    <mergeCell ref="C31:F31"/>
    <mergeCell ref="A9:C9"/>
    <mergeCell ref="C15:F15"/>
    <mergeCell ref="A17:C17"/>
    <mergeCell ref="A19:C19"/>
    <mergeCell ref="A20:C20"/>
    <mergeCell ref="A21:C21"/>
    <mergeCell ref="A22:C22"/>
    <mergeCell ref="C24:F24"/>
    <mergeCell ref="A26:C26"/>
    <mergeCell ref="B29:C29"/>
    <mergeCell ref="B7:G7"/>
    <mergeCell ref="A1:G1"/>
    <mergeCell ref="A2:G2"/>
    <mergeCell ref="A4:D4"/>
    <mergeCell ref="B5:E5"/>
    <mergeCell ref="B6:G6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workbookViewId="0">
      <selection activeCell="J23" sqref="J23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395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4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12" customHeight="1" thickBot="1" x14ac:dyDescent="0.25">
      <c r="A7" s="187" t="s">
        <v>289</v>
      </c>
      <c r="B7" s="355" t="s">
        <v>401</v>
      </c>
      <c r="C7" s="356"/>
      <c r="D7" s="356"/>
      <c r="E7" s="356"/>
      <c r="F7" s="356"/>
      <c r="G7" s="357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18" t="s">
        <v>297</v>
      </c>
      <c r="B11" s="225">
        <v>29260.1</v>
      </c>
      <c r="C11" s="204">
        <v>2.0099999999999998</v>
      </c>
      <c r="D11" s="205">
        <v>1</v>
      </c>
      <c r="E11" s="225">
        <v>58812.800999999992</v>
      </c>
      <c r="F11" s="206">
        <v>5</v>
      </c>
      <c r="G11" s="207">
        <v>11763</v>
      </c>
    </row>
    <row r="12" spans="1:7" ht="17.649999999999999" customHeight="1" x14ac:dyDescent="0.2">
      <c r="A12" s="218"/>
      <c r="B12" s="225"/>
      <c r="C12" s="204"/>
      <c r="D12" s="205"/>
      <c r="E12" s="225" t="s">
        <v>482</v>
      </c>
      <c r="F12" s="208"/>
      <c r="G12" s="207" t="s">
        <v>482</v>
      </c>
    </row>
    <row r="13" spans="1:7" ht="17.649999999999999" customHeight="1" x14ac:dyDescent="0.2">
      <c r="A13" s="218"/>
      <c r="B13" s="225"/>
      <c r="C13" s="204"/>
      <c r="D13" s="205"/>
      <c r="E13" s="225" t="s">
        <v>482</v>
      </c>
      <c r="F13" s="208"/>
      <c r="G13" s="207" t="s">
        <v>482</v>
      </c>
    </row>
    <row r="14" spans="1:7" ht="17.649999999999999" customHeight="1" thickBot="1" x14ac:dyDescent="0.25">
      <c r="A14" s="209"/>
      <c r="B14" s="210"/>
      <c r="C14" s="336" t="s">
        <v>299</v>
      </c>
      <c r="D14" s="337"/>
      <c r="E14" s="337"/>
      <c r="F14" s="337"/>
      <c r="G14" s="211">
        <v>11763</v>
      </c>
    </row>
    <row r="15" spans="1:7" ht="6" customHeight="1" thickBot="1" x14ac:dyDescent="0.25">
      <c r="A15" s="188"/>
      <c r="B15" s="189"/>
      <c r="C15" s="190"/>
      <c r="D15" s="191"/>
      <c r="E15" s="189"/>
      <c r="F15" s="190"/>
      <c r="G15" s="192"/>
    </row>
    <row r="16" spans="1:7" ht="16.899999999999999" customHeight="1" thickBot="1" x14ac:dyDescent="0.25">
      <c r="A16" s="329" t="s">
        <v>300</v>
      </c>
      <c r="B16" s="330"/>
      <c r="C16" s="331"/>
      <c r="D16" s="212"/>
      <c r="E16" s="194"/>
      <c r="F16" s="195"/>
      <c r="G16" s="196"/>
    </row>
    <row r="17" spans="1:7" ht="16.899999999999999" customHeight="1" x14ac:dyDescent="0.2">
      <c r="A17" s="213" t="s">
        <v>301</v>
      </c>
      <c r="B17" s="214"/>
      <c r="C17" s="215"/>
      <c r="D17" s="200" t="s">
        <v>4</v>
      </c>
      <c r="E17" s="216" t="s">
        <v>302</v>
      </c>
      <c r="F17" s="199" t="s">
        <v>303</v>
      </c>
      <c r="G17" s="201" t="s">
        <v>296</v>
      </c>
    </row>
    <row r="18" spans="1:7" ht="17.649999999999999" customHeight="1" x14ac:dyDescent="0.2">
      <c r="A18" s="332" t="s">
        <v>402</v>
      </c>
      <c r="B18" s="333"/>
      <c r="C18" s="333"/>
      <c r="D18" s="205" t="s">
        <v>304</v>
      </c>
      <c r="E18" s="225">
        <v>1</v>
      </c>
      <c r="F18" s="225">
        <v>80000</v>
      </c>
      <c r="G18" s="207">
        <v>80000</v>
      </c>
    </row>
    <row r="19" spans="1:7" ht="17.649999999999999" customHeight="1" x14ac:dyDescent="0.2">
      <c r="A19" s="344"/>
      <c r="B19" s="345"/>
      <c r="C19" s="345"/>
      <c r="D19" s="205"/>
      <c r="E19" s="219"/>
      <c r="F19" s="225"/>
      <c r="G19" s="207"/>
    </row>
    <row r="20" spans="1:7" ht="17.649999999999999" customHeight="1" x14ac:dyDescent="0.2">
      <c r="A20" s="344"/>
      <c r="B20" s="345"/>
      <c r="C20" s="345"/>
      <c r="D20" s="205"/>
      <c r="E20" s="219"/>
      <c r="F20" s="225"/>
      <c r="G20" s="207" t="s">
        <v>482</v>
      </c>
    </row>
    <row r="21" spans="1:7" ht="7.5" customHeight="1" x14ac:dyDescent="0.2">
      <c r="A21" s="344"/>
      <c r="B21" s="345"/>
      <c r="C21" s="345"/>
      <c r="D21" s="205"/>
      <c r="E21" s="219"/>
      <c r="F21" s="225"/>
      <c r="G21" s="207"/>
    </row>
    <row r="22" spans="1:7" ht="16.899999999999999" customHeight="1" x14ac:dyDescent="0.2">
      <c r="A22" s="218" t="s">
        <v>306</v>
      </c>
      <c r="B22" s="225">
        <v>5</v>
      </c>
      <c r="C22" s="204" t="s">
        <v>307</v>
      </c>
      <c r="D22" s="205"/>
      <c r="E22" s="225"/>
      <c r="F22" s="204"/>
      <c r="G22" s="220">
        <v>4000</v>
      </c>
    </row>
    <row r="23" spans="1:7" ht="16.899999999999999" customHeight="1" thickBot="1" x14ac:dyDescent="0.25">
      <c r="A23" s="209"/>
      <c r="B23" s="210"/>
      <c r="C23" s="336" t="s">
        <v>308</v>
      </c>
      <c r="D23" s="337"/>
      <c r="E23" s="337"/>
      <c r="F23" s="337"/>
      <c r="G23" s="221">
        <v>84000</v>
      </c>
    </row>
    <row r="24" spans="1:7" ht="17.649999999999999" customHeight="1" thickBot="1" x14ac:dyDescent="0.25">
      <c r="A24" s="188"/>
      <c r="B24" s="189"/>
      <c r="C24" s="190"/>
      <c r="D24" s="191"/>
      <c r="E24" s="189"/>
      <c r="F24" s="190"/>
      <c r="G24" s="192"/>
    </row>
    <row r="25" spans="1:7" ht="17.649999999999999" customHeight="1" thickBot="1" x14ac:dyDescent="0.25">
      <c r="A25" s="329" t="s">
        <v>309</v>
      </c>
      <c r="B25" s="330"/>
      <c r="C25" s="331"/>
      <c r="D25" s="191"/>
      <c r="E25" s="189"/>
      <c r="F25" s="190"/>
      <c r="G25" s="192"/>
    </row>
    <row r="26" spans="1:7" ht="17.649999999999999" customHeight="1" x14ac:dyDescent="0.2">
      <c r="A26" s="197" t="s">
        <v>310</v>
      </c>
      <c r="B26" s="214" t="s">
        <v>311</v>
      </c>
      <c r="C26" s="222"/>
      <c r="D26" s="200" t="s">
        <v>4</v>
      </c>
      <c r="E26" s="198" t="s">
        <v>312</v>
      </c>
      <c r="F26" s="223" t="s">
        <v>295</v>
      </c>
      <c r="G26" s="201" t="s">
        <v>296</v>
      </c>
    </row>
    <row r="27" spans="1:7" ht="17.649999999999999" customHeight="1" x14ac:dyDescent="0.2">
      <c r="A27" s="258"/>
      <c r="B27" s="259"/>
      <c r="C27" s="260"/>
      <c r="D27" s="261"/>
      <c r="E27" s="262"/>
      <c r="F27" s="263"/>
      <c r="G27" s="264"/>
    </row>
    <row r="28" spans="1:7" ht="13.15" customHeight="1" x14ac:dyDescent="0.2">
      <c r="A28" s="236"/>
      <c r="B28" s="346"/>
      <c r="C28" s="346"/>
      <c r="D28" s="205"/>
      <c r="E28" s="206"/>
      <c r="F28" s="204"/>
      <c r="G28" s="207" t="s">
        <v>482</v>
      </c>
    </row>
    <row r="29" spans="1:7" ht="16.149999999999999" customHeight="1" x14ac:dyDescent="0.2">
      <c r="A29" s="218" t="s">
        <v>314</v>
      </c>
      <c r="B29" s="226" t="s">
        <v>332</v>
      </c>
      <c r="C29" s="227"/>
      <c r="D29" s="228"/>
      <c r="E29" s="229"/>
      <c r="F29" s="230"/>
      <c r="G29" s="220">
        <v>4237</v>
      </c>
    </row>
    <row r="30" spans="1:7" ht="16.149999999999999" customHeight="1" thickBot="1" x14ac:dyDescent="0.25">
      <c r="A30" s="209"/>
      <c r="B30" s="231"/>
      <c r="C30" s="336" t="s">
        <v>315</v>
      </c>
      <c r="D30" s="337"/>
      <c r="E30" s="337"/>
      <c r="F30" s="337"/>
      <c r="G30" s="221">
        <v>4237</v>
      </c>
    </row>
    <row r="31" spans="1:7" ht="17.649999999999999" customHeight="1" thickBot="1" x14ac:dyDescent="0.25">
      <c r="A31" s="188"/>
      <c r="B31" s="188"/>
      <c r="C31" s="188"/>
      <c r="D31" s="188"/>
      <c r="E31" s="188"/>
      <c r="F31" s="188"/>
      <c r="G31" s="232"/>
    </row>
    <row r="32" spans="1:7" ht="17.649999999999999" customHeight="1" thickBot="1" x14ac:dyDescent="0.25">
      <c r="A32" s="329" t="s">
        <v>316</v>
      </c>
      <c r="B32" s="330"/>
      <c r="C32" s="331"/>
      <c r="D32" s="191"/>
      <c r="E32" s="189"/>
      <c r="F32" s="190"/>
      <c r="G32" s="192"/>
    </row>
    <row r="33" spans="1:7" ht="17.649999999999999" customHeight="1" x14ac:dyDescent="0.2">
      <c r="A33" s="233" t="s">
        <v>317</v>
      </c>
      <c r="B33" s="234"/>
      <c r="C33" s="199" t="s">
        <v>318</v>
      </c>
      <c r="D33" s="200" t="s">
        <v>4</v>
      </c>
      <c r="E33" s="198" t="s">
        <v>312</v>
      </c>
      <c r="F33" s="199" t="s">
        <v>302</v>
      </c>
      <c r="G33" s="201" t="s">
        <v>296</v>
      </c>
    </row>
    <row r="34" spans="1:7" ht="7.9" customHeight="1" x14ac:dyDescent="0.2">
      <c r="A34" s="332"/>
      <c r="B34" s="333"/>
      <c r="C34" s="235"/>
      <c r="D34" s="205"/>
      <c r="E34" s="225"/>
      <c r="F34" s="204"/>
      <c r="G34" s="207" t="s">
        <v>482</v>
      </c>
    </row>
    <row r="35" spans="1:7" ht="17.649999999999999" customHeight="1" x14ac:dyDescent="0.2">
      <c r="A35" s="334"/>
      <c r="B35" s="335"/>
      <c r="C35" s="235"/>
      <c r="D35" s="205"/>
      <c r="E35" s="225"/>
      <c r="F35" s="204"/>
      <c r="G35" s="207" t="s">
        <v>482</v>
      </c>
    </row>
    <row r="36" spans="1:7" ht="17.649999999999999" customHeight="1" thickBot="1" x14ac:dyDescent="0.25">
      <c r="A36" s="209"/>
      <c r="B36" s="210"/>
      <c r="C36" s="336" t="s">
        <v>319</v>
      </c>
      <c r="D36" s="337"/>
      <c r="E36" s="337"/>
      <c r="F36" s="337"/>
      <c r="G36" s="211">
        <v>0</v>
      </c>
    </row>
    <row r="37" spans="1:7" ht="17.649999999999999" customHeight="1" thickBot="1" x14ac:dyDescent="0.25">
      <c r="B37" s="189"/>
      <c r="C37" s="190"/>
      <c r="D37" s="191"/>
      <c r="E37" s="189"/>
      <c r="F37" s="190"/>
      <c r="G37" s="192"/>
    </row>
    <row r="38" spans="1:7" ht="15.75" x14ac:dyDescent="0.2">
      <c r="A38" s="338" t="s">
        <v>320</v>
      </c>
      <c r="B38" s="339"/>
      <c r="C38" s="237" t="s">
        <v>6</v>
      </c>
      <c r="D38" s="238"/>
      <c r="E38" s="239"/>
      <c r="F38" s="240"/>
      <c r="G38" s="241">
        <v>100000</v>
      </c>
    </row>
    <row r="39" spans="1:7" ht="15.75" x14ac:dyDescent="0.2">
      <c r="A39" s="340"/>
      <c r="B39" s="341"/>
      <c r="C39" s="242" t="s">
        <v>321</v>
      </c>
      <c r="D39" s="243">
        <v>30</v>
      </c>
      <c r="E39" s="244" t="s">
        <v>322</v>
      </c>
      <c r="F39" s="245"/>
      <c r="G39" s="246"/>
    </row>
    <row r="40" spans="1:7" ht="16.5" thickBot="1" x14ac:dyDescent="0.25">
      <c r="A40" s="342"/>
      <c r="B40" s="343"/>
      <c r="C40" s="247" t="s">
        <v>323</v>
      </c>
      <c r="D40" s="248"/>
      <c r="E40" s="249"/>
      <c r="F40" s="250"/>
      <c r="G40" s="221"/>
    </row>
  </sheetData>
  <mergeCells count="22">
    <mergeCell ref="A34:B34"/>
    <mergeCell ref="A35:B35"/>
    <mergeCell ref="C36:F36"/>
    <mergeCell ref="A38:B40"/>
    <mergeCell ref="A21:C21"/>
    <mergeCell ref="C23:F23"/>
    <mergeCell ref="A25:C25"/>
    <mergeCell ref="B28:C28"/>
    <mergeCell ref="C30:F30"/>
    <mergeCell ref="A32:C32"/>
    <mergeCell ref="A20:C20"/>
    <mergeCell ref="A1:G1"/>
    <mergeCell ref="A2:G2"/>
    <mergeCell ref="A4:D4"/>
    <mergeCell ref="B5:E5"/>
    <mergeCell ref="B6:G6"/>
    <mergeCell ref="B7:G7"/>
    <mergeCell ref="A9:C9"/>
    <mergeCell ref="C14:F14"/>
    <mergeCell ref="A16:C16"/>
    <mergeCell ref="A18:C18"/>
    <mergeCell ref="A19:C19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opLeftCell="A16" workbookViewId="0">
      <selection activeCell="J32" sqref="J32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10.8554687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396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4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12" customHeight="1" thickBot="1" x14ac:dyDescent="0.25">
      <c r="A7" s="187" t="s">
        <v>289</v>
      </c>
      <c r="B7" s="355" t="s">
        <v>450</v>
      </c>
      <c r="C7" s="356"/>
      <c r="D7" s="356"/>
      <c r="E7" s="356"/>
      <c r="F7" s="356"/>
      <c r="G7" s="357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18" t="s">
        <v>297</v>
      </c>
      <c r="B11" s="225">
        <v>29260.1</v>
      </c>
      <c r="C11" s="204">
        <v>2.0099999999999998</v>
      </c>
      <c r="D11" s="205">
        <v>1</v>
      </c>
      <c r="E11" s="225">
        <v>58812.800999999992</v>
      </c>
      <c r="F11" s="206">
        <v>2</v>
      </c>
      <c r="G11" s="207">
        <v>29406</v>
      </c>
    </row>
    <row r="12" spans="1:7" ht="17.649999999999999" customHeight="1" x14ac:dyDescent="0.2">
      <c r="A12" s="218"/>
      <c r="B12" s="225"/>
      <c r="C12" s="204"/>
      <c r="D12" s="205"/>
      <c r="E12" s="225" t="s">
        <v>482</v>
      </c>
      <c r="F12" s="208"/>
      <c r="G12" s="207" t="s">
        <v>482</v>
      </c>
    </row>
    <row r="13" spans="1:7" ht="17.649999999999999" customHeight="1" x14ac:dyDescent="0.2">
      <c r="A13" s="218"/>
      <c r="B13" s="225"/>
      <c r="C13" s="204"/>
      <c r="D13" s="205"/>
      <c r="E13" s="225" t="s">
        <v>482</v>
      </c>
      <c r="F13" s="208"/>
      <c r="G13" s="207" t="s">
        <v>482</v>
      </c>
    </row>
    <row r="14" spans="1:7" ht="17.649999999999999" customHeight="1" thickBot="1" x14ac:dyDescent="0.25">
      <c r="A14" s="209"/>
      <c r="B14" s="210"/>
      <c r="C14" s="336" t="s">
        <v>299</v>
      </c>
      <c r="D14" s="337"/>
      <c r="E14" s="337"/>
      <c r="F14" s="337"/>
      <c r="G14" s="211">
        <v>29406</v>
      </c>
    </row>
    <row r="15" spans="1:7" ht="6" customHeight="1" thickBot="1" x14ac:dyDescent="0.25">
      <c r="A15" s="188"/>
      <c r="B15" s="189"/>
      <c r="C15" s="190"/>
      <c r="D15" s="191"/>
      <c r="E15" s="189"/>
      <c r="F15" s="190"/>
      <c r="G15" s="192"/>
    </row>
    <row r="16" spans="1:7" ht="16.899999999999999" customHeight="1" thickBot="1" x14ac:dyDescent="0.25">
      <c r="A16" s="329" t="s">
        <v>300</v>
      </c>
      <c r="B16" s="330"/>
      <c r="C16" s="331"/>
      <c r="D16" s="212"/>
      <c r="E16" s="194"/>
      <c r="F16" s="195"/>
      <c r="G16" s="196"/>
    </row>
    <row r="17" spans="1:7" ht="16.899999999999999" customHeight="1" x14ac:dyDescent="0.2">
      <c r="A17" s="213" t="s">
        <v>301</v>
      </c>
      <c r="B17" s="214"/>
      <c r="C17" s="215"/>
      <c r="D17" s="200" t="s">
        <v>4</v>
      </c>
      <c r="E17" s="216" t="s">
        <v>302</v>
      </c>
      <c r="F17" s="199" t="s">
        <v>303</v>
      </c>
      <c r="G17" s="201" t="s">
        <v>296</v>
      </c>
    </row>
    <row r="18" spans="1:7" ht="17.649999999999999" customHeight="1" x14ac:dyDescent="0.2">
      <c r="A18" s="332" t="s">
        <v>463</v>
      </c>
      <c r="B18" s="333"/>
      <c r="C18" s="333"/>
      <c r="D18" s="205" t="s">
        <v>304</v>
      </c>
      <c r="E18" s="225">
        <v>1</v>
      </c>
      <c r="F18" s="225">
        <v>200000</v>
      </c>
      <c r="G18" s="207">
        <v>200000</v>
      </c>
    </row>
    <row r="19" spans="1:7" ht="17.649999999999999" customHeight="1" x14ac:dyDescent="0.2">
      <c r="A19" s="344"/>
      <c r="B19" s="345"/>
      <c r="C19" s="345"/>
      <c r="D19" s="205"/>
      <c r="E19" s="219"/>
      <c r="F19" s="225"/>
      <c r="G19" s="207"/>
    </row>
    <row r="20" spans="1:7" ht="17.649999999999999" customHeight="1" x14ac:dyDescent="0.2">
      <c r="A20" s="344"/>
      <c r="B20" s="345"/>
      <c r="C20" s="345"/>
      <c r="D20" s="205"/>
      <c r="E20" s="219"/>
      <c r="F20" s="225"/>
      <c r="G20" s="207" t="s">
        <v>482</v>
      </c>
    </row>
    <row r="21" spans="1:7" ht="7.5" customHeight="1" x14ac:dyDescent="0.2">
      <c r="A21" s="344"/>
      <c r="B21" s="345"/>
      <c r="C21" s="345"/>
      <c r="D21" s="205"/>
      <c r="E21" s="219"/>
      <c r="F21" s="225"/>
      <c r="G21" s="207"/>
    </row>
    <row r="22" spans="1:7" ht="16.899999999999999" customHeight="1" x14ac:dyDescent="0.2">
      <c r="A22" s="218" t="s">
        <v>306</v>
      </c>
      <c r="B22" s="225">
        <v>5</v>
      </c>
      <c r="C22" s="204" t="s">
        <v>307</v>
      </c>
      <c r="D22" s="205"/>
      <c r="E22" s="225"/>
      <c r="F22" s="204"/>
      <c r="G22" s="220">
        <v>10000</v>
      </c>
    </row>
    <row r="23" spans="1:7" ht="16.899999999999999" customHeight="1" thickBot="1" x14ac:dyDescent="0.25">
      <c r="A23" s="209"/>
      <c r="B23" s="210"/>
      <c r="C23" s="336" t="s">
        <v>308</v>
      </c>
      <c r="D23" s="337"/>
      <c r="E23" s="337"/>
      <c r="F23" s="337"/>
      <c r="G23" s="221">
        <v>210000</v>
      </c>
    </row>
    <row r="24" spans="1:7" ht="17.649999999999999" customHeight="1" thickBot="1" x14ac:dyDescent="0.25">
      <c r="A24" s="188"/>
      <c r="B24" s="189"/>
      <c r="C24" s="190"/>
      <c r="D24" s="191"/>
      <c r="E24" s="189"/>
      <c r="F24" s="190"/>
      <c r="G24" s="192"/>
    </row>
    <row r="25" spans="1:7" ht="17.649999999999999" customHeight="1" thickBot="1" x14ac:dyDescent="0.25">
      <c r="A25" s="329" t="s">
        <v>309</v>
      </c>
      <c r="B25" s="330"/>
      <c r="C25" s="331"/>
      <c r="D25" s="191"/>
      <c r="E25" s="189"/>
      <c r="F25" s="190"/>
      <c r="G25" s="192"/>
    </row>
    <row r="26" spans="1:7" ht="17.649999999999999" customHeight="1" x14ac:dyDescent="0.2">
      <c r="A26" s="197" t="s">
        <v>310</v>
      </c>
      <c r="B26" s="214" t="s">
        <v>311</v>
      </c>
      <c r="C26" s="222"/>
      <c r="D26" s="200" t="s">
        <v>4</v>
      </c>
      <c r="E26" s="198" t="s">
        <v>312</v>
      </c>
      <c r="F26" s="223" t="s">
        <v>295</v>
      </c>
      <c r="G26" s="201" t="s">
        <v>296</v>
      </c>
    </row>
    <row r="27" spans="1:7" ht="17.649999999999999" customHeight="1" x14ac:dyDescent="0.2">
      <c r="A27" s="258"/>
      <c r="B27" s="259"/>
      <c r="C27" s="260"/>
      <c r="D27" s="261"/>
      <c r="E27" s="262"/>
      <c r="F27" s="263"/>
      <c r="G27" s="264"/>
    </row>
    <row r="28" spans="1:7" ht="13.15" customHeight="1" x14ac:dyDescent="0.2">
      <c r="A28" s="236"/>
      <c r="B28" s="346"/>
      <c r="C28" s="346"/>
      <c r="D28" s="205"/>
      <c r="E28" s="206"/>
      <c r="F28" s="204"/>
      <c r="G28" s="207" t="s">
        <v>482</v>
      </c>
    </row>
    <row r="29" spans="1:7" ht="16.149999999999999" customHeight="1" x14ac:dyDescent="0.2">
      <c r="A29" s="218" t="s">
        <v>314</v>
      </c>
      <c r="B29" s="226" t="s">
        <v>332</v>
      </c>
      <c r="C29" s="227"/>
      <c r="D29" s="228"/>
      <c r="E29" s="229"/>
      <c r="F29" s="230"/>
      <c r="G29" s="220">
        <v>2594</v>
      </c>
    </row>
    <row r="30" spans="1:7" ht="16.149999999999999" customHeight="1" thickBot="1" x14ac:dyDescent="0.25">
      <c r="A30" s="209"/>
      <c r="B30" s="231"/>
      <c r="C30" s="336" t="s">
        <v>315</v>
      </c>
      <c r="D30" s="337"/>
      <c r="E30" s="337"/>
      <c r="F30" s="337"/>
      <c r="G30" s="221">
        <v>2594</v>
      </c>
    </row>
    <row r="31" spans="1:7" ht="17.649999999999999" customHeight="1" thickBot="1" x14ac:dyDescent="0.25">
      <c r="A31" s="188"/>
      <c r="B31" s="188"/>
      <c r="C31" s="188"/>
      <c r="D31" s="188"/>
      <c r="E31" s="188"/>
      <c r="F31" s="188"/>
      <c r="G31" s="232"/>
    </row>
    <row r="32" spans="1:7" ht="17.649999999999999" customHeight="1" thickBot="1" x14ac:dyDescent="0.25">
      <c r="A32" s="329" t="s">
        <v>316</v>
      </c>
      <c r="B32" s="330"/>
      <c r="C32" s="331"/>
      <c r="D32" s="191"/>
      <c r="E32" s="189"/>
      <c r="F32" s="190"/>
      <c r="G32" s="192"/>
    </row>
    <row r="33" spans="1:7" ht="17.649999999999999" customHeight="1" x14ac:dyDescent="0.2">
      <c r="A33" s="233" t="s">
        <v>317</v>
      </c>
      <c r="B33" s="234"/>
      <c r="C33" s="199" t="s">
        <v>318</v>
      </c>
      <c r="D33" s="200" t="s">
        <v>4</v>
      </c>
      <c r="E33" s="198" t="s">
        <v>312</v>
      </c>
      <c r="F33" s="199" t="s">
        <v>302</v>
      </c>
      <c r="G33" s="201" t="s">
        <v>296</v>
      </c>
    </row>
    <row r="34" spans="1:7" ht="7.9" customHeight="1" x14ac:dyDescent="0.2">
      <c r="A34" s="332"/>
      <c r="B34" s="333"/>
      <c r="C34" s="235"/>
      <c r="D34" s="205"/>
      <c r="E34" s="225"/>
      <c r="F34" s="204"/>
      <c r="G34" s="207" t="s">
        <v>482</v>
      </c>
    </row>
    <row r="35" spans="1:7" ht="17.649999999999999" customHeight="1" x14ac:dyDescent="0.2">
      <c r="A35" s="334"/>
      <c r="B35" s="335"/>
      <c r="C35" s="235"/>
      <c r="D35" s="205"/>
      <c r="E35" s="225"/>
      <c r="F35" s="204"/>
      <c r="G35" s="207" t="s">
        <v>482</v>
      </c>
    </row>
    <row r="36" spans="1:7" ht="17.649999999999999" customHeight="1" thickBot="1" x14ac:dyDescent="0.25">
      <c r="A36" s="209"/>
      <c r="B36" s="210"/>
      <c r="C36" s="336" t="s">
        <v>319</v>
      </c>
      <c r="D36" s="337"/>
      <c r="E36" s="337"/>
      <c r="F36" s="337"/>
      <c r="G36" s="211">
        <v>0</v>
      </c>
    </row>
    <row r="37" spans="1:7" ht="17.649999999999999" customHeight="1" thickBot="1" x14ac:dyDescent="0.25">
      <c r="B37" s="189"/>
      <c r="C37" s="190"/>
      <c r="D37" s="191"/>
      <c r="E37" s="189"/>
      <c r="F37" s="190"/>
      <c r="G37" s="192"/>
    </row>
    <row r="38" spans="1:7" ht="15.75" x14ac:dyDescent="0.2">
      <c r="A38" s="338" t="s">
        <v>320</v>
      </c>
      <c r="B38" s="339"/>
      <c r="C38" s="237" t="s">
        <v>6</v>
      </c>
      <c r="D38" s="238"/>
      <c r="E38" s="239"/>
      <c r="F38" s="240"/>
      <c r="G38" s="241">
        <v>242000</v>
      </c>
    </row>
    <row r="39" spans="1:7" ht="15.75" x14ac:dyDescent="0.2">
      <c r="A39" s="340"/>
      <c r="B39" s="341"/>
      <c r="C39" s="242" t="s">
        <v>321</v>
      </c>
      <c r="D39" s="243">
        <v>30</v>
      </c>
      <c r="E39" s="244" t="s">
        <v>322</v>
      </c>
      <c r="F39" s="245"/>
      <c r="G39" s="246"/>
    </row>
    <row r="40" spans="1:7" ht="16.5" thickBot="1" x14ac:dyDescent="0.25">
      <c r="A40" s="342"/>
      <c r="B40" s="343"/>
      <c r="C40" s="247" t="s">
        <v>323</v>
      </c>
      <c r="D40" s="248"/>
      <c r="E40" s="249"/>
      <c r="F40" s="250"/>
      <c r="G40" s="221"/>
    </row>
  </sheetData>
  <mergeCells count="22">
    <mergeCell ref="A34:B34"/>
    <mergeCell ref="A35:B35"/>
    <mergeCell ref="C36:F36"/>
    <mergeCell ref="A38:B40"/>
    <mergeCell ref="A21:C21"/>
    <mergeCell ref="C23:F23"/>
    <mergeCell ref="A25:C25"/>
    <mergeCell ref="B28:C28"/>
    <mergeCell ref="C30:F30"/>
    <mergeCell ref="A32:C32"/>
    <mergeCell ref="A20:C20"/>
    <mergeCell ref="A1:G1"/>
    <mergeCell ref="A2:G2"/>
    <mergeCell ref="A4:D4"/>
    <mergeCell ref="B5:E5"/>
    <mergeCell ref="B6:G6"/>
    <mergeCell ref="B7:G7"/>
    <mergeCell ref="A9:C9"/>
    <mergeCell ref="C14:F14"/>
    <mergeCell ref="A16:C16"/>
    <mergeCell ref="A18:C18"/>
    <mergeCell ref="A19:C19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opLeftCell="A19" workbookViewId="0">
      <selection activeCell="I35" sqref="I35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397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4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12" customHeight="1" thickBot="1" x14ac:dyDescent="0.25">
      <c r="A7" s="187" t="s">
        <v>289</v>
      </c>
      <c r="B7" s="355" t="s">
        <v>279</v>
      </c>
      <c r="C7" s="356"/>
      <c r="D7" s="356"/>
      <c r="E7" s="356"/>
      <c r="F7" s="356"/>
      <c r="G7" s="357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18" t="s">
        <v>297</v>
      </c>
      <c r="B11" s="225">
        <v>29260.1</v>
      </c>
      <c r="C11" s="204">
        <v>2.0099999999999998</v>
      </c>
      <c r="D11" s="205">
        <v>1</v>
      </c>
      <c r="E11" s="225">
        <v>58812.800999999992</v>
      </c>
      <c r="F11" s="206">
        <v>5</v>
      </c>
      <c r="G11" s="207">
        <v>11763</v>
      </c>
    </row>
    <row r="12" spans="1:7" ht="17.649999999999999" customHeight="1" x14ac:dyDescent="0.2">
      <c r="A12" s="218"/>
      <c r="B12" s="225"/>
      <c r="C12" s="204"/>
      <c r="D12" s="205"/>
      <c r="E12" s="225" t="s">
        <v>482</v>
      </c>
      <c r="F12" s="208"/>
      <c r="G12" s="207" t="s">
        <v>482</v>
      </c>
    </row>
    <row r="13" spans="1:7" ht="17.649999999999999" customHeight="1" x14ac:dyDescent="0.2">
      <c r="A13" s="218"/>
      <c r="B13" s="225"/>
      <c r="C13" s="204"/>
      <c r="D13" s="205"/>
      <c r="E13" s="225" t="s">
        <v>482</v>
      </c>
      <c r="F13" s="208"/>
      <c r="G13" s="207" t="s">
        <v>482</v>
      </c>
    </row>
    <row r="14" spans="1:7" ht="17.649999999999999" customHeight="1" thickBot="1" x14ac:dyDescent="0.25">
      <c r="A14" s="209"/>
      <c r="B14" s="210"/>
      <c r="C14" s="336" t="s">
        <v>299</v>
      </c>
      <c r="D14" s="337"/>
      <c r="E14" s="337"/>
      <c r="F14" s="337"/>
      <c r="G14" s="211">
        <v>11763</v>
      </c>
    </row>
    <row r="15" spans="1:7" ht="6" customHeight="1" thickBot="1" x14ac:dyDescent="0.25">
      <c r="A15" s="188"/>
      <c r="B15" s="189"/>
      <c r="C15" s="190"/>
      <c r="D15" s="191"/>
      <c r="E15" s="189"/>
      <c r="F15" s="190"/>
      <c r="G15" s="192"/>
    </row>
    <row r="16" spans="1:7" ht="16.899999999999999" customHeight="1" thickBot="1" x14ac:dyDescent="0.25">
      <c r="A16" s="329" t="s">
        <v>300</v>
      </c>
      <c r="B16" s="330"/>
      <c r="C16" s="331"/>
      <c r="D16" s="212"/>
      <c r="E16" s="194"/>
      <c r="F16" s="195"/>
      <c r="G16" s="196"/>
    </row>
    <row r="17" spans="1:7" ht="16.899999999999999" customHeight="1" x14ac:dyDescent="0.2">
      <c r="A17" s="213" t="s">
        <v>301</v>
      </c>
      <c r="B17" s="214"/>
      <c r="C17" s="215"/>
      <c r="D17" s="200" t="s">
        <v>4</v>
      </c>
      <c r="E17" s="216" t="s">
        <v>302</v>
      </c>
      <c r="F17" s="199" t="s">
        <v>303</v>
      </c>
      <c r="G17" s="201" t="s">
        <v>296</v>
      </c>
    </row>
    <row r="18" spans="1:7" ht="17.649999999999999" customHeight="1" x14ac:dyDescent="0.2">
      <c r="A18" s="332" t="s">
        <v>403</v>
      </c>
      <c r="B18" s="333"/>
      <c r="C18" s="333"/>
      <c r="D18" s="205" t="s">
        <v>304</v>
      </c>
      <c r="E18" s="225">
        <v>1</v>
      </c>
      <c r="F18" s="225">
        <v>25000</v>
      </c>
      <c r="G18" s="207">
        <v>25000</v>
      </c>
    </row>
    <row r="19" spans="1:7" ht="17.649999999999999" customHeight="1" x14ac:dyDescent="0.2">
      <c r="A19" s="344"/>
      <c r="B19" s="345"/>
      <c r="C19" s="345"/>
      <c r="D19" s="205"/>
      <c r="E19" s="219"/>
      <c r="F19" s="225"/>
      <c r="G19" s="207"/>
    </row>
    <row r="20" spans="1:7" ht="17.649999999999999" customHeight="1" x14ac:dyDescent="0.2">
      <c r="A20" s="344"/>
      <c r="B20" s="345"/>
      <c r="C20" s="345"/>
      <c r="D20" s="205"/>
      <c r="E20" s="219"/>
      <c r="F20" s="225"/>
      <c r="G20" s="207" t="s">
        <v>482</v>
      </c>
    </row>
    <row r="21" spans="1:7" ht="7.5" customHeight="1" x14ac:dyDescent="0.2">
      <c r="A21" s="344"/>
      <c r="B21" s="345"/>
      <c r="C21" s="345"/>
      <c r="D21" s="205"/>
      <c r="E21" s="219"/>
      <c r="F21" s="225"/>
      <c r="G21" s="207"/>
    </row>
    <row r="22" spans="1:7" ht="16.899999999999999" customHeight="1" x14ac:dyDescent="0.2">
      <c r="A22" s="218" t="s">
        <v>306</v>
      </c>
      <c r="B22" s="225">
        <v>5</v>
      </c>
      <c r="C22" s="204" t="s">
        <v>307</v>
      </c>
      <c r="D22" s="205"/>
      <c r="E22" s="225"/>
      <c r="F22" s="204"/>
      <c r="G22" s="220">
        <v>1250</v>
      </c>
    </row>
    <row r="23" spans="1:7" ht="16.899999999999999" customHeight="1" thickBot="1" x14ac:dyDescent="0.25">
      <c r="A23" s="209"/>
      <c r="B23" s="210"/>
      <c r="C23" s="336" t="s">
        <v>308</v>
      </c>
      <c r="D23" s="337"/>
      <c r="E23" s="337"/>
      <c r="F23" s="337"/>
      <c r="G23" s="221">
        <v>26250</v>
      </c>
    </row>
    <row r="24" spans="1:7" ht="17.649999999999999" customHeight="1" thickBot="1" x14ac:dyDescent="0.25">
      <c r="A24" s="188"/>
      <c r="B24" s="189"/>
      <c r="C24" s="190"/>
      <c r="D24" s="191"/>
      <c r="E24" s="189"/>
      <c r="F24" s="190"/>
      <c r="G24" s="192"/>
    </row>
    <row r="25" spans="1:7" ht="17.649999999999999" customHeight="1" thickBot="1" x14ac:dyDescent="0.25">
      <c r="A25" s="329" t="s">
        <v>309</v>
      </c>
      <c r="B25" s="330"/>
      <c r="C25" s="331"/>
      <c r="D25" s="191"/>
      <c r="E25" s="189"/>
      <c r="F25" s="190"/>
      <c r="G25" s="192"/>
    </row>
    <row r="26" spans="1:7" ht="17.649999999999999" customHeight="1" x14ac:dyDescent="0.2">
      <c r="A26" s="197" t="s">
        <v>310</v>
      </c>
      <c r="B26" s="214" t="s">
        <v>311</v>
      </c>
      <c r="C26" s="222"/>
      <c r="D26" s="200" t="s">
        <v>4</v>
      </c>
      <c r="E26" s="198" t="s">
        <v>312</v>
      </c>
      <c r="F26" s="223" t="s">
        <v>295</v>
      </c>
      <c r="G26" s="201" t="s">
        <v>296</v>
      </c>
    </row>
    <row r="27" spans="1:7" ht="17.649999999999999" customHeight="1" x14ac:dyDescent="0.2">
      <c r="A27" s="258"/>
      <c r="B27" s="259"/>
      <c r="C27" s="260"/>
      <c r="D27" s="261"/>
      <c r="E27" s="262"/>
      <c r="F27" s="263"/>
      <c r="G27" s="264"/>
    </row>
    <row r="28" spans="1:7" ht="13.15" customHeight="1" x14ac:dyDescent="0.2">
      <c r="A28" s="236"/>
      <c r="B28" s="346"/>
      <c r="C28" s="346"/>
      <c r="D28" s="205"/>
      <c r="E28" s="206"/>
      <c r="F28" s="204"/>
      <c r="G28" s="207" t="s">
        <v>482</v>
      </c>
    </row>
    <row r="29" spans="1:7" ht="16.149999999999999" customHeight="1" x14ac:dyDescent="0.2">
      <c r="A29" s="218" t="s">
        <v>314</v>
      </c>
      <c r="B29" s="226" t="s">
        <v>332</v>
      </c>
      <c r="C29" s="227"/>
      <c r="D29" s="228"/>
      <c r="E29" s="229"/>
      <c r="F29" s="230"/>
      <c r="G29" s="220">
        <v>1487</v>
      </c>
    </row>
    <row r="30" spans="1:7" ht="16.149999999999999" customHeight="1" thickBot="1" x14ac:dyDescent="0.25">
      <c r="A30" s="209"/>
      <c r="B30" s="231"/>
      <c r="C30" s="336" t="s">
        <v>315</v>
      </c>
      <c r="D30" s="337"/>
      <c r="E30" s="337"/>
      <c r="F30" s="337"/>
      <c r="G30" s="221">
        <v>1487</v>
      </c>
    </row>
    <row r="31" spans="1:7" ht="17.649999999999999" customHeight="1" thickBot="1" x14ac:dyDescent="0.25">
      <c r="A31" s="188"/>
      <c r="B31" s="188"/>
      <c r="C31" s="188"/>
      <c r="D31" s="188"/>
      <c r="E31" s="188"/>
      <c r="F31" s="188"/>
      <c r="G31" s="232"/>
    </row>
    <row r="32" spans="1:7" ht="17.649999999999999" customHeight="1" thickBot="1" x14ac:dyDescent="0.25">
      <c r="A32" s="329" t="s">
        <v>316</v>
      </c>
      <c r="B32" s="330"/>
      <c r="C32" s="331"/>
      <c r="D32" s="191"/>
      <c r="E32" s="189"/>
      <c r="F32" s="190"/>
      <c r="G32" s="192"/>
    </row>
    <row r="33" spans="1:7" ht="17.649999999999999" customHeight="1" x14ac:dyDescent="0.2">
      <c r="A33" s="233" t="s">
        <v>317</v>
      </c>
      <c r="B33" s="234"/>
      <c r="C33" s="199" t="s">
        <v>318</v>
      </c>
      <c r="D33" s="200" t="s">
        <v>4</v>
      </c>
      <c r="E33" s="198" t="s">
        <v>312</v>
      </c>
      <c r="F33" s="199" t="s">
        <v>302</v>
      </c>
      <c r="G33" s="201" t="s">
        <v>296</v>
      </c>
    </row>
    <row r="34" spans="1:7" ht="7.9" customHeight="1" x14ac:dyDescent="0.2">
      <c r="A34" s="332"/>
      <c r="B34" s="333"/>
      <c r="C34" s="235"/>
      <c r="D34" s="205"/>
      <c r="E34" s="225"/>
      <c r="F34" s="204"/>
      <c r="G34" s="207" t="s">
        <v>482</v>
      </c>
    </row>
    <row r="35" spans="1:7" ht="17.649999999999999" customHeight="1" x14ac:dyDescent="0.2">
      <c r="A35" s="334"/>
      <c r="B35" s="335"/>
      <c r="C35" s="235"/>
      <c r="D35" s="205"/>
      <c r="E35" s="225"/>
      <c r="F35" s="204"/>
      <c r="G35" s="207" t="s">
        <v>482</v>
      </c>
    </row>
    <row r="36" spans="1:7" ht="17.649999999999999" customHeight="1" thickBot="1" x14ac:dyDescent="0.25">
      <c r="A36" s="209"/>
      <c r="B36" s="210"/>
      <c r="C36" s="336" t="s">
        <v>319</v>
      </c>
      <c r="D36" s="337"/>
      <c r="E36" s="337"/>
      <c r="F36" s="337"/>
      <c r="G36" s="211">
        <v>0</v>
      </c>
    </row>
    <row r="37" spans="1:7" ht="17.649999999999999" customHeight="1" thickBot="1" x14ac:dyDescent="0.25">
      <c r="B37" s="189"/>
      <c r="C37" s="190"/>
      <c r="D37" s="191"/>
      <c r="E37" s="189"/>
      <c r="F37" s="190"/>
      <c r="G37" s="192"/>
    </row>
    <row r="38" spans="1:7" ht="15.75" x14ac:dyDescent="0.2">
      <c r="A38" s="338" t="s">
        <v>320</v>
      </c>
      <c r="B38" s="339"/>
      <c r="C38" s="237" t="s">
        <v>6</v>
      </c>
      <c r="D38" s="238"/>
      <c r="E38" s="239"/>
      <c r="F38" s="240"/>
      <c r="G38" s="241">
        <v>39500</v>
      </c>
    </row>
    <row r="39" spans="1:7" ht="15.75" x14ac:dyDescent="0.2">
      <c r="A39" s="340"/>
      <c r="B39" s="341"/>
      <c r="C39" s="242" t="s">
        <v>321</v>
      </c>
      <c r="D39" s="243">
        <v>30</v>
      </c>
      <c r="E39" s="244" t="s">
        <v>322</v>
      </c>
      <c r="F39" s="245"/>
      <c r="G39" s="246"/>
    </row>
    <row r="40" spans="1:7" ht="16.5" thickBot="1" x14ac:dyDescent="0.25">
      <c r="A40" s="342"/>
      <c r="B40" s="343"/>
      <c r="C40" s="247" t="s">
        <v>323</v>
      </c>
      <c r="D40" s="248"/>
      <c r="E40" s="249"/>
      <c r="F40" s="250"/>
      <c r="G40" s="221"/>
    </row>
  </sheetData>
  <mergeCells count="22">
    <mergeCell ref="A34:B34"/>
    <mergeCell ref="A35:B35"/>
    <mergeCell ref="C36:F36"/>
    <mergeCell ref="A38:B40"/>
    <mergeCell ref="A21:C21"/>
    <mergeCell ref="C23:F23"/>
    <mergeCell ref="A25:C25"/>
    <mergeCell ref="B28:C28"/>
    <mergeCell ref="C30:F30"/>
    <mergeCell ref="A32:C32"/>
    <mergeCell ref="A20:C20"/>
    <mergeCell ref="A1:G1"/>
    <mergeCell ref="A2:G2"/>
    <mergeCell ref="A4:D4"/>
    <mergeCell ref="B5:E5"/>
    <mergeCell ref="B6:G6"/>
    <mergeCell ref="B7:G7"/>
    <mergeCell ref="A9:C9"/>
    <mergeCell ref="C14:F14"/>
    <mergeCell ref="A16:C16"/>
    <mergeCell ref="A18:C18"/>
    <mergeCell ref="A19:C19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22" workbookViewId="0">
      <selection activeCell="J38" sqref="J38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398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8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12" customHeight="1" thickBot="1" x14ac:dyDescent="0.25">
      <c r="A7" s="187" t="s">
        <v>289</v>
      </c>
      <c r="B7" s="355" t="s">
        <v>91</v>
      </c>
      <c r="C7" s="356"/>
      <c r="D7" s="356"/>
      <c r="E7" s="356"/>
      <c r="F7" s="356"/>
      <c r="G7" s="357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75" t="s">
        <v>297</v>
      </c>
      <c r="B11" s="276">
        <v>29260.1</v>
      </c>
      <c r="C11" s="204">
        <v>2.0099999999999998</v>
      </c>
      <c r="D11" s="205">
        <v>1</v>
      </c>
      <c r="E11" s="276">
        <v>58812.800999999992</v>
      </c>
      <c r="F11" s="206">
        <v>25</v>
      </c>
      <c r="G11" s="207">
        <v>2353</v>
      </c>
    </row>
    <row r="12" spans="1:7" ht="17.649999999999999" customHeight="1" x14ac:dyDescent="0.2">
      <c r="A12" s="275" t="s">
        <v>298</v>
      </c>
      <c r="B12" s="276">
        <v>51205.18</v>
      </c>
      <c r="C12" s="204">
        <v>2.0099999999999998</v>
      </c>
      <c r="D12" s="205">
        <v>1</v>
      </c>
      <c r="E12" s="276">
        <v>102922.41179999999</v>
      </c>
      <c r="F12" s="206">
        <v>25</v>
      </c>
      <c r="G12" s="207">
        <v>4117</v>
      </c>
    </row>
    <row r="13" spans="1:7" ht="17.649999999999999" customHeight="1" x14ac:dyDescent="0.2">
      <c r="A13" s="275"/>
      <c r="B13" s="276"/>
      <c r="C13" s="204"/>
      <c r="D13" s="205"/>
      <c r="E13" s="276" t="s">
        <v>482</v>
      </c>
      <c r="F13" s="208"/>
      <c r="G13" s="207" t="s">
        <v>482</v>
      </c>
    </row>
    <row r="14" spans="1:7" ht="17.649999999999999" customHeight="1" x14ac:dyDescent="0.2">
      <c r="A14" s="275"/>
      <c r="B14" s="276"/>
      <c r="C14" s="204"/>
      <c r="D14" s="205"/>
      <c r="E14" s="276" t="s">
        <v>482</v>
      </c>
      <c r="F14" s="208"/>
      <c r="G14" s="207" t="s">
        <v>482</v>
      </c>
    </row>
    <row r="15" spans="1:7" ht="17.649999999999999" customHeight="1" thickBot="1" x14ac:dyDescent="0.25">
      <c r="A15" s="209"/>
      <c r="B15" s="210"/>
      <c r="C15" s="336" t="s">
        <v>299</v>
      </c>
      <c r="D15" s="337"/>
      <c r="E15" s="337"/>
      <c r="F15" s="337"/>
      <c r="G15" s="211">
        <v>6470</v>
      </c>
    </row>
    <row r="16" spans="1:7" ht="6" customHeight="1" thickBot="1" x14ac:dyDescent="0.25">
      <c r="A16" s="188"/>
      <c r="B16" s="189"/>
      <c r="C16" s="190"/>
      <c r="D16" s="191"/>
      <c r="E16" s="189"/>
      <c r="F16" s="190"/>
      <c r="G16" s="192"/>
    </row>
    <row r="17" spans="1:7" ht="16.899999999999999" customHeight="1" thickBot="1" x14ac:dyDescent="0.25">
      <c r="A17" s="329" t="s">
        <v>300</v>
      </c>
      <c r="B17" s="330"/>
      <c r="C17" s="331"/>
      <c r="D17" s="212"/>
      <c r="E17" s="194"/>
      <c r="F17" s="195"/>
      <c r="G17" s="196"/>
    </row>
    <row r="18" spans="1:7" ht="16.899999999999999" customHeight="1" x14ac:dyDescent="0.2">
      <c r="A18" s="213" t="s">
        <v>301</v>
      </c>
      <c r="B18" s="214"/>
      <c r="C18" s="215"/>
      <c r="D18" s="200" t="s">
        <v>4</v>
      </c>
      <c r="E18" s="216" t="s">
        <v>302</v>
      </c>
      <c r="F18" s="199" t="s">
        <v>303</v>
      </c>
      <c r="G18" s="201" t="s">
        <v>296</v>
      </c>
    </row>
    <row r="19" spans="1:7" ht="16.899999999999999" customHeight="1" x14ac:dyDescent="0.2">
      <c r="A19" s="332" t="s">
        <v>439</v>
      </c>
      <c r="B19" s="333"/>
      <c r="C19" s="333"/>
      <c r="D19" s="205" t="s">
        <v>386</v>
      </c>
      <c r="E19" s="276">
        <v>0.01</v>
      </c>
      <c r="F19" s="276">
        <v>85000</v>
      </c>
      <c r="G19" s="207">
        <v>850</v>
      </c>
    </row>
    <row r="20" spans="1:7" ht="16.899999999999999" customHeight="1" x14ac:dyDescent="0.2">
      <c r="A20" s="334" t="s">
        <v>440</v>
      </c>
      <c r="B20" s="335"/>
      <c r="C20" s="335"/>
      <c r="D20" s="205" t="s">
        <v>304</v>
      </c>
      <c r="E20" s="276">
        <v>0.05</v>
      </c>
      <c r="F20" s="276">
        <v>7100</v>
      </c>
      <c r="G20" s="207">
        <v>355</v>
      </c>
    </row>
    <row r="21" spans="1:7" ht="16.899999999999999" customHeight="1" x14ac:dyDescent="0.2">
      <c r="A21" s="334" t="s">
        <v>441</v>
      </c>
      <c r="B21" s="335"/>
      <c r="C21" s="335"/>
      <c r="D21" s="205" t="s">
        <v>304</v>
      </c>
      <c r="E21" s="276">
        <v>0.5</v>
      </c>
      <c r="F21" s="276">
        <v>800</v>
      </c>
      <c r="G21" s="207">
        <v>400</v>
      </c>
    </row>
    <row r="22" spans="1:7" ht="16.899999999999999" customHeight="1" x14ac:dyDescent="0.2">
      <c r="A22" s="334" t="s">
        <v>442</v>
      </c>
      <c r="B22" s="335"/>
      <c r="C22" s="335"/>
      <c r="D22" s="205" t="s">
        <v>304</v>
      </c>
      <c r="E22" s="276">
        <v>0.5</v>
      </c>
      <c r="F22" s="276">
        <v>600</v>
      </c>
      <c r="G22" s="207">
        <v>300</v>
      </c>
    </row>
    <row r="23" spans="1:7" ht="16.899999999999999" customHeight="1" x14ac:dyDescent="0.2">
      <c r="A23" s="334" t="s">
        <v>443</v>
      </c>
      <c r="B23" s="335"/>
      <c r="C23" s="335"/>
      <c r="D23" s="205" t="s">
        <v>342</v>
      </c>
      <c r="E23" s="276">
        <v>1.1000000000000001</v>
      </c>
      <c r="F23" s="276">
        <v>2400</v>
      </c>
      <c r="G23" s="207">
        <v>2640</v>
      </c>
    </row>
    <row r="24" spans="1:7" ht="17.649999999999999" customHeight="1" x14ac:dyDescent="0.2">
      <c r="A24" s="279"/>
      <c r="B24" s="259"/>
      <c r="C24" s="280"/>
      <c r="D24" s="205"/>
      <c r="E24" s="276"/>
      <c r="F24" s="276"/>
      <c r="G24" s="207"/>
    </row>
    <row r="25" spans="1:7" ht="17.649999999999999" customHeight="1" x14ac:dyDescent="0.2">
      <c r="A25" s="279"/>
      <c r="B25" s="259"/>
      <c r="C25" s="280"/>
      <c r="D25" s="205"/>
      <c r="E25" s="219"/>
      <c r="F25" s="276"/>
      <c r="G25" s="207"/>
    </row>
    <row r="26" spans="1:7" ht="17.649999999999999" customHeight="1" x14ac:dyDescent="0.2">
      <c r="A26" s="279"/>
      <c r="B26" s="259"/>
      <c r="C26" s="280"/>
      <c r="D26" s="205"/>
      <c r="E26" s="219"/>
      <c r="F26" s="276"/>
      <c r="G26" s="207" t="s">
        <v>482</v>
      </c>
    </row>
    <row r="27" spans="1:7" ht="16.149999999999999" customHeight="1" x14ac:dyDescent="0.2">
      <c r="A27" s="279"/>
      <c r="B27" s="259"/>
      <c r="C27" s="280"/>
      <c r="D27" s="205"/>
      <c r="E27" s="219"/>
      <c r="F27" s="276"/>
      <c r="G27" s="207"/>
    </row>
    <row r="28" spans="1:7" ht="16.899999999999999" customHeight="1" x14ac:dyDescent="0.2">
      <c r="A28" s="275" t="s">
        <v>306</v>
      </c>
      <c r="B28" s="276">
        <v>5</v>
      </c>
      <c r="C28" s="204" t="s">
        <v>307</v>
      </c>
      <c r="D28" s="205"/>
      <c r="E28" s="276"/>
      <c r="F28" s="204"/>
      <c r="G28" s="220">
        <v>227</v>
      </c>
    </row>
    <row r="29" spans="1:7" ht="16.899999999999999" customHeight="1" thickBot="1" x14ac:dyDescent="0.25">
      <c r="A29" s="209"/>
      <c r="B29" s="210"/>
      <c r="C29" s="336" t="s">
        <v>308</v>
      </c>
      <c r="D29" s="337"/>
      <c r="E29" s="337"/>
      <c r="F29" s="337"/>
      <c r="G29" s="221">
        <v>4772</v>
      </c>
    </row>
    <row r="30" spans="1:7" ht="17.649999999999999" customHeight="1" thickBot="1" x14ac:dyDescent="0.25">
      <c r="A30" s="188"/>
      <c r="B30" s="189"/>
      <c r="C30" s="190"/>
      <c r="D30" s="191"/>
      <c r="E30" s="189"/>
      <c r="F30" s="190"/>
      <c r="G30" s="192"/>
    </row>
    <row r="31" spans="1:7" ht="17.649999999999999" customHeight="1" thickBot="1" x14ac:dyDescent="0.25">
      <c r="A31" s="329" t="s">
        <v>309</v>
      </c>
      <c r="B31" s="330"/>
      <c r="C31" s="331"/>
      <c r="D31" s="191"/>
      <c r="E31" s="189"/>
      <c r="F31" s="190"/>
      <c r="G31" s="192"/>
    </row>
    <row r="32" spans="1:7" ht="17.649999999999999" customHeight="1" x14ac:dyDescent="0.2">
      <c r="A32" s="197" t="s">
        <v>310</v>
      </c>
      <c r="B32" s="214" t="s">
        <v>311</v>
      </c>
      <c r="C32" s="222"/>
      <c r="D32" s="200" t="s">
        <v>4</v>
      </c>
      <c r="E32" s="198" t="s">
        <v>312</v>
      </c>
      <c r="F32" s="223" t="s">
        <v>295</v>
      </c>
      <c r="G32" s="201" t="s">
        <v>296</v>
      </c>
    </row>
    <row r="33" spans="1:7" ht="17.649999999999999" customHeight="1" x14ac:dyDescent="0.2">
      <c r="A33" s="258"/>
      <c r="B33" s="259"/>
      <c r="C33" s="260"/>
      <c r="D33" s="261"/>
      <c r="E33" s="262"/>
      <c r="F33" s="263"/>
      <c r="G33" s="264"/>
    </row>
    <row r="34" spans="1:7" ht="13.15" customHeight="1" x14ac:dyDescent="0.2">
      <c r="A34" s="277"/>
      <c r="B34" s="346"/>
      <c r="C34" s="346"/>
      <c r="D34" s="205"/>
      <c r="E34" s="206"/>
      <c r="F34" s="204"/>
      <c r="G34" s="207" t="s">
        <v>482</v>
      </c>
    </row>
    <row r="35" spans="1:7" ht="16.149999999999999" customHeight="1" x14ac:dyDescent="0.2">
      <c r="A35" s="275" t="s">
        <v>314</v>
      </c>
      <c r="B35" s="226" t="s">
        <v>332</v>
      </c>
      <c r="C35" s="227"/>
      <c r="D35" s="228"/>
      <c r="E35" s="229"/>
      <c r="F35" s="230"/>
      <c r="G35" s="220">
        <v>608</v>
      </c>
    </row>
    <row r="36" spans="1:7" ht="16.149999999999999" customHeight="1" thickBot="1" x14ac:dyDescent="0.25">
      <c r="A36" s="209"/>
      <c r="B36" s="231"/>
      <c r="C36" s="336" t="s">
        <v>315</v>
      </c>
      <c r="D36" s="337"/>
      <c r="E36" s="337"/>
      <c r="F36" s="337"/>
      <c r="G36" s="221">
        <v>608</v>
      </c>
    </row>
    <row r="37" spans="1:7" ht="17.649999999999999" customHeight="1" thickBot="1" x14ac:dyDescent="0.25">
      <c r="A37" s="188"/>
      <c r="B37" s="188"/>
      <c r="C37" s="188"/>
      <c r="D37" s="188"/>
      <c r="E37" s="188"/>
      <c r="F37" s="188"/>
      <c r="G37" s="232"/>
    </row>
    <row r="38" spans="1:7" ht="17.649999999999999" customHeight="1" thickBot="1" x14ac:dyDescent="0.25">
      <c r="A38" s="329" t="s">
        <v>316</v>
      </c>
      <c r="B38" s="330"/>
      <c r="C38" s="331"/>
      <c r="D38" s="191"/>
      <c r="E38" s="189"/>
      <c r="F38" s="190"/>
      <c r="G38" s="192"/>
    </row>
    <row r="39" spans="1:7" ht="17.649999999999999" customHeight="1" x14ac:dyDescent="0.2">
      <c r="A39" s="233" t="s">
        <v>317</v>
      </c>
      <c r="B39" s="234"/>
      <c r="C39" s="199" t="s">
        <v>318</v>
      </c>
      <c r="D39" s="200" t="s">
        <v>4</v>
      </c>
      <c r="E39" s="198" t="s">
        <v>312</v>
      </c>
      <c r="F39" s="199" t="s">
        <v>302</v>
      </c>
      <c r="G39" s="201" t="s">
        <v>296</v>
      </c>
    </row>
    <row r="40" spans="1:7" ht="7.9" customHeight="1" x14ac:dyDescent="0.2">
      <c r="A40" s="332"/>
      <c r="B40" s="333"/>
      <c r="C40" s="235"/>
      <c r="D40" s="205"/>
      <c r="E40" s="276"/>
      <c r="F40" s="204"/>
      <c r="G40" s="207" t="s">
        <v>482</v>
      </c>
    </row>
    <row r="41" spans="1:7" ht="17.649999999999999" customHeight="1" x14ac:dyDescent="0.2">
      <c r="A41" s="334"/>
      <c r="B41" s="335"/>
      <c r="C41" s="235"/>
      <c r="D41" s="205"/>
      <c r="E41" s="276"/>
      <c r="F41" s="204"/>
      <c r="G41" s="207" t="s">
        <v>482</v>
      </c>
    </row>
    <row r="42" spans="1:7" ht="17.649999999999999" customHeight="1" thickBot="1" x14ac:dyDescent="0.25">
      <c r="A42" s="209"/>
      <c r="B42" s="210"/>
      <c r="C42" s="336" t="s">
        <v>319</v>
      </c>
      <c r="D42" s="337"/>
      <c r="E42" s="337"/>
      <c r="F42" s="337"/>
      <c r="G42" s="211">
        <v>0</v>
      </c>
    </row>
    <row r="43" spans="1:7" ht="17.649999999999999" customHeight="1" thickBot="1" x14ac:dyDescent="0.25">
      <c r="B43" s="189"/>
      <c r="C43" s="190"/>
      <c r="D43" s="191"/>
      <c r="E43" s="189"/>
      <c r="F43" s="190"/>
      <c r="G43" s="192"/>
    </row>
    <row r="44" spans="1:7" ht="15.75" x14ac:dyDescent="0.2">
      <c r="A44" s="338" t="s">
        <v>320</v>
      </c>
      <c r="B44" s="339"/>
      <c r="C44" s="237" t="s">
        <v>6</v>
      </c>
      <c r="D44" s="238"/>
      <c r="E44" s="239"/>
      <c r="F44" s="240"/>
      <c r="G44" s="241">
        <v>11850</v>
      </c>
    </row>
    <row r="45" spans="1:7" ht="15.75" x14ac:dyDescent="0.2">
      <c r="A45" s="340"/>
      <c r="B45" s="341"/>
      <c r="C45" s="242" t="s">
        <v>321</v>
      </c>
      <c r="D45" s="243">
        <v>30</v>
      </c>
      <c r="E45" s="244" t="s">
        <v>322</v>
      </c>
      <c r="F45" s="245"/>
      <c r="G45" s="246"/>
    </row>
    <row r="46" spans="1:7" ht="16.5" thickBot="1" x14ac:dyDescent="0.25">
      <c r="A46" s="342"/>
      <c r="B46" s="343"/>
      <c r="C46" s="247" t="s">
        <v>323</v>
      </c>
      <c r="D46" s="248"/>
      <c r="E46" s="249"/>
      <c r="F46" s="250"/>
      <c r="G46" s="221"/>
    </row>
  </sheetData>
  <mergeCells count="23">
    <mergeCell ref="A40:B40"/>
    <mergeCell ref="A41:B41"/>
    <mergeCell ref="C42:F42"/>
    <mergeCell ref="A44:B46"/>
    <mergeCell ref="A19:C19"/>
    <mergeCell ref="A20:C20"/>
    <mergeCell ref="A21:C21"/>
    <mergeCell ref="A22:C22"/>
    <mergeCell ref="A23:C23"/>
    <mergeCell ref="C29:F29"/>
    <mergeCell ref="A31:C31"/>
    <mergeCell ref="B34:C34"/>
    <mergeCell ref="C36:F36"/>
    <mergeCell ref="A38:C38"/>
    <mergeCell ref="A9:C9"/>
    <mergeCell ref="C15:F15"/>
    <mergeCell ref="A17:C17"/>
    <mergeCell ref="A1:G1"/>
    <mergeCell ref="A2:G2"/>
    <mergeCell ref="A4:D4"/>
    <mergeCell ref="B5:E5"/>
    <mergeCell ref="B6:G6"/>
    <mergeCell ref="B7:G7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workbookViewId="0">
      <selection activeCell="J17" sqref="J17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438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8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12" customHeight="1" thickBot="1" x14ac:dyDescent="0.25">
      <c r="A7" s="187" t="s">
        <v>289</v>
      </c>
      <c r="B7" s="355" t="s">
        <v>104</v>
      </c>
      <c r="C7" s="356"/>
      <c r="D7" s="356"/>
      <c r="E7" s="356"/>
      <c r="F7" s="356"/>
      <c r="G7" s="357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75" t="s">
        <v>297</v>
      </c>
      <c r="B11" s="276">
        <v>29260.1</v>
      </c>
      <c r="C11" s="204">
        <v>2.0099999999999998</v>
      </c>
      <c r="D11" s="205">
        <v>1</v>
      </c>
      <c r="E11" s="276">
        <v>58812.800999999992</v>
      </c>
      <c r="F11" s="206">
        <v>6</v>
      </c>
      <c r="G11" s="207">
        <v>9802</v>
      </c>
    </row>
    <row r="12" spans="1:7" ht="17.649999999999999" customHeight="1" x14ac:dyDescent="0.2">
      <c r="A12" s="275" t="s">
        <v>298</v>
      </c>
      <c r="B12" s="276">
        <v>51205.18</v>
      </c>
      <c r="C12" s="204">
        <v>2.0099999999999998</v>
      </c>
      <c r="D12" s="205">
        <v>1</v>
      </c>
      <c r="E12" s="276">
        <v>102922.41179999999</v>
      </c>
      <c r="F12" s="206">
        <v>6</v>
      </c>
      <c r="G12" s="207">
        <v>17154</v>
      </c>
    </row>
    <row r="13" spans="1:7" ht="17.649999999999999" customHeight="1" x14ac:dyDescent="0.2">
      <c r="A13" s="275"/>
      <c r="B13" s="276"/>
      <c r="C13" s="204"/>
      <c r="D13" s="205"/>
      <c r="E13" s="276" t="s">
        <v>482</v>
      </c>
      <c r="F13" s="208"/>
      <c r="G13" s="207" t="s">
        <v>482</v>
      </c>
    </row>
    <row r="14" spans="1:7" ht="17.649999999999999" customHeight="1" x14ac:dyDescent="0.2">
      <c r="A14" s="275"/>
      <c r="B14" s="276"/>
      <c r="C14" s="204"/>
      <c r="D14" s="205"/>
      <c r="E14" s="276" t="s">
        <v>482</v>
      </c>
      <c r="F14" s="208"/>
      <c r="G14" s="207" t="s">
        <v>482</v>
      </c>
    </row>
    <row r="15" spans="1:7" ht="17.649999999999999" customHeight="1" thickBot="1" x14ac:dyDescent="0.25">
      <c r="A15" s="209"/>
      <c r="B15" s="210"/>
      <c r="C15" s="336" t="s">
        <v>299</v>
      </c>
      <c r="D15" s="337"/>
      <c r="E15" s="337"/>
      <c r="F15" s="337"/>
      <c r="G15" s="211">
        <v>26956</v>
      </c>
    </row>
    <row r="16" spans="1:7" ht="6" customHeight="1" thickBot="1" x14ac:dyDescent="0.25">
      <c r="A16" s="188"/>
      <c r="B16" s="189"/>
      <c r="C16" s="190"/>
      <c r="D16" s="191"/>
      <c r="E16" s="189"/>
      <c r="F16" s="190"/>
      <c r="G16" s="192"/>
    </row>
    <row r="17" spans="1:7" ht="16.899999999999999" customHeight="1" thickBot="1" x14ac:dyDescent="0.25">
      <c r="A17" s="329" t="s">
        <v>300</v>
      </c>
      <c r="B17" s="330"/>
      <c r="C17" s="331"/>
      <c r="D17" s="212"/>
      <c r="E17" s="194"/>
      <c r="F17" s="195"/>
      <c r="G17" s="196"/>
    </row>
    <row r="18" spans="1:7" ht="16.899999999999999" customHeight="1" x14ac:dyDescent="0.2">
      <c r="A18" s="213" t="s">
        <v>301</v>
      </c>
      <c r="B18" s="214"/>
      <c r="C18" s="215"/>
      <c r="D18" s="200" t="s">
        <v>4</v>
      </c>
      <c r="E18" s="216" t="s">
        <v>302</v>
      </c>
      <c r="F18" s="199" t="s">
        <v>303</v>
      </c>
      <c r="G18" s="201" t="s">
        <v>296</v>
      </c>
    </row>
    <row r="19" spans="1:7" ht="16.899999999999999" customHeight="1" x14ac:dyDescent="0.2">
      <c r="A19" s="332" t="s">
        <v>439</v>
      </c>
      <c r="B19" s="333"/>
      <c r="C19" s="333"/>
      <c r="D19" s="205" t="s">
        <v>386</v>
      </c>
      <c r="E19" s="276">
        <v>0.02</v>
      </c>
      <c r="F19" s="276">
        <v>85000</v>
      </c>
      <c r="G19" s="207">
        <v>1700</v>
      </c>
    </row>
    <row r="20" spans="1:7" ht="16.899999999999999" customHeight="1" x14ac:dyDescent="0.2">
      <c r="A20" s="334" t="s">
        <v>440</v>
      </c>
      <c r="B20" s="335"/>
      <c r="C20" s="335"/>
      <c r="D20" s="205" t="s">
        <v>304</v>
      </c>
      <c r="E20" s="276">
        <v>0.11</v>
      </c>
      <c r="F20" s="276">
        <v>7100</v>
      </c>
      <c r="G20" s="207">
        <v>781</v>
      </c>
    </row>
    <row r="21" spans="1:7" ht="16.899999999999999" customHeight="1" x14ac:dyDescent="0.2">
      <c r="A21" s="344" t="s">
        <v>446</v>
      </c>
      <c r="B21" s="345"/>
      <c r="C21" s="345"/>
      <c r="D21" s="205" t="s">
        <v>304</v>
      </c>
      <c r="E21" s="276">
        <v>0.4</v>
      </c>
      <c r="F21" s="276">
        <v>6400</v>
      </c>
      <c r="G21" s="207">
        <v>2560</v>
      </c>
    </row>
    <row r="22" spans="1:7" ht="16.899999999999999" customHeight="1" x14ac:dyDescent="0.2">
      <c r="A22" s="334" t="s">
        <v>447</v>
      </c>
      <c r="B22" s="335"/>
      <c r="C22" s="335"/>
      <c r="D22" s="205" t="s">
        <v>304</v>
      </c>
      <c r="E22" s="276">
        <v>0.4</v>
      </c>
      <c r="F22" s="276">
        <v>37700</v>
      </c>
      <c r="G22" s="207">
        <v>15080</v>
      </c>
    </row>
    <row r="23" spans="1:7" ht="16.899999999999999" customHeight="1" x14ac:dyDescent="0.2">
      <c r="A23" s="358" t="s">
        <v>445</v>
      </c>
      <c r="B23" s="359"/>
      <c r="C23" s="359"/>
      <c r="D23" s="205" t="s">
        <v>342</v>
      </c>
      <c r="E23" s="276">
        <v>1.05</v>
      </c>
      <c r="F23" s="276">
        <v>16000</v>
      </c>
      <c r="G23" s="207">
        <v>16800</v>
      </c>
    </row>
    <row r="24" spans="1:7" ht="17.649999999999999" customHeight="1" x14ac:dyDescent="0.2">
      <c r="A24" s="279"/>
      <c r="B24" s="259"/>
      <c r="C24" s="280"/>
      <c r="D24" s="205"/>
      <c r="E24" s="276"/>
      <c r="F24" s="276"/>
      <c r="G24" s="207"/>
    </row>
    <row r="25" spans="1:7" ht="17.649999999999999" customHeight="1" x14ac:dyDescent="0.2">
      <c r="A25" s="279"/>
      <c r="B25" s="259"/>
      <c r="C25" s="280"/>
      <c r="D25" s="205"/>
      <c r="E25" s="219"/>
      <c r="F25" s="276"/>
      <c r="G25" s="207"/>
    </row>
    <row r="26" spans="1:7" ht="17.649999999999999" customHeight="1" x14ac:dyDescent="0.2">
      <c r="A26" s="279"/>
      <c r="B26" s="259"/>
      <c r="C26" s="280"/>
      <c r="D26" s="205"/>
      <c r="E26" s="219"/>
      <c r="F26" s="276"/>
      <c r="G26" s="207" t="s">
        <v>482</v>
      </c>
    </row>
    <row r="27" spans="1:7" ht="16.149999999999999" customHeight="1" x14ac:dyDescent="0.2">
      <c r="A27" s="279"/>
      <c r="B27" s="259"/>
      <c r="C27" s="280"/>
      <c r="D27" s="205"/>
      <c r="E27" s="219"/>
      <c r="F27" s="276"/>
      <c r="G27" s="207"/>
    </row>
    <row r="28" spans="1:7" ht="16.899999999999999" customHeight="1" x14ac:dyDescent="0.2">
      <c r="A28" s="275" t="s">
        <v>306</v>
      </c>
      <c r="B28" s="276">
        <v>5</v>
      </c>
      <c r="C28" s="204" t="s">
        <v>307</v>
      </c>
      <c r="D28" s="205"/>
      <c r="E28" s="276"/>
      <c r="F28" s="204"/>
      <c r="G28" s="220">
        <v>1846</v>
      </c>
    </row>
    <row r="29" spans="1:7" ht="16.899999999999999" customHeight="1" thickBot="1" x14ac:dyDescent="0.25">
      <c r="A29" s="209"/>
      <c r="B29" s="210"/>
      <c r="C29" s="336" t="s">
        <v>308</v>
      </c>
      <c r="D29" s="337"/>
      <c r="E29" s="337"/>
      <c r="F29" s="337"/>
      <c r="G29" s="221">
        <v>38767</v>
      </c>
    </row>
    <row r="30" spans="1:7" ht="17.649999999999999" customHeight="1" thickBot="1" x14ac:dyDescent="0.25">
      <c r="A30" s="188"/>
      <c r="B30" s="189"/>
      <c r="C30" s="190"/>
      <c r="D30" s="191"/>
      <c r="E30" s="189"/>
      <c r="F30" s="190"/>
      <c r="G30" s="192"/>
    </row>
    <row r="31" spans="1:7" ht="17.649999999999999" customHeight="1" thickBot="1" x14ac:dyDescent="0.25">
      <c r="A31" s="329" t="s">
        <v>309</v>
      </c>
      <c r="B31" s="330"/>
      <c r="C31" s="331"/>
      <c r="D31" s="191"/>
      <c r="E31" s="189"/>
      <c r="F31" s="190"/>
      <c r="G31" s="192"/>
    </row>
    <row r="32" spans="1:7" ht="17.649999999999999" customHeight="1" x14ac:dyDescent="0.2">
      <c r="A32" s="197" t="s">
        <v>310</v>
      </c>
      <c r="B32" s="214" t="s">
        <v>311</v>
      </c>
      <c r="C32" s="222"/>
      <c r="D32" s="200" t="s">
        <v>4</v>
      </c>
      <c r="E32" s="198" t="s">
        <v>312</v>
      </c>
      <c r="F32" s="223" t="s">
        <v>295</v>
      </c>
      <c r="G32" s="201" t="s">
        <v>296</v>
      </c>
    </row>
    <row r="33" spans="1:7" ht="17.649999999999999" customHeight="1" x14ac:dyDescent="0.2">
      <c r="A33" s="258"/>
      <c r="B33" s="259"/>
      <c r="C33" s="260"/>
      <c r="D33" s="261"/>
      <c r="E33" s="262"/>
      <c r="F33" s="263"/>
      <c r="G33" s="264"/>
    </row>
    <row r="34" spans="1:7" ht="13.15" customHeight="1" x14ac:dyDescent="0.2">
      <c r="A34" s="277"/>
      <c r="B34" s="346"/>
      <c r="C34" s="346"/>
      <c r="D34" s="205"/>
      <c r="E34" s="206"/>
      <c r="F34" s="204"/>
      <c r="G34" s="207" t="s">
        <v>482</v>
      </c>
    </row>
    <row r="35" spans="1:7" ht="16.149999999999999" customHeight="1" x14ac:dyDescent="0.2">
      <c r="A35" s="275" t="s">
        <v>314</v>
      </c>
      <c r="B35" s="226" t="s">
        <v>332</v>
      </c>
      <c r="C35" s="227"/>
      <c r="D35" s="228"/>
      <c r="E35" s="229"/>
      <c r="F35" s="230"/>
      <c r="G35" s="220">
        <v>2277</v>
      </c>
    </row>
    <row r="36" spans="1:7" ht="16.149999999999999" customHeight="1" thickBot="1" x14ac:dyDescent="0.25">
      <c r="A36" s="209"/>
      <c r="B36" s="231"/>
      <c r="C36" s="336" t="s">
        <v>315</v>
      </c>
      <c r="D36" s="337"/>
      <c r="E36" s="337"/>
      <c r="F36" s="337"/>
      <c r="G36" s="221">
        <v>2277</v>
      </c>
    </row>
    <row r="37" spans="1:7" ht="17.649999999999999" customHeight="1" thickBot="1" x14ac:dyDescent="0.25">
      <c r="A37" s="188"/>
      <c r="B37" s="188"/>
      <c r="C37" s="188"/>
      <c r="D37" s="188"/>
      <c r="E37" s="188"/>
      <c r="F37" s="188"/>
      <c r="G37" s="232"/>
    </row>
    <row r="38" spans="1:7" ht="17.649999999999999" customHeight="1" thickBot="1" x14ac:dyDescent="0.25">
      <c r="A38" s="329" t="s">
        <v>316</v>
      </c>
      <c r="B38" s="330"/>
      <c r="C38" s="331"/>
      <c r="D38" s="191"/>
      <c r="E38" s="189"/>
      <c r="F38" s="190"/>
      <c r="G38" s="192"/>
    </row>
    <row r="39" spans="1:7" ht="17.649999999999999" customHeight="1" x14ac:dyDescent="0.2">
      <c r="A39" s="233" t="s">
        <v>317</v>
      </c>
      <c r="B39" s="234"/>
      <c r="C39" s="199" t="s">
        <v>318</v>
      </c>
      <c r="D39" s="200" t="s">
        <v>4</v>
      </c>
      <c r="E39" s="198" t="s">
        <v>312</v>
      </c>
      <c r="F39" s="199" t="s">
        <v>302</v>
      </c>
      <c r="G39" s="201" t="s">
        <v>296</v>
      </c>
    </row>
    <row r="40" spans="1:7" ht="7.9" customHeight="1" x14ac:dyDescent="0.2">
      <c r="A40" s="332"/>
      <c r="B40" s="333"/>
      <c r="C40" s="235"/>
      <c r="D40" s="205"/>
      <c r="E40" s="276"/>
      <c r="F40" s="204"/>
      <c r="G40" s="207" t="s">
        <v>482</v>
      </c>
    </row>
    <row r="41" spans="1:7" ht="17.649999999999999" customHeight="1" x14ac:dyDescent="0.2">
      <c r="A41" s="334"/>
      <c r="B41" s="335"/>
      <c r="C41" s="235"/>
      <c r="D41" s="205"/>
      <c r="E41" s="276"/>
      <c r="F41" s="204"/>
      <c r="G41" s="207" t="s">
        <v>482</v>
      </c>
    </row>
    <row r="42" spans="1:7" ht="17.649999999999999" customHeight="1" thickBot="1" x14ac:dyDescent="0.25">
      <c r="A42" s="209"/>
      <c r="B42" s="210"/>
      <c r="C42" s="336" t="s">
        <v>319</v>
      </c>
      <c r="D42" s="337"/>
      <c r="E42" s="337"/>
      <c r="F42" s="337"/>
      <c r="G42" s="211">
        <v>0</v>
      </c>
    </row>
    <row r="43" spans="1:7" ht="17.649999999999999" customHeight="1" thickBot="1" x14ac:dyDescent="0.25">
      <c r="B43" s="189"/>
      <c r="C43" s="190"/>
      <c r="D43" s="191"/>
      <c r="E43" s="189"/>
      <c r="F43" s="190"/>
      <c r="G43" s="192"/>
    </row>
    <row r="44" spans="1:7" ht="15.75" x14ac:dyDescent="0.2">
      <c r="A44" s="338" t="s">
        <v>320</v>
      </c>
      <c r="B44" s="339"/>
      <c r="C44" s="237" t="s">
        <v>6</v>
      </c>
      <c r="D44" s="238"/>
      <c r="E44" s="239"/>
      <c r="F44" s="240"/>
      <c r="G44" s="241">
        <v>68000</v>
      </c>
    </row>
    <row r="45" spans="1:7" ht="15.75" x14ac:dyDescent="0.2">
      <c r="A45" s="340"/>
      <c r="B45" s="341"/>
      <c r="C45" s="242" t="s">
        <v>321</v>
      </c>
      <c r="D45" s="243">
        <v>30</v>
      </c>
      <c r="E45" s="244" t="s">
        <v>322</v>
      </c>
      <c r="F45" s="245"/>
      <c r="G45" s="246"/>
    </row>
    <row r="46" spans="1:7" ht="16.5" thickBot="1" x14ac:dyDescent="0.25">
      <c r="A46" s="342"/>
      <c r="B46" s="343"/>
      <c r="C46" s="247" t="s">
        <v>323</v>
      </c>
      <c r="D46" s="248"/>
      <c r="E46" s="249"/>
      <c r="F46" s="250"/>
      <c r="G46" s="221"/>
    </row>
  </sheetData>
  <mergeCells count="23">
    <mergeCell ref="A38:C38"/>
    <mergeCell ref="A40:B40"/>
    <mergeCell ref="A41:B41"/>
    <mergeCell ref="C42:F42"/>
    <mergeCell ref="A44:B46"/>
    <mergeCell ref="C36:F36"/>
    <mergeCell ref="A9:C9"/>
    <mergeCell ref="C15:F15"/>
    <mergeCell ref="A17:C17"/>
    <mergeCell ref="A19:C19"/>
    <mergeCell ref="A20:C20"/>
    <mergeCell ref="A21:C21"/>
    <mergeCell ref="A22:C22"/>
    <mergeCell ref="A23:C23"/>
    <mergeCell ref="C29:F29"/>
    <mergeCell ref="A31:C31"/>
    <mergeCell ref="B34:C34"/>
    <mergeCell ref="B7:G7"/>
    <mergeCell ref="A1:G1"/>
    <mergeCell ref="A2:G2"/>
    <mergeCell ref="A4:D4"/>
    <mergeCell ref="B5:E5"/>
    <mergeCell ref="B6:G6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25" workbookViewId="0">
      <selection activeCell="J41" sqref="J41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444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4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12" customHeight="1" thickBot="1" x14ac:dyDescent="0.25">
      <c r="A7" s="187" t="s">
        <v>289</v>
      </c>
      <c r="B7" s="355" t="s">
        <v>437</v>
      </c>
      <c r="C7" s="356"/>
      <c r="D7" s="356"/>
      <c r="E7" s="356"/>
      <c r="F7" s="356"/>
      <c r="G7" s="357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75" t="s">
        <v>297</v>
      </c>
      <c r="B11" s="276">
        <v>29260.1</v>
      </c>
      <c r="C11" s="204">
        <v>2.0099999999999998</v>
      </c>
      <c r="D11" s="205">
        <v>1</v>
      </c>
      <c r="E11" s="276">
        <v>58812.800999999992</v>
      </c>
      <c r="F11" s="206">
        <v>6</v>
      </c>
      <c r="G11" s="207">
        <v>9802</v>
      </c>
    </row>
    <row r="12" spans="1:7" ht="17.649999999999999" customHeight="1" x14ac:dyDescent="0.2">
      <c r="A12" s="275"/>
      <c r="B12" s="276"/>
      <c r="C12" s="204"/>
      <c r="D12" s="205"/>
      <c r="E12" s="276" t="s">
        <v>482</v>
      </c>
      <c r="F12" s="208"/>
      <c r="G12" s="207" t="s">
        <v>482</v>
      </c>
    </row>
    <row r="13" spans="1:7" ht="17.649999999999999" customHeight="1" x14ac:dyDescent="0.2">
      <c r="A13" s="275"/>
      <c r="B13" s="276"/>
      <c r="C13" s="204"/>
      <c r="D13" s="205"/>
      <c r="E13" s="276" t="s">
        <v>482</v>
      </c>
      <c r="F13" s="208"/>
      <c r="G13" s="207" t="s">
        <v>482</v>
      </c>
    </row>
    <row r="14" spans="1:7" ht="17.649999999999999" customHeight="1" thickBot="1" x14ac:dyDescent="0.25">
      <c r="A14" s="209"/>
      <c r="B14" s="210"/>
      <c r="C14" s="336" t="s">
        <v>299</v>
      </c>
      <c r="D14" s="337"/>
      <c r="E14" s="337"/>
      <c r="F14" s="337"/>
      <c r="G14" s="211">
        <v>9802</v>
      </c>
    </row>
    <row r="15" spans="1:7" ht="6" customHeight="1" thickBot="1" x14ac:dyDescent="0.25">
      <c r="A15" s="188"/>
      <c r="B15" s="189"/>
      <c r="C15" s="190"/>
      <c r="D15" s="191"/>
      <c r="E15" s="189"/>
      <c r="F15" s="190"/>
      <c r="G15" s="192"/>
    </row>
    <row r="16" spans="1:7" ht="16.899999999999999" customHeight="1" thickBot="1" x14ac:dyDescent="0.25">
      <c r="A16" s="329" t="s">
        <v>300</v>
      </c>
      <c r="B16" s="330"/>
      <c r="C16" s="331"/>
      <c r="D16" s="212"/>
      <c r="E16" s="194"/>
      <c r="F16" s="195"/>
      <c r="G16" s="196"/>
    </row>
    <row r="17" spans="1:7" ht="16.899999999999999" customHeight="1" x14ac:dyDescent="0.2">
      <c r="A17" s="213" t="s">
        <v>301</v>
      </c>
      <c r="B17" s="214"/>
      <c r="C17" s="215"/>
      <c r="D17" s="200" t="s">
        <v>4</v>
      </c>
      <c r="E17" s="216" t="s">
        <v>302</v>
      </c>
      <c r="F17" s="199" t="s">
        <v>303</v>
      </c>
      <c r="G17" s="201" t="s">
        <v>296</v>
      </c>
    </row>
    <row r="18" spans="1:7" ht="16.899999999999999" customHeight="1" x14ac:dyDescent="0.2">
      <c r="A18" s="332" t="s">
        <v>464</v>
      </c>
      <c r="B18" s="333"/>
      <c r="C18" s="333"/>
      <c r="D18" s="205" t="s">
        <v>304</v>
      </c>
      <c r="E18" s="276">
        <v>1</v>
      </c>
      <c r="F18" s="276">
        <v>15000</v>
      </c>
      <c r="G18" s="207">
        <v>15000</v>
      </c>
    </row>
    <row r="19" spans="1:7" ht="16.899999999999999" customHeight="1" x14ac:dyDescent="0.2">
      <c r="A19" s="334" t="s">
        <v>465</v>
      </c>
      <c r="B19" s="335"/>
      <c r="C19" s="335"/>
      <c r="D19" s="205" t="s">
        <v>466</v>
      </c>
      <c r="E19" s="276">
        <v>0.1</v>
      </c>
      <c r="F19" s="276">
        <v>10000</v>
      </c>
      <c r="G19" s="207">
        <v>1000</v>
      </c>
    </row>
    <row r="20" spans="1:7" ht="16.899999999999999" customHeight="1" x14ac:dyDescent="0.2">
      <c r="A20" s="344"/>
      <c r="B20" s="345"/>
      <c r="C20" s="345"/>
      <c r="D20" s="205"/>
      <c r="E20" s="276"/>
      <c r="F20" s="276"/>
      <c r="G20" s="207"/>
    </row>
    <row r="21" spans="1:7" ht="16.899999999999999" customHeight="1" x14ac:dyDescent="0.2">
      <c r="A21" s="334"/>
      <c r="B21" s="335"/>
      <c r="C21" s="335"/>
      <c r="D21" s="205"/>
      <c r="E21" s="276"/>
      <c r="F21" s="276"/>
      <c r="G21" s="207"/>
    </row>
    <row r="22" spans="1:7" ht="16.899999999999999" customHeight="1" x14ac:dyDescent="0.2">
      <c r="A22" s="279"/>
      <c r="B22" s="259"/>
      <c r="C22" s="279"/>
      <c r="D22" s="205"/>
      <c r="E22" s="276"/>
      <c r="F22" s="276"/>
      <c r="G22" s="207"/>
    </row>
    <row r="23" spans="1:7" ht="17.649999999999999" customHeight="1" x14ac:dyDescent="0.2">
      <c r="A23" s="279"/>
      <c r="B23" s="259"/>
      <c r="C23" s="280"/>
      <c r="D23" s="205"/>
      <c r="E23" s="276"/>
      <c r="F23" s="276"/>
      <c r="G23" s="207"/>
    </row>
    <row r="24" spans="1:7" ht="17.649999999999999" customHeight="1" x14ac:dyDescent="0.2">
      <c r="A24" s="279"/>
      <c r="B24" s="259"/>
      <c r="C24" s="280"/>
      <c r="D24" s="205"/>
      <c r="E24" s="219"/>
      <c r="F24" s="276"/>
      <c r="G24" s="207"/>
    </row>
    <row r="25" spans="1:7" ht="17.649999999999999" customHeight="1" x14ac:dyDescent="0.2">
      <c r="A25" s="279"/>
      <c r="B25" s="259"/>
      <c r="C25" s="280"/>
      <c r="D25" s="205"/>
      <c r="E25" s="219"/>
      <c r="F25" s="276"/>
      <c r="G25" s="207" t="s">
        <v>482</v>
      </c>
    </row>
    <row r="26" spans="1:7" ht="16.149999999999999" customHeight="1" x14ac:dyDescent="0.2">
      <c r="A26" s="279"/>
      <c r="B26" s="259"/>
      <c r="C26" s="280"/>
      <c r="D26" s="205"/>
      <c r="E26" s="219"/>
      <c r="F26" s="276"/>
      <c r="G26" s="207"/>
    </row>
    <row r="27" spans="1:7" ht="16.899999999999999" customHeight="1" x14ac:dyDescent="0.2">
      <c r="A27" s="275" t="s">
        <v>306</v>
      </c>
      <c r="B27" s="276">
        <v>5</v>
      </c>
      <c r="C27" s="204" t="s">
        <v>307</v>
      </c>
      <c r="D27" s="205"/>
      <c r="E27" s="276"/>
      <c r="F27" s="204"/>
      <c r="G27" s="220">
        <v>800</v>
      </c>
    </row>
    <row r="28" spans="1:7" ht="16.899999999999999" customHeight="1" thickBot="1" x14ac:dyDescent="0.25">
      <c r="A28" s="209"/>
      <c r="B28" s="210"/>
      <c r="C28" s="336" t="s">
        <v>308</v>
      </c>
      <c r="D28" s="337"/>
      <c r="E28" s="337"/>
      <c r="F28" s="337"/>
      <c r="G28" s="221">
        <v>16800</v>
      </c>
    </row>
    <row r="29" spans="1:7" ht="17.649999999999999" customHeight="1" thickBot="1" x14ac:dyDescent="0.25">
      <c r="A29" s="188"/>
      <c r="B29" s="189"/>
      <c r="C29" s="190"/>
      <c r="D29" s="191"/>
      <c r="E29" s="189"/>
      <c r="F29" s="190"/>
      <c r="G29" s="192"/>
    </row>
    <row r="30" spans="1:7" ht="17.649999999999999" customHeight="1" thickBot="1" x14ac:dyDescent="0.25">
      <c r="A30" s="329" t="s">
        <v>309</v>
      </c>
      <c r="B30" s="330"/>
      <c r="C30" s="331"/>
      <c r="D30" s="191"/>
      <c r="E30" s="189"/>
      <c r="F30" s="190"/>
      <c r="G30" s="192"/>
    </row>
    <row r="31" spans="1:7" ht="17.649999999999999" customHeight="1" x14ac:dyDescent="0.2">
      <c r="A31" s="197" t="s">
        <v>310</v>
      </c>
      <c r="B31" s="214" t="s">
        <v>311</v>
      </c>
      <c r="C31" s="222"/>
      <c r="D31" s="200" t="s">
        <v>4</v>
      </c>
      <c r="E31" s="198" t="s">
        <v>312</v>
      </c>
      <c r="F31" s="223" t="s">
        <v>295</v>
      </c>
      <c r="G31" s="201" t="s">
        <v>296</v>
      </c>
    </row>
    <row r="32" spans="1:7" ht="17.649999999999999" customHeight="1" x14ac:dyDescent="0.2">
      <c r="A32" s="258"/>
      <c r="B32" s="259"/>
      <c r="C32" s="260"/>
      <c r="D32" s="261"/>
      <c r="E32" s="262"/>
      <c r="F32" s="263"/>
      <c r="G32" s="264"/>
    </row>
    <row r="33" spans="1:7" ht="13.15" customHeight="1" x14ac:dyDescent="0.2">
      <c r="A33" s="277"/>
      <c r="B33" s="346"/>
      <c r="C33" s="346"/>
      <c r="D33" s="205"/>
      <c r="E33" s="206"/>
      <c r="F33" s="204"/>
      <c r="G33" s="207" t="s">
        <v>482</v>
      </c>
    </row>
    <row r="34" spans="1:7" ht="16.149999999999999" customHeight="1" x14ac:dyDescent="0.2">
      <c r="A34" s="275" t="s">
        <v>314</v>
      </c>
      <c r="B34" s="226" t="s">
        <v>332</v>
      </c>
      <c r="C34" s="227"/>
      <c r="D34" s="228"/>
      <c r="E34" s="229"/>
      <c r="F34" s="230"/>
      <c r="G34" s="220">
        <v>648</v>
      </c>
    </row>
    <row r="35" spans="1:7" ht="16.149999999999999" customHeight="1" thickBot="1" x14ac:dyDescent="0.25">
      <c r="A35" s="209"/>
      <c r="B35" s="231"/>
      <c r="C35" s="336" t="s">
        <v>315</v>
      </c>
      <c r="D35" s="337"/>
      <c r="E35" s="337"/>
      <c r="F35" s="337"/>
      <c r="G35" s="221">
        <v>648</v>
      </c>
    </row>
    <row r="36" spans="1:7" ht="17.649999999999999" customHeight="1" thickBot="1" x14ac:dyDescent="0.25">
      <c r="A36" s="188"/>
      <c r="B36" s="188"/>
      <c r="C36" s="188"/>
      <c r="D36" s="188"/>
      <c r="E36" s="188"/>
      <c r="F36" s="188"/>
      <c r="G36" s="232"/>
    </row>
    <row r="37" spans="1:7" ht="17.649999999999999" customHeight="1" thickBot="1" x14ac:dyDescent="0.25">
      <c r="A37" s="329" t="s">
        <v>316</v>
      </c>
      <c r="B37" s="330"/>
      <c r="C37" s="331"/>
      <c r="D37" s="191"/>
      <c r="E37" s="189"/>
      <c r="F37" s="190"/>
      <c r="G37" s="192"/>
    </row>
    <row r="38" spans="1:7" ht="17.649999999999999" customHeight="1" x14ac:dyDescent="0.2">
      <c r="A38" s="233" t="s">
        <v>317</v>
      </c>
      <c r="B38" s="234"/>
      <c r="C38" s="199" t="s">
        <v>318</v>
      </c>
      <c r="D38" s="200" t="s">
        <v>4</v>
      </c>
      <c r="E38" s="198" t="s">
        <v>312</v>
      </c>
      <c r="F38" s="199" t="s">
        <v>302</v>
      </c>
      <c r="G38" s="201" t="s">
        <v>296</v>
      </c>
    </row>
    <row r="39" spans="1:7" ht="7.9" customHeight="1" x14ac:dyDescent="0.2">
      <c r="A39" s="332"/>
      <c r="B39" s="333"/>
      <c r="C39" s="235"/>
      <c r="D39" s="205"/>
      <c r="E39" s="276"/>
      <c r="F39" s="204"/>
      <c r="G39" s="207" t="s">
        <v>482</v>
      </c>
    </row>
    <row r="40" spans="1:7" ht="17.649999999999999" customHeight="1" x14ac:dyDescent="0.2">
      <c r="A40" s="334"/>
      <c r="B40" s="335"/>
      <c r="C40" s="235"/>
      <c r="D40" s="205"/>
      <c r="E40" s="276"/>
      <c r="F40" s="204"/>
      <c r="G40" s="207" t="s">
        <v>482</v>
      </c>
    </row>
    <row r="41" spans="1:7" ht="17.649999999999999" customHeight="1" thickBot="1" x14ac:dyDescent="0.25">
      <c r="A41" s="209"/>
      <c r="B41" s="210"/>
      <c r="C41" s="336" t="s">
        <v>319</v>
      </c>
      <c r="D41" s="337"/>
      <c r="E41" s="337"/>
      <c r="F41" s="337"/>
      <c r="G41" s="211">
        <v>0</v>
      </c>
    </row>
    <row r="42" spans="1:7" ht="17.649999999999999" customHeight="1" thickBot="1" x14ac:dyDescent="0.25">
      <c r="B42" s="189"/>
      <c r="C42" s="190"/>
      <c r="D42" s="191"/>
      <c r="E42" s="189"/>
      <c r="F42" s="190"/>
      <c r="G42" s="192"/>
    </row>
    <row r="43" spans="1:7" ht="15.75" x14ac:dyDescent="0.2">
      <c r="A43" s="338" t="s">
        <v>320</v>
      </c>
      <c r="B43" s="339"/>
      <c r="C43" s="237" t="s">
        <v>6</v>
      </c>
      <c r="D43" s="238"/>
      <c r="E43" s="239"/>
      <c r="F43" s="240"/>
      <c r="G43" s="241">
        <v>27250</v>
      </c>
    </row>
    <row r="44" spans="1:7" ht="15.75" x14ac:dyDescent="0.2">
      <c r="A44" s="340"/>
      <c r="B44" s="341"/>
      <c r="C44" s="242" t="s">
        <v>321</v>
      </c>
      <c r="D44" s="243">
        <v>30</v>
      </c>
      <c r="E44" s="244" t="s">
        <v>322</v>
      </c>
      <c r="F44" s="245"/>
      <c r="G44" s="246"/>
    </row>
    <row r="45" spans="1:7" ht="16.5" thickBot="1" x14ac:dyDescent="0.25">
      <c r="A45" s="342"/>
      <c r="B45" s="343"/>
      <c r="C45" s="247" t="s">
        <v>323</v>
      </c>
      <c r="D45" s="248"/>
      <c r="E45" s="249"/>
      <c r="F45" s="250"/>
      <c r="G45" s="221"/>
    </row>
  </sheetData>
  <mergeCells count="22">
    <mergeCell ref="A37:C37"/>
    <mergeCell ref="A39:B39"/>
    <mergeCell ref="A40:B40"/>
    <mergeCell ref="C41:F41"/>
    <mergeCell ref="A43:B45"/>
    <mergeCell ref="A21:C21"/>
    <mergeCell ref="C28:F28"/>
    <mergeCell ref="A30:C30"/>
    <mergeCell ref="B33:C33"/>
    <mergeCell ref="C35:F35"/>
    <mergeCell ref="A20:C20"/>
    <mergeCell ref="A1:G1"/>
    <mergeCell ref="A2:G2"/>
    <mergeCell ref="A4:D4"/>
    <mergeCell ref="B5:E5"/>
    <mergeCell ref="B6:G6"/>
    <mergeCell ref="B7:G7"/>
    <mergeCell ref="A9:C9"/>
    <mergeCell ref="C14:F14"/>
    <mergeCell ref="A16:C16"/>
    <mergeCell ref="A18:C18"/>
    <mergeCell ref="A19:C19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workbookViewId="0">
      <selection activeCell="I15" sqref="I15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404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4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22.15" customHeight="1" thickBot="1" x14ac:dyDescent="0.25">
      <c r="A7" s="187" t="s">
        <v>289</v>
      </c>
      <c r="B7" s="355" t="s">
        <v>470</v>
      </c>
      <c r="C7" s="356"/>
      <c r="D7" s="356"/>
      <c r="E7" s="356"/>
      <c r="F7" s="356"/>
      <c r="G7" s="357"/>
    </row>
    <row r="8" spans="1:7" ht="10.9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18" t="s">
        <v>297</v>
      </c>
      <c r="B11" s="225">
        <v>29260.1</v>
      </c>
      <c r="C11" s="204">
        <v>2.0099999999999998</v>
      </c>
      <c r="D11" s="205">
        <v>1</v>
      </c>
      <c r="E11" s="225">
        <v>58812.800999999992</v>
      </c>
      <c r="F11" s="206">
        <v>3</v>
      </c>
      <c r="G11" s="207">
        <v>19604</v>
      </c>
    </row>
    <row r="12" spans="1:7" ht="17.649999999999999" customHeight="1" x14ac:dyDescent="0.2">
      <c r="A12" s="218"/>
      <c r="B12" s="225"/>
      <c r="C12" s="204"/>
      <c r="D12" s="205"/>
      <c r="E12" s="225" t="s">
        <v>482</v>
      </c>
      <c r="F12" s="208"/>
      <c r="G12" s="207" t="s">
        <v>482</v>
      </c>
    </row>
    <row r="13" spans="1:7" ht="17.649999999999999" customHeight="1" x14ac:dyDescent="0.2">
      <c r="A13" s="218"/>
      <c r="B13" s="225"/>
      <c r="C13" s="204"/>
      <c r="D13" s="205"/>
      <c r="E13" s="225" t="s">
        <v>482</v>
      </c>
      <c r="F13" s="208"/>
      <c r="G13" s="207" t="s">
        <v>482</v>
      </c>
    </row>
    <row r="14" spans="1:7" ht="17.649999999999999" customHeight="1" thickBot="1" x14ac:dyDescent="0.25">
      <c r="A14" s="209"/>
      <c r="B14" s="210"/>
      <c r="C14" s="336" t="s">
        <v>299</v>
      </c>
      <c r="D14" s="337"/>
      <c r="E14" s="337"/>
      <c r="F14" s="337"/>
      <c r="G14" s="211">
        <v>19604</v>
      </c>
    </row>
    <row r="15" spans="1:7" ht="6" customHeight="1" thickBot="1" x14ac:dyDescent="0.25">
      <c r="A15" s="188"/>
      <c r="B15" s="189"/>
      <c r="C15" s="190"/>
      <c r="D15" s="191"/>
      <c r="E15" s="189"/>
      <c r="F15" s="190"/>
      <c r="G15" s="192"/>
    </row>
    <row r="16" spans="1:7" ht="16.899999999999999" customHeight="1" thickBot="1" x14ac:dyDescent="0.25">
      <c r="A16" s="329" t="s">
        <v>300</v>
      </c>
      <c r="B16" s="330"/>
      <c r="C16" s="331"/>
      <c r="D16" s="212"/>
      <c r="E16" s="194"/>
      <c r="F16" s="195"/>
      <c r="G16" s="196"/>
    </row>
    <row r="17" spans="1:7" ht="16.899999999999999" customHeight="1" x14ac:dyDescent="0.2">
      <c r="A17" s="213" t="s">
        <v>301</v>
      </c>
      <c r="B17" s="214"/>
      <c r="C17" s="215"/>
      <c r="D17" s="200" t="s">
        <v>4</v>
      </c>
      <c r="E17" s="216" t="s">
        <v>302</v>
      </c>
      <c r="F17" s="199" t="s">
        <v>303</v>
      </c>
      <c r="G17" s="201" t="s">
        <v>296</v>
      </c>
    </row>
    <row r="18" spans="1:7" ht="17.649999999999999" customHeight="1" x14ac:dyDescent="0.2">
      <c r="A18" s="332" t="s">
        <v>407</v>
      </c>
      <c r="B18" s="333"/>
      <c r="C18" s="333"/>
      <c r="D18" s="205" t="s">
        <v>304</v>
      </c>
      <c r="E18" s="225">
        <v>1</v>
      </c>
      <c r="F18" s="225">
        <v>70000</v>
      </c>
      <c r="G18" s="207">
        <v>70000</v>
      </c>
    </row>
    <row r="19" spans="1:7" ht="27" customHeight="1" x14ac:dyDescent="0.2">
      <c r="A19" s="387" t="s">
        <v>471</v>
      </c>
      <c r="B19" s="388"/>
      <c r="C19" s="388"/>
      <c r="D19" s="205" t="s">
        <v>304</v>
      </c>
      <c r="E19" s="219">
        <v>1</v>
      </c>
      <c r="F19" s="225">
        <v>10000</v>
      </c>
      <c r="G19" s="207">
        <v>10000</v>
      </c>
    </row>
    <row r="20" spans="1:7" ht="17.649999999999999" customHeight="1" x14ac:dyDescent="0.2">
      <c r="A20" s="344"/>
      <c r="B20" s="345"/>
      <c r="C20" s="345"/>
      <c r="D20" s="205"/>
      <c r="E20" s="219"/>
      <c r="F20" s="225"/>
      <c r="G20" s="207" t="s">
        <v>482</v>
      </c>
    </row>
    <row r="21" spans="1:7" ht="7.5" customHeight="1" x14ac:dyDescent="0.2">
      <c r="A21" s="344"/>
      <c r="B21" s="345"/>
      <c r="C21" s="345"/>
      <c r="D21" s="205"/>
      <c r="E21" s="219"/>
      <c r="F21" s="225"/>
      <c r="G21" s="207"/>
    </row>
    <row r="22" spans="1:7" ht="16.899999999999999" customHeight="1" x14ac:dyDescent="0.2">
      <c r="A22" s="218" t="s">
        <v>306</v>
      </c>
      <c r="B22" s="225">
        <v>5</v>
      </c>
      <c r="C22" s="204" t="s">
        <v>307</v>
      </c>
      <c r="D22" s="205"/>
      <c r="E22" s="225"/>
      <c r="F22" s="204"/>
      <c r="G22" s="220">
        <v>4000</v>
      </c>
    </row>
    <row r="23" spans="1:7" ht="16.899999999999999" customHeight="1" thickBot="1" x14ac:dyDescent="0.25">
      <c r="A23" s="209"/>
      <c r="B23" s="210"/>
      <c r="C23" s="336" t="s">
        <v>308</v>
      </c>
      <c r="D23" s="337"/>
      <c r="E23" s="337"/>
      <c r="F23" s="337"/>
      <c r="G23" s="221">
        <v>84000</v>
      </c>
    </row>
    <row r="24" spans="1:7" ht="17.649999999999999" customHeight="1" thickBot="1" x14ac:dyDescent="0.25">
      <c r="A24" s="188"/>
      <c r="B24" s="189"/>
      <c r="C24" s="190"/>
      <c r="D24" s="191"/>
      <c r="E24" s="189"/>
      <c r="F24" s="190"/>
      <c r="G24" s="192"/>
    </row>
    <row r="25" spans="1:7" ht="17.649999999999999" customHeight="1" thickBot="1" x14ac:dyDescent="0.25">
      <c r="A25" s="329" t="s">
        <v>309</v>
      </c>
      <c r="B25" s="330"/>
      <c r="C25" s="331"/>
      <c r="D25" s="191"/>
      <c r="E25" s="189"/>
      <c r="F25" s="190"/>
      <c r="G25" s="192"/>
    </row>
    <row r="26" spans="1:7" ht="17.649999999999999" customHeight="1" x14ac:dyDescent="0.2">
      <c r="A26" s="197" t="s">
        <v>310</v>
      </c>
      <c r="B26" s="214" t="s">
        <v>311</v>
      </c>
      <c r="C26" s="222"/>
      <c r="D26" s="200" t="s">
        <v>4</v>
      </c>
      <c r="E26" s="198" t="s">
        <v>312</v>
      </c>
      <c r="F26" s="223" t="s">
        <v>295</v>
      </c>
      <c r="G26" s="201" t="s">
        <v>296</v>
      </c>
    </row>
    <row r="27" spans="1:7" ht="17.649999999999999" customHeight="1" x14ac:dyDescent="0.2">
      <c r="A27" s="258"/>
      <c r="B27" s="259"/>
      <c r="C27" s="260"/>
      <c r="D27" s="261"/>
      <c r="E27" s="262"/>
      <c r="F27" s="263"/>
      <c r="G27" s="264"/>
    </row>
    <row r="28" spans="1:7" ht="13.15" customHeight="1" x14ac:dyDescent="0.2">
      <c r="A28" s="236"/>
      <c r="B28" s="346"/>
      <c r="C28" s="346"/>
      <c r="D28" s="205"/>
      <c r="E28" s="206"/>
      <c r="F28" s="204"/>
      <c r="G28" s="207" t="s">
        <v>482</v>
      </c>
    </row>
    <row r="29" spans="1:7" ht="16.149999999999999" customHeight="1" x14ac:dyDescent="0.2">
      <c r="A29" s="218" t="s">
        <v>314</v>
      </c>
      <c r="B29" s="226" t="s">
        <v>332</v>
      </c>
      <c r="C29" s="227"/>
      <c r="D29" s="228"/>
      <c r="E29" s="229"/>
      <c r="F29" s="230"/>
      <c r="G29" s="220">
        <v>1396</v>
      </c>
    </row>
    <row r="30" spans="1:7" ht="16.149999999999999" customHeight="1" thickBot="1" x14ac:dyDescent="0.25">
      <c r="A30" s="209"/>
      <c r="B30" s="231"/>
      <c r="C30" s="336" t="s">
        <v>315</v>
      </c>
      <c r="D30" s="337"/>
      <c r="E30" s="337"/>
      <c r="F30" s="337"/>
      <c r="G30" s="221">
        <v>1396</v>
      </c>
    </row>
    <row r="31" spans="1:7" ht="17.649999999999999" customHeight="1" thickBot="1" x14ac:dyDescent="0.25">
      <c r="A31" s="188"/>
      <c r="B31" s="188"/>
      <c r="C31" s="188"/>
      <c r="D31" s="188"/>
      <c r="E31" s="188"/>
      <c r="F31" s="188"/>
      <c r="G31" s="232"/>
    </row>
    <row r="32" spans="1:7" ht="17.649999999999999" customHeight="1" thickBot="1" x14ac:dyDescent="0.25">
      <c r="A32" s="329" t="s">
        <v>316</v>
      </c>
      <c r="B32" s="330"/>
      <c r="C32" s="331"/>
      <c r="D32" s="191"/>
      <c r="E32" s="189"/>
      <c r="F32" s="190"/>
      <c r="G32" s="192"/>
    </row>
    <row r="33" spans="1:7" ht="17.649999999999999" customHeight="1" x14ac:dyDescent="0.2">
      <c r="A33" s="233" t="s">
        <v>317</v>
      </c>
      <c r="B33" s="234"/>
      <c r="C33" s="199" t="s">
        <v>318</v>
      </c>
      <c r="D33" s="200" t="s">
        <v>4</v>
      </c>
      <c r="E33" s="198" t="s">
        <v>312</v>
      </c>
      <c r="F33" s="199" t="s">
        <v>302</v>
      </c>
      <c r="G33" s="201" t="s">
        <v>296</v>
      </c>
    </row>
    <row r="34" spans="1:7" ht="7.9" customHeight="1" x14ac:dyDescent="0.2">
      <c r="A34" s="332"/>
      <c r="B34" s="333"/>
      <c r="C34" s="235"/>
      <c r="D34" s="205"/>
      <c r="E34" s="225"/>
      <c r="F34" s="204"/>
      <c r="G34" s="207" t="s">
        <v>482</v>
      </c>
    </row>
    <row r="35" spans="1:7" ht="17.649999999999999" customHeight="1" x14ac:dyDescent="0.2">
      <c r="A35" s="334"/>
      <c r="B35" s="335"/>
      <c r="C35" s="235"/>
      <c r="D35" s="205"/>
      <c r="E35" s="225"/>
      <c r="F35" s="204"/>
      <c r="G35" s="207" t="s">
        <v>482</v>
      </c>
    </row>
    <row r="36" spans="1:7" ht="17.649999999999999" customHeight="1" thickBot="1" x14ac:dyDescent="0.25">
      <c r="A36" s="209"/>
      <c r="B36" s="210"/>
      <c r="C36" s="336" t="s">
        <v>319</v>
      </c>
      <c r="D36" s="337"/>
      <c r="E36" s="337"/>
      <c r="F36" s="337"/>
      <c r="G36" s="211">
        <v>0</v>
      </c>
    </row>
    <row r="37" spans="1:7" ht="17.649999999999999" customHeight="1" thickBot="1" x14ac:dyDescent="0.25">
      <c r="B37" s="189"/>
      <c r="C37" s="190"/>
      <c r="D37" s="191"/>
      <c r="E37" s="189"/>
      <c r="F37" s="190"/>
      <c r="G37" s="192"/>
    </row>
    <row r="38" spans="1:7" ht="15.75" x14ac:dyDescent="0.2">
      <c r="A38" s="338" t="s">
        <v>320</v>
      </c>
      <c r="B38" s="339"/>
      <c r="C38" s="237" t="s">
        <v>6</v>
      </c>
      <c r="D38" s="238"/>
      <c r="E38" s="239"/>
      <c r="F38" s="240"/>
      <c r="G38" s="241">
        <v>105000</v>
      </c>
    </row>
    <row r="39" spans="1:7" ht="15.75" x14ac:dyDescent="0.2">
      <c r="A39" s="340"/>
      <c r="B39" s="341"/>
      <c r="C39" s="242" t="s">
        <v>321</v>
      </c>
      <c r="D39" s="243">
        <v>30</v>
      </c>
      <c r="E39" s="244" t="s">
        <v>322</v>
      </c>
      <c r="F39" s="245"/>
      <c r="G39" s="246"/>
    </row>
    <row r="40" spans="1:7" ht="16.5" thickBot="1" x14ac:dyDescent="0.25">
      <c r="A40" s="342"/>
      <c r="B40" s="343"/>
      <c r="C40" s="247" t="s">
        <v>323</v>
      </c>
      <c r="D40" s="248"/>
      <c r="E40" s="249"/>
      <c r="F40" s="250"/>
      <c r="G40" s="221"/>
    </row>
  </sheetData>
  <mergeCells count="22">
    <mergeCell ref="A34:B34"/>
    <mergeCell ref="A35:B35"/>
    <mergeCell ref="C36:F36"/>
    <mergeCell ref="A38:B40"/>
    <mergeCell ref="A21:C21"/>
    <mergeCell ref="C23:F23"/>
    <mergeCell ref="A25:C25"/>
    <mergeCell ref="B28:C28"/>
    <mergeCell ref="C30:F30"/>
    <mergeCell ref="A32:C32"/>
    <mergeCell ref="A20:C20"/>
    <mergeCell ref="A1:G1"/>
    <mergeCell ref="A2:G2"/>
    <mergeCell ref="A4:D4"/>
    <mergeCell ref="B5:E5"/>
    <mergeCell ref="B6:G6"/>
    <mergeCell ref="B7:G7"/>
    <mergeCell ref="A9:C9"/>
    <mergeCell ref="C14:F14"/>
    <mergeCell ref="A16:C16"/>
    <mergeCell ref="A18:C18"/>
    <mergeCell ref="A19:C19"/>
  </mergeCells>
  <pageMargins left="0.7" right="0.7" top="0.75" bottom="0.75" header="0.3" footer="0.3"/>
  <pageSetup orientation="portrait" horizontalDpi="4294967293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opLeftCell="A4" workbookViewId="0">
      <selection activeCell="I20" sqref="I20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405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4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23.45" customHeight="1" thickBot="1" x14ac:dyDescent="0.25">
      <c r="A7" s="187" t="s">
        <v>289</v>
      </c>
      <c r="B7" s="355" t="s">
        <v>472</v>
      </c>
      <c r="C7" s="356"/>
      <c r="D7" s="356"/>
      <c r="E7" s="356"/>
      <c r="F7" s="356"/>
      <c r="G7" s="357"/>
    </row>
    <row r="8" spans="1:7" ht="14.4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18" t="s">
        <v>297</v>
      </c>
      <c r="B11" s="225">
        <v>29260.1</v>
      </c>
      <c r="C11" s="204">
        <v>2.0099999999999998</v>
      </c>
      <c r="D11" s="205">
        <v>1</v>
      </c>
      <c r="E11" s="225">
        <v>58812.800999999992</v>
      </c>
      <c r="F11" s="206">
        <v>3</v>
      </c>
      <c r="G11" s="207">
        <v>19604</v>
      </c>
    </row>
    <row r="12" spans="1:7" ht="17.649999999999999" customHeight="1" x14ac:dyDescent="0.2">
      <c r="A12" s="218"/>
      <c r="B12" s="225"/>
      <c r="C12" s="204"/>
      <c r="D12" s="205"/>
      <c r="E12" s="225" t="s">
        <v>482</v>
      </c>
      <c r="F12" s="208"/>
      <c r="G12" s="207" t="s">
        <v>482</v>
      </c>
    </row>
    <row r="13" spans="1:7" ht="17.649999999999999" customHeight="1" x14ac:dyDescent="0.2">
      <c r="A13" s="218"/>
      <c r="B13" s="225"/>
      <c r="C13" s="204"/>
      <c r="D13" s="205"/>
      <c r="E13" s="225" t="s">
        <v>482</v>
      </c>
      <c r="F13" s="208"/>
      <c r="G13" s="207" t="s">
        <v>482</v>
      </c>
    </row>
    <row r="14" spans="1:7" ht="17.649999999999999" customHeight="1" thickBot="1" x14ac:dyDescent="0.25">
      <c r="A14" s="209"/>
      <c r="B14" s="210"/>
      <c r="C14" s="336" t="s">
        <v>299</v>
      </c>
      <c r="D14" s="337"/>
      <c r="E14" s="337"/>
      <c r="F14" s="337"/>
      <c r="G14" s="211">
        <v>19604</v>
      </c>
    </row>
    <row r="15" spans="1:7" ht="6" customHeight="1" thickBot="1" x14ac:dyDescent="0.25">
      <c r="A15" s="188"/>
      <c r="B15" s="189"/>
      <c r="C15" s="190"/>
      <c r="D15" s="191"/>
      <c r="E15" s="189"/>
      <c r="F15" s="190"/>
      <c r="G15" s="192"/>
    </row>
    <row r="16" spans="1:7" ht="16.899999999999999" customHeight="1" thickBot="1" x14ac:dyDescent="0.25">
      <c r="A16" s="329" t="s">
        <v>300</v>
      </c>
      <c r="B16" s="330"/>
      <c r="C16" s="331"/>
      <c r="D16" s="212"/>
      <c r="E16" s="194"/>
      <c r="F16" s="195"/>
      <c r="G16" s="196"/>
    </row>
    <row r="17" spans="1:7" ht="16.899999999999999" customHeight="1" x14ac:dyDescent="0.2">
      <c r="A17" s="213" t="s">
        <v>301</v>
      </c>
      <c r="B17" s="214"/>
      <c r="C17" s="215"/>
      <c r="D17" s="200" t="s">
        <v>4</v>
      </c>
      <c r="E17" s="216" t="s">
        <v>302</v>
      </c>
      <c r="F17" s="199" t="s">
        <v>303</v>
      </c>
      <c r="G17" s="201" t="s">
        <v>296</v>
      </c>
    </row>
    <row r="18" spans="1:7" ht="17.649999999999999" customHeight="1" x14ac:dyDescent="0.2">
      <c r="A18" s="332" t="s">
        <v>408</v>
      </c>
      <c r="B18" s="333"/>
      <c r="C18" s="333"/>
      <c r="D18" s="205" t="s">
        <v>304</v>
      </c>
      <c r="E18" s="225">
        <v>1</v>
      </c>
      <c r="F18" s="225">
        <v>103000</v>
      </c>
      <c r="G18" s="207">
        <v>103000</v>
      </c>
    </row>
    <row r="19" spans="1:7" ht="28.9" customHeight="1" x14ac:dyDescent="0.2">
      <c r="A19" s="387" t="s">
        <v>471</v>
      </c>
      <c r="B19" s="388"/>
      <c r="C19" s="388"/>
      <c r="D19" s="205" t="s">
        <v>304</v>
      </c>
      <c r="E19" s="219">
        <v>1</v>
      </c>
      <c r="F19" s="278">
        <v>10000</v>
      </c>
      <c r="G19" s="207">
        <v>10000</v>
      </c>
    </row>
    <row r="20" spans="1:7" ht="17.649999999999999" customHeight="1" x14ac:dyDescent="0.2">
      <c r="A20" s="344"/>
      <c r="B20" s="345"/>
      <c r="C20" s="345"/>
      <c r="D20" s="205"/>
      <c r="E20" s="219"/>
      <c r="F20" s="225"/>
      <c r="G20" s="207" t="s">
        <v>482</v>
      </c>
    </row>
    <row r="21" spans="1:7" ht="7.5" customHeight="1" x14ac:dyDescent="0.2">
      <c r="A21" s="344"/>
      <c r="B21" s="345"/>
      <c r="C21" s="345"/>
      <c r="D21" s="205"/>
      <c r="E21" s="219"/>
      <c r="F21" s="225"/>
      <c r="G21" s="207"/>
    </row>
    <row r="22" spans="1:7" ht="16.899999999999999" customHeight="1" x14ac:dyDescent="0.2">
      <c r="A22" s="218" t="s">
        <v>306</v>
      </c>
      <c r="B22" s="225">
        <v>5</v>
      </c>
      <c r="C22" s="204" t="s">
        <v>307</v>
      </c>
      <c r="D22" s="205"/>
      <c r="E22" s="225"/>
      <c r="F22" s="204"/>
      <c r="G22" s="220">
        <v>5150</v>
      </c>
    </row>
    <row r="23" spans="1:7" ht="16.899999999999999" customHeight="1" thickBot="1" x14ac:dyDescent="0.25">
      <c r="A23" s="209"/>
      <c r="B23" s="210"/>
      <c r="C23" s="336" t="s">
        <v>308</v>
      </c>
      <c r="D23" s="337"/>
      <c r="E23" s="337"/>
      <c r="F23" s="337"/>
      <c r="G23" s="221">
        <v>118150</v>
      </c>
    </row>
    <row r="24" spans="1:7" ht="17.649999999999999" customHeight="1" thickBot="1" x14ac:dyDescent="0.25">
      <c r="A24" s="188"/>
      <c r="B24" s="189"/>
      <c r="C24" s="190"/>
      <c r="D24" s="191"/>
      <c r="E24" s="189"/>
      <c r="F24" s="190"/>
      <c r="G24" s="192"/>
    </row>
    <row r="25" spans="1:7" ht="17.649999999999999" customHeight="1" thickBot="1" x14ac:dyDescent="0.25">
      <c r="A25" s="329" t="s">
        <v>309</v>
      </c>
      <c r="B25" s="330"/>
      <c r="C25" s="331"/>
      <c r="D25" s="191"/>
      <c r="E25" s="189"/>
      <c r="F25" s="190"/>
      <c r="G25" s="192"/>
    </row>
    <row r="26" spans="1:7" ht="17.649999999999999" customHeight="1" x14ac:dyDescent="0.2">
      <c r="A26" s="197" t="s">
        <v>310</v>
      </c>
      <c r="B26" s="214" t="s">
        <v>311</v>
      </c>
      <c r="C26" s="222"/>
      <c r="D26" s="200" t="s">
        <v>4</v>
      </c>
      <c r="E26" s="198" t="s">
        <v>312</v>
      </c>
      <c r="F26" s="223" t="s">
        <v>295</v>
      </c>
      <c r="G26" s="201" t="s">
        <v>296</v>
      </c>
    </row>
    <row r="27" spans="1:7" ht="17.649999999999999" customHeight="1" x14ac:dyDescent="0.2">
      <c r="A27" s="258"/>
      <c r="B27" s="259"/>
      <c r="C27" s="260"/>
      <c r="D27" s="261"/>
      <c r="E27" s="262"/>
      <c r="F27" s="263"/>
      <c r="G27" s="264"/>
    </row>
    <row r="28" spans="1:7" ht="13.15" customHeight="1" x14ac:dyDescent="0.2">
      <c r="A28" s="236"/>
      <c r="B28" s="346"/>
      <c r="C28" s="346"/>
      <c r="D28" s="205"/>
      <c r="E28" s="206"/>
      <c r="F28" s="204"/>
      <c r="G28" s="207" t="s">
        <v>482</v>
      </c>
    </row>
    <row r="29" spans="1:7" ht="16.149999999999999" customHeight="1" x14ac:dyDescent="0.2">
      <c r="A29" s="218" t="s">
        <v>314</v>
      </c>
      <c r="B29" s="226" t="s">
        <v>332</v>
      </c>
      <c r="C29" s="227"/>
      <c r="D29" s="228"/>
      <c r="E29" s="229"/>
      <c r="F29" s="230"/>
      <c r="G29" s="220">
        <v>2246</v>
      </c>
    </row>
    <row r="30" spans="1:7" ht="16.149999999999999" customHeight="1" thickBot="1" x14ac:dyDescent="0.25">
      <c r="A30" s="209"/>
      <c r="B30" s="231"/>
      <c r="C30" s="336" t="s">
        <v>315</v>
      </c>
      <c r="D30" s="337"/>
      <c r="E30" s="337"/>
      <c r="F30" s="337"/>
      <c r="G30" s="221">
        <v>2246</v>
      </c>
    </row>
    <row r="31" spans="1:7" ht="17.649999999999999" customHeight="1" thickBot="1" x14ac:dyDescent="0.25">
      <c r="A31" s="188"/>
      <c r="B31" s="188"/>
      <c r="C31" s="188"/>
      <c r="D31" s="188"/>
      <c r="E31" s="188"/>
      <c r="F31" s="188"/>
      <c r="G31" s="232"/>
    </row>
    <row r="32" spans="1:7" ht="17.649999999999999" customHeight="1" thickBot="1" x14ac:dyDescent="0.25">
      <c r="A32" s="329" t="s">
        <v>316</v>
      </c>
      <c r="B32" s="330"/>
      <c r="C32" s="331"/>
      <c r="D32" s="191"/>
      <c r="E32" s="189"/>
      <c r="F32" s="190"/>
      <c r="G32" s="192"/>
    </row>
    <row r="33" spans="1:7" ht="17.649999999999999" customHeight="1" x14ac:dyDescent="0.2">
      <c r="A33" s="233" t="s">
        <v>317</v>
      </c>
      <c r="B33" s="234"/>
      <c r="C33" s="199" t="s">
        <v>318</v>
      </c>
      <c r="D33" s="200" t="s">
        <v>4</v>
      </c>
      <c r="E33" s="198" t="s">
        <v>312</v>
      </c>
      <c r="F33" s="199" t="s">
        <v>302</v>
      </c>
      <c r="G33" s="201" t="s">
        <v>296</v>
      </c>
    </row>
    <row r="34" spans="1:7" ht="7.9" customHeight="1" x14ac:dyDescent="0.2">
      <c r="A34" s="332"/>
      <c r="B34" s="333"/>
      <c r="C34" s="235"/>
      <c r="D34" s="205"/>
      <c r="E34" s="225"/>
      <c r="F34" s="204"/>
      <c r="G34" s="207" t="s">
        <v>482</v>
      </c>
    </row>
    <row r="35" spans="1:7" ht="17.649999999999999" customHeight="1" x14ac:dyDescent="0.2">
      <c r="A35" s="334"/>
      <c r="B35" s="335"/>
      <c r="C35" s="235"/>
      <c r="D35" s="205"/>
      <c r="E35" s="225"/>
      <c r="F35" s="204"/>
      <c r="G35" s="207" t="s">
        <v>482</v>
      </c>
    </row>
    <row r="36" spans="1:7" ht="17.649999999999999" customHeight="1" thickBot="1" x14ac:dyDescent="0.25">
      <c r="A36" s="209"/>
      <c r="B36" s="210"/>
      <c r="C36" s="336" t="s">
        <v>319</v>
      </c>
      <c r="D36" s="337"/>
      <c r="E36" s="337"/>
      <c r="F36" s="337"/>
      <c r="G36" s="211">
        <v>0</v>
      </c>
    </row>
    <row r="37" spans="1:7" ht="17.649999999999999" customHeight="1" thickBot="1" x14ac:dyDescent="0.25">
      <c r="B37" s="189"/>
      <c r="C37" s="190"/>
      <c r="D37" s="191"/>
      <c r="E37" s="189"/>
      <c r="F37" s="190"/>
      <c r="G37" s="192"/>
    </row>
    <row r="38" spans="1:7" ht="15.75" x14ac:dyDescent="0.2">
      <c r="A38" s="338" t="s">
        <v>320</v>
      </c>
      <c r="B38" s="339"/>
      <c r="C38" s="237" t="s">
        <v>6</v>
      </c>
      <c r="D38" s="238"/>
      <c r="E38" s="239"/>
      <c r="F38" s="240"/>
      <c r="G38" s="241">
        <v>140000</v>
      </c>
    </row>
    <row r="39" spans="1:7" ht="15.75" x14ac:dyDescent="0.2">
      <c r="A39" s="340"/>
      <c r="B39" s="341"/>
      <c r="C39" s="242" t="s">
        <v>321</v>
      </c>
      <c r="D39" s="243">
        <v>30</v>
      </c>
      <c r="E39" s="244" t="s">
        <v>322</v>
      </c>
      <c r="F39" s="245"/>
      <c r="G39" s="246"/>
    </row>
    <row r="40" spans="1:7" ht="16.5" thickBot="1" x14ac:dyDescent="0.25">
      <c r="A40" s="342"/>
      <c r="B40" s="343"/>
      <c r="C40" s="247" t="s">
        <v>323</v>
      </c>
      <c r="D40" s="248"/>
      <c r="E40" s="249"/>
      <c r="F40" s="250"/>
      <c r="G40" s="221"/>
    </row>
  </sheetData>
  <mergeCells count="22">
    <mergeCell ref="A34:B34"/>
    <mergeCell ref="A35:B35"/>
    <mergeCell ref="C36:F36"/>
    <mergeCell ref="A38:B40"/>
    <mergeCell ref="A21:C21"/>
    <mergeCell ref="C23:F23"/>
    <mergeCell ref="A25:C25"/>
    <mergeCell ref="B28:C28"/>
    <mergeCell ref="C30:F30"/>
    <mergeCell ref="A32:C32"/>
    <mergeCell ref="A20:C20"/>
    <mergeCell ref="A1:G1"/>
    <mergeCell ref="A2:G2"/>
    <mergeCell ref="A4:D4"/>
    <mergeCell ref="B5:E5"/>
    <mergeCell ref="B6:G6"/>
    <mergeCell ref="B7:G7"/>
    <mergeCell ref="A9:C9"/>
    <mergeCell ref="C14:F14"/>
    <mergeCell ref="A16:C16"/>
    <mergeCell ref="A18:C18"/>
    <mergeCell ref="A19:C19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workbookViewId="0">
      <selection activeCell="B7" sqref="B7:G7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406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4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25.9" customHeight="1" thickBot="1" x14ac:dyDescent="0.25">
      <c r="A7" s="187" t="s">
        <v>289</v>
      </c>
      <c r="B7" s="355" t="s">
        <v>473</v>
      </c>
      <c r="C7" s="356"/>
      <c r="D7" s="356"/>
      <c r="E7" s="356"/>
      <c r="F7" s="356"/>
      <c r="G7" s="357"/>
    </row>
    <row r="8" spans="1:7" ht="21.6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18" t="s">
        <v>297</v>
      </c>
      <c r="B11" s="225">
        <v>29260.1</v>
      </c>
      <c r="C11" s="204">
        <v>2.0099999999999998</v>
      </c>
      <c r="D11" s="205">
        <v>1</v>
      </c>
      <c r="E11" s="225">
        <v>58812.800999999992</v>
      </c>
      <c r="F11" s="206">
        <v>3</v>
      </c>
      <c r="G11" s="207">
        <v>19604</v>
      </c>
    </row>
    <row r="12" spans="1:7" ht="17.649999999999999" customHeight="1" x14ac:dyDescent="0.2">
      <c r="A12" s="218"/>
      <c r="B12" s="225"/>
      <c r="C12" s="204"/>
      <c r="D12" s="205"/>
      <c r="E12" s="225" t="s">
        <v>482</v>
      </c>
      <c r="F12" s="208"/>
      <c r="G12" s="207" t="s">
        <v>482</v>
      </c>
    </row>
    <row r="13" spans="1:7" ht="17.649999999999999" customHeight="1" x14ac:dyDescent="0.2">
      <c r="A13" s="218"/>
      <c r="B13" s="225"/>
      <c r="C13" s="204"/>
      <c r="D13" s="205"/>
      <c r="E13" s="225" t="s">
        <v>482</v>
      </c>
      <c r="F13" s="208"/>
      <c r="G13" s="207" t="s">
        <v>482</v>
      </c>
    </row>
    <row r="14" spans="1:7" ht="17.649999999999999" customHeight="1" thickBot="1" x14ac:dyDescent="0.25">
      <c r="A14" s="209"/>
      <c r="B14" s="210"/>
      <c r="C14" s="336" t="s">
        <v>299</v>
      </c>
      <c r="D14" s="337"/>
      <c r="E14" s="337"/>
      <c r="F14" s="337"/>
      <c r="G14" s="211">
        <v>19604</v>
      </c>
    </row>
    <row r="15" spans="1:7" ht="6" customHeight="1" thickBot="1" x14ac:dyDescent="0.25">
      <c r="A15" s="188"/>
      <c r="B15" s="189"/>
      <c r="C15" s="190"/>
      <c r="D15" s="191"/>
      <c r="E15" s="189"/>
      <c r="F15" s="190"/>
      <c r="G15" s="192"/>
    </row>
    <row r="16" spans="1:7" ht="16.899999999999999" customHeight="1" thickBot="1" x14ac:dyDescent="0.25">
      <c r="A16" s="329" t="s">
        <v>300</v>
      </c>
      <c r="B16" s="330"/>
      <c r="C16" s="331"/>
      <c r="D16" s="212"/>
      <c r="E16" s="194"/>
      <c r="F16" s="195"/>
      <c r="G16" s="196"/>
    </row>
    <row r="17" spans="1:7" ht="16.899999999999999" customHeight="1" x14ac:dyDescent="0.2">
      <c r="A17" s="213" t="s">
        <v>301</v>
      </c>
      <c r="B17" s="214"/>
      <c r="C17" s="215"/>
      <c r="D17" s="200" t="s">
        <v>4</v>
      </c>
      <c r="E17" s="216" t="s">
        <v>302</v>
      </c>
      <c r="F17" s="199" t="s">
        <v>303</v>
      </c>
      <c r="G17" s="201" t="s">
        <v>296</v>
      </c>
    </row>
    <row r="18" spans="1:7" ht="17.649999999999999" customHeight="1" x14ac:dyDescent="0.2">
      <c r="A18" s="332" t="s">
        <v>409</v>
      </c>
      <c r="B18" s="333"/>
      <c r="C18" s="333"/>
      <c r="D18" s="205" t="s">
        <v>304</v>
      </c>
      <c r="E18" s="225">
        <v>1</v>
      </c>
      <c r="F18" s="225">
        <v>103000</v>
      </c>
      <c r="G18" s="207">
        <v>103000</v>
      </c>
    </row>
    <row r="19" spans="1:7" ht="30" customHeight="1" x14ac:dyDescent="0.2">
      <c r="A19" s="387" t="s">
        <v>471</v>
      </c>
      <c r="B19" s="388"/>
      <c r="C19" s="388"/>
      <c r="D19" s="205" t="s">
        <v>304</v>
      </c>
      <c r="E19" s="219">
        <v>1</v>
      </c>
      <c r="F19" s="278">
        <v>10000</v>
      </c>
      <c r="G19" s="207">
        <v>10000</v>
      </c>
    </row>
    <row r="20" spans="1:7" ht="17.649999999999999" customHeight="1" x14ac:dyDescent="0.2">
      <c r="A20" s="344"/>
      <c r="B20" s="345"/>
      <c r="C20" s="345"/>
      <c r="D20" s="205"/>
      <c r="E20" s="219"/>
      <c r="F20" s="225"/>
      <c r="G20" s="207" t="s">
        <v>482</v>
      </c>
    </row>
    <row r="21" spans="1:7" ht="7.5" customHeight="1" x14ac:dyDescent="0.2">
      <c r="A21" s="344"/>
      <c r="B21" s="345"/>
      <c r="C21" s="345"/>
      <c r="D21" s="205"/>
      <c r="E21" s="219"/>
      <c r="F21" s="225"/>
      <c r="G21" s="207"/>
    </row>
    <row r="22" spans="1:7" ht="16.899999999999999" customHeight="1" x14ac:dyDescent="0.2">
      <c r="A22" s="218" t="s">
        <v>306</v>
      </c>
      <c r="B22" s="225">
        <v>5</v>
      </c>
      <c r="C22" s="204" t="s">
        <v>307</v>
      </c>
      <c r="D22" s="205"/>
      <c r="E22" s="225"/>
      <c r="F22" s="204"/>
      <c r="G22" s="220">
        <v>5150</v>
      </c>
    </row>
    <row r="23" spans="1:7" ht="16.899999999999999" customHeight="1" thickBot="1" x14ac:dyDescent="0.25">
      <c r="A23" s="209"/>
      <c r="B23" s="210"/>
      <c r="C23" s="336" t="s">
        <v>308</v>
      </c>
      <c r="D23" s="337"/>
      <c r="E23" s="337"/>
      <c r="F23" s="337"/>
      <c r="G23" s="221">
        <v>118150</v>
      </c>
    </row>
    <row r="24" spans="1:7" ht="17.649999999999999" customHeight="1" thickBot="1" x14ac:dyDescent="0.25">
      <c r="A24" s="188"/>
      <c r="B24" s="189"/>
      <c r="C24" s="190"/>
      <c r="D24" s="191"/>
      <c r="E24" s="189"/>
      <c r="F24" s="190"/>
      <c r="G24" s="192"/>
    </row>
    <row r="25" spans="1:7" ht="17.649999999999999" customHeight="1" thickBot="1" x14ac:dyDescent="0.25">
      <c r="A25" s="329" t="s">
        <v>309</v>
      </c>
      <c r="B25" s="330"/>
      <c r="C25" s="331"/>
      <c r="D25" s="191"/>
      <c r="E25" s="189"/>
      <c r="F25" s="190"/>
      <c r="G25" s="192"/>
    </row>
    <row r="26" spans="1:7" ht="17.649999999999999" customHeight="1" x14ac:dyDescent="0.2">
      <c r="A26" s="197" t="s">
        <v>310</v>
      </c>
      <c r="B26" s="214" t="s">
        <v>311</v>
      </c>
      <c r="C26" s="222"/>
      <c r="D26" s="200" t="s">
        <v>4</v>
      </c>
      <c r="E26" s="198" t="s">
        <v>312</v>
      </c>
      <c r="F26" s="223" t="s">
        <v>295</v>
      </c>
      <c r="G26" s="201" t="s">
        <v>296</v>
      </c>
    </row>
    <row r="27" spans="1:7" ht="17.649999999999999" customHeight="1" x14ac:dyDescent="0.2">
      <c r="A27" s="258"/>
      <c r="B27" s="259"/>
      <c r="C27" s="260"/>
      <c r="D27" s="261"/>
      <c r="E27" s="262"/>
      <c r="F27" s="263"/>
      <c r="G27" s="264"/>
    </row>
    <row r="28" spans="1:7" ht="13.15" customHeight="1" x14ac:dyDescent="0.2">
      <c r="A28" s="236"/>
      <c r="B28" s="346"/>
      <c r="C28" s="346"/>
      <c r="D28" s="205"/>
      <c r="E28" s="206"/>
      <c r="F28" s="204"/>
      <c r="G28" s="207" t="s">
        <v>482</v>
      </c>
    </row>
    <row r="29" spans="1:7" ht="16.149999999999999" customHeight="1" x14ac:dyDescent="0.2">
      <c r="A29" s="218" t="s">
        <v>314</v>
      </c>
      <c r="B29" s="226" t="s">
        <v>332</v>
      </c>
      <c r="C29" s="227"/>
      <c r="D29" s="228"/>
      <c r="E29" s="229"/>
      <c r="F29" s="230"/>
      <c r="G29" s="220">
        <v>2246</v>
      </c>
    </row>
    <row r="30" spans="1:7" ht="16.149999999999999" customHeight="1" thickBot="1" x14ac:dyDescent="0.25">
      <c r="A30" s="209"/>
      <c r="B30" s="231"/>
      <c r="C30" s="336" t="s">
        <v>315</v>
      </c>
      <c r="D30" s="337"/>
      <c r="E30" s="337"/>
      <c r="F30" s="337"/>
      <c r="G30" s="221">
        <v>2246</v>
      </c>
    </row>
    <row r="31" spans="1:7" ht="17.649999999999999" customHeight="1" thickBot="1" x14ac:dyDescent="0.25">
      <c r="A31" s="188"/>
      <c r="B31" s="188"/>
      <c r="C31" s="188"/>
      <c r="D31" s="188"/>
      <c r="E31" s="188"/>
      <c r="F31" s="188"/>
      <c r="G31" s="232"/>
    </row>
    <row r="32" spans="1:7" ht="17.649999999999999" customHeight="1" thickBot="1" x14ac:dyDescent="0.25">
      <c r="A32" s="329" t="s">
        <v>316</v>
      </c>
      <c r="B32" s="330"/>
      <c r="C32" s="331"/>
      <c r="D32" s="191"/>
      <c r="E32" s="189"/>
      <c r="F32" s="190"/>
      <c r="G32" s="192"/>
    </row>
    <row r="33" spans="1:7" ht="17.649999999999999" customHeight="1" x14ac:dyDescent="0.2">
      <c r="A33" s="233" t="s">
        <v>317</v>
      </c>
      <c r="B33" s="234"/>
      <c r="C33" s="199" t="s">
        <v>318</v>
      </c>
      <c r="D33" s="200" t="s">
        <v>4</v>
      </c>
      <c r="E33" s="198" t="s">
        <v>312</v>
      </c>
      <c r="F33" s="199" t="s">
        <v>302</v>
      </c>
      <c r="G33" s="201" t="s">
        <v>296</v>
      </c>
    </row>
    <row r="34" spans="1:7" ht="7.9" customHeight="1" x14ac:dyDescent="0.2">
      <c r="A34" s="332"/>
      <c r="B34" s="333"/>
      <c r="C34" s="235"/>
      <c r="D34" s="205"/>
      <c r="E34" s="225"/>
      <c r="F34" s="204"/>
      <c r="G34" s="207" t="s">
        <v>482</v>
      </c>
    </row>
    <row r="35" spans="1:7" ht="17.649999999999999" customHeight="1" x14ac:dyDescent="0.2">
      <c r="A35" s="334"/>
      <c r="B35" s="335"/>
      <c r="C35" s="235"/>
      <c r="D35" s="205"/>
      <c r="E35" s="225"/>
      <c r="F35" s="204"/>
      <c r="G35" s="207" t="s">
        <v>482</v>
      </c>
    </row>
    <row r="36" spans="1:7" ht="17.649999999999999" customHeight="1" thickBot="1" x14ac:dyDescent="0.25">
      <c r="A36" s="209"/>
      <c r="B36" s="210"/>
      <c r="C36" s="336" t="s">
        <v>319</v>
      </c>
      <c r="D36" s="337"/>
      <c r="E36" s="337"/>
      <c r="F36" s="337"/>
      <c r="G36" s="211">
        <v>0</v>
      </c>
    </row>
    <row r="37" spans="1:7" ht="17.649999999999999" customHeight="1" thickBot="1" x14ac:dyDescent="0.25">
      <c r="B37" s="189"/>
      <c r="C37" s="190"/>
      <c r="D37" s="191"/>
      <c r="E37" s="189"/>
      <c r="F37" s="190"/>
      <c r="G37" s="192"/>
    </row>
    <row r="38" spans="1:7" ht="15.75" x14ac:dyDescent="0.2">
      <c r="A38" s="338" t="s">
        <v>320</v>
      </c>
      <c r="B38" s="339"/>
      <c r="C38" s="237" t="s">
        <v>6</v>
      </c>
      <c r="D38" s="238"/>
      <c r="E38" s="239"/>
      <c r="F38" s="240"/>
      <c r="G38" s="241">
        <v>140000</v>
      </c>
    </row>
    <row r="39" spans="1:7" ht="15.75" x14ac:dyDescent="0.2">
      <c r="A39" s="340"/>
      <c r="B39" s="341"/>
      <c r="C39" s="242" t="s">
        <v>321</v>
      </c>
      <c r="D39" s="243">
        <v>30</v>
      </c>
      <c r="E39" s="244" t="s">
        <v>322</v>
      </c>
      <c r="F39" s="245"/>
      <c r="G39" s="246"/>
    </row>
    <row r="40" spans="1:7" ht="16.5" thickBot="1" x14ac:dyDescent="0.25">
      <c r="A40" s="342"/>
      <c r="B40" s="343"/>
      <c r="C40" s="247" t="s">
        <v>323</v>
      </c>
      <c r="D40" s="248"/>
      <c r="E40" s="249"/>
      <c r="F40" s="250"/>
      <c r="G40" s="221"/>
    </row>
  </sheetData>
  <mergeCells count="22">
    <mergeCell ref="A34:B34"/>
    <mergeCell ref="A35:B35"/>
    <mergeCell ref="C36:F36"/>
    <mergeCell ref="A38:B40"/>
    <mergeCell ref="A21:C21"/>
    <mergeCell ref="C23:F23"/>
    <mergeCell ref="A25:C25"/>
    <mergeCell ref="B28:C28"/>
    <mergeCell ref="C30:F30"/>
    <mergeCell ref="A32:C32"/>
    <mergeCell ref="A20:C20"/>
    <mergeCell ref="A1:G1"/>
    <mergeCell ref="A2:G2"/>
    <mergeCell ref="A4:D4"/>
    <mergeCell ref="B5:E5"/>
    <mergeCell ref="B6:G6"/>
    <mergeCell ref="B7:G7"/>
    <mergeCell ref="A9:C9"/>
    <mergeCell ref="C14:F14"/>
    <mergeCell ref="A16:C16"/>
    <mergeCell ref="A18:C18"/>
    <mergeCell ref="A19:C19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workbookViewId="0">
      <selection activeCell="B7" sqref="B7:G7"/>
    </sheetView>
  </sheetViews>
  <sheetFormatPr baseColWidth="10" defaultColWidth="11.5703125" defaultRowHeight="12.75" x14ac:dyDescent="0.2"/>
  <cols>
    <col min="1" max="1" width="27.28515625" style="115" customWidth="1"/>
    <col min="2" max="2" width="11.5703125" style="115"/>
    <col min="3" max="3" width="8.5703125" style="115" customWidth="1"/>
    <col min="4" max="4" width="8.140625" style="115" customWidth="1"/>
    <col min="5" max="5" width="14.42578125" style="115" customWidth="1"/>
    <col min="6" max="6" width="14.5703125" style="115" bestFit="1" customWidth="1"/>
    <col min="7" max="7" width="16.140625" style="115" customWidth="1"/>
    <col min="8" max="16384" width="11.5703125" style="115"/>
  </cols>
  <sheetData>
    <row r="1" spans="1:7" ht="16.5" x14ac:dyDescent="0.2">
      <c r="A1" s="312" t="s">
        <v>10</v>
      </c>
      <c r="B1" s="312"/>
      <c r="C1" s="312"/>
      <c r="D1" s="312"/>
      <c r="E1" s="312"/>
      <c r="F1" s="312"/>
      <c r="G1" s="312"/>
    </row>
    <row r="2" spans="1:7" ht="27.75" x14ac:dyDescent="0.2">
      <c r="A2" s="313" t="s">
        <v>11</v>
      </c>
      <c r="B2" s="313"/>
      <c r="C2" s="313"/>
      <c r="D2" s="313"/>
      <c r="E2" s="313"/>
      <c r="F2" s="313"/>
      <c r="G2" s="313"/>
    </row>
    <row r="3" spans="1:7" ht="6" customHeight="1" thickBot="1" x14ac:dyDescent="0.25"/>
    <row r="4" spans="1:7" ht="15.75" x14ac:dyDescent="0.2">
      <c r="A4" s="347" t="s">
        <v>285</v>
      </c>
      <c r="B4" s="348"/>
      <c r="C4" s="348"/>
      <c r="D4" s="348"/>
      <c r="E4" s="180"/>
      <c r="F4" s="181" t="s">
        <v>0</v>
      </c>
      <c r="G4" s="182" t="s">
        <v>467</v>
      </c>
    </row>
    <row r="5" spans="1:7" ht="15" x14ac:dyDescent="0.2">
      <c r="A5" s="183" t="s">
        <v>286</v>
      </c>
      <c r="B5" s="349" t="s">
        <v>481</v>
      </c>
      <c r="C5" s="350"/>
      <c r="D5" s="350"/>
      <c r="E5" s="351"/>
      <c r="F5" s="184" t="s">
        <v>287</v>
      </c>
      <c r="G5" s="185" t="s">
        <v>4</v>
      </c>
    </row>
    <row r="6" spans="1:7" ht="31.15" customHeight="1" x14ac:dyDescent="0.2">
      <c r="A6" s="186" t="s">
        <v>288</v>
      </c>
      <c r="B6" s="352" t="s">
        <v>433</v>
      </c>
      <c r="C6" s="353"/>
      <c r="D6" s="353"/>
      <c r="E6" s="353"/>
      <c r="F6" s="353"/>
      <c r="G6" s="354"/>
    </row>
    <row r="7" spans="1:7" ht="25.15" customHeight="1" thickBot="1" x14ac:dyDescent="0.25">
      <c r="A7" s="187" t="s">
        <v>289</v>
      </c>
      <c r="B7" s="355" t="s">
        <v>474</v>
      </c>
      <c r="C7" s="356"/>
      <c r="D7" s="356"/>
      <c r="E7" s="356"/>
      <c r="F7" s="356"/>
      <c r="G7" s="357"/>
    </row>
    <row r="8" spans="1:7" ht="4.5" customHeight="1" thickBot="1" x14ac:dyDescent="0.25">
      <c r="A8" s="188"/>
      <c r="B8" s="189"/>
      <c r="C8" s="190"/>
      <c r="D8" s="191"/>
      <c r="E8" s="189"/>
      <c r="F8" s="190"/>
      <c r="G8" s="192"/>
    </row>
    <row r="9" spans="1:7" ht="16.899999999999999" customHeight="1" thickBot="1" x14ac:dyDescent="0.25">
      <c r="A9" s="329" t="s">
        <v>290</v>
      </c>
      <c r="B9" s="330"/>
      <c r="C9" s="331"/>
      <c r="D9" s="193"/>
      <c r="E9" s="194"/>
      <c r="F9" s="195"/>
      <c r="G9" s="196"/>
    </row>
    <row r="10" spans="1:7" ht="16.899999999999999" customHeight="1" x14ac:dyDescent="0.2">
      <c r="A10" s="197" t="s">
        <v>3</v>
      </c>
      <c r="B10" s="198" t="s">
        <v>291</v>
      </c>
      <c r="C10" s="199" t="s">
        <v>292</v>
      </c>
      <c r="D10" s="200" t="s">
        <v>293</v>
      </c>
      <c r="E10" s="198" t="s">
        <v>294</v>
      </c>
      <c r="F10" s="199" t="s">
        <v>295</v>
      </c>
      <c r="G10" s="201" t="s">
        <v>296</v>
      </c>
    </row>
    <row r="11" spans="1:7" ht="17.649999999999999" customHeight="1" x14ac:dyDescent="0.2">
      <c r="A11" s="275" t="s">
        <v>297</v>
      </c>
      <c r="B11" s="276">
        <v>29260.1</v>
      </c>
      <c r="C11" s="204">
        <v>2.0099999999999998</v>
      </c>
      <c r="D11" s="205">
        <v>1</v>
      </c>
      <c r="E11" s="276">
        <v>58812.800999999992</v>
      </c>
      <c r="F11" s="206">
        <v>3</v>
      </c>
      <c r="G11" s="207">
        <v>19604</v>
      </c>
    </row>
    <row r="12" spans="1:7" ht="17.649999999999999" customHeight="1" x14ac:dyDescent="0.2">
      <c r="A12" s="275"/>
      <c r="B12" s="276"/>
      <c r="C12" s="204"/>
      <c r="D12" s="205"/>
      <c r="E12" s="276" t="s">
        <v>482</v>
      </c>
      <c r="F12" s="208"/>
      <c r="G12" s="207" t="s">
        <v>482</v>
      </c>
    </row>
    <row r="13" spans="1:7" ht="17.649999999999999" customHeight="1" x14ac:dyDescent="0.2">
      <c r="A13" s="275"/>
      <c r="B13" s="276"/>
      <c r="C13" s="204"/>
      <c r="D13" s="205"/>
      <c r="E13" s="276" t="s">
        <v>482</v>
      </c>
      <c r="F13" s="208"/>
      <c r="G13" s="207" t="s">
        <v>482</v>
      </c>
    </row>
    <row r="14" spans="1:7" ht="17.649999999999999" customHeight="1" thickBot="1" x14ac:dyDescent="0.25">
      <c r="A14" s="209"/>
      <c r="B14" s="210"/>
      <c r="C14" s="336" t="s">
        <v>299</v>
      </c>
      <c r="D14" s="337"/>
      <c r="E14" s="337"/>
      <c r="F14" s="337"/>
      <c r="G14" s="211">
        <v>19604</v>
      </c>
    </row>
    <row r="15" spans="1:7" ht="6" customHeight="1" thickBot="1" x14ac:dyDescent="0.25">
      <c r="A15" s="188"/>
      <c r="B15" s="189"/>
      <c r="C15" s="190"/>
      <c r="D15" s="191"/>
      <c r="E15" s="189"/>
      <c r="F15" s="190"/>
      <c r="G15" s="192"/>
    </row>
    <row r="16" spans="1:7" ht="16.899999999999999" customHeight="1" thickBot="1" x14ac:dyDescent="0.25">
      <c r="A16" s="329" t="s">
        <v>300</v>
      </c>
      <c r="B16" s="330"/>
      <c r="C16" s="331"/>
      <c r="D16" s="212"/>
      <c r="E16" s="194"/>
      <c r="F16" s="195"/>
      <c r="G16" s="196"/>
    </row>
    <row r="17" spans="1:7" ht="16.899999999999999" customHeight="1" x14ac:dyDescent="0.2">
      <c r="A17" s="213" t="s">
        <v>301</v>
      </c>
      <c r="B17" s="214"/>
      <c r="C17" s="215"/>
      <c r="D17" s="200" t="s">
        <v>4</v>
      </c>
      <c r="E17" s="216" t="s">
        <v>302</v>
      </c>
      <c r="F17" s="199" t="s">
        <v>303</v>
      </c>
      <c r="G17" s="201" t="s">
        <v>296</v>
      </c>
    </row>
    <row r="18" spans="1:7" ht="17.649999999999999" customHeight="1" x14ac:dyDescent="0.2">
      <c r="A18" s="344" t="s">
        <v>468</v>
      </c>
      <c r="B18" s="345"/>
      <c r="C18" s="345"/>
      <c r="D18" s="205" t="s">
        <v>304</v>
      </c>
      <c r="E18" s="219">
        <v>1</v>
      </c>
      <c r="F18" s="276">
        <v>30000</v>
      </c>
      <c r="G18" s="207">
        <v>30000</v>
      </c>
    </row>
    <row r="19" spans="1:7" ht="31.9" customHeight="1" x14ac:dyDescent="0.2">
      <c r="A19" s="387" t="s">
        <v>471</v>
      </c>
      <c r="B19" s="388"/>
      <c r="C19" s="388"/>
      <c r="D19" s="205" t="s">
        <v>304</v>
      </c>
      <c r="E19" s="219">
        <v>1</v>
      </c>
      <c r="F19" s="278">
        <v>10000</v>
      </c>
      <c r="G19" s="207">
        <v>10000</v>
      </c>
    </row>
    <row r="20" spans="1:7" ht="15" x14ac:dyDescent="0.2">
      <c r="A20" s="344"/>
      <c r="B20" s="345"/>
      <c r="C20" s="345"/>
      <c r="D20" s="205"/>
      <c r="E20" s="219"/>
      <c r="F20" s="276"/>
      <c r="G20" s="207"/>
    </row>
    <row r="21" spans="1:7" ht="16.899999999999999" customHeight="1" x14ac:dyDescent="0.2">
      <c r="A21" s="275" t="s">
        <v>306</v>
      </c>
      <c r="B21" s="276">
        <v>5</v>
      </c>
      <c r="C21" s="204" t="s">
        <v>307</v>
      </c>
      <c r="D21" s="205"/>
      <c r="E21" s="276"/>
      <c r="F21" s="204"/>
      <c r="G21" s="220">
        <v>2000</v>
      </c>
    </row>
    <row r="22" spans="1:7" ht="16.899999999999999" customHeight="1" thickBot="1" x14ac:dyDescent="0.25">
      <c r="A22" s="209"/>
      <c r="B22" s="210"/>
      <c r="C22" s="336" t="s">
        <v>308</v>
      </c>
      <c r="D22" s="337"/>
      <c r="E22" s="337"/>
      <c r="F22" s="337"/>
      <c r="G22" s="221">
        <v>42000</v>
      </c>
    </row>
    <row r="23" spans="1:7" ht="17.649999999999999" customHeight="1" thickBot="1" x14ac:dyDescent="0.25">
      <c r="A23" s="188"/>
      <c r="B23" s="189"/>
      <c r="C23" s="190"/>
      <c r="D23" s="191"/>
      <c r="E23" s="189"/>
      <c r="F23" s="190"/>
      <c r="G23" s="192"/>
    </row>
    <row r="24" spans="1:7" ht="17.649999999999999" customHeight="1" thickBot="1" x14ac:dyDescent="0.25">
      <c r="A24" s="329" t="s">
        <v>309</v>
      </c>
      <c r="B24" s="330"/>
      <c r="C24" s="331"/>
      <c r="D24" s="191"/>
      <c r="E24" s="189"/>
      <c r="F24" s="190"/>
      <c r="G24" s="192"/>
    </row>
    <row r="25" spans="1:7" ht="17.649999999999999" customHeight="1" x14ac:dyDescent="0.2">
      <c r="A25" s="197" t="s">
        <v>310</v>
      </c>
      <c r="B25" s="214" t="s">
        <v>311</v>
      </c>
      <c r="C25" s="222"/>
      <c r="D25" s="200" t="s">
        <v>4</v>
      </c>
      <c r="E25" s="198" t="s">
        <v>312</v>
      </c>
      <c r="F25" s="223" t="s">
        <v>295</v>
      </c>
      <c r="G25" s="201" t="s">
        <v>296</v>
      </c>
    </row>
    <row r="26" spans="1:7" ht="17.649999999999999" customHeight="1" x14ac:dyDescent="0.2">
      <c r="A26" s="258"/>
      <c r="B26" s="259"/>
      <c r="C26" s="260"/>
      <c r="D26" s="261"/>
      <c r="E26" s="262"/>
      <c r="F26" s="263"/>
      <c r="G26" s="264"/>
    </row>
    <row r="27" spans="1:7" ht="13.15" customHeight="1" x14ac:dyDescent="0.2">
      <c r="A27" s="277"/>
      <c r="B27" s="346"/>
      <c r="C27" s="346"/>
      <c r="D27" s="205"/>
      <c r="E27" s="206"/>
      <c r="F27" s="204"/>
      <c r="G27" s="207" t="s">
        <v>482</v>
      </c>
    </row>
    <row r="28" spans="1:7" ht="16.149999999999999" customHeight="1" x14ac:dyDescent="0.2">
      <c r="A28" s="275" t="s">
        <v>314</v>
      </c>
      <c r="B28" s="226" t="s">
        <v>332</v>
      </c>
      <c r="C28" s="227"/>
      <c r="D28" s="228"/>
      <c r="E28" s="229"/>
      <c r="F28" s="230"/>
      <c r="G28" s="220">
        <v>2396</v>
      </c>
    </row>
    <row r="29" spans="1:7" ht="16.149999999999999" customHeight="1" thickBot="1" x14ac:dyDescent="0.25">
      <c r="A29" s="209"/>
      <c r="B29" s="231"/>
      <c r="C29" s="336" t="s">
        <v>315</v>
      </c>
      <c r="D29" s="337"/>
      <c r="E29" s="337"/>
      <c r="F29" s="337"/>
      <c r="G29" s="221">
        <v>2396</v>
      </c>
    </row>
    <row r="30" spans="1:7" ht="17.649999999999999" customHeight="1" thickBot="1" x14ac:dyDescent="0.25">
      <c r="A30" s="188"/>
      <c r="B30" s="188"/>
      <c r="C30" s="188"/>
      <c r="D30" s="188"/>
      <c r="E30" s="188"/>
      <c r="F30" s="188"/>
      <c r="G30" s="232"/>
    </row>
    <row r="31" spans="1:7" ht="17.649999999999999" customHeight="1" thickBot="1" x14ac:dyDescent="0.25">
      <c r="A31" s="329" t="s">
        <v>316</v>
      </c>
      <c r="B31" s="330"/>
      <c r="C31" s="331"/>
      <c r="D31" s="191"/>
      <c r="E31" s="189"/>
      <c r="F31" s="190"/>
      <c r="G31" s="192"/>
    </row>
    <row r="32" spans="1:7" ht="17.649999999999999" customHeight="1" x14ac:dyDescent="0.2">
      <c r="A32" s="233" t="s">
        <v>317</v>
      </c>
      <c r="B32" s="234"/>
      <c r="C32" s="199" t="s">
        <v>318</v>
      </c>
      <c r="D32" s="200" t="s">
        <v>4</v>
      </c>
      <c r="E32" s="198" t="s">
        <v>312</v>
      </c>
      <c r="F32" s="199" t="s">
        <v>302</v>
      </c>
      <c r="G32" s="201" t="s">
        <v>296</v>
      </c>
    </row>
    <row r="33" spans="1:7" ht="7.9" customHeight="1" x14ac:dyDescent="0.2">
      <c r="A33" s="332"/>
      <c r="B33" s="333"/>
      <c r="C33" s="235"/>
      <c r="D33" s="205"/>
      <c r="E33" s="276"/>
      <c r="F33" s="204"/>
      <c r="G33" s="207" t="s">
        <v>482</v>
      </c>
    </row>
    <row r="34" spans="1:7" ht="17.649999999999999" customHeight="1" x14ac:dyDescent="0.2">
      <c r="A34" s="334"/>
      <c r="B34" s="335"/>
      <c r="C34" s="235"/>
      <c r="D34" s="205"/>
      <c r="E34" s="276"/>
      <c r="F34" s="204"/>
      <c r="G34" s="207" t="s">
        <v>482</v>
      </c>
    </row>
    <row r="35" spans="1:7" ht="17.649999999999999" customHeight="1" thickBot="1" x14ac:dyDescent="0.25">
      <c r="A35" s="209"/>
      <c r="B35" s="210"/>
      <c r="C35" s="336" t="s">
        <v>319</v>
      </c>
      <c r="D35" s="337"/>
      <c r="E35" s="337"/>
      <c r="F35" s="337"/>
      <c r="G35" s="211">
        <v>0</v>
      </c>
    </row>
    <row r="36" spans="1:7" ht="17.649999999999999" customHeight="1" thickBot="1" x14ac:dyDescent="0.25">
      <c r="B36" s="189"/>
      <c r="C36" s="190"/>
      <c r="D36" s="191"/>
      <c r="E36" s="189"/>
      <c r="F36" s="190"/>
      <c r="G36" s="192"/>
    </row>
    <row r="37" spans="1:7" ht="15.75" x14ac:dyDescent="0.2">
      <c r="A37" s="338" t="s">
        <v>320</v>
      </c>
      <c r="B37" s="339"/>
      <c r="C37" s="237" t="s">
        <v>6</v>
      </c>
      <c r="D37" s="238"/>
      <c r="E37" s="239"/>
      <c r="F37" s="240"/>
      <c r="G37" s="241">
        <v>64000</v>
      </c>
    </row>
    <row r="38" spans="1:7" ht="15.75" x14ac:dyDescent="0.2">
      <c r="A38" s="340"/>
      <c r="B38" s="341"/>
      <c r="C38" s="242" t="s">
        <v>321</v>
      </c>
      <c r="D38" s="243">
        <v>30</v>
      </c>
      <c r="E38" s="244" t="s">
        <v>322</v>
      </c>
      <c r="F38" s="245"/>
      <c r="G38" s="246"/>
    </row>
    <row r="39" spans="1:7" ht="16.5" thickBot="1" x14ac:dyDescent="0.25">
      <c r="A39" s="342"/>
      <c r="B39" s="343"/>
      <c r="C39" s="247" t="s">
        <v>323</v>
      </c>
      <c r="D39" s="248"/>
      <c r="E39" s="249"/>
      <c r="F39" s="250"/>
      <c r="G39" s="221"/>
    </row>
  </sheetData>
  <mergeCells count="21">
    <mergeCell ref="A33:B33"/>
    <mergeCell ref="A34:B34"/>
    <mergeCell ref="C35:F35"/>
    <mergeCell ref="A37:B39"/>
    <mergeCell ref="A20:C20"/>
    <mergeCell ref="C22:F22"/>
    <mergeCell ref="A24:C24"/>
    <mergeCell ref="B27:C27"/>
    <mergeCell ref="C29:F29"/>
    <mergeCell ref="A31:C31"/>
    <mergeCell ref="A9:C9"/>
    <mergeCell ref="C14:F14"/>
    <mergeCell ref="A16:C16"/>
    <mergeCell ref="A18:C18"/>
    <mergeCell ref="A19:C19"/>
    <mergeCell ref="B7:G7"/>
    <mergeCell ref="A1:G1"/>
    <mergeCell ref="A2:G2"/>
    <mergeCell ref="A4:D4"/>
    <mergeCell ref="B5:E5"/>
    <mergeCell ref="B6:G6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B4" sqref="B4"/>
    </sheetView>
  </sheetViews>
  <sheetFormatPr baseColWidth="10" defaultRowHeight="12.75" x14ac:dyDescent="0.2"/>
  <cols>
    <col min="1" max="1" width="31.85546875" customWidth="1"/>
    <col min="2" max="2" width="18.5703125" style="107" customWidth="1"/>
    <col min="3" max="3" width="18.140625" style="107" customWidth="1"/>
  </cols>
  <sheetData>
    <row r="1" spans="1:3" ht="15.75" x14ac:dyDescent="0.2">
      <c r="A1" s="105" t="s">
        <v>257</v>
      </c>
    </row>
    <row r="2" spans="1:3" ht="15.75" x14ac:dyDescent="0.2">
      <c r="A2" s="106"/>
    </row>
    <row r="3" spans="1:3" ht="16.5" x14ac:dyDescent="0.2">
      <c r="A3" s="108" t="s">
        <v>14</v>
      </c>
      <c r="B3" s="109">
        <v>431288</v>
      </c>
      <c r="C3" s="112"/>
    </row>
    <row r="4" spans="1:3" ht="16.5" x14ac:dyDescent="0.2">
      <c r="A4" s="108" t="s">
        <v>15</v>
      </c>
      <c r="B4" s="112"/>
      <c r="C4" s="109">
        <v>12561952.59</v>
      </c>
    </row>
    <row r="5" spans="1:3" ht="16.5" x14ac:dyDescent="0.2">
      <c r="A5" s="108" t="s">
        <v>16</v>
      </c>
      <c r="B5" s="112"/>
      <c r="C5" s="109">
        <v>1068280</v>
      </c>
    </row>
    <row r="6" spans="1:3" x14ac:dyDescent="0.2">
      <c r="A6" s="108" t="s">
        <v>258</v>
      </c>
      <c r="B6" s="109">
        <v>12856676</v>
      </c>
      <c r="C6" s="110"/>
    </row>
    <row r="7" spans="1:3" ht="16.5" x14ac:dyDescent="0.2">
      <c r="A7" s="111" t="s">
        <v>252</v>
      </c>
      <c r="B7" s="109">
        <v>342267</v>
      </c>
      <c r="C7" s="112"/>
    </row>
    <row r="8" spans="1:3" x14ac:dyDescent="0.2">
      <c r="A8" s="108" t="s">
        <v>259</v>
      </c>
      <c r="B8" s="110">
        <f>SUM(B3:B7)</f>
        <v>13630231</v>
      </c>
      <c r="C8" s="110">
        <f>SUM(C3:C7)</f>
        <v>13630232.59</v>
      </c>
    </row>
  </sheetData>
  <pageMargins left="0.7" right="0.7" top="0.75" bottom="0.75" header="0.3" footer="0.3"/>
  <pageSetup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69"/>
  <sheetViews>
    <sheetView showGridLines="0" view="pageBreakPreview" zoomScaleNormal="90" zoomScaleSheetLayoutView="100" workbookViewId="0">
      <pane xSplit="6" ySplit="8" topLeftCell="L138" activePane="bottomRight" state="frozen"/>
      <selection pane="topRight" activeCell="G1" sqref="G1"/>
      <selection pane="bottomLeft" activeCell="A9" sqref="A9"/>
      <selection pane="bottomRight" activeCell="F148" sqref="F148"/>
    </sheetView>
  </sheetViews>
  <sheetFormatPr baseColWidth="10" defaultColWidth="11.5703125" defaultRowHeight="13.5" x14ac:dyDescent="0.25"/>
  <cols>
    <col min="1" max="1" width="4.85546875" style="5" customWidth="1"/>
    <col min="2" max="2" width="40.7109375" style="3" customWidth="1"/>
    <col min="3" max="3" width="5" style="3" customWidth="1"/>
    <col min="4" max="4" width="7.140625" style="6" customWidth="1"/>
    <col min="5" max="5" width="8.5703125" style="7" customWidth="1"/>
    <col min="6" max="6" width="10.7109375" style="7" customWidth="1"/>
    <col min="7" max="7" width="5.5703125" style="102" customWidth="1"/>
    <col min="8" max="8" width="8.5703125" style="103" customWidth="1"/>
    <col min="9" max="9" width="7.42578125" style="18" customWidth="1"/>
    <col min="10" max="10" width="5.85546875" style="102" customWidth="1"/>
    <col min="11" max="11" width="8.85546875" style="103" customWidth="1"/>
    <col min="12" max="12" width="9.28515625" style="18" customWidth="1"/>
    <col min="13" max="13" width="5.7109375" style="102" customWidth="1"/>
    <col min="14" max="14" width="8.7109375" style="103" customWidth="1"/>
    <col min="15" max="15" width="8.5703125" style="18" customWidth="1"/>
    <col min="16" max="16" width="5.7109375" style="102" customWidth="1"/>
    <col min="17" max="17" width="8.85546875" style="103" customWidth="1"/>
    <col min="18" max="18" width="9.42578125" style="18" customWidth="1"/>
    <col min="19" max="19" width="4.42578125" style="15" bestFit="1" customWidth="1"/>
    <col min="20" max="20" width="6.7109375" style="16" customWidth="1"/>
    <col min="21" max="21" width="8.7109375" style="17" customWidth="1"/>
    <col min="22" max="22" width="10.28515625" style="18" customWidth="1"/>
    <col min="23" max="23" width="13.140625" style="18" customWidth="1"/>
    <col min="24" max="24" width="14.42578125" style="3" customWidth="1"/>
    <col min="25" max="25" width="12.140625" style="3" bestFit="1" customWidth="1"/>
    <col min="26" max="26" width="12.85546875" style="3" bestFit="1" customWidth="1"/>
    <col min="27" max="28" width="13.42578125" style="3" bestFit="1" customWidth="1"/>
    <col min="29" max="16384" width="11.5703125" style="3"/>
  </cols>
  <sheetData>
    <row r="1" spans="1:24" ht="11.25" customHeight="1" x14ac:dyDescent="0.2">
      <c r="A1" s="389" t="s">
        <v>10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1"/>
      <c r="X1" s="2"/>
    </row>
    <row r="2" spans="1:24" ht="11.25" customHeight="1" x14ac:dyDescent="0.2">
      <c r="A2" s="389" t="s">
        <v>11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4"/>
      <c r="X2" s="2"/>
    </row>
    <row r="3" spans="1:24" ht="12" customHeight="1" x14ac:dyDescent="0.2">
      <c r="G3" s="8"/>
      <c r="H3" s="9"/>
      <c r="I3" s="2"/>
      <c r="J3" s="8"/>
      <c r="K3" s="9"/>
      <c r="L3" s="2"/>
      <c r="M3" s="8"/>
      <c r="N3" s="9"/>
      <c r="O3" s="2"/>
      <c r="P3" s="8"/>
      <c r="Q3" s="9"/>
      <c r="R3" s="2"/>
      <c r="S3" s="10"/>
      <c r="T3" s="10"/>
      <c r="U3" s="11"/>
      <c r="V3" s="11"/>
      <c r="W3" s="4"/>
      <c r="X3" s="2"/>
    </row>
    <row r="4" spans="1:24" ht="15.75" customHeight="1" x14ac:dyDescent="0.2">
      <c r="A4" s="390" t="s">
        <v>270</v>
      </c>
      <c r="B4" s="391"/>
      <c r="C4" s="392" t="s">
        <v>269</v>
      </c>
      <c r="D4" s="392"/>
      <c r="E4" s="392"/>
      <c r="F4" s="392"/>
      <c r="G4" s="392"/>
      <c r="H4" s="392"/>
      <c r="I4" s="392"/>
      <c r="J4" s="392"/>
      <c r="K4" s="392"/>
      <c r="L4" s="392"/>
      <c r="M4" s="392"/>
      <c r="N4" s="392"/>
      <c r="O4" s="392"/>
      <c r="P4" s="392"/>
      <c r="Q4" s="392"/>
      <c r="R4" s="392"/>
      <c r="S4" s="392"/>
      <c r="T4" s="392"/>
      <c r="U4" s="392"/>
      <c r="V4" s="393"/>
      <c r="W4" s="12"/>
      <c r="X4" s="2"/>
    </row>
    <row r="5" spans="1:24" ht="29.25" customHeight="1" x14ac:dyDescent="0.2">
      <c r="A5" s="394" t="s">
        <v>12</v>
      </c>
      <c r="B5" s="395"/>
      <c r="C5" s="396" t="s">
        <v>271</v>
      </c>
      <c r="D5" s="396"/>
      <c r="E5" s="396"/>
      <c r="F5" s="396"/>
      <c r="G5" s="396"/>
      <c r="H5" s="396"/>
      <c r="I5" s="396"/>
      <c r="J5" s="396"/>
      <c r="K5" s="396"/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7"/>
      <c r="W5" s="13"/>
      <c r="X5" s="2"/>
    </row>
    <row r="6" spans="1:24" ht="11.25" customHeight="1" x14ac:dyDescent="0.25">
      <c r="A6" s="3"/>
      <c r="B6" s="10"/>
      <c r="C6" s="10"/>
      <c r="D6" s="10"/>
      <c r="E6" s="14"/>
      <c r="F6" s="14"/>
      <c r="G6" s="398" t="s">
        <v>13</v>
      </c>
      <c r="H6" s="399"/>
      <c r="I6" s="399"/>
      <c r="J6" s="399"/>
      <c r="K6" s="399"/>
      <c r="L6" s="399"/>
      <c r="M6" s="399"/>
      <c r="N6" s="399"/>
      <c r="O6" s="399"/>
      <c r="P6" s="399"/>
      <c r="Q6" s="399"/>
      <c r="R6" s="400"/>
    </row>
    <row r="7" spans="1:24" s="18" customFormat="1" x14ac:dyDescent="0.25">
      <c r="A7" s="401" t="s">
        <v>272</v>
      </c>
      <c r="B7" s="401"/>
      <c r="C7" s="401"/>
      <c r="D7" s="401"/>
      <c r="E7" s="401"/>
      <c r="F7" s="401"/>
      <c r="G7" s="401" t="s">
        <v>14</v>
      </c>
      <c r="H7" s="401"/>
      <c r="I7" s="401"/>
      <c r="J7" s="401" t="s">
        <v>15</v>
      </c>
      <c r="K7" s="401"/>
      <c r="L7" s="401"/>
      <c r="M7" s="401" t="s">
        <v>16</v>
      </c>
      <c r="N7" s="401"/>
      <c r="O7" s="401"/>
      <c r="P7" s="401" t="s">
        <v>17</v>
      </c>
      <c r="Q7" s="401"/>
      <c r="R7" s="401"/>
      <c r="S7" s="403" t="s">
        <v>273</v>
      </c>
      <c r="T7" s="403"/>
      <c r="U7" s="403"/>
      <c r="V7" s="403"/>
      <c r="W7" s="19"/>
    </row>
    <row r="8" spans="1:24" ht="26.25" customHeight="1" x14ac:dyDescent="0.2">
      <c r="A8" s="20" t="s">
        <v>0</v>
      </c>
      <c r="B8" s="113" t="s">
        <v>3</v>
      </c>
      <c r="C8" s="21" t="s">
        <v>18</v>
      </c>
      <c r="D8" s="21" t="s">
        <v>19</v>
      </c>
      <c r="E8" s="21" t="s">
        <v>20</v>
      </c>
      <c r="F8" s="21" t="s">
        <v>21</v>
      </c>
      <c r="G8" s="22" t="s">
        <v>19</v>
      </c>
      <c r="H8" s="21" t="s">
        <v>20</v>
      </c>
      <c r="I8" s="21" t="s">
        <v>21</v>
      </c>
      <c r="J8" s="22" t="s">
        <v>19</v>
      </c>
      <c r="K8" s="21" t="s">
        <v>20</v>
      </c>
      <c r="L8" s="21" t="s">
        <v>21</v>
      </c>
      <c r="M8" s="22" t="s">
        <v>19</v>
      </c>
      <c r="N8" s="21" t="s">
        <v>20</v>
      </c>
      <c r="O8" s="21" t="s">
        <v>21</v>
      </c>
      <c r="P8" s="22" t="s">
        <v>19</v>
      </c>
      <c r="Q8" s="21" t="s">
        <v>20</v>
      </c>
      <c r="R8" s="21" t="s">
        <v>21</v>
      </c>
      <c r="S8" s="21" t="s">
        <v>18</v>
      </c>
      <c r="T8" s="21" t="s">
        <v>19</v>
      </c>
      <c r="U8" s="21" t="s">
        <v>20</v>
      </c>
      <c r="V8" s="21" t="s">
        <v>21</v>
      </c>
      <c r="W8" s="24"/>
    </row>
    <row r="9" spans="1:24" ht="12.75" customHeight="1" x14ac:dyDescent="0.2">
      <c r="A9" s="25"/>
      <c r="B9" s="26" t="s">
        <v>22</v>
      </c>
      <c r="C9" s="27"/>
      <c r="D9" s="28"/>
      <c r="E9" s="29"/>
      <c r="F9" s="30"/>
      <c r="G9" s="31"/>
      <c r="H9" s="32"/>
      <c r="I9" s="33"/>
      <c r="J9" s="31"/>
      <c r="K9" s="32"/>
      <c r="L9" s="33"/>
      <c r="M9" s="31"/>
      <c r="N9" s="32"/>
      <c r="O9" s="33"/>
      <c r="P9" s="31"/>
      <c r="Q9" s="32"/>
      <c r="R9" s="33"/>
      <c r="S9" s="27"/>
      <c r="T9" s="28"/>
      <c r="U9" s="29"/>
      <c r="V9" s="30"/>
      <c r="W9" s="34"/>
    </row>
    <row r="10" spans="1:24" x14ac:dyDescent="0.25">
      <c r="A10" s="25" t="s">
        <v>23</v>
      </c>
      <c r="B10" s="26" t="s">
        <v>24</v>
      </c>
      <c r="C10" s="26"/>
      <c r="D10" s="28"/>
      <c r="E10" s="35"/>
      <c r="F10" s="30"/>
      <c r="G10" s="36"/>
      <c r="H10" s="37"/>
      <c r="I10" s="38"/>
      <c r="J10" s="36"/>
      <c r="K10" s="37"/>
      <c r="L10" s="38"/>
      <c r="M10" s="36"/>
      <c r="N10" s="37"/>
      <c r="O10" s="38"/>
      <c r="P10" s="36"/>
      <c r="Q10" s="37"/>
      <c r="R10" s="38"/>
      <c r="S10" s="26"/>
      <c r="T10" s="28"/>
      <c r="U10" s="35"/>
      <c r="V10" s="30"/>
      <c r="W10" s="34"/>
    </row>
    <row r="11" spans="1:24" s="40" customFormat="1" x14ac:dyDescent="0.2">
      <c r="A11" s="25" t="s">
        <v>25</v>
      </c>
      <c r="B11" s="39" t="s">
        <v>26</v>
      </c>
      <c r="C11" s="20"/>
      <c r="D11" s="28"/>
      <c r="E11" s="29"/>
      <c r="F11" s="30"/>
      <c r="G11" s="36"/>
      <c r="H11" s="37"/>
      <c r="I11" s="30"/>
      <c r="J11" s="36"/>
      <c r="K11" s="37"/>
      <c r="L11" s="30"/>
      <c r="M11" s="36"/>
      <c r="N11" s="37"/>
      <c r="O11" s="30"/>
      <c r="P11" s="36"/>
      <c r="Q11" s="37"/>
      <c r="R11" s="30"/>
      <c r="S11" s="20"/>
      <c r="T11" s="28"/>
      <c r="U11" s="29"/>
      <c r="V11" s="30"/>
      <c r="W11" s="34"/>
    </row>
    <row r="12" spans="1:24" s="40" customFormat="1" x14ac:dyDescent="0.2">
      <c r="A12" s="41" t="s">
        <v>27</v>
      </c>
      <c r="B12" s="42" t="s">
        <v>28</v>
      </c>
      <c r="C12" s="43" t="s">
        <v>1</v>
      </c>
      <c r="D12" s="28">
        <v>60.59</v>
      </c>
      <c r="E12" s="44">
        <v>3065</v>
      </c>
      <c r="F12" s="30">
        <f>+D12*E12</f>
        <v>185708.35</v>
      </c>
      <c r="G12" s="36"/>
      <c r="H12" s="37">
        <v>3065</v>
      </c>
      <c r="I12" s="30">
        <f t="shared" ref="I12:I18" si="0">+G12*E12</f>
        <v>0</v>
      </c>
      <c r="J12" s="36"/>
      <c r="K12" s="37">
        <v>3065</v>
      </c>
      <c r="L12" s="30">
        <f t="shared" ref="L12:L18" si="1">+J12*E12</f>
        <v>0</v>
      </c>
      <c r="M12" s="36"/>
      <c r="N12" s="37">
        <v>3065</v>
      </c>
      <c r="O12" s="30">
        <f t="shared" ref="O12:O18" si="2">+M12*E12</f>
        <v>0</v>
      </c>
      <c r="P12" s="36"/>
      <c r="Q12" s="37">
        <v>3065</v>
      </c>
      <c r="R12" s="30">
        <f t="shared" ref="R12:R18" si="3">+P12*E12</f>
        <v>0</v>
      </c>
      <c r="S12" s="43" t="s">
        <v>1</v>
      </c>
      <c r="T12" s="28">
        <v>60.59</v>
      </c>
      <c r="U12" s="44">
        <v>3065</v>
      </c>
      <c r="V12" s="30">
        <f>+T12*U12</f>
        <v>185708.35</v>
      </c>
      <c r="W12" s="34"/>
      <c r="X12" s="45"/>
    </row>
    <row r="13" spans="1:24" s="40" customFormat="1" x14ac:dyDescent="0.2">
      <c r="A13" s="41" t="s">
        <v>29</v>
      </c>
      <c r="B13" s="42" t="s">
        <v>30</v>
      </c>
      <c r="C13" s="43" t="s">
        <v>8</v>
      </c>
      <c r="D13" s="28"/>
      <c r="E13" s="44">
        <v>13885</v>
      </c>
      <c r="F13" s="30">
        <f t="shared" ref="F13:F76" si="4">+D13*E13</f>
        <v>0</v>
      </c>
      <c r="G13" s="36"/>
      <c r="H13" s="37">
        <v>13885</v>
      </c>
      <c r="I13" s="30">
        <f t="shared" si="0"/>
        <v>0</v>
      </c>
      <c r="J13" s="36"/>
      <c r="K13" s="37">
        <v>13885</v>
      </c>
      <c r="L13" s="30">
        <f t="shared" si="1"/>
        <v>0</v>
      </c>
      <c r="M13" s="36"/>
      <c r="N13" s="37">
        <v>13885</v>
      </c>
      <c r="O13" s="30">
        <f t="shared" si="2"/>
        <v>0</v>
      </c>
      <c r="P13" s="36"/>
      <c r="Q13" s="37">
        <v>13885</v>
      </c>
      <c r="R13" s="30">
        <f t="shared" si="3"/>
        <v>0</v>
      </c>
      <c r="S13" s="43" t="s">
        <v>8</v>
      </c>
      <c r="T13" s="28">
        <v>0</v>
      </c>
      <c r="U13" s="44">
        <v>13885</v>
      </c>
      <c r="V13" s="30">
        <f t="shared" ref="V13:V76" si="5">+T13*U13</f>
        <v>0</v>
      </c>
      <c r="W13" s="34"/>
      <c r="X13" s="45"/>
    </row>
    <row r="14" spans="1:24" s="40" customFormat="1" x14ac:dyDescent="0.2">
      <c r="A14" s="41" t="s">
        <v>31</v>
      </c>
      <c r="B14" s="42" t="s">
        <v>32</v>
      </c>
      <c r="C14" s="43" t="s">
        <v>1</v>
      </c>
      <c r="D14" s="28">
        <v>62.59</v>
      </c>
      <c r="E14" s="44">
        <v>11516</v>
      </c>
      <c r="F14" s="30">
        <f t="shared" si="4"/>
        <v>720786.44000000006</v>
      </c>
      <c r="G14" s="36"/>
      <c r="H14" s="37">
        <v>11516</v>
      </c>
      <c r="I14" s="30">
        <f t="shared" si="0"/>
        <v>0</v>
      </c>
      <c r="J14" s="36"/>
      <c r="K14" s="37">
        <v>11516</v>
      </c>
      <c r="L14" s="30">
        <f t="shared" si="1"/>
        <v>0</v>
      </c>
      <c r="M14" s="36"/>
      <c r="N14" s="37">
        <v>11516</v>
      </c>
      <c r="O14" s="30">
        <f t="shared" si="2"/>
        <v>0</v>
      </c>
      <c r="P14" s="36"/>
      <c r="Q14" s="37">
        <v>11516</v>
      </c>
      <c r="R14" s="30">
        <f t="shared" si="3"/>
        <v>0</v>
      </c>
      <c r="S14" s="43" t="s">
        <v>1</v>
      </c>
      <c r="T14" s="28">
        <v>62.59</v>
      </c>
      <c r="U14" s="44">
        <v>11516</v>
      </c>
      <c r="V14" s="30">
        <f t="shared" si="5"/>
        <v>720786.44000000006</v>
      </c>
      <c r="W14" s="34"/>
      <c r="X14" s="45"/>
    </row>
    <row r="15" spans="1:24" s="40" customFormat="1" x14ac:dyDescent="0.2">
      <c r="A15" s="41" t="s">
        <v>33</v>
      </c>
      <c r="B15" s="42" t="s">
        <v>34</v>
      </c>
      <c r="C15" s="43" t="s">
        <v>1</v>
      </c>
      <c r="D15" s="28">
        <v>17.13</v>
      </c>
      <c r="E15" s="44">
        <v>11652</v>
      </c>
      <c r="F15" s="30">
        <f t="shared" si="4"/>
        <v>199598.75999999998</v>
      </c>
      <c r="G15" s="36"/>
      <c r="H15" s="37">
        <v>11652</v>
      </c>
      <c r="I15" s="30">
        <f t="shared" si="0"/>
        <v>0</v>
      </c>
      <c r="J15" s="36"/>
      <c r="K15" s="37">
        <v>11652</v>
      </c>
      <c r="L15" s="30">
        <f t="shared" si="1"/>
        <v>0</v>
      </c>
      <c r="M15" s="36"/>
      <c r="N15" s="37">
        <v>11652</v>
      </c>
      <c r="O15" s="30">
        <f t="shared" si="2"/>
        <v>0</v>
      </c>
      <c r="P15" s="36"/>
      <c r="Q15" s="37">
        <v>11652</v>
      </c>
      <c r="R15" s="30">
        <f t="shared" si="3"/>
        <v>0</v>
      </c>
      <c r="S15" s="43" t="s">
        <v>1</v>
      </c>
      <c r="T15" s="28">
        <v>17.13</v>
      </c>
      <c r="U15" s="44">
        <v>11652</v>
      </c>
      <c r="V15" s="30">
        <f t="shared" si="5"/>
        <v>199598.75999999998</v>
      </c>
      <c r="W15" s="34"/>
      <c r="X15" s="45"/>
    </row>
    <row r="16" spans="1:24" s="40" customFormat="1" x14ac:dyDescent="0.2">
      <c r="A16" s="41" t="s">
        <v>35</v>
      </c>
      <c r="B16" s="42" t="s">
        <v>36</v>
      </c>
      <c r="C16" s="43" t="s">
        <v>4</v>
      </c>
      <c r="D16" s="28"/>
      <c r="E16" s="44">
        <v>21361</v>
      </c>
      <c r="F16" s="30">
        <f t="shared" si="4"/>
        <v>0</v>
      </c>
      <c r="G16" s="36"/>
      <c r="H16" s="37">
        <v>21361</v>
      </c>
      <c r="I16" s="30">
        <f t="shared" si="0"/>
        <v>0</v>
      </c>
      <c r="J16" s="36"/>
      <c r="K16" s="37">
        <v>21361</v>
      </c>
      <c r="L16" s="30">
        <f t="shared" si="1"/>
        <v>0</v>
      </c>
      <c r="M16" s="36"/>
      <c r="N16" s="37">
        <v>21361</v>
      </c>
      <c r="O16" s="30">
        <f t="shared" si="2"/>
        <v>0</v>
      </c>
      <c r="P16" s="36"/>
      <c r="Q16" s="37">
        <v>21361</v>
      </c>
      <c r="R16" s="30">
        <f t="shared" si="3"/>
        <v>0</v>
      </c>
      <c r="S16" s="43" t="s">
        <v>4</v>
      </c>
      <c r="T16" s="28">
        <v>0</v>
      </c>
      <c r="U16" s="44">
        <v>21361</v>
      </c>
      <c r="V16" s="30">
        <f t="shared" si="5"/>
        <v>0</v>
      </c>
      <c r="W16" s="34"/>
      <c r="X16" s="45"/>
    </row>
    <row r="17" spans="1:24" s="40" customFormat="1" x14ac:dyDescent="0.2">
      <c r="A17" s="41" t="s">
        <v>37</v>
      </c>
      <c r="B17" s="42" t="s">
        <v>38</v>
      </c>
      <c r="C17" s="43" t="s">
        <v>1</v>
      </c>
      <c r="D17" s="28"/>
      <c r="E17" s="44">
        <v>11576</v>
      </c>
      <c r="F17" s="30">
        <f t="shared" si="4"/>
        <v>0</v>
      </c>
      <c r="G17" s="36"/>
      <c r="H17" s="37">
        <v>11576</v>
      </c>
      <c r="I17" s="30">
        <f t="shared" si="0"/>
        <v>0</v>
      </c>
      <c r="J17" s="36"/>
      <c r="K17" s="37">
        <v>11576</v>
      </c>
      <c r="L17" s="30">
        <f t="shared" si="1"/>
        <v>0</v>
      </c>
      <c r="M17" s="36"/>
      <c r="N17" s="37">
        <v>11576</v>
      </c>
      <c r="O17" s="30">
        <f t="shared" si="2"/>
        <v>0</v>
      </c>
      <c r="P17" s="36"/>
      <c r="Q17" s="37">
        <v>11576</v>
      </c>
      <c r="R17" s="30">
        <f t="shared" si="3"/>
        <v>0</v>
      </c>
      <c r="S17" s="43" t="s">
        <v>1</v>
      </c>
      <c r="T17" s="28">
        <v>0</v>
      </c>
      <c r="U17" s="44">
        <v>11576</v>
      </c>
      <c r="V17" s="30">
        <f t="shared" si="5"/>
        <v>0</v>
      </c>
      <c r="W17" s="34"/>
      <c r="X17" s="45"/>
    </row>
    <row r="18" spans="1:24" s="40" customFormat="1" x14ac:dyDescent="0.2">
      <c r="A18" s="41" t="s">
        <v>39</v>
      </c>
      <c r="B18" s="42" t="s">
        <v>40</v>
      </c>
      <c r="C18" s="43" t="s">
        <v>4</v>
      </c>
      <c r="D18" s="28">
        <v>25</v>
      </c>
      <c r="E18" s="44">
        <v>17802</v>
      </c>
      <c r="F18" s="30">
        <f t="shared" si="4"/>
        <v>445050</v>
      </c>
      <c r="G18" s="36"/>
      <c r="H18" s="37">
        <v>17802</v>
      </c>
      <c r="I18" s="30">
        <f t="shared" si="0"/>
        <v>0</v>
      </c>
      <c r="J18" s="36"/>
      <c r="K18" s="37">
        <v>17802</v>
      </c>
      <c r="L18" s="30">
        <f t="shared" si="1"/>
        <v>0</v>
      </c>
      <c r="M18" s="36"/>
      <c r="N18" s="37">
        <v>17802</v>
      </c>
      <c r="O18" s="30">
        <f t="shared" si="2"/>
        <v>0</v>
      </c>
      <c r="P18" s="36"/>
      <c r="Q18" s="37">
        <v>17802</v>
      </c>
      <c r="R18" s="30">
        <f t="shared" si="3"/>
        <v>0</v>
      </c>
      <c r="S18" s="43" t="s">
        <v>4</v>
      </c>
      <c r="T18" s="28">
        <v>25</v>
      </c>
      <c r="U18" s="44">
        <v>17802</v>
      </c>
      <c r="V18" s="30">
        <f t="shared" si="5"/>
        <v>445050</v>
      </c>
      <c r="W18" s="34"/>
      <c r="X18" s="45"/>
    </row>
    <row r="19" spans="1:24" s="40" customFormat="1" x14ac:dyDescent="0.2">
      <c r="A19" s="25" t="s">
        <v>41</v>
      </c>
      <c r="B19" s="39" t="s">
        <v>42</v>
      </c>
      <c r="C19" s="43"/>
      <c r="D19" s="28"/>
      <c r="E19" s="44"/>
      <c r="F19" s="30"/>
      <c r="G19" s="36"/>
      <c r="H19" s="37"/>
      <c r="I19" s="30"/>
      <c r="J19" s="36"/>
      <c r="K19" s="37"/>
      <c r="L19" s="30"/>
      <c r="M19" s="36"/>
      <c r="N19" s="37"/>
      <c r="O19" s="30"/>
      <c r="P19" s="36"/>
      <c r="Q19" s="37"/>
      <c r="R19" s="30"/>
      <c r="S19" s="43"/>
      <c r="T19" s="28">
        <v>0</v>
      </c>
      <c r="U19" s="44"/>
      <c r="V19" s="30"/>
      <c r="W19" s="34"/>
      <c r="X19" s="45"/>
    </row>
    <row r="20" spans="1:24" s="40" customFormat="1" x14ac:dyDescent="0.2">
      <c r="A20" s="41" t="s">
        <v>43</v>
      </c>
      <c r="B20" s="42" t="s">
        <v>44</v>
      </c>
      <c r="C20" s="43" t="s">
        <v>7</v>
      </c>
      <c r="D20" s="28"/>
      <c r="E20" s="44">
        <v>48826</v>
      </c>
      <c r="F20" s="30">
        <f t="shared" si="4"/>
        <v>0</v>
      </c>
      <c r="G20" s="36"/>
      <c r="H20" s="37">
        <v>48826</v>
      </c>
      <c r="I20" s="30">
        <f>+G20*E20</f>
        <v>0</v>
      </c>
      <c r="J20" s="36"/>
      <c r="K20" s="37">
        <v>48826</v>
      </c>
      <c r="L20" s="30">
        <f>+J20*E20</f>
        <v>0</v>
      </c>
      <c r="M20" s="36"/>
      <c r="N20" s="37">
        <v>48826</v>
      </c>
      <c r="O20" s="30">
        <f>+M20*E20</f>
        <v>0</v>
      </c>
      <c r="P20" s="36"/>
      <c r="Q20" s="37">
        <v>48826</v>
      </c>
      <c r="R20" s="30">
        <f>+P20*E20</f>
        <v>0</v>
      </c>
      <c r="S20" s="43" t="s">
        <v>7</v>
      </c>
      <c r="T20" s="28">
        <v>0</v>
      </c>
      <c r="U20" s="44">
        <v>48826</v>
      </c>
      <c r="V20" s="30">
        <f t="shared" si="5"/>
        <v>0</v>
      </c>
      <c r="W20" s="34"/>
      <c r="X20" s="45"/>
    </row>
    <row r="21" spans="1:24" s="40" customFormat="1" ht="27" x14ac:dyDescent="0.2">
      <c r="A21" s="41" t="s">
        <v>45</v>
      </c>
      <c r="B21" s="42" t="s">
        <v>46</v>
      </c>
      <c r="C21" s="43" t="s">
        <v>7</v>
      </c>
      <c r="D21" s="28"/>
      <c r="E21" s="44">
        <v>90068</v>
      </c>
      <c r="F21" s="30">
        <f t="shared" si="4"/>
        <v>0</v>
      </c>
      <c r="G21" s="36"/>
      <c r="H21" s="37">
        <v>90068</v>
      </c>
      <c r="I21" s="30">
        <f>+G21*E21</f>
        <v>0</v>
      </c>
      <c r="J21" s="36"/>
      <c r="K21" s="37">
        <v>90068</v>
      </c>
      <c r="L21" s="30">
        <f>+J21*E21</f>
        <v>0</v>
      </c>
      <c r="M21" s="36"/>
      <c r="N21" s="37">
        <v>90068</v>
      </c>
      <c r="O21" s="30">
        <f>+M21*E21</f>
        <v>0</v>
      </c>
      <c r="P21" s="36"/>
      <c r="Q21" s="37">
        <v>90068</v>
      </c>
      <c r="R21" s="30">
        <f>+P21*E21</f>
        <v>0</v>
      </c>
      <c r="S21" s="43" t="s">
        <v>7</v>
      </c>
      <c r="T21" s="28">
        <v>0</v>
      </c>
      <c r="U21" s="44">
        <v>90068</v>
      </c>
      <c r="V21" s="30">
        <f t="shared" si="5"/>
        <v>0</v>
      </c>
      <c r="W21" s="34"/>
      <c r="X21" s="45"/>
    </row>
    <row r="22" spans="1:24" s="40" customFormat="1" x14ac:dyDescent="0.2">
      <c r="A22" s="25" t="s">
        <v>47</v>
      </c>
      <c r="B22" s="26" t="s">
        <v>48</v>
      </c>
      <c r="C22" s="43"/>
      <c r="D22" s="28"/>
      <c r="E22" s="44"/>
      <c r="F22" s="30"/>
      <c r="G22" s="36"/>
      <c r="H22" s="37"/>
      <c r="I22" s="30"/>
      <c r="J22" s="36"/>
      <c r="K22" s="37"/>
      <c r="L22" s="30"/>
      <c r="M22" s="36"/>
      <c r="N22" s="37"/>
      <c r="O22" s="30"/>
      <c r="P22" s="36"/>
      <c r="Q22" s="37"/>
      <c r="R22" s="30"/>
      <c r="S22" s="43"/>
      <c r="T22" s="28">
        <v>0</v>
      </c>
      <c r="U22" s="44"/>
      <c r="V22" s="30"/>
      <c r="W22" s="34"/>
      <c r="X22" s="45"/>
    </row>
    <row r="23" spans="1:24" s="40" customFormat="1" x14ac:dyDescent="0.2">
      <c r="A23" s="41" t="s">
        <v>49</v>
      </c>
      <c r="B23" s="42" t="s">
        <v>50</v>
      </c>
      <c r="C23" s="43" t="s">
        <v>1</v>
      </c>
      <c r="D23" s="28">
        <v>10.08</v>
      </c>
      <c r="E23" s="44">
        <v>9795</v>
      </c>
      <c r="F23" s="30">
        <f t="shared" si="4"/>
        <v>98733.6</v>
      </c>
      <c r="G23" s="36"/>
      <c r="H23" s="37">
        <v>9795</v>
      </c>
      <c r="I23" s="30">
        <f>+G23*E23</f>
        <v>0</v>
      </c>
      <c r="J23" s="36"/>
      <c r="K23" s="37">
        <v>9795</v>
      </c>
      <c r="L23" s="30">
        <f>+J23*E23</f>
        <v>0</v>
      </c>
      <c r="M23" s="36"/>
      <c r="N23" s="37">
        <v>9795</v>
      </c>
      <c r="O23" s="30">
        <f>+M23*E23</f>
        <v>0</v>
      </c>
      <c r="P23" s="36"/>
      <c r="Q23" s="37">
        <v>9795</v>
      </c>
      <c r="R23" s="30">
        <f>+P23*E23</f>
        <v>0</v>
      </c>
      <c r="S23" s="43" t="s">
        <v>1</v>
      </c>
      <c r="T23" s="28">
        <v>10.08</v>
      </c>
      <c r="U23" s="44">
        <v>9795</v>
      </c>
      <c r="V23" s="30">
        <f t="shared" si="5"/>
        <v>98733.6</v>
      </c>
      <c r="W23" s="34"/>
      <c r="X23" s="45"/>
    </row>
    <row r="24" spans="1:24" s="40" customFormat="1" x14ac:dyDescent="0.2">
      <c r="A24" s="46" t="s">
        <v>51</v>
      </c>
      <c r="B24" s="39" t="s">
        <v>52</v>
      </c>
      <c r="C24" s="43"/>
      <c r="D24" s="28"/>
      <c r="E24" s="44"/>
      <c r="F24" s="30"/>
      <c r="G24" s="36"/>
      <c r="H24" s="37"/>
      <c r="I24" s="30"/>
      <c r="J24" s="36"/>
      <c r="K24" s="37"/>
      <c r="L24" s="30"/>
      <c r="M24" s="36"/>
      <c r="N24" s="37"/>
      <c r="O24" s="30"/>
      <c r="P24" s="36"/>
      <c r="Q24" s="37"/>
      <c r="R24" s="30"/>
      <c r="S24" s="43"/>
      <c r="T24" s="28">
        <v>0</v>
      </c>
      <c r="U24" s="44"/>
      <c r="V24" s="30"/>
      <c r="W24" s="34"/>
      <c r="X24" s="45"/>
    </row>
    <row r="25" spans="1:24" s="40" customFormat="1" x14ac:dyDescent="0.2">
      <c r="A25" s="41" t="s">
        <v>53</v>
      </c>
      <c r="B25" s="42" t="s">
        <v>54</v>
      </c>
      <c r="C25" s="43" t="s">
        <v>1</v>
      </c>
      <c r="D25" s="28"/>
      <c r="E25" s="44">
        <v>76775</v>
      </c>
      <c r="F25" s="30">
        <f t="shared" si="4"/>
        <v>0</v>
      </c>
      <c r="G25" s="36"/>
      <c r="H25" s="37">
        <v>76775</v>
      </c>
      <c r="I25" s="30">
        <f>+G25*E25</f>
        <v>0</v>
      </c>
      <c r="J25" s="36"/>
      <c r="K25" s="37">
        <v>76775</v>
      </c>
      <c r="L25" s="30">
        <f>+J25*E25</f>
        <v>0</v>
      </c>
      <c r="M25" s="36"/>
      <c r="N25" s="37">
        <v>76775</v>
      </c>
      <c r="O25" s="30">
        <f>+M25*E25</f>
        <v>0</v>
      </c>
      <c r="P25" s="36"/>
      <c r="Q25" s="37">
        <v>76775</v>
      </c>
      <c r="R25" s="30">
        <f>+P25*E25</f>
        <v>0</v>
      </c>
      <c r="S25" s="43" t="s">
        <v>1</v>
      </c>
      <c r="T25" s="28">
        <v>0</v>
      </c>
      <c r="U25" s="44">
        <v>76775</v>
      </c>
      <c r="V25" s="30">
        <f t="shared" si="5"/>
        <v>0</v>
      </c>
      <c r="W25" s="34"/>
      <c r="X25" s="45"/>
    </row>
    <row r="26" spans="1:24" s="40" customFormat="1" x14ac:dyDescent="0.2">
      <c r="A26" s="46" t="s">
        <v>55</v>
      </c>
      <c r="B26" s="39" t="s">
        <v>56</v>
      </c>
      <c r="C26" s="43"/>
      <c r="D26" s="28"/>
      <c r="E26" s="44"/>
      <c r="F26" s="30"/>
      <c r="G26" s="36"/>
      <c r="H26" s="37"/>
      <c r="I26" s="30"/>
      <c r="J26" s="36"/>
      <c r="K26" s="37"/>
      <c r="L26" s="30"/>
      <c r="M26" s="36"/>
      <c r="N26" s="37"/>
      <c r="O26" s="30"/>
      <c r="P26" s="36"/>
      <c r="Q26" s="37"/>
      <c r="R26" s="30"/>
      <c r="S26" s="43"/>
      <c r="T26" s="28">
        <v>0</v>
      </c>
      <c r="U26" s="44"/>
      <c r="V26" s="30"/>
      <c r="W26" s="34"/>
      <c r="X26" s="45"/>
    </row>
    <row r="27" spans="1:24" s="40" customFormat="1" x14ac:dyDescent="0.2">
      <c r="A27" s="41" t="s">
        <v>57</v>
      </c>
      <c r="B27" s="42" t="s">
        <v>9</v>
      </c>
      <c r="C27" s="43" t="s">
        <v>1</v>
      </c>
      <c r="D27" s="28">
        <v>35.799999999999997</v>
      </c>
      <c r="E27" s="44">
        <v>20522</v>
      </c>
      <c r="F27" s="30">
        <f t="shared" si="4"/>
        <v>734687.6</v>
      </c>
      <c r="G27" s="36"/>
      <c r="H27" s="37">
        <v>20522</v>
      </c>
      <c r="I27" s="30">
        <f>+G27*E27</f>
        <v>0</v>
      </c>
      <c r="J27" s="36"/>
      <c r="K27" s="37">
        <v>20522</v>
      </c>
      <c r="L27" s="30">
        <f>+J27*E27</f>
        <v>0</v>
      </c>
      <c r="M27" s="36">
        <v>35.799999999999997</v>
      </c>
      <c r="N27" s="37">
        <v>20522</v>
      </c>
      <c r="O27" s="30">
        <f>+M27*E27</f>
        <v>734687.6</v>
      </c>
      <c r="P27" s="36"/>
      <c r="Q27" s="37">
        <v>20522</v>
      </c>
      <c r="R27" s="30">
        <f>+P27*E27</f>
        <v>0</v>
      </c>
      <c r="S27" s="43" t="s">
        <v>1</v>
      </c>
      <c r="T27" s="28">
        <v>0</v>
      </c>
      <c r="U27" s="44">
        <v>20522</v>
      </c>
      <c r="V27" s="30">
        <f t="shared" si="5"/>
        <v>0</v>
      </c>
      <c r="W27" s="34"/>
      <c r="X27" s="45"/>
    </row>
    <row r="28" spans="1:24" s="40" customFormat="1" x14ac:dyDescent="0.2">
      <c r="A28" s="41" t="s">
        <v>58</v>
      </c>
      <c r="B28" s="42" t="s">
        <v>59</v>
      </c>
      <c r="C28" s="43" t="s">
        <v>1</v>
      </c>
      <c r="D28" s="28">
        <v>9</v>
      </c>
      <c r="E28" s="44">
        <v>9674</v>
      </c>
      <c r="F28" s="30">
        <f t="shared" si="4"/>
        <v>87066</v>
      </c>
      <c r="G28" s="36"/>
      <c r="H28" s="37">
        <v>9674</v>
      </c>
      <c r="I28" s="30">
        <f>+G28*E28</f>
        <v>0</v>
      </c>
      <c r="J28" s="36"/>
      <c r="K28" s="37">
        <v>9674</v>
      </c>
      <c r="L28" s="30">
        <f>+J28*E28</f>
        <v>0</v>
      </c>
      <c r="M28" s="36">
        <v>9</v>
      </c>
      <c r="N28" s="37">
        <v>9674</v>
      </c>
      <c r="O28" s="30">
        <f>+M28*E28</f>
        <v>87066</v>
      </c>
      <c r="P28" s="36"/>
      <c r="Q28" s="37">
        <v>9674</v>
      </c>
      <c r="R28" s="30">
        <f>+P28*E28</f>
        <v>0</v>
      </c>
      <c r="S28" s="43" t="s">
        <v>1</v>
      </c>
      <c r="T28" s="28">
        <v>0</v>
      </c>
      <c r="U28" s="44">
        <v>9674</v>
      </c>
      <c r="V28" s="30">
        <f t="shared" si="5"/>
        <v>0</v>
      </c>
      <c r="W28" s="34"/>
      <c r="X28" s="45"/>
    </row>
    <row r="29" spans="1:24" s="40" customFormat="1" x14ac:dyDescent="0.2">
      <c r="A29" s="41" t="s">
        <v>60</v>
      </c>
      <c r="B29" s="42" t="s">
        <v>61</v>
      </c>
      <c r="C29" s="43" t="s">
        <v>1</v>
      </c>
      <c r="D29" s="28">
        <v>71.5</v>
      </c>
      <c r="E29" s="44">
        <v>12702</v>
      </c>
      <c r="F29" s="30">
        <f t="shared" si="4"/>
        <v>908193</v>
      </c>
      <c r="G29" s="36"/>
      <c r="H29" s="37">
        <v>12702</v>
      </c>
      <c r="I29" s="30">
        <f>+G29*E29</f>
        <v>0</v>
      </c>
      <c r="J29" s="36"/>
      <c r="K29" s="37">
        <v>12702</v>
      </c>
      <c r="L29" s="30">
        <f>+J29*E29</f>
        <v>0</v>
      </c>
      <c r="M29" s="36"/>
      <c r="N29" s="37">
        <v>12702</v>
      </c>
      <c r="O29" s="30">
        <f>+M29*E29</f>
        <v>0</v>
      </c>
      <c r="P29" s="36"/>
      <c r="Q29" s="37">
        <v>12702</v>
      </c>
      <c r="R29" s="30">
        <f>+P29*E29</f>
        <v>0</v>
      </c>
      <c r="S29" s="43" t="s">
        <v>1</v>
      </c>
      <c r="T29" s="28">
        <v>71.5</v>
      </c>
      <c r="U29" s="44">
        <v>12702</v>
      </c>
      <c r="V29" s="30">
        <f t="shared" si="5"/>
        <v>908193</v>
      </c>
      <c r="W29" s="34"/>
      <c r="X29" s="45"/>
    </row>
    <row r="30" spans="1:24" s="40" customFormat="1" x14ac:dyDescent="0.2">
      <c r="A30" s="46" t="s">
        <v>62</v>
      </c>
      <c r="B30" s="39" t="s">
        <v>63</v>
      </c>
      <c r="C30" s="43"/>
      <c r="D30" s="28"/>
      <c r="E30" s="44"/>
      <c r="F30" s="30"/>
      <c r="G30" s="36"/>
      <c r="H30" s="37"/>
      <c r="I30" s="30"/>
      <c r="J30" s="36"/>
      <c r="K30" s="37"/>
      <c r="L30" s="30"/>
      <c r="M30" s="36"/>
      <c r="N30" s="37"/>
      <c r="O30" s="30"/>
      <c r="P30" s="36"/>
      <c r="Q30" s="37"/>
      <c r="R30" s="30"/>
      <c r="S30" s="43"/>
      <c r="T30" s="28">
        <v>0</v>
      </c>
      <c r="U30" s="44"/>
      <c r="V30" s="30"/>
      <c r="W30" s="34"/>
      <c r="X30" s="45"/>
    </row>
    <row r="31" spans="1:24" s="40" customFormat="1" x14ac:dyDescent="0.2">
      <c r="A31" s="41" t="s">
        <v>64</v>
      </c>
      <c r="B31" s="42" t="s">
        <v>65</v>
      </c>
      <c r="C31" s="43" t="s">
        <v>1</v>
      </c>
      <c r="D31" s="28">
        <v>52.86</v>
      </c>
      <c r="E31" s="44">
        <v>64342</v>
      </c>
      <c r="F31" s="30">
        <f t="shared" si="4"/>
        <v>3401118.12</v>
      </c>
      <c r="G31" s="36"/>
      <c r="H31" s="37">
        <v>64342</v>
      </c>
      <c r="I31" s="30">
        <f>+G31*E31</f>
        <v>0</v>
      </c>
      <c r="J31" s="36"/>
      <c r="K31" s="37">
        <v>64342</v>
      </c>
      <c r="L31" s="30">
        <f>+J31*E31</f>
        <v>0</v>
      </c>
      <c r="M31" s="36"/>
      <c r="N31" s="37">
        <v>64342</v>
      </c>
      <c r="O31" s="30">
        <f>+M31*E31</f>
        <v>0</v>
      </c>
      <c r="P31" s="36"/>
      <c r="Q31" s="37">
        <v>64342</v>
      </c>
      <c r="R31" s="30">
        <f>+P31*E31</f>
        <v>0</v>
      </c>
      <c r="S31" s="43" t="s">
        <v>1</v>
      </c>
      <c r="T31" s="28">
        <v>52.86</v>
      </c>
      <c r="U31" s="44">
        <v>64342</v>
      </c>
      <c r="V31" s="30">
        <f t="shared" si="5"/>
        <v>3401118.12</v>
      </c>
      <c r="W31" s="34"/>
      <c r="X31" s="45"/>
    </row>
    <row r="32" spans="1:24" s="40" customFormat="1" x14ac:dyDescent="0.2">
      <c r="A32" s="41" t="s">
        <v>66</v>
      </c>
      <c r="B32" s="42" t="s">
        <v>67</v>
      </c>
      <c r="C32" s="43" t="s">
        <v>1</v>
      </c>
      <c r="D32" s="28">
        <v>60.59</v>
      </c>
      <c r="E32" s="44">
        <v>61318</v>
      </c>
      <c r="F32" s="30">
        <f t="shared" si="4"/>
        <v>3715257.62</v>
      </c>
      <c r="G32" s="36"/>
      <c r="H32" s="37">
        <v>61318</v>
      </c>
      <c r="I32" s="30">
        <f>+G32*E32</f>
        <v>0</v>
      </c>
      <c r="J32" s="36"/>
      <c r="K32" s="37">
        <v>61318</v>
      </c>
      <c r="L32" s="30">
        <f>+J32*E32</f>
        <v>0</v>
      </c>
      <c r="M32" s="36"/>
      <c r="N32" s="37">
        <v>61318</v>
      </c>
      <c r="O32" s="30">
        <f>+M32*E32</f>
        <v>0</v>
      </c>
      <c r="P32" s="36"/>
      <c r="Q32" s="37">
        <v>61318</v>
      </c>
      <c r="R32" s="30">
        <f>+P32*E32</f>
        <v>0</v>
      </c>
      <c r="S32" s="43" t="s">
        <v>1</v>
      </c>
      <c r="T32" s="28">
        <v>60.59</v>
      </c>
      <c r="U32" s="44">
        <v>61318</v>
      </c>
      <c r="V32" s="30">
        <f t="shared" si="5"/>
        <v>3715257.62</v>
      </c>
      <c r="W32" s="34"/>
      <c r="X32" s="45"/>
    </row>
    <row r="33" spans="1:24" s="40" customFormat="1" x14ac:dyDescent="0.2">
      <c r="A33" s="46" t="s">
        <v>68</v>
      </c>
      <c r="B33" s="26" t="s">
        <v>69</v>
      </c>
      <c r="C33" s="43"/>
      <c r="D33" s="28"/>
      <c r="E33" s="44"/>
      <c r="F33" s="30"/>
      <c r="G33" s="36"/>
      <c r="H33" s="37"/>
      <c r="I33" s="30"/>
      <c r="J33" s="36"/>
      <c r="K33" s="37"/>
      <c r="L33" s="30"/>
      <c r="M33" s="36"/>
      <c r="N33" s="37"/>
      <c r="O33" s="30"/>
      <c r="P33" s="36"/>
      <c r="Q33" s="37"/>
      <c r="R33" s="30"/>
      <c r="S33" s="43"/>
      <c r="T33" s="28">
        <v>0</v>
      </c>
      <c r="U33" s="44"/>
      <c r="V33" s="30"/>
      <c r="W33" s="34"/>
      <c r="X33" s="45"/>
    </row>
    <row r="34" spans="1:24" s="40" customFormat="1" x14ac:dyDescent="0.2">
      <c r="A34" s="47" t="s">
        <v>70</v>
      </c>
      <c r="B34" s="42" t="s">
        <v>71</v>
      </c>
      <c r="C34" s="43" t="s">
        <v>4</v>
      </c>
      <c r="D34" s="28"/>
      <c r="E34" s="44">
        <v>108702</v>
      </c>
      <c r="F34" s="30">
        <f t="shared" si="4"/>
        <v>0</v>
      </c>
      <c r="G34" s="36"/>
      <c r="H34" s="37">
        <v>108702</v>
      </c>
      <c r="I34" s="30">
        <f t="shared" ref="I34:I40" si="6">+G34*E34</f>
        <v>0</v>
      </c>
      <c r="J34" s="36"/>
      <c r="K34" s="37">
        <v>108702</v>
      </c>
      <c r="L34" s="30">
        <f t="shared" ref="L34:L40" si="7">+J34*E34</f>
        <v>0</v>
      </c>
      <c r="M34" s="36"/>
      <c r="N34" s="37">
        <v>108702</v>
      </c>
      <c r="O34" s="30">
        <f t="shared" ref="O34:O40" si="8">+M34*E34</f>
        <v>0</v>
      </c>
      <c r="P34" s="36"/>
      <c r="Q34" s="37">
        <v>108702</v>
      </c>
      <c r="R34" s="30">
        <f t="shared" ref="R34:R40" si="9">+P34*E34</f>
        <v>0</v>
      </c>
      <c r="S34" s="43" t="s">
        <v>4</v>
      </c>
      <c r="T34" s="28">
        <v>0</v>
      </c>
      <c r="U34" s="44">
        <v>108702</v>
      </c>
      <c r="V34" s="30">
        <f t="shared" si="5"/>
        <v>0</v>
      </c>
      <c r="W34" s="34"/>
      <c r="X34" s="45"/>
    </row>
    <row r="35" spans="1:24" s="40" customFormat="1" ht="27" x14ac:dyDescent="0.2">
      <c r="A35" s="47" t="s">
        <v>72</v>
      </c>
      <c r="B35" s="42" t="s">
        <v>73</v>
      </c>
      <c r="C35" s="43" t="s">
        <v>4</v>
      </c>
      <c r="D35" s="28"/>
      <c r="E35" s="44">
        <v>104256</v>
      </c>
      <c r="F35" s="30">
        <f t="shared" si="4"/>
        <v>0</v>
      </c>
      <c r="G35" s="36"/>
      <c r="H35" s="37">
        <v>104256</v>
      </c>
      <c r="I35" s="30">
        <f t="shared" si="6"/>
        <v>0</v>
      </c>
      <c r="J35" s="36"/>
      <c r="K35" s="37">
        <v>104256</v>
      </c>
      <c r="L35" s="30">
        <f t="shared" si="7"/>
        <v>0</v>
      </c>
      <c r="M35" s="36"/>
      <c r="N35" s="37">
        <v>104256</v>
      </c>
      <c r="O35" s="30">
        <f t="shared" si="8"/>
        <v>0</v>
      </c>
      <c r="P35" s="36"/>
      <c r="Q35" s="37">
        <v>104256</v>
      </c>
      <c r="R35" s="30">
        <f t="shared" si="9"/>
        <v>0</v>
      </c>
      <c r="S35" s="43" t="s">
        <v>4</v>
      </c>
      <c r="T35" s="28">
        <v>0</v>
      </c>
      <c r="U35" s="44">
        <v>104256</v>
      </c>
      <c r="V35" s="30">
        <f t="shared" si="5"/>
        <v>0</v>
      </c>
      <c r="W35" s="34"/>
      <c r="X35" s="45"/>
    </row>
    <row r="36" spans="1:24" s="40" customFormat="1" x14ac:dyDescent="0.2">
      <c r="A36" s="41" t="s">
        <v>74</v>
      </c>
      <c r="B36" s="42" t="s">
        <v>75</v>
      </c>
      <c r="C36" s="43" t="s">
        <v>8</v>
      </c>
      <c r="D36" s="28"/>
      <c r="E36" s="44">
        <v>27711</v>
      </c>
      <c r="F36" s="30">
        <f t="shared" si="4"/>
        <v>0</v>
      </c>
      <c r="G36" s="36"/>
      <c r="H36" s="37">
        <v>27711</v>
      </c>
      <c r="I36" s="30">
        <f t="shared" si="6"/>
        <v>0</v>
      </c>
      <c r="J36" s="36"/>
      <c r="K36" s="37">
        <v>27711</v>
      </c>
      <c r="L36" s="30">
        <f t="shared" si="7"/>
        <v>0</v>
      </c>
      <c r="M36" s="36"/>
      <c r="N36" s="37">
        <v>27711</v>
      </c>
      <c r="O36" s="30">
        <f t="shared" si="8"/>
        <v>0</v>
      </c>
      <c r="P36" s="36"/>
      <c r="Q36" s="37">
        <v>27711</v>
      </c>
      <c r="R36" s="30">
        <f t="shared" si="9"/>
        <v>0</v>
      </c>
      <c r="S36" s="43" t="s">
        <v>8</v>
      </c>
      <c r="T36" s="28">
        <v>0</v>
      </c>
      <c r="U36" s="44">
        <v>27711</v>
      </c>
      <c r="V36" s="30">
        <f t="shared" si="5"/>
        <v>0</v>
      </c>
      <c r="W36" s="34"/>
      <c r="X36" s="45"/>
    </row>
    <row r="37" spans="1:24" s="40" customFormat="1" x14ac:dyDescent="0.2">
      <c r="A37" s="41" t="s">
        <v>76</v>
      </c>
      <c r="B37" s="42" t="s">
        <v>77</v>
      </c>
      <c r="C37" s="43" t="s">
        <v>8</v>
      </c>
      <c r="D37" s="28"/>
      <c r="E37" s="44">
        <v>30135</v>
      </c>
      <c r="F37" s="30">
        <f t="shared" si="4"/>
        <v>0</v>
      </c>
      <c r="G37" s="36"/>
      <c r="H37" s="37">
        <v>30135</v>
      </c>
      <c r="I37" s="30">
        <f t="shared" si="6"/>
        <v>0</v>
      </c>
      <c r="J37" s="36"/>
      <c r="K37" s="37">
        <v>30135</v>
      </c>
      <c r="L37" s="30">
        <f t="shared" si="7"/>
        <v>0</v>
      </c>
      <c r="M37" s="36"/>
      <c r="N37" s="37">
        <v>30135</v>
      </c>
      <c r="O37" s="30">
        <f t="shared" si="8"/>
        <v>0</v>
      </c>
      <c r="P37" s="36"/>
      <c r="Q37" s="37">
        <v>30135</v>
      </c>
      <c r="R37" s="30">
        <f t="shared" si="9"/>
        <v>0</v>
      </c>
      <c r="S37" s="43" t="s">
        <v>8</v>
      </c>
      <c r="T37" s="28">
        <v>0</v>
      </c>
      <c r="U37" s="44">
        <v>30135</v>
      </c>
      <c r="V37" s="30">
        <f t="shared" si="5"/>
        <v>0</v>
      </c>
      <c r="W37" s="34"/>
      <c r="X37" s="45"/>
    </row>
    <row r="38" spans="1:24" s="40" customFormat="1" ht="27" x14ac:dyDescent="0.2">
      <c r="A38" s="47" t="s">
        <v>78</v>
      </c>
      <c r="B38" s="42" t="s">
        <v>79</v>
      </c>
      <c r="C38" s="43" t="s">
        <v>4</v>
      </c>
      <c r="D38" s="28"/>
      <c r="E38" s="44">
        <v>155776</v>
      </c>
      <c r="F38" s="30">
        <f t="shared" si="4"/>
        <v>0</v>
      </c>
      <c r="G38" s="36"/>
      <c r="H38" s="37">
        <v>155776</v>
      </c>
      <c r="I38" s="30">
        <f t="shared" si="6"/>
        <v>0</v>
      </c>
      <c r="J38" s="36"/>
      <c r="K38" s="37">
        <v>155776</v>
      </c>
      <c r="L38" s="30">
        <f t="shared" si="7"/>
        <v>0</v>
      </c>
      <c r="M38" s="36"/>
      <c r="N38" s="37">
        <v>155776</v>
      </c>
      <c r="O38" s="30">
        <f t="shared" si="8"/>
        <v>0</v>
      </c>
      <c r="P38" s="36"/>
      <c r="Q38" s="37">
        <v>155776</v>
      </c>
      <c r="R38" s="30">
        <f t="shared" si="9"/>
        <v>0</v>
      </c>
      <c r="S38" s="43" t="s">
        <v>4</v>
      </c>
      <c r="T38" s="28">
        <v>0</v>
      </c>
      <c r="U38" s="44">
        <v>155776</v>
      </c>
      <c r="V38" s="30">
        <f t="shared" si="5"/>
        <v>0</v>
      </c>
      <c r="W38" s="34"/>
      <c r="X38" s="45"/>
    </row>
    <row r="39" spans="1:24" s="40" customFormat="1" x14ac:dyDescent="0.2">
      <c r="A39" s="47" t="s">
        <v>80</v>
      </c>
      <c r="B39" s="42" t="s">
        <v>81</v>
      </c>
      <c r="C39" s="43" t="s">
        <v>4</v>
      </c>
      <c r="D39" s="28"/>
      <c r="E39" s="44">
        <v>116806</v>
      </c>
      <c r="F39" s="30">
        <f t="shared" si="4"/>
        <v>0</v>
      </c>
      <c r="G39" s="36"/>
      <c r="H39" s="37">
        <v>116806</v>
      </c>
      <c r="I39" s="30">
        <f t="shared" si="6"/>
        <v>0</v>
      </c>
      <c r="J39" s="36"/>
      <c r="K39" s="37">
        <v>116806</v>
      </c>
      <c r="L39" s="30">
        <f t="shared" si="7"/>
        <v>0</v>
      </c>
      <c r="M39" s="36"/>
      <c r="N39" s="37">
        <v>116806</v>
      </c>
      <c r="O39" s="30">
        <f t="shared" si="8"/>
        <v>0</v>
      </c>
      <c r="P39" s="36"/>
      <c r="Q39" s="37">
        <v>116806</v>
      </c>
      <c r="R39" s="30">
        <f t="shared" si="9"/>
        <v>0</v>
      </c>
      <c r="S39" s="43" t="s">
        <v>4</v>
      </c>
      <c r="T39" s="28">
        <v>0</v>
      </c>
      <c r="U39" s="44">
        <v>116806</v>
      </c>
      <c r="V39" s="30">
        <f t="shared" si="5"/>
        <v>0</v>
      </c>
      <c r="W39" s="34"/>
      <c r="X39" s="45"/>
    </row>
    <row r="40" spans="1:24" s="40" customFormat="1" x14ac:dyDescent="0.2">
      <c r="A40" s="47" t="s">
        <v>82</v>
      </c>
      <c r="B40" s="42" t="s">
        <v>83</v>
      </c>
      <c r="C40" s="43" t="s">
        <v>4</v>
      </c>
      <c r="D40" s="28"/>
      <c r="E40" s="44">
        <v>111209</v>
      </c>
      <c r="F40" s="30">
        <f t="shared" si="4"/>
        <v>0</v>
      </c>
      <c r="G40" s="36"/>
      <c r="H40" s="37">
        <v>111209</v>
      </c>
      <c r="I40" s="30">
        <f t="shared" si="6"/>
        <v>0</v>
      </c>
      <c r="J40" s="36"/>
      <c r="K40" s="37">
        <v>111209</v>
      </c>
      <c r="L40" s="30">
        <f t="shared" si="7"/>
        <v>0</v>
      </c>
      <c r="M40" s="36"/>
      <c r="N40" s="37">
        <v>111209</v>
      </c>
      <c r="O40" s="30">
        <f t="shared" si="8"/>
        <v>0</v>
      </c>
      <c r="P40" s="36"/>
      <c r="Q40" s="37">
        <v>111209</v>
      </c>
      <c r="R40" s="30">
        <f t="shared" si="9"/>
        <v>0</v>
      </c>
      <c r="S40" s="43" t="s">
        <v>4</v>
      </c>
      <c r="T40" s="28">
        <v>0</v>
      </c>
      <c r="U40" s="44">
        <v>111209</v>
      </c>
      <c r="V40" s="30">
        <f t="shared" si="5"/>
        <v>0</v>
      </c>
      <c r="W40" s="34"/>
      <c r="X40" s="45"/>
    </row>
    <row r="41" spans="1:24" s="40" customFormat="1" x14ac:dyDescent="0.2">
      <c r="A41" s="46" t="s">
        <v>84</v>
      </c>
      <c r="B41" s="26" t="s">
        <v>85</v>
      </c>
      <c r="C41" s="43"/>
      <c r="D41" s="28"/>
      <c r="E41" s="44"/>
      <c r="F41" s="30"/>
      <c r="G41" s="36"/>
      <c r="H41" s="37"/>
      <c r="I41" s="30"/>
      <c r="J41" s="36"/>
      <c r="K41" s="37"/>
      <c r="L41" s="30"/>
      <c r="M41" s="36"/>
      <c r="N41" s="37"/>
      <c r="O41" s="30"/>
      <c r="P41" s="36"/>
      <c r="Q41" s="37"/>
      <c r="R41" s="30"/>
      <c r="S41" s="43"/>
      <c r="T41" s="28">
        <v>0</v>
      </c>
      <c r="U41" s="44"/>
      <c r="V41" s="30"/>
      <c r="W41" s="34"/>
      <c r="X41" s="45"/>
    </row>
    <row r="42" spans="1:24" s="40" customFormat="1" x14ac:dyDescent="0.2">
      <c r="A42" s="41" t="s">
        <v>86</v>
      </c>
      <c r="B42" s="42" t="s">
        <v>87</v>
      </c>
      <c r="C42" s="43" t="s">
        <v>4</v>
      </c>
      <c r="D42" s="28">
        <v>2</v>
      </c>
      <c r="E42" s="44">
        <v>86699</v>
      </c>
      <c r="F42" s="30">
        <f t="shared" si="4"/>
        <v>173398</v>
      </c>
      <c r="G42" s="36"/>
      <c r="H42" s="37">
        <v>86699</v>
      </c>
      <c r="I42" s="30">
        <f t="shared" ref="I42:I48" si="10">+G42*E42</f>
        <v>0</v>
      </c>
      <c r="J42" s="36"/>
      <c r="K42" s="37">
        <v>86699</v>
      </c>
      <c r="L42" s="30">
        <f t="shared" ref="L42:L48" si="11">+J42*E42</f>
        <v>0</v>
      </c>
      <c r="M42" s="36"/>
      <c r="N42" s="37">
        <v>86699</v>
      </c>
      <c r="O42" s="30">
        <f t="shared" ref="O42:O48" si="12">+M42*E42</f>
        <v>0</v>
      </c>
      <c r="P42" s="36"/>
      <c r="Q42" s="37">
        <v>86699</v>
      </c>
      <c r="R42" s="30">
        <f t="shared" ref="R42:R48" si="13">+P42*E42</f>
        <v>0</v>
      </c>
      <c r="S42" s="43" t="s">
        <v>4</v>
      </c>
      <c r="T42" s="28">
        <v>2</v>
      </c>
      <c r="U42" s="44">
        <v>86699</v>
      </c>
      <c r="V42" s="30">
        <f t="shared" si="5"/>
        <v>173398</v>
      </c>
      <c r="W42" s="34"/>
      <c r="X42" s="45"/>
    </row>
    <row r="43" spans="1:24" s="40" customFormat="1" x14ac:dyDescent="0.2">
      <c r="A43" s="41" t="s">
        <v>88</v>
      </c>
      <c r="B43" s="42" t="s">
        <v>89</v>
      </c>
      <c r="C43" s="43" t="s">
        <v>8</v>
      </c>
      <c r="D43" s="28"/>
      <c r="E43" s="44">
        <v>22534</v>
      </c>
      <c r="F43" s="30">
        <f t="shared" si="4"/>
        <v>0</v>
      </c>
      <c r="G43" s="36"/>
      <c r="H43" s="37">
        <v>22534</v>
      </c>
      <c r="I43" s="30">
        <f t="shared" si="10"/>
        <v>0</v>
      </c>
      <c r="J43" s="36"/>
      <c r="K43" s="37">
        <v>22534</v>
      </c>
      <c r="L43" s="30">
        <f t="shared" si="11"/>
        <v>0</v>
      </c>
      <c r="M43" s="36"/>
      <c r="N43" s="37">
        <v>22534</v>
      </c>
      <c r="O43" s="30">
        <f t="shared" si="12"/>
        <v>0</v>
      </c>
      <c r="P43" s="36"/>
      <c r="Q43" s="37">
        <v>22534</v>
      </c>
      <c r="R43" s="30">
        <f t="shared" si="13"/>
        <v>0</v>
      </c>
      <c r="S43" s="43" t="s">
        <v>8</v>
      </c>
      <c r="T43" s="28">
        <v>0</v>
      </c>
      <c r="U43" s="44">
        <v>22534</v>
      </c>
      <c r="V43" s="30">
        <f t="shared" si="5"/>
        <v>0</v>
      </c>
      <c r="W43" s="34"/>
      <c r="X43" s="45"/>
    </row>
    <row r="44" spans="1:24" s="40" customFormat="1" x14ac:dyDescent="0.2">
      <c r="A44" s="41" t="s">
        <v>90</v>
      </c>
      <c r="B44" s="42" t="s">
        <v>91</v>
      </c>
      <c r="C44" s="48" t="s">
        <v>8</v>
      </c>
      <c r="D44" s="28">
        <v>2</v>
      </c>
      <c r="E44" s="49">
        <v>13311</v>
      </c>
      <c r="F44" s="30">
        <f t="shared" si="4"/>
        <v>26622</v>
      </c>
      <c r="G44" s="36"/>
      <c r="H44" s="37">
        <v>13311</v>
      </c>
      <c r="I44" s="30">
        <f t="shared" si="10"/>
        <v>0</v>
      </c>
      <c r="J44" s="36"/>
      <c r="K44" s="37">
        <v>13311</v>
      </c>
      <c r="L44" s="30">
        <f t="shared" si="11"/>
        <v>0</v>
      </c>
      <c r="M44" s="36"/>
      <c r="N44" s="37">
        <v>13311</v>
      </c>
      <c r="O44" s="30">
        <f t="shared" si="12"/>
        <v>0</v>
      </c>
      <c r="P44" s="36"/>
      <c r="Q44" s="37">
        <v>13311</v>
      </c>
      <c r="R44" s="30">
        <f t="shared" si="13"/>
        <v>0</v>
      </c>
      <c r="S44" s="48" t="s">
        <v>8</v>
      </c>
      <c r="T44" s="28">
        <v>2</v>
      </c>
      <c r="U44" s="49">
        <v>13311</v>
      </c>
      <c r="V44" s="30">
        <f t="shared" si="5"/>
        <v>26622</v>
      </c>
      <c r="W44" s="34"/>
      <c r="X44" s="45"/>
    </row>
    <row r="45" spans="1:24" s="40" customFormat="1" x14ac:dyDescent="0.2">
      <c r="A45" s="41" t="s">
        <v>92</v>
      </c>
      <c r="B45" s="50" t="s">
        <v>93</v>
      </c>
      <c r="C45" s="48" t="s">
        <v>4</v>
      </c>
      <c r="D45" s="28"/>
      <c r="E45" s="49">
        <v>725155</v>
      </c>
      <c r="F45" s="30">
        <f t="shared" si="4"/>
        <v>0</v>
      </c>
      <c r="G45" s="36"/>
      <c r="H45" s="37">
        <v>725155</v>
      </c>
      <c r="I45" s="30">
        <f t="shared" si="10"/>
        <v>0</v>
      </c>
      <c r="J45" s="36"/>
      <c r="K45" s="37">
        <v>725155</v>
      </c>
      <c r="L45" s="30">
        <f t="shared" si="11"/>
        <v>0</v>
      </c>
      <c r="M45" s="36"/>
      <c r="N45" s="37">
        <v>725155</v>
      </c>
      <c r="O45" s="30">
        <f t="shared" si="12"/>
        <v>0</v>
      </c>
      <c r="P45" s="36"/>
      <c r="Q45" s="37">
        <v>725155</v>
      </c>
      <c r="R45" s="30">
        <f t="shared" si="13"/>
        <v>0</v>
      </c>
      <c r="S45" s="48" t="s">
        <v>4</v>
      </c>
      <c r="T45" s="28">
        <v>0</v>
      </c>
      <c r="U45" s="49">
        <v>725155</v>
      </c>
      <c r="V45" s="30">
        <f t="shared" si="5"/>
        <v>0</v>
      </c>
      <c r="W45" s="34"/>
      <c r="X45" s="45"/>
    </row>
    <row r="46" spans="1:24" s="40" customFormat="1" x14ac:dyDescent="0.2">
      <c r="A46" s="41" t="s">
        <v>94</v>
      </c>
      <c r="B46" s="50" t="s">
        <v>95</v>
      </c>
      <c r="C46" s="48" t="s">
        <v>4</v>
      </c>
      <c r="D46" s="28">
        <v>11</v>
      </c>
      <c r="E46" s="49">
        <v>38134</v>
      </c>
      <c r="F46" s="30">
        <f t="shared" si="4"/>
        <v>419474</v>
      </c>
      <c r="G46" s="36"/>
      <c r="H46" s="37">
        <v>38134</v>
      </c>
      <c r="I46" s="30">
        <f t="shared" si="10"/>
        <v>0</v>
      </c>
      <c r="J46" s="36"/>
      <c r="K46" s="37">
        <v>38134</v>
      </c>
      <c r="L46" s="30">
        <f t="shared" si="11"/>
        <v>0</v>
      </c>
      <c r="M46" s="36"/>
      <c r="N46" s="37">
        <v>38134</v>
      </c>
      <c r="O46" s="30">
        <f t="shared" si="12"/>
        <v>0</v>
      </c>
      <c r="P46" s="36"/>
      <c r="Q46" s="37">
        <v>38134</v>
      </c>
      <c r="R46" s="30">
        <f t="shared" si="13"/>
        <v>0</v>
      </c>
      <c r="S46" s="48" t="s">
        <v>4</v>
      </c>
      <c r="T46" s="28">
        <v>11</v>
      </c>
      <c r="U46" s="49">
        <v>38134</v>
      </c>
      <c r="V46" s="30">
        <f t="shared" si="5"/>
        <v>419474</v>
      </c>
      <c r="W46" s="34"/>
      <c r="X46" s="45"/>
    </row>
    <row r="47" spans="1:24" s="40" customFormat="1" x14ac:dyDescent="0.2">
      <c r="A47" s="41" t="s">
        <v>96</v>
      </c>
      <c r="B47" s="50" t="s">
        <v>97</v>
      </c>
      <c r="C47" s="48" t="s">
        <v>8</v>
      </c>
      <c r="D47" s="28"/>
      <c r="E47" s="49">
        <v>14082</v>
      </c>
      <c r="F47" s="30">
        <f t="shared" si="4"/>
        <v>0</v>
      </c>
      <c r="G47" s="31"/>
      <c r="H47" s="32">
        <v>14082</v>
      </c>
      <c r="I47" s="30">
        <f t="shared" si="10"/>
        <v>0</v>
      </c>
      <c r="J47" s="31"/>
      <c r="K47" s="37">
        <v>14082</v>
      </c>
      <c r="L47" s="30">
        <f t="shared" si="11"/>
        <v>0</v>
      </c>
      <c r="M47" s="31"/>
      <c r="N47" s="37">
        <v>14082</v>
      </c>
      <c r="O47" s="30">
        <f t="shared" si="12"/>
        <v>0</v>
      </c>
      <c r="P47" s="31"/>
      <c r="Q47" s="37">
        <v>14082</v>
      </c>
      <c r="R47" s="30">
        <f t="shared" si="13"/>
        <v>0</v>
      </c>
      <c r="S47" s="48" t="s">
        <v>8</v>
      </c>
      <c r="T47" s="28">
        <v>0</v>
      </c>
      <c r="U47" s="49">
        <v>14082</v>
      </c>
      <c r="V47" s="30">
        <f t="shared" si="5"/>
        <v>0</v>
      </c>
      <c r="W47" s="34"/>
      <c r="X47" s="45"/>
    </row>
    <row r="48" spans="1:24" s="40" customFormat="1" x14ac:dyDescent="0.2">
      <c r="A48" s="41" t="s">
        <v>98</v>
      </c>
      <c r="B48" s="50" t="s">
        <v>99</v>
      </c>
      <c r="C48" s="48" t="s">
        <v>100</v>
      </c>
      <c r="D48" s="28">
        <v>1</v>
      </c>
      <c r="E48" s="49">
        <v>2034483</v>
      </c>
      <c r="F48" s="30">
        <f t="shared" si="4"/>
        <v>2034483</v>
      </c>
      <c r="G48" s="36"/>
      <c r="H48" s="37">
        <v>2034483</v>
      </c>
      <c r="I48" s="30">
        <f t="shared" si="10"/>
        <v>0</v>
      </c>
      <c r="J48" s="36"/>
      <c r="K48" s="37">
        <v>2034483</v>
      </c>
      <c r="L48" s="30">
        <f t="shared" si="11"/>
        <v>0</v>
      </c>
      <c r="M48" s="36"/>
      <c r="N48" s="37">
        <v>2034483</v>
      </c>
      <c r="O48" s="30">
        <f t="shared" si="12"/>
        <v>0</v>
      </c>
      <c r="P48" s="36"/>
      <c r="Q48" s="37">
        <v>2034483</v>
      </c>
      <c r="R48" s="30">
        <f t="shared" si="13"/>
        <v>0</v>
      </c>
      <c r="S48" s="48" t="s">
        <v>100</v>
      </c>
      <c r="T48" s="28">
        <v>1</v>
      </c>
      <c r="U48" s="49">
        <v>2034483</v>
      </c>
      <c r="V48" s="30">
        <f t="shared" si="5"/>
        <v>2034483</v>
      </c>
      <c r="W48" s="34"/>
      <c r="X48" s="45"/>
    </row>
    <row r="49" spans="1:24" s="40" customFormat="1" x14ac:dyDescent="0.2">
      <c r="A49" s="46" t="s">
        <v>101</v>
      </c>
      <c r="B49" s="39" t="s">
        <v>102</v>
      </c>
      <c r="C49" s="43"/>
      <c r="D49" s="28"/>
      <c r="E49" s="44"/>
      <c r="F49" s="30"/>
      <c r="G49" s="31"/>
      <c r="H49" s="32"/>
      <c r="I49" s="30"/>
      <c r="J49" s="31"/>
      <c r="K49" s="37"/>
      <c r="L49" s="30"/>
      <c r="M49" s="31"/>
      <c r="N49" s="37"/>
      <c r="O49" s="30"/>
      <c r="P49" s="31"/>
      <c r="Q49" s="37"/>
      <c r="R49" s="30"/>
      <c r="S49" s="43"/>
      <c r="T49" s="28">
        <v>0</v>
      </c>
      <c r="U49" s="44"/>
      <c r="V49" s="30"/>
      <c r="W49" s="34"/>
      <c r="X49" s="45"/>
    </row>
    <row r="50" spans="1:24" s="40" customFormat="1" x14ac:dyDescent="0.2">
      <c r="A50" s="41" t="s">
        <v>103</v>
      </c>
      <c r="B50" s="42" t="s">
        <v>104</v>
      </c>
      <c r="C50" s="43" t="s">
        <v>8</v>
      </c>
      <c r="D50" s="28"/>
      <c r="E50" s="44">
        <v>71310</v>
      </c>
      <c r="F50" s="30">
        <f t="shared" si="4"/>
        <v>0</v>
      </c>
      <c r="G50" s="31"/>
      <c r="H50" s="32">
        <v>71310</v>
      </c>
      <c r="I50" s="30">
        <f t="shared" ref="I50:I58" si="14">+G50*E50</f>
        <v>0</v>
      </c>
      <c r="J50" s="31"/>
      <c r="K50" s="37">
        <v>71310</v>
      </c>
      <c r="L50" s="30">
        <f t="shared" ref="L50:L58" si="15">+J50*E50</f>
        <v>0</v>
      </c>
      <c r="M50" s="31"/>
      <c r="N50" s="37">
        <v>71310</v>
      </c>
      <c r="O50" s="30">
        <f t="shared" ref="O50:O58" si="16">+M50*E50</f>
        <v>0</v>
      </c>
      <c r="P50" s="31"/>
      <c r="Q50" s="37">
        <v>71310</v>
      </c>
      <c r="R50" s="30">
        <f t="shared" ref="R50:R58" si="17">+P50*E50</f>
        <v>0</v>
      </c>
      <c r="S50" s="43" t="s">
        <v>8</v>
      </c>
      <c r="T50" s="28">
        <v>0</v>
      </c>
      <c r="U50" s="44">
        <v>71310</v>
      </c>
      <c r="V50" s="30">
        <f t="shared" si="5"/>
        <v>0</v>
      </c>
      <c r="W50" s="34"/>
      <c r="X50" s="45"/>
    </row>
    <row r="51" spans="1:24" s="40" customFormat="1" ht="27" x14ac:dyDescent="0.2">
      <c r="A51" s="47" t="s">
        <v>105</v>
      </c>
      <c r="B51" s="42" t="s">
        <v>106</v>
      </c>
      <c r="C51" s="43" t="s">
        <v>4</v>
      </c>
      <c r="D51" s="28">
        <v>5</v>
      </c>
      <c r="E51" s="44">
        <v>17296</v>
      </c>
      <c r="F51" s="30">
        <f t="shared" si="4"/>
        <v>86480</v>
      </c>
      <c r="G51" s="31"/>
      <c r="H51" s="32">
        <v>17296</v>
      </c>
      <c r="I51" s="30">
        <f t="shared" si="14"/>
        <v>0</v>
      </c>
      <c r="J51" s="31"/>
      <c r="K51" s="37">
        <v>17296</v>
      </c>
      <c r="L51" s="30">
        <f t="shared" si="15"/>
        <v>0</v>
      </c>
      <c r="M51" s="31"/>
      <c r="N51" s="37">
        <v>17296</v>
      </c>
      <c r="O51" s="30">
        <f t="shared" si="16"/>
        <v>0</v>
      </c>
      <c r="P51" s="31"/>
      <c r="Q51" s="37">
        <v>17296</v>
      </c>
      <c r="R51" s="30">
        <f t="shared" si="17"/>
        <v>0</v>
      </c>
      <c r="S51" s="43" t="s">
        <v>4</v>
      </c>
      <c r="T51" s="28">
        <v>5</v>
      </c>
      <c r="U51" s="44">
        <v>17296</v>
      </c>
      <c r="V51" s="30">
        <f t="shared" si="5"/>
        <v>86480</v>
      </c>
      <c r="W51" s="34"/>
      <c r="X51" s="45"/>
    </row>
    <row r="52" spans="1:24" s="40" customFormat="1" x14ac:dyDescent="0.2">
      <c r="A52" s="47" t="s">
        <v>107</v>
      </c>
      <c r="B52" s="42" t="s">
        <v>108</v>
      </c>
      <c r="C52" s="43" t="s">
        <v>4</v>
      </c>
      <c r="D52" s="28"/>
      <c r="E52" s="44">
        <v>77193</v>
      </c>
      <c r="F52" s="30">
        <f t="shared" si="4"/>
        <v>0</v>
      </c>
      <c r="G52" s="31"/>
      <c r="H52" s="32">
        <v>77193</v>
      </c>
      <c r="I52" s="30">
        <f t="shared" si="14"/>
        <v>0</v>
      </c>
      <c r="J52" s="31"/>
      <c r="K52" s="37">
        <v>77193</v>
      </c>
      <c r="L52" s="30">
        <f t="shared" si="15"/>
        <v>0</v>
      </c>
      <c r="M52" s="31"/>
      <c r="N52" s="37">
        <v>77193</v>
      </c>
      <c r="O52" s="30">
        <f t="shared" si="16"/>
        <v>0</v>
      </c>
      <c r="P52" s="31"/>
      <c r="Q52" s="37">
        <v>77193</v>
      </c>
      <c r="R52" s="30">
        <f t="shared" si="17"/>
        <v>0</v>
      </c>
      <c r="S52" s="43" t="s">
        <v>4</v>
      </c>
      <c r="T52" s="28">
        <v>0</v>
      </c>
      <c r="U52" s="44">
        <v>77193</v>
      </c>
      <c r="V52" s="30">
        <f t="shared" si="5"/>
        <v>0</v>
      </c>
      <c r="W52" s="34"/>
      <c r="X52" s="45"/>
    </row>
    <row r="53" spans="1:24" s="40" customFormat="1" x14ac:dyDescent="0.2">
      <c r="A53" s="47" t="s">
        <v>109</v>
      </c>
      <c r="B53" s="42" t="s">
        <v>110</v>
      </c>
      <c r="C53" s="43" t="s">
        <v>8</v>
      </c>
      <c r="D53" s="28"/>
      <c r="E53" s="44">
        <v>42967</v>
      </c>
      <c r="F53" s="30">
        <f t="shared" si="4"/>
        <v>0</v>
      </c>
      <c r="G53" s="36"/>
      <c r="H53" s="37">
        <v>42967</v>
      </c>
      <c r="I53" s="30">
        <f t="shared" si="14"/>
        <v>0</v>
      </c>
      <c r="J53" s="36"/>
      <c r="K53" s="37">
        <v>42967</v>
      </c>
      <c r="L53" s="30">
        <f t="shared" si="15"/>
        <v>0</v>
      </c>
      <c r="M53" s="36"/>
      <c r="N53" s="37">
        <v>42967</v>
      </c>
      <c r="O53" s="30">
        <f t="shared" si="16"/>
        <v>0</v>
      </c>
      <c r="P53" s="36"/>
      <c r="Q53" s="37">
        <v>42967</v>
      </c>
      <c r="R53" s="30">
        <f t="shared" si="17"/>
        <v>0</v>
      </c>
      <c r="S53" s="43" t="s">
        <v>8</v>
      </c>
      <c r="T53" s="28">
        <v>0</v>
      </c>
      <c r="U53" s="44">
        <v>42967</v>
      </c>
      <c r="V53" s="30">
        <f t="shared" si="5"/>
        <v>0</v>
      </c>
      <c r="W53" s="34"/>
      <c r="X53" s="45"/>
    </row>
    <row r="54" spans="1:24" s="40" customFormat="1" x14ac:dyDescent="0.2">
      <c r="A54" s="47" t="s">
        <v>111</v>
      </c>
      <c r="B54" s="42" t="s">
        <v>112</v>
      </c>
      <c r="C54" s="43" t="s">
        <v>4</v>
      </c>
      <c r="D54" s="28">
        <v>3</v>
      </c>
      <c r="E54" s="44">
        <v>148335</v>
      </c>
      <c r="F54" s="30">
        <f t="shared" si="4"/>
        <v>445005</v>
      </c>
      <c r="G54" s="31"/>
      <c r="H54" s="32">
        <v>148335</v>
      </c>
      <c r="I54" s="30">
        <f t="shared" si="14"/>
        <v>0</v>
      </c>
      <c r="J54" s="31"/>
      <c r="K54" s="37">
        <v>148335</v>
      </c>
      <c r="L54" s="30">
        <f t="shared" si="15"/>
        <v>0</v>
      </c>
      <c r="M54" s="31"/>
      <c r="N54" s="37">
        <v>148335</v>
      </c>
      <c r="O54" s="30">
        <f t="shared" si="16"/>
        <v>0</v>
      </c>
      <c r="P54" s="31"/>
      <c r="Q54" s="37">
        <v>148335</v>
      </c>
      <c r="R54" s="30">
        <f t="shared" si="17"/>
        <v>0</v>
      </c>
      <c r="S54" s="43" t="s">
        <v>4</v>
      </c>
      <c r="T54" s="28">
        <v>3</v>
      </c>
      <c r="U54" s="44">
        <v>148335</v>
      </c>
      <c r="V54" s="30">
        <f t="shared" si="5"/>
        <v>445005</v>
      </c>
      <c r="W54" s="34"/>
      <c r="X54" s="45"/>
    </row>
    <row r="55" spans="1:24" s="40" customFormat="1" x14ac:dyDescent="0.2">
      <c r="A55" s="47" t="s">
        <v>113</v>
      </c>
      <c r="B55" s="42" t="s">
        <v>114</v>
      </c>
      <c r="C55" s="43" t="s">
        <v>4</v>
      </c>
      <c r="D55" s="28"/>
      <c r="E55" s="44">
        <v>476402</v>
      </c>
      <c r="F55" s="30">
        <f t="shared" si="4"/>
        <v>0</v>
      </c>
      <c r="G55" s="31"/>
      <c r="H55" s="32">
        <v>476402</v>
      </c>
      <c r="I55" s="30">
        <f t="shared" si="14"/>
        <v>0</v>
      </c>
      <c r="J55" s="31"/>
      <c r="K55" s="37">
        <v>476402</v>
      </c>
      <c r="L55" s="30">
        <f t="shared" si="15"/>
        <v>0</v>
      </c>
      <c r="M55" s="31"/>
      <c r="N55" s="37">
        <v>476402</v>
      </c>
      <c r="O55" s="30">
        <f t="shared" si="16"/>
        <v>0</v>
      </c>
      <c r="P55" s="31"/>
      <c r="Q55" s="37">
        <v>476402</v>
      </c>
      <c r="R55" s="30">
        <f t="shared" si="17"/>
        <v>0</v>
      </c>
      <c r="S55" s="43" t="s">
        <v>4</v>
      </c>
      <c r="T55" s="28">
        <v>0</v>
      </c>
      <c r="U55" s="44">
        <v>476402</v>
      </c>
      <c r="V55" s="30">
        <f t="shared" si="5"/>
        <v>0</v>
      </c>
      <c r="W55" s="34"/>
      <c r="X55" s="45"/>
    </row>
    <row r="56" spans="1:24" s="40" customFormat="1" x14ac:dyDescent="0.2">
      <c r="A56" s="47" t="s">
        <v>115</v>
      </c>
      <c r="B56" s="42" t="s">
        <v>116</v>
      </c>
      <c r="C56" s="43" t="s">
        <v>4</v>
      </c>
      <c r="D56" s="28"/>
      <c r="E56" s="44">
        <v>238918</v>
      </c>
      <c r="F56" s="30">
        <f t="shared" si="4"/>
        <v>0</v>
      </c>
      <c r="G56" s="36"/>
      <c r="H56" s="37">
        <v>238918</v>
      </c>
      <c r="I56" s="30">
        <f t="shared" si="14"/>
        <v>0</v>
      </c>
      <c r="J56" s="36"/>
      <c r="K56" s="37">
        <v>238918</v>
      </c>
      <c r="L56" s="30">
        <f t="shared" si="15"/>
        <v>0</v>
      </c>
      <c r="M56" s="36"/>
      <c r="N56" s="37">
        <v>238918</v>
      </c>
      <c r="O56" s="30">
        <f t="shared" si="16"/>
        <v>0</v>
      </c>
      <c r="P56" s="36"/>
      <c r="Q56" s="37">
        <v>238918</v>
      </c>
      <c r="R56" s="30">
        <f t="shared" si="17"/>
        <v>0</v>
      </c>
      <c r="S56" s="43" t="s">
        <v>4</v>
      </c>
      <c r="T56" s="28">
        <v>0</v>
      </c>
      <c r="U56" s="44">
        <v>238918</v>
      </c>
      <c r="V56" s="30">
        <f t="shared" si="5"/>
        <v>0</v>
      </c>
      <c r="W56" s="34"/>
      <c r="X56" s="45"/>
    </row>
    <row r="57" spans="1:24" s="40" customFormat="1" x14ac:dyDescent="0.2">
      <c r="A57" s="47" t="s">
        <v>117</v>
      </c>
      <c r="B57" s="42" t="s">
        <v>118</v>
      </c>
      <c r="C57" s="43" t="s">
        <v>4</v>
      </c>
      <c r="D57" s="28"/>
      <c r="E57" s="44">
        <v>365837</v>
      </c>
      <c r="F57" s="30">
        <f t="shared" si="4"/>
        <v>0</v>
      </c>
      <c r="G57" s="36"/>
      <c r="H57" s="37">
        <v>365837</v>
      </c>
      <c r="I57" s="30">
        <f t="shared" si="14"/>
        <v>0</v>
      </c>
      <c r="J57" s="36"/>
      <c r="K57" s="37">
        <v>365837</v>
      </c>
      <c r="L57" s="30">
        <f t="shared" si="15"/>
        <v>0</v>
      </c>
      <c r="M57" s="36"/>
      <c r="N57" s="37">
        <v>365837</v>
      </c>
      <c r="O57" s="30">
        <f t="shared" si="16"/>
        <v>0</v>
      </c>
      <c r="P57" s="36"/>
      <c r="Q57" s="37">
        <v>365837</v>
      </c>
      <c r="R57" s="30">
        <f t="shared" si="17"/>
        <v>0</v>
      </c>
      <c r="S57" s="43" t="s">
        <v>4</v>
      </c>
      <c r="T57" s="28">
        <v>0</v>
      </c>
      <c r="U57" s="44">
        <v>365837</v>
      </c>
      <c r="V57" s="30">
        <f t="shared" si="5"/>
        <v>0</v>
      </c>
      <c r="W57" s="34"/>
      <c r="X57" s="45"/>
    </row>
    <row r="58" spans="1:24" s="40" customFormat="1" x14ac:dyDescent="0.2">
      <c r="A58" s="47" t="s">
        <v>119</v>
      </c>
      <c r="B58" s="42" t="s">
        <v>120</v>
      </c>
      <c r="C58" s="43" t="s">
        <v>4</v>
      </c>
      <c r="D58" s="28"/>
      <c r="E58" s="44">
        <v>369263</v>
      </c>
      <c r="F58" s="30">
        <f t="shared" si="4"/>
        <v>0</v>
      </c>
      <c r="G58" s="31"/>
      <c r="H58" s="32">
        <v>369263</v>
      </c>
      <c r="I58" s="30">
        <f t="shared" si="14"/>
        <v>0</v>
      </c>
      <c r="J58" s="31"/>
      <c r="K58" s="37">
        <v>369263</v>
      </c>
      <c r="L58" s="30">
        <f t="shared" si="15"/>
        <v>0</v>
      </c>
      <c r="M58" s="31"/>
      <c r="N58" s="37">
        <v>369263</v>
      </c>
      <c r="O58" s="30">
        <f t="shared" si="16"/>
        <v>0</v>
      </c>
      <c r="P58" s="31"/>
      <c r="Q58" s="37">
        <v>369263</v>
      </c>
      <c r="R58" s="30">
        <f t="shared" si="17"/>
        <v>0</v>
      </c>
      <c r="S58" s="43" t="s">
        <v>4</v>
      </c>
      <c r="T58" s="28">
        <v>0</v>
      </c>
      <c r="U58" s="44">
        <v>369263</v>
      </c>
      <c r="V58" s="30">
        <f t="shared" si="5"/>
        <v>0</v>
      </c>
      <c r="W58" s="34"/>
      <c r="X58" s="45"/>
    </row>
    <row r="59" spans="1:24" s="40" customFormat="1" x14ac:dyDescent="0.2">
      <c r="A59" s="46" t="s">
        <v>121</v>
      </c>
      <c r="B59" s="39" t="s">
        <v>122</v>
      </c>
      <c r="C59" s="43"/>
      <c r="D59" s="28"/>
      <c r="E59" s="44"/>
      <c r="F59" s="30"/>
      <c r="G59" s="36"/>
      <c r="H59" s="37"/>
      <c r="I59" s="30"/>
      <c r="J59" s="36"/>
      <c r="K59" s="37"/>
      <c r="L59" s="30"/>
      <c r="M59" s="36"/>
      <c r="N59" s="37"/>
      <c r="O59" s="30"/>
      <c r="P59" s="36"/>
      <c r="Q59" s="37"/>
      <c r="R59" s="30"/>
      <c r="S59" s="43"/>
      <c r="T59" s="28">
        <v>0</v>
      </c>
      <c r="U59" s="44"/>
      <c r="V59" s="30"/>
      <c r="W59" s="34"/>
      <c r="X59" s="45"/>
    </row>
    <row r="60" spans="1:24" s="40" customFormat="1" ht="27" x14ac:dyDescent="0.2">
      <c r="A60" s="41" t="s">
        <v>123</v>
      </c>
      <c r="B60" s="42" t="s">
        <v>124</v>
      </c>
      <c r="C60" s="43" t="s">
        <v>4</v>
      </c>
      <c r="D60" s="28"/>
      <c r="E60" s="44">
        <v>483111</v>
      </c>
      <c r="F60" s="30">
        <f t="shared" si="4"/>
        <v>0</v>
      </c>
      <c r="G60" s="31"/>
      <c r="H60" s="32">
        <v>483111</v>
      </c>
      <c r="I60" s="30">
        <f>+G60*E60</f>
        <v>0</v>
      </c>
      <c r="J60" s="31"/>
      <c r="K60" s="37">
        <v>483111</v>
      </c>
      <c r="L60" s="30">
        <f>+J60*E60</f>
        <v>0</v>
      </c>
      <c r="M60" s="31"/>
      <c r="N60" s="37">
        <v>483111</v>
      </c>
      <c r="O60" s="30">
        <f>+M60*E60</f>
        <v>0</v>
      </c>
      <c r="P60" s="31"/>
      <c r="Q60" s="37">
        <v>483111</v>
      </c>
      <c r="R60" s="30">
        <f>+P60*E60</f>
        <v>0</v>
      </c>
      <c r="S60" s="43" t="s">
        <v>4</v>
      </c>
      <c r="T60" s="28">
        <v>0</v>
      </c>
      <c r="U60" s="44">
        <v>483111</v>
      </c>
      <c r="V60" s="30">
        <f t="shared" si="5"/>
        <v>0</v>
      </c>
      <c r="W60" s="34"/>
      <c r="X60" s="45"/>
    </row>
    <row r="61" spans="1:24" s="40" customFormat="1" x14ac:dyDescent="0.2">
      <c r="A61" s="41" t="s">
        <v>125</v>
      </c>
      <c r="B61" s="42" t="s">
        <v>126</v>
      </c>
      <c r="C61" s="43" t="s">
        <v>1</v>
      </c>
      <c r="D61" s="28"/>
      <c r="E61" s="44">
        <v>270944</v>
      </c>
      <c r="F61" s="30">
        <f t="shared" si="4"/>
        <v>0</v>
      </c>
      <c r="G61" s="36"/>
      <c r="H61" s="37">
        <v>270944</v>
      </c>
      <c r="I61" s="30">
        <f>+G61*E61</f>
        <v>0</v>
      </c>
      <c r="J61" s="36"/>
      <c r="K61" s="37">
        <v>270944</v>
      </c>
      <c r="L61" s="30">
        <f>+J61*E61</f>
        <v>0</v>
      </c>
      <c r="M61" s="36"/>
      <c r="N61" s="37">
        <v>270944</v>
      </c>
      <c r="O61" s="30">
        <f>+M61*E61</f>
        <v>0</v>
      </c>
      <c r="P61" s="36"/>
      <c r="Q61" s="37">
        <v>270944</v>
      </c>
      <c r="R61" s="30">
        <f>+P61*E61</f>
        <v>0</v>
      </c>
      <c r="S61" s="43" t="s">
        <v>1</v>
      </c>
      <c r="T61" s="28">
        <v>0</v>
      </c>
      <c r="U61" s="44">
        <v>270944</v>
      </c>
      <c r="V61" s="30">
        <f t="shared" si="5"/>
        <v>0</v>
      </c>
      <c r="W61" s="34"/>
      <c r="X61" s="45"/>
    </row>
    <row r="62" spans="1:24" s="40" customFormat="1" x14ac:dyDescent="0.2">
      <c r="A62" s="41" t="s">
        <v>127</v>
      </c>
      <c r="B62" s="42" t="s">
        <v>128</v>
      </c>
      <c r="C62" s="43" t="s">
        <v>1</v>
      </c>
      <c r="D62" s="28"/>
      <c r="E62" s="44">
        <v>441217</v>
      </c>
      <c r="F62" s="30">
        <f t="shared" si="4"/>
        <v>0</v>
      </c>
      <c r="G62" s="36"/>
      <c r="H62" s="37">
        <v>441217</v>
      </c>
      <c r="I62" s="30">
        <f>+G62*E62</f>
        <v>0</v>
      </c>
      <c r="J62" s="36"/>
      <c r="K62" s="37">
        <v>441217</v>
      </c>
      <c r="L62" s="30">
        <f>+J62*E62</f>
        <v>0</v>
      </c>
      <c r="M62" s="36"/>
      <c r="N62" s="37">
        <v>441217</v>
      </c>
      <c r="O62" s="30">
        <f>+M62*E62</f>
        <v>0</v>
      </c>
      <c r="P62" s="36"/>
      <c r="Q62" s="37">
        <v>441217</v>
      </c>
      <c r="R62" s="30">
        <f>+P62*E62</f>
        <v>0</v>
      </c>
      <c r="S62" s="43" t="s">
        <v>1</v>
      </c>
      <c r="T62" s="28">
        <v>0</v>
      </c>
      <c r="U62" s="44">
        <v>441217</v>
      </c>
      <c r="V62" s="30">
        <f t="shared" si="5"/>
        <v>0</v>
      </c>
      <c r="W62" s="34"/>
      <c r="X62" s="45"/>
    </row>
    <row r="63" spans="1:24" s="40" customFormat="1" x14ac:dyDescent="0.2">
      <c r="A63" s="46" t="s">
        <v>129</v>
      </c>
      <c r="B63" s="26" t="s">
        <v>130</v>
      </c>
      <c r="C63" s="43"/>
      <c r="D63" s="28"/>
      <c r="E63" s="44"/>
      <c r="F63" s="30"/>
      <c r="G63" s="36"/>
      <c r="H63" s="37"/>
      <c r="I63" s="30"/>
      <c r="J63" s="36"/>
      <c r="K63" s="37"/>
      <c r="L63" s="30"/>
      <c r="M63" s="36"/>
      <c r="N63" s="37"/>
      <c r="O63" s="30"/>
      <c r="P63" s="36"/>
      <c r="Q63" s="37"/>
      <c r="R63" s="30"/>
      <c r="S63" s="43"/>
      <c r="T63" s="28">
        <v>0</v>
      </c>
      <c r="U63" s="44"/>
      <c r="V63" s="30"/>
      <c r="W63" s="34"/>
      <c r="X63" s="45"/>
    </row>
    <row r="64" spans="1:24" s="40" customFormat="1" x14ac:dyDescent="0.2">
      <c r="A64" s="41" t="s">
        <v>131</v>
      </c>
      <c r="B64" s="42" t="s">
        <v>132</v>
      </c>
      <c r="C64" s="43" t="s">
        <v>8</v>
      </c>
      <c r="D64" s="28"/>
      <c r="E64" s="44">
        <v>45716</v>
      </c>
      <c r="F64" s="30">
        <f t="shared" si="4"/>
        <v>0</v>
      </c>
      <c r="G64" s="36"/>
      <c r="H64" s="37">
        <v>45716</v>
      </c>
      <c r="I64" s="30">
        <f>+G64*E64</f>
        <v>0</v>
      </c>
      <c r="J64" s="36"/>
      <c r="K64" s="37">
        <v>45716</v>
      </c>
      <c r="L64" s="30">
        <f>+J64*E64</f>
        <v>0</v>
      </c>
      <c r="M64" s="36"/>
      <c r="N64" s="37">
        <v>45716</v>
      </c>
      <c r="O64" s="30">
        <f>+M64*E64</f>
        <v>0</v>
      </c>
      <c r="P64" s="36"/>
      <c r="Q64" s="37">
        <v>45716</v>
      </c>
      <c r="R64" s="30">
        <f>+P64*E64</f>
        <v>0</v>
      </c>
      <c r="S64" s="43" t="s">
        <v>8</v>
      </c>
      <c r="T64" s="28">
        <v>0</v>
      </c>
      <c r="U64" s="44">
        <v>45716</v>
      </c>
      <c r="V64" s="30">
        <f t="shared" si="5"/>
        <v>0</v>
      </c>
      <c r="W64" s="34"/>
      <c r="X64" s="45"/>
    </row>
    <row r="65" spans="1:24" s="40" customFormat="1" x14ac:dyDescent="0.2">
      <c r="A65" s="46" t="s">
        <v>133</v>
      </c>
      <c r="B65" s="26" t="s">
        <v>134</v>
      </c>
      <c r="C65" s="43"/>
      <c r="D65" s="28"/>
      <c r="E65" s="44"/>
      <c r="F65" s="30"/>
      <c r="G65" s="31"/>
      <c r="H65" s="32"/>
      <c r="I65" s="30"/>
      <c r="J65" s="31"/>
      <c r="K65" s="37"/>
      <c r="L65" s="30"/>
      <c r="M65" s="31"/>
      <c r="N65" s="37"/>
      <c r="O65" s="30"/>
      <c r="P65" s="31"/>
      <c r="Q65" s="37"/>
      <c r="R65" s="30"/>
      <c r="S65" s="43"/>
      <c r="T65" s="28">
        <v>0</v>
      </c>
      <c r="U65" s="44"/>
      <c r="V65" s="30"/>
      <c r="W65" s="34"/>
      <c r="X65" s="45"/>
    </row>
    <row r="66" spans="1:24" s="40" customFormat="1" x14ac:dyDescent="0.2">
      <c r="A66" s="41" t="s">
        <v>135</v>
      </c>
      <c r="B66" s="42" t="s">
        <v>136</v>
      </c>
      <c r="C66" s="43" t="s">
        <v>1</v>
      </c>
      <c r="D66" s="28"/>
      <c r="E66" s="44">
        <v>34260</v>
      </c>
      <c r="F66" s="30">
        <f t="shared" si="4"/>
        <v>0</v>
      </c>
      <c r="G66" s="36"/>
      <c r="H66" s="37">
        <v>34260</v>
      </c>
      <c r="I66" s="30">
        <f>+G66*E66</f>
        <v>0</v>
      </c>
      <c r="J66" s="36"/>
      <c r="K66" s="37">
        <v>34260</v>
      </c>
      <c r="L66" s="30">
        <f>+J66*E66</f>
        <v>0</v>
      </c>
      <c r="M66" s="36"/>
      <c r="N66" s="37">
        <v>34260</v>
      </c>
      <c r="O66" s="30">
        <f>+M66*E66</f>
        <v>0</v>
      </c>
      <c r="P66" s="36"/>
      <c r="Q66" s="37">
        <v>34260</v>
      </c>
      <c r="R66" s="30">
        <f>+P66*E66</f>
        <v>0</v>
      </c>
      <c r="S66" s="43" t="s">
        <v>1</v>
      </c>
      <c r="T66" s="28">
        <v>0</v>
      </c>
      <c r="U66" s="44">
        <v>34260</v>
      </c>
      <c r="V66" s="30">
        <f t="shared" si="5"/>
        <v>0</v>
      </c>
      <c r="W66" s="34"/>
      <c r="X66" s="45"/>
    </row>
    <row r="67" spans="1:24" s="40" customFormat="1" x14ac:dyDescent="0.2">
      <c r="A67" s="46" t="s">
        <v>137</v>
      </c>
      <c r="B67" s="39" t="s">
        <v>138</v>
      </c>
      <c r="C67" s="43"/>
      <c r="D67" s="28"/>
      <c r="E67" s="44"/>
      <c r="F67" s="30"/>
      <c r="G67" s="31"/>
      <c r="H67" s="32"/>
      <c r="I67" s="30"/>
      <c r="J67" s="31"/>
      <c r="K67" s="37"/>
      <c r="L67" s="30"/>
      <c r="M67" s="31"/>
      <c r="N67" s="37"/>
      <c r="O67" s="30"/>
      <c r="P67" s="31"/>
      <c r="Q67" s="37"/>
      <c r="R67" s="30"/>
      <c r="S67" s="43"/>
      <c r="T67" s="28">
        <v>0</v>
      </c>
      <c r="U67" s="44"/>
      <c r="V67" s="30"/>
      <c r="W67" s="34"/>
      <c r="X67" s="45"/>
    </row>
    <row r="68" spans="1:24" s="40" customFormat="1" x14ac:dyDescent="0.2">
      <c r="A68" s="41" t="s">
        <v>139</v>
      </c>
      <c r="B68" s="42" t="s">
        <v>140</v>
      </c>
      <c r="C68" s="43" t="s">
        <v>1</v>
      </c>
      <c r="D68" s="28">
        <v>120</v>
      </c>
      <c r="E68" s="44">
        <v>1492</v>
      </c>
      <c r="F68" s="30">
        <f t="shared" si="4"/>
        <v>179040</v>
      </c>
      <c r="G68" s="36"/>
      <c r="H68" s="37">
        <v>1492</v>
      </c>
      <c r="I68" s="30">
        <f>+G68*E68</f>
        <v>0</v>
      </c>
      <c r="J68" s="36"/>
      <c r="K68" s="37">
        <v>1492</v>
      </c>
      <c r="L68" s="30">
        <f>+J68*E68</f>
        <v>0</v>
      </c>
      <c r="M68" s="36"/>
      <c r="N68" s="37">
        <v>1492</v>
      </c>
      <c r="O68" s="30">
        <f>+M68*E68</f>
        <v>0</v>
      </c>
      <c r="P68" s="36"/>
      <c r="Q68" s="37">
        <v>1492</v>
      </c>
      <c r="R68" s="30">
        <f>+P68*E68</f>
        <v>0</v>
      </c>
      <c r="S68" s="43" t="s">
        <v>1</v>
      </c>
      <c r="T68" s="28">
        <v>120</v>
      </c>
      <c r="U68" s="44">
        <v>1492</v>
      </c>
      <c r="V68" s="30">
        <f t="shared" si="5"/>
        <v>179040</v>
      </c>
      <c r="W68" s="34"/>
      <c r="X68" s="45"/>
    </row>
    <row r="69" spans="1:24" s="40" customFormat="1" x14ac:dyDescent="0.2">
      <c r="A69" s="41" t="s">
        <v>141</v>
      </c>
      <c r="B69" s="42" t="s">
        <v>142</v>
      </c>
      <c r="C69" s="43" t="s">
        <v>7</v>
      </c>
      <c r="D69" s="28">
        <v>30</v>
      </c>
      <c r="E69" s="44">
        <v>39945</v>
      </c>
      <c r="F69" s="30">
        <f t="shared" si="4"/>
        <v>1198350</v>
      </c>
      <c r="G69" s="36"/>
      <c r="H69" s="37">
        <v>39945</v>
      </c>
      <c r="I69" s="30">
        <f>+G69*E69</f>
        <v>0</v>
      </c>
      <c r="J69" s="36"/>
      <c r="K69" s="37">
        <v>39945</v>
      </c>
      <c r="L69" s="30">
        <f>+J69*E69</f>
        <v>0</v>
      </c>
      <c r="M69" s="36"/>
      <c r="N69" s="37">
        <v>39945</v>
      </c>
      <c r="O69" s="30">
        <f>+M69*E69</f>
        <v>0</v>
      </c>
      <c r="P69" s="36"/>
      <c r="Q69" s="37">
        <v>39945</v>
      </c>
      <c r="R69" s="30">
        <f>+P69*E69</f>
        <v>0</v>
      </c>
      <c r="S69" s="43" t="s">
        <v>7</v>
      </c>
      <c r="T69" s="28">
        <v>30</v>
      </c>
      <c r="U69" s="44">
        <v>39945</v>
      </c>
      <c r="V69" s="30">
        <f t="shared" si="5"/>
        <v>1198350</v>
      </c>
      <c r="W69" s="34"/>
      <c r="X69" s="45"/>
    </row>
    <row r="70" spans="1:24" s="40" customFormat="1" x14ac:dyDescent="0.2">
      <c r="A70" s="51">
        <v>2</v>
      </c>
      <c r="B70" s="52" t="s">
        <v>143</v>
      </c>
      <c r="C70" s="53"/>
      <c r="D70" s="28"/>
      <c r="E70" s="54"/>
      <c r="F70" s="30"/>
      <c r="G70" s="31"/>
      <c r="H70" s="32"/>
      <c r="I70" s="30"/>
      <c r="J70" s="31"/>
      <c r="K70" s="37"/>
      <c r="L70" s="30"/>
      <c r="M70" s="31"/>
      <c r="N70" s="37"/>
      <c r="O70" s="30"/>
      <c r="P70" s="31"/>
      <c r="Q70" s="37"/>
      <c r="R70" s="30"/>
      <c r="S70" s="53"/>
      <c r="T70" s="28">
        <v>0</v>
      </c>
      <c r="U70" s="54"/>
      <c r="V70" s="30"/>
      <c r="W70" s="34"/>
      <c r="X70" s="45"/>
    </row>
    <row r="71" spans="1:24" s="40" customFormat="1" x14ac:dyDescent="0.2">
      <c r="A71" s="25" t="s">
        <v>144</v>
      </c>
      <c r="B71" s="39" t="s">
        <v>26</v>
      </c>
      <c r="C71" s="20"/>
      <c r="D71" s="28"/>
      <c r="E71" s="23"/>
      <c r="F71" s="30"/>
      <c r="G71" s="36"/>
      <c r="H71" s="37"/>
      <c r="I71" s="30"/>
      <c r="J71" s="36"/>
      <c r="K71" s="37"/>
      <c r="L71" s="30"/>
      <c r="M71" s="36"/>
      <c r="N71" s="37"/>
      <c r="O71" s="30"/>
      <c r="P71" s="36"/>
      <c r="Q71" s="37"/>
      <c r="R71" s="30"/>
      <c r="S71" s="20"/>
      <c r="T71" s="28">
        <v>0</v>
      </c>
      <c r="U71" s="23"/>
      <c r="V71" s="30"/>
      <c r="W71" s="34"/>
      <c r="X71" s="45"/>
    </row>
    <row r="72" spans="1:24" s="40" customFormat="1" x14ac:dyDescent="0.2">
      <c r="A72" s="41" t="s">
        <v>145</v>
      </c>
      <c r="B72" s="42" t="s">
        <v>28</v>
      </c>
      <c r="C72" s="43" t="s">
        <v>1</v>
      </c>
      <c r="D72" s="28">
        <v>497.32</v>
      </c>
      <c r="E72" s="44">
        <v>3065</v>
      </c>
      <c r="F72" s="30">
        <f t="shared" si="4"/>
        <v>1524285.8</v>
      </c>
      <c r="G72" s="36"/>
      <c r="H72" s="37">
        <v>3065</v>
      </c>
      <c r="I72" s="30">
        <f>+G72*E72</f>
        <v>0</v>
      </c>
      <c r="J72" s="36"/>
      <c r="K72" s="37">
        <v>3065</v>
      </c>
      <c r="L72" s="30">
        <f>+J72*E72</f>
        <v>0</v>
      </c>
      <c r="M72" s="36"/>
      <c r="N72" s="37">
        <v>3065</v>
      </c>
      <c r="O72" s="30">
        <f>+M72*E72</f>
        <v>0</v>
      </c>
      <c r="P72" s="36"/>
      <c r="Q72" s="37">
        <v>3065</v>
      </c>
      <c r="R72" s="30">
        <f>+P72*E72</f>
        <v>0</v>
      </c>
      <c r="S72" s="43" t="s">
        <v>1</v>
      </c>
      <c r="T72" s="28">
        <v>497.32</v>
      </c>
      <c r="U72" s="44">
        <v>3065</v>
      </c>
      <c r="V72" s="30">
        <f t="shared" si="5"/>
        <v>1524285.8</v>
      </c>
      <c r="W72" s="34"/>
      <c r="X72" s="45"/>
    </row>
    <row r="73" spans="1:24" s="40" customFormat="1" x14ac:dyDescent="0.2">
      <c r="A73" s="41" t="s">
        <v>146</v>
      </c>
      <c r="B73" s="42" t="s">
        <v>30</v>
      </c>
      <c r="C73" s="43" t="s">
        <v>8</v>
      </c>
      <c r="D73" s="28"/>
      <c r="E73" s="44">
        <v>13885</v>
      </c>
      <c r="F73" s="30">
        <f t="shared" si="4"/>
        <v>0</v>
      </c>
      <c r="G73" s="36"/>
      <c r="H73" s="37">
        <v>13885</v>
      </c>
      <c r="I73" s="30">
        <f>+G73*E73</f>
        <v>0</v>
      </c>
      <c r="J73" s="36"/>
      <c r="K73" s="37">
        <v>13885</v>
      </c>
      <c r="L73" s="30">
        <f>+J73*E73</f>
        <v>0</v>
      </c>
      <c r="M73" s="36"/>
      <c r="N73" s="37">
        <v>13885</v>
      </c>
      <c r="O73" s="30">
        <f>+M73*E73</f>
        <v>0</v>
      </c>
      <c r="P73" s="36"/>
      <c r="Q73" s="37">
        <v>13885</v>
      </c>
      <c r="R73" s="30">
        <f>+P73*E73</f>
        <v>0</v>
      </c>
      <c r="S73" s="43" t="s">
        <v>8</v>
      </c>
      <c r="T73" s="28">
        <v>0</v>
      </c>
      <c r="U73" s="44">
        <v>13885</v>
      </c>
      <c r="V73" s="30">
        <f t="shared" si="5"/>
        <v>0</v>
      </c>
      <c r="W73" s="34"/>
      <c r="X73" s="45"/>
    </row>
    <row r="74" spans="1:24" s="40" customFormat="1" ht="27" x14ac:dyDescent="0.2">
      <c r="A74" s="41" t="s">
        <v>147</v>
      </c>
      <c r="B74" s="42" t="s">
        <v>148</v>
      </c>
      <c r="C74" s="43" t="s">
        <v>1</v>
      </c>
      <c r="D74" s="28">
        <v>497.32</v>
      </c>
      <c r="E74" s="44">
        <v>9289</v>
      </c>
      <c r="F74" s="30">
        <f t="shared" si="4"/>
        <v>4619605.4799999995</v>
      </c>
      <c r="G74" s="36"/>
      <c r="H74" s="37">
        <v>9289</v>
      </c>
      <c r="I74" s="30">
        <f>+G74*E74</f>
        <v>0</v>
      </c>
      <c r="J74" s="36"/>
      <c r="K74" s="37">
        <v>9289</v>
      </c>
      <c r="L74" s="30">
        <f>+J74*E74</f>
        <v>0</v>
      </c>
      <c r="M74" s="36"/>
      <c r="N74" s="37">
        <v>9289</v>
      </c>
      <c r="O74" s="30">
        <f>+M74*E74</f>
        <v>0</v>
      </c>
      <c r="P74" s="36"/>
      <c r="Q74" s="37">
        <v>9289</v>
      </c>
      <c r="R74" s="30">
        <f>+P74*E74</f>
        <v>0</v>
      </c>
      <c r="S74" s="43" t="s">
        <v>1</v>
      </c>
      <c r="T74" s="28">
        <v>497.32</v>
      </c>
      <c r="U74" s="44">
        <v>9289</v>
      </c>
      <c r="V74" s="30">
        <f t="shared" si="5"/>
        <v>4619605.4799999995</v>
      </c>
      <c r="W74" s="34"/>
      <c r="X74" s="45"/>
    </row>
    <row r="75" spans="1:24" s="40" customFormat="1" x14ac:dyDescent="0.2">
      <c r="A75" s="55" t="s">
        <v>149</v>
      </c>
      <c r="B75" s="26" t="s">
        <v>69</v>
      </c>
      <c r="C75" s="43"/>
      <c r="D75" s="28"/>
      <c r="E75" s="44"/>
      <c r="F75" s="30"/>
      <c r="G75" s="31"/>
      <c r="H75" s="32"/>
      <c r="I75" s="30"/>
      <c r="J75" s="31"/>
      <c r="K75" s="37"/>
      <c r="L75" s="30"/>
      <c r="M75" s="31"/>
      <c r="N75" s="37"/>
      <c r="O75" s="30"/>
      <c r="P75" s="31"/>
      <c r="Q75" s="37"/>
      <c r="R75" s="30"/>
      <c r="S75" s="43"/>
      <c r="T75" s="28">
        <v>0</v>
      </c>
      <c r="U75" s="44"/>
      <c r="V75" s="30"/>
      <c r="W75" s="34"/>
      <c r="X75" s="45"/>
    </row>
    <row r="76" spans="1:24" s="40" customFormat="1" x14ac:dyDescent="0.2">
      <c r="A76" s="47" t="s">
        <v>150</v>
      </c>
      <c r="B76" s="42" t="s">
        <v>71</v>
      </c>
      <c r="C76" s="43" t="s">
        <v>4</v>
      </c>
      <c r="D76" s="28"/>
      <c r="E76" s="44">
        <v>108702</v>
      </c>
      <c r="F76" s="30">
        <f t="shared" si="4"/>
        <v>0</v>
      </c>
      <c r="G76" s="36"/>
      <c r="H76" s="37">
        <v>108702</v>
      </c>
      <c r="I76" s="30">
        <f>+G76*E76</f>
        <v>0</v>
      </c>
      <c r="J76" s="36"/>
      <c r="K76" s="37">
        <v>108702</v>
      </c>
      <c r="L76" s="30">
        <f>+J76*E76</f>
        <v>0</v>
      </c>
      <c r="M76" s="36"/>
      <c r="N76" s="37">
        <v>108702</v>
      </c>
      <c r="O76" s="30">
        <f>+M76*E76</f>
        <v>0</v>
      </c>
      <c r="P76" s="36"/>
      <c r="Q76" s="37">
        <v>108702</v>
      </c>
      <c r="R76" s="30">
        <f>+P76*E76</f>
        <v>0</v>
      </c>
      <c r="S76" s="43" t="s">
        <v>4</v>
      </c>
      <c r="T76" s="28">
        <v>0</v>
      </c>
      <c r="U76" s="44">
        <v>108702</v>
      </c>
      <c r="V76" s="30">
        <f t="shared" si="5"/>
        <v>0</v>
      </c>
      <c r="W76" s="34"/>
      <c r="X76" s="45"/>
    </row>
    <row r="77" spans="1:24" s="40" customFormat="1" x14ac:dyDescent="0.2">
      <c r="A77" s="47" t="s">
        <v>151</v>
      </c>
      <c r="B77" s="42" t="s">
        <v>75</v>
      </c>
      <c r="C77" s="43" t="s">
        <v>8</v>
      </c>
      <c r="D77" s="28"/>
      <c r="E77" s="44">
        <v>27711</v>
      </c>
      <c r="F77" s="30">
        <f t="shared" ref="F77:F129" si="18">+D77*E77</f>
        <v>0</v>
      </c>
      <c r="G77" s="36"/>
      <c r="H77" s="37">
        <v>27711</v>
      </c>
      <c r="I77" s="30">
        <f>+G77*E77</f>
        <v>0</v>
      </c>
      <c r="J77" s="36"/>
      <c r="K77" s="37">
        <v>27711</v>
      </c>
      <c r="L77" s="30">
        <f>+J77*E77</f>
        <v>0</v>
      </c>
      <c r="M77" s="36"/>
      <c r="N77" s="37">
        <v>27711</v>
      </c>
      <c r="O77" s="30">
        <f>+M77*E77</f>
        <v>0</v>
      </c>
      <c r="P77" s="36"/>
      <c r="Q77" s="37">
        <v>27711</v>
      </c>
      <c r="R77" s="30">
        <f>+P77*E77</f>
        <v>0</v>
      </c>
      <c r="S77" s="43" t="s">
        <v>8</v>
      </c>
      <c r="T77" s="28">
        <v>0</v>
      </c>
      <c r="U77" s="44">
        <v>27711</v>
      </c>
      <c r="V77" s="30">
        <f t="shared" ref="V77:V128" si="19">+T77*U77</f>
        <v>0</v>
      </c>
      <c r="W77" s="34"/>
      <c r="X77" s="45"/>
    </row>
    <row r="78" spans="1:24" s="40" customFormat="1" ht="27" x14ac:dyDescent="0.2">
      <c r="A78" s="47" t="s">
        <v>152</v>
      </c>
      <c r="B78" s="42" t="s">
        <v>79</v>
      </c>
      <c r="C78" s="43" t="s">
        <v>4</v>
      </c>
      <c r="D78" s="28"/>
      <c r="E78" s="44">
        <v>155776</v>
      </c>
      <c r="F78" s="30">
        <f t="shared" si="18"/>
        <v>0</v>
      </c>
      <c r="G78" s="36"/>
      <c r="H78" s="37">
        <v>155776</v>
      </c>
      <c r="I78" s="30">
        <f>+G78*E78</f>
        <v>0</v>
      </c>
      <c r="J78" s="36"/>
      <c r="K78" s="37">
        <v>155776</v>
      </c>
      <c r="L78" s="30">
        <f>+J78*E78</f>
        <v>0</v>
      </c>
      <c r="M78" s="36"/>
      <c r="N78" s="37">
        <v>155776</v>
      </c>
      <c r="O78" s="30">
        <f>+M78*E78</f>
        <v>0</v>
      </c>
      <c r="P78" s="36"/>
      <c r="Q78" s="37">
        <v>155776</v>
      </c>
      <c r="R78" s="30">
        <f>+P78*E78</f>
        <v>0</v>
      </c>
      <c r="S78" s="43" t="s">
        <v>4</v>
      </c>
      <c r="T78" s="28">
        <v>0</v>
      </c>
      <c r="U78" s="44">
        <v>155776</v>
      </c>
      <c r="V78" s="30">
        <f t="shared" si="19"/>
        <v>0</v>
      </c>
      <c r="W78" s="34"/>
      <c r="X78" s="45"/>
    </row>
    <row r="79" spans="1:24" s="40" customFormat="1" x14ac:dyDescent="0.2">
      <c r="A79" s="55" t="s">
        <v>153</v>
      </c>
      <c r="B79" s="26" t="s">
        <v>130</v>
      </c>
      <c r="C79" s="43"/>
      <c r="D79" s="28"/>
      <c r="E79" s="44"/>
      <c r="F79" s="30"/>
      <c r="G79" s="36"/>
      <c r="H79" s="37"/>
      <c r="I79" s="30"/>
      <c r="J79" s="36"/>
      <c r="K79" s="37"/>
      <c r="L79" s="30"/>
      <c r="M79" s="36"/>
      <c r="N79" s="37"/>
      <c r="O79" s="30"/>
      <c r="P79" s="36"/>
      <c r="Q79" s="37"/>
      <c r="R79" s="30"/>
      <c r="S79" s="43"/>
      <c r="T79" s="28">
        <v>0</v>
      </c>
      <c r="U79" s="44"/>
      <c r="V79" s="30"/>
      <c r="W79" s="34"/>
      <c r="X79" s="45"/>
    </row>
    <row r="80" spans="1:24" s="40" customFormat="1" x14ac:dyDescent="0.2">
      <c r="A80" s="41" t="s">
        <v>154</v>
      </c>
      <c r="B80" s="42" t="s">
        <v>155</v>
      </c>
      <c r="C80" s="43" t="s">
        <v>1</v>
      </c>
      <c r="D80" s="28">
        <v>497.32</v>
      </c>
      <c r="E80" s="44">
        <v>88221</v>
      </c>
      <c r="F80" s="30">
        <f t="shared" si="18"/>
        <v>43874067.719999999</v>
      </c>
      <c r="G80" s="36"/>
      <c r="H80" s="37">
        <v>88221</v>
      </c>
      <c r="I80" s="30">
        <f>+G80*E80</f>
        <v>0</v>
      </c>
      <c r="J80" s="36"/>
      <c r="K80" s="37">
        <v>88221</v>
      </c>
      <c r="L80" s="30">
        <f>+J80*E80</f>
        <v>0</v>
      </c>
      <c r="M80" s="36"/>
      <c r="N80" s="37">
        <v>88221</v>
      </c>
      <c r="O80" s="30">
        <f>+M80*E80</f>
        <v>0</v>
      </c>
      <c r="P80" s="36"/>
      <c r="Q80" s="37">
        <v>88221</v>
      </c>
      <c r="R80" s="30">
        <f>+P80*E80</f>
        <v>0</v>
      </c>
      <c r="S80" s="43" t="s">
        <v>1</v>
      </c>
      <c r="T80" s="28">
        <v>497.32</v>
      </c>
      <c r="U80" s="44">
        <v>88221</v>
      </c>
      <c r="V80" s="30">
        <f t="shared" si="19"/>
        <v>43874067.719999999</v>
      </c>
      <c r="W80" s="34"/>
      <c r="X80" s="45"/>
    </row>
    <row r="81" spans="1:27" s="40" customFormat="1" ht="27" x14ac:dyDescent="0.2">
      <c r="A81" s="41" t="s">
        <v>156</v>
      </c>
      <c r="B81" s="42" t="s">
        <v>157</v>
      </c>
      <c r="C81" s="43" t="s">
        <v>100</v>
      </c>
      <c r="D81" s="28">
        <v>1</v>
      </c>
      <c r="E81" s="44">
        <v>2596553</v>
      </c>
      <c r="F81" s="30">
        <f t="shared" si="18"/>
        <v>2596553</v>
      </c>
      <c r="G81" s="36"/>
      <c r="H81" s="37">
        <v>2596553</v>
      </c>
      <c r="I81" s="30">
        <f>+G81*E81</f>
        <v>0</v>
      </c>
      <c r="J81" s="36"/>
      <c r="K81" s="37">
        <v>2596553</v>
      </c>
      <c r="L81" s="30">
        <f>+J81*E81</f>
        <v>0</v>
      </c>
      <c r="M81" s="36"/>
      <c r="N81" s="37">
        <v>2596553</v>
      </c>
      <c r="O81" s="30">
        <f>+M81*E81</f>
        <v>0</v>
      </c>
      <c r="P81" s="36"/>
      <c r="Q81" s="37">
        <v>2596553</v>
      </c>
      <c r="R81" s="30">
        <f>+P81*E81</f>
        <v>0</v>
      </c>
      <c r="S81" s="43" t="s">
        <v>100</v>
      </c>
      <c r="T81" s="28">
        <v>1</v>
      </c>
      <c r="U81" s="44">
        <v>2596553</v>
      </c>
      <c r="V81" s="30">
        <f t="shared" si="19"/>
        <v>2596553</v>
      </c>
      <c r="W81" s="34"/>
      <c r="X81" s="45"/>
    </row>
    <row r="82" spans="1:27" s="40" customFormat="1" x14ac:dyDescent="0.2">
      <c r="A82" s="55" t="s">
        <v>158</v>
      </c>
      <c r="B82" s="39" t="s">
        <v>138</v>
      </c>
      <c r="C82" s="43"/>
      <c r="D82" s="28"/>
      <c r="E82" s="44"/>
      <c r="F82" s="30"/>
      <c r="G82" s="31"/>
      <c r="H82" s="32"/>
      <c r="I82" s="30"/>
      <c r="J82" s="31"/>
      <c r="K82" s="37"/>
      <c r="L82" s="30"/>
      <c r="M82" s="31"/>
      <c r="N82" s="37"/>
      <c r="O82" s="30"/>
      <c r="P82" s="31"/>
      <c r="Q82" s="37"/>
      <c r="R82" s="30"/>
      <c r="S82" s="43"/>
      <c r="T82" s="28">
        <v>0</v>
      </c>
      <c r="U82" s="44"/>
      <c r="V82" s="30"/>
      <c r="W82" s="34"/>
      <c r="X82" s="45"/>
    </row>
    <row r="83" spans="1:27" s="40" customFormat="1" x14ac:dyDescent="0.2">
      <c r="A83" s="41" t="s">
        <v>159</v>
      </c>
      <c r="B83" s="42" t="s">
        <v>140</v>
      </c>
      <c r="C83" s="43" t="s">
        <v>1</v>
      </c>
      <c r="D83" s="28">
        <v>123.9</v>
      </c>
      <c r="E83" s="44">
        <v>1492</v>
      </c>
      <c r="F83" s="30">
        <f t="shared" si="18"/>
        <v>184858.80000000002</v>
      </c>
      <c r="G83" s="36"/>
      <c r="H83" s="37">
        <v>1492</v>
      </c>
      <c r="I83" s="30">
        <f>+G83*E83</f>
        <v>0</v>
      </c>
      <c r="J83" s="36"/>
      <c r="K83" s="37">
        <v>1492</v>
      </c>
      <c r="L83" s="30">
        <f>+J83*E83</f>
        <v>0</v>
      </c>
      <c r="M83" s="36"/>
      <c r="N83" s="37">
        <v>1492</v>
      </c>
      <c r="O83" s="30">
        <f>+M83*E83</f>
        <v>0</v>
      </c>
      <c r="P83" s="36"/>
      <c r="Q83" s="37">
        <v>1492</v>
      </c>
      <c r="R83" s="30">
        <f>+P83*E83</f>
        <v>0</v>
      </c>
      <c r="S83" s="43" t="s">
        <v>1</v>
      </c>
      <c r="T83" s="28">
        <v>123.9</v>
      </c>
      <c r="U83" s="44">
        <v>1492</v>
      </c>
      <c r="V83" s="30">
        <f t="shared" si="19"/>
        <v>184858.80000000002</v>
      </c>
      <c r="W83" s="34"/>
      <c r="X83" s="45"/>
    </row>
    <row r="84" spans="1:27" s="40" customFormat="1" x14ac:dyDescent="0.2">
      <c r="A84" s="41" t="s">
        <v>160</v>
      </c>
      <c r="B84" s="42" t="s">
        <v>142</v>
      </c>
      <c r="C84" s="43" t="s">
        <v>7</v>
      </c>
      <c r="D84" s="28">
        <v>6</v>
      </c>
      <c r="E84" s="44">
        <v>34858</v>
      </c>
      <c r="F84" s="30">
        <f t="shared" si="18"/>
        <v>209148</v>
      </c>
      <c r="G84" s="36"/>
      <c r="H84" s="37">
        <v>34858</v>
      </c>
      <c r="I84" s="30">
        <f>+G84*E84</f>
        <v>0</v>
      </c>
      <c r="J84" s="36"/>
      <c r="K84" s="37">
        <v>34858</v>
      </c>
      <c r="L84" s="30">
        <f>+J84*E84</f>
        <v>0</v>
      </c>
      <c r="M84" s="36"/>
      <c r="N84" s="37">
        <v>34858</v>
      </c>
      <c r="O84" s="30">
        <f>+M84*E84</f>
        <v>0</v>
      </c>
      <c r="P84" s="36"/>
      <c r="Q84" s="37">
        <v>34858</v>
      </c>
      <c r="R84" s="30">
        <f>+P84*E84</f>
        <v>0</v>
      </c>
      <c r="S84" s="43" t="s">
        <v>7</v>
      </c>
      <c r="T84" s="28">
        <v>6</v>
      </c>
      <c r="U84" s="44">
        <v>34858</v>
      </c>
      <c r="V84" s="30">
        <f t="shared" si="19"/>
        <v>209148</v>
      </c>
      <c r="W84" s="34"/>
      <c r="X84" s="45"/>
      <c r="Y84" s="56"/>
      <c r="Z84" s="57"/>
      <c r="AA84" s="56"/>
    </row>
    <row r="85" spans="1:27" s="40" customFormat="1" ht="12.75" customHeight="1" x14ac:dyDescent="0.2">
      <c r="A85" s="58"/>
      <c r="B85" s="58" t="s">
        <v>161</v>
      </c>
      <c r="C85" s="59"/>
      <c r="D85" s="28"/>
      <c r="E85" s="60"/>
      <c r="F85" s="30"/>
      <c r="G85" s="36"/>
      <c r="H85" s="37"/>
      <c r="I85" s="30"/>
      <c r="J85" s="36"/>
      <c r="K85" s="37"/>
      <c r="L85" s="30"/>
      <c r="M85" s="36"/>
      <c r="N85" s="37"/>
      <c r="O85" s="30"/>
      <c r="P85" s="36"/>
      <c r="Q85" s="37"/>
      <c r="R85" s="30"/>
      <c r="S85" s="59"/>
      <c r="T85" s="28">
        <v>0</v>
      </c>
      <c r="U85" s="60"/>
      <c r="V85" s="30"/>
      <c r="W85" s="34"/>
      <c r="X85" s="45"/>
      <c r="Y85" s="61"/>
      <c r="Z85" s="57"/>
    </row>
    <row r="86" spans="1:27" s="40" customFormat="1" x14ac:dyDescent="0.2">
      <c r="A86" s="62" t="s">
        <v>162</v>
      </c>
      <c r="B86" s="39" t="s">
        <v>26</v>
      </c>
      <c r="C86" s="27"/>
      <c r="D86" s="28"/>
      <c r="E86" s="63"/>
      <c r="F86" s="30"/>
      <c r="G86" s="36"/>
      <c r="H86" s="37"/>
      <c r="I86" s="30"/>
      <c r="J86" s="36"/>
      <c r="K86" s="37"/>
      <c r="L86" s="30"/>
      <c r="M86" s="36"/>
      <c r="N86" s="37"/>
      <c r="O86" s="30"/>
      <c r="P86" s="36"/>
      <c r="Q86" s="37"/>
      <c r="R86" s="30"/>
      <c r="S86" s="27"/>
      <c r="T86" s="28">
        <v>0</v>
      </c>
      <c r="U86" s="63"/>
      <c r="V86" s="30"/>
      <c r="W86" s="34"/>
      <c r="X86" s="45"/>
      <c r="Y86" s="57"/>
    </row>
    <row r="87" spans="1:27" s="40" customFormat="1" x14ac:dyDescent="0.2">
      <c r="A87" s="47" t="s">
        <v>163</v>
      </c>
      <c r="B87" s="64" t="s">
        <v>28</v>
      </c>
      <c r="C87" s="48" t="s">
        <v>1</v>
      </c>
      <c r="D87" s="28">
        <v>147.25</v>
      </c>
      <c r="E87" s="49">
        <v>2918</v>
      </c>
      <c r="F87" s="30">
        <f t="shared" si="18"/>
        <v>429675.5</v>
      </c>
      <c r="G87" s="36"/>
      <c r="H87" s="37">
        <v>2918</v>
      </c>
      <c r="I87" s="30">
        <f>+G87*E87</f>
        <v>0</v>
      </c>
      <c r="J87" s="36"/>
      <c r="K87" s="37">
        <v>2918</v>
      </c>
      <c r="L87" s="30">
        <f>+J87*E87</f>
        <v>0</v>
      </c>
      <c r="M87" s="36"/>
      <c r="N87" s="37">
        <v>2918</v>
      </c>
      <c r="O87" s="30">
        <f>+M87*E87</f>
        <v>0</v>
      </c>
      <c r="P87" s="36"/>
      <c r="Q87" s="37">
        <v>2918</v>
      </c>
      <c r="R87" s="30">
        <f>+P87*E87</f>
        <v>0</v>
      </c>
      <c r="S87" s="48" t="s">
        <v>1</v>
      </c>
      <c r="T87" s="28">
        <v>147.25</v>
      </c>
      <c r="U87" s="49">
        <v>2918</v>
      </c>
      <c r="V87" s="30">
        <f t="shared" si="19"/>
        <v>429675.5</v>
      </c>
      <c r="W87" s="34"/>
      <c r="X87" s="45"/>
    </row>
    <row r="88" spans="1:27" s="40" customFormat="1" x14ac:dyDescent="0.2">
      <c r="A88" s="41" t="s">
        <v>164</v>
      </c>
      <c r="B88" s="64" t="s">
        <v>30</v>
      </c>
      <c r="C88" s="48" t="s">
        <v>8</v>
      </c>
      <c r="D88" s="28">
        <v>60</v>
      </c>
      <c r="E88" s="49">
        <v>13531</v>
      </c>
      <c r="F88" s="30">
        <f t="shared" si="18"/>
        <v>811860</v>
      </c>
      <c r="G88" s="36"/>
      <c r="H88" s="37">
        <v>13531</v>
      </c>
      <c r="I88" s="30">
        <f>+G88*E88</f>
        <v>0</v>
      </c>
      <c r="J88" s="36"/>
      <c r="K88" s="37">
        <v>13531</v>
      </c>
      <c r="L88" s="30">
        <f>+J88*E88</f>
        <v>0</v>
      </c>
      <c r="M88" s="36"/>
      <c r="N88" s="37">
        <v>13531</v>
      </c>
      <c r="O88" s="30">
        <f>+M88*E88</f>
        <v>0</v>
      </c>
      <c r="P88" s="36"/>
      <c r="Q88" s="37">
        <v>13531</v>
      </c>
      <c r="R88" s="30">
        <f>+P88*E88</f>
        <v>0</v>
      </c>
      <c r="S88" s="48" t="s">
        <v>8</v>
      </c>
      <c r="T88" s="28">
        <v>60</v>
      </c>
      <c r="U88" s="49">
        <v>13531</v>
      </c>
      <c r="V88" s="30">
        <f t="shared" si="19"/>
        <v>811860</v>
      </c>
      <c r="W88" s="34"/>
      <c r="X88" s="45"/>
    </row>
    <row r="89" spans="1:27" s="40" customFormat="1" x14ac:dyDescent="0.2">
      <c r="A89" s="47" t="s">
        <v>165</v>
      </c>
      <c r="B89" s="64" t="s">
        <v>166</v>
      </c>
      <c r="C89" s="48" t="s">
        <v>1</v>
      </c>
      <c r="D89" s="28">
        <v>59.77</v>
      </c>
      <c r="E89" s="49">
        <v>10592</v>
      </c>
      <c r="F89" s="30">
        <f t="shared" si="18"/>
        <v>633083.84000000008</v>
      </c>
      <c r="G89" s="36">
        <v>4.8</v>
      </c>
      <c r="H89" s="37">
        <v>10592</v>
      </c>
      <c r="I89" s="30">
        <f>+G89*E89</f>
        <v>50841.599999999999</v>
      </c>
      <c r="J89" s="36"/>
      <c r="K89" s="37">
        <v>10592</v>
      </c>
      <c r="L89" s="30">
        <f>+J89*E89</f>
        <v>0</v>
      </c>
      <c r="M89" s="36"/>
      <c r="N89" s="37">
        <v>10592</v>
      </c>
      <c r="O89" s="30">
        <f>+M89*E89</f>
        <v>0</v>
      </c>
      <c r="P89" s="36"/>
      <c r="Q89" s="37">
        <v>10592</v>
      </c>
      <c r="R89" s="30">
        <f>+P89*E89</f>
        <v>0</v>
      </c>
      <c r="S89" s="48" t="s">
        <v>1</v>
      </c>
      <c r="T89" s="28">
        <v>64.570000000000007</v>
      </c>
      <c r="U89" s="49">
        <v>10592</v>
      </c>
      <c r="V89" s="30">
        <f t="shared" si="19"/>
        <v>683925.44000000006</v>
      </c>
      <c r="W89" s="34"/>
      <c r="X89" s="45"/>
    </row>
    <row r="90" spans="1:27" s="40" customFormat="1" ht="27" x14ac:dyDescent="0.2">
      <c r="A90" s="47" t="s">
        <v>167</v>
      </c>
      <c r="B90" s="64" t="s">
        <v>168</v>
      </c>
      <c r="C90" s="48" t="s">
        <v>1</v>
      </c>
      <c r="D90" s="28">
        <v>115.2</v>
      </c>
      <c r="E90" s="49">
        <v>14496</v>
      </c>
      <c r="F90" s="30">
        <f t="shared" si="18"/>
        <v>1669939.2</v>
      </c>
      <c r="G90" s="36"/>
      <c r="H90" s="37">
        <v>14496</v>
      </c>
      <c r="I90" s="30">
        <f>+G90*E90</f>
        <v>0</v>
      </c>
      <c r="J90" s="36"/>
      <c r="K90" s="37">
        <v>14496</v>
      </c>
      <c r="L90" s="30">
        <f>+J90*E90</f>
        <v>0</v>
      </c>
      <c r="M90" s="36"/>
      <c r="N90" s="37">
        <v>14496</v>
      </c>
      <c r="O90" s="30">
        <f>+M90*E90</f>
        <v>0</v>
      </c>
      <c r="P90" s="36"/>
      <c r="Q90" s="37">
        <v>14496</v>
      </c>
      <c r="R90" s="30">
        <f>+P90*E90</f>
        <v>0</v>
      </c>
      <c r="S90" s="48" t="s">
        <v>1</v>
      </c>
      <c r="T90" s="28">
        <v>115.2</v>
      </c>
      <c r="U90" s="49">
        <v>14496</v>
      </c>
      <c r="V90" s="30">
        <f t="shared" si="19"/>
        <v>1669939.2</v>
      </c>
      <c r="W90" s="34"/>
      <c r="X90" s="45"/>
    </row>
    <row r="91" spans="1:27" s="40" customFormat="1" x14ac:dyDescent="0.2">
      <c r="A91" s="62" t="s">
        <v>169</v>
      </c>
      <c r="B91" s="39" t="s">
        <v>170</v>
      </c>
      <c r="C91" s="48"/>
      <c r="D91" s="28"/>
      <c r="E91" s="49"/>
      <c r="F91" s="30"/>
      <c r="G91" s="36"/>
      <c r="H91" s="37"/>
      <c r="I91" s="30"/>
      <c r="J91" s="36"/>
      <c r="K91" s="37"/>
      <c r="L91" s="30"/>
      <c r="M91" s="36"/>
      <c r="N91" s="37"/>
      <c r="O91" s="30"/>
      <c r="P91" s="36"/>
      <c r="Q91" s="37"/>
      <c r="R91" s="30"/>
      <c r="S91" s="48"/>
      <c r="T91" s="28">
        <v>0</v>
      </c>
      <c r="U91" s="49"/>
      <c r="V91" s="30"/>
      <c r="W91" s="34"/>
      <c r="X91" s="45"/>
    </row>
    <row r="92" spans="1:27" s="40" customFormat="1" x14ac:dyDescent="0.2">
      <c r="A92" s="47" t="s">
        <v>171</v>
      </c>
      <c r="B92" s="42" t="s">
        <v>172</v>
      </c>
      <c r="C92" s="48" t="s">
        <v>7</v>
      </c>
      <c r="D92" s="28">
        <v>46.3</v>
      </c>
      <c r="E92" s="49">
        <v>48504</v>
      </c>
      <c r="F92" s="30">
        <f t="shared" si="18"/>
        <v>2245735.1999999997</v>
      </c>
      <c r="G92" s="36"/>
      <c r="H92" s="37">
        <v>48504</v>
      </c>
      <c r="I92" s="30">
        <f t="shared" ref="I92:I97" si="20">+G92*E92</f>
        <v>0</v>
      </c>
      <c r="J92" s="36"/>
      <c r="K92" s="37">
        <v>48504</v>
      </c>
      <c r="L92" s="30">
        <f t="shared" ref="L92:L97" si="21">+J92*E92</f>
        <v>0</v>
      </c>
      <c r="M92" s="36"/>
      <c r="N92" s="37">
        <v>48504</v>
      </c>
      <c r="O92" s="30">
        <f t="shared" ref="O92:O97" si="22">+M92*E92</f>
        <v>0</v>
      </c>
      <c r="P92" s="36"/>
      <c r="Q92" s="37">
        <v>48504</v>
      </c>
      <c r="R92" s="30">
        <f t="shared" ref="R92:R97" si="23">+P92*E92</f>
        <v>0</v>
      </c>
      <c r="S92" s="48" t="s">
        <v>7</v>
      </c>
      <c r="T92" s="28">
        <v>46.3</v>
      </c>
      <c r="U92" s="49">
        <v>48504</v>
      </c>
      <c r="V92" s="30">
        <f t="shared" si="19"/>
        <v>2245735.1999999997</v>
      </c>
      <c r="W92" s="34"/>
      <c r="X92" s="45"/>
    </row>
    <row r="93" spans="1:27" s="40" customFormat="1" x14ac:dyDescent="0.2">
      <c r="A93" s="47" t="s">
        <v>173</v>
      </c>
      <c r="B93" s="42" t="s">
        <v>174</v>
      </c>
      <c r="C93" s="48" t="s">
        <v>7</v>
      </c>
      <c r="D93" s="28">
        <v>33.01</v>
      </c>
      <c r="E93" s="49">
        <v>35905</v>
      </c>
      <c r="F93" s="30">
        <f t="shared" si="18"/>
        <v>1185224.0499999998</v>
      </c>
      <c r="G93" s="36"/>
      <c r="H93" s="37">
        <v>35905</v>
      </c>
      <c r="I93" s="30">
        <f t="shared" si="20"/>
        <v>0</v>
      </c>
      <c r="J93" s="36">
        <v>4.9800000000000004</v>
      </c>
      <c r="K93" s="37">
        <v>35905</v>
      </c>
      <c r="L93" s="30">
        <f t="shared" si="21"/>
        <v>178806.90000000002</v>
      </c>
      <c r="M93" s="36"/>
      <c r="N93" s="37">
        <v>35905</v>
      </c>
      <c r="O93" s="30">
        <f t="shared" si="22"/>
        <v>0</v>
      </c>
      <c r="P93" s="36"/>
      <c r="Q93" s="37">
        <v>35905</v>
      </c>
      <c r="R93" s="30">
        <f t="shared" si="23"/>
        <v>0</v>
      </c>
      <c r="S93" s="48" t="s">
        <v>7</v>
      </c>
      <c r="T93" s="28">
        <v>28.029999999999998</v>
      </c>
      <c r="U93" s="49">
        <v>35905</v>
      </c>
      <c r="V93" s="30">
        <f t="shared" si="19"/>
        <v>1006417.1499999999</v>
      </c>
      <c r="W93" s="34"/>
      <c r="X93" s="45"/>
    </row>
    <row r="94" spans="1:27" s="40" customFormat="1" x14ac:dyDescent="0.2">
      <c r="A94" s="47" t="s">
        <v>175</v>
      </c>
      <c r="B94" s="42" t="s">
        <v>176</v>
      </c>
      <c r="C94" s="48" t="s">
        <v>1</v>
      </c>
      <c r="D94" s="28">
        <v>27.36</v>
      </c>
      <c r="E94" s="49">
        <v>34650</v>
      </c>
      <c r="F94" s="30">
        <f t="shared" si="18"/>
        <v>948024</v>
      </c>
      <c r="G94" s="36"/>
      <c r="H94" s="37">
        <v>34650</v>
      </c>
      <c r="I94" s="30">
        <f t="shared" si="20"/>
        <v>0</v>
      </c>
      <c r="J94" s="36">
        <v>2.88</v>
      </c>
      <c r="K94" s="37">
        <v>34650</v>
      </c>
      <c r="L94" s="30">
        <f t="shared" si="21"/>
        <v>99792</v>
      </c>
      <c r="M94" s="36"/>
      <c r="N94" s="37">
        <v>34650</v>
      </c>
      <c r="O94" s="30">
        <f t="shared" si="22"/>
        <v>0</v>
      </c>
      <c r="P94" s="36"/>
      <c r="Q94" s="37">
        <v>34650</v>
      </c>
      <c r="R94" s="30">
        <f t="shared" si="23"/>
        <v>0</v>
      </c>
      <c r="S94" s="48" t="s">
        <v>1</v>
      </c>
      <c r="T94" s="28">
        <v>24.48</v>
      </c>
      <c r="U94" s="49">
        <v>34650</v>
      </c>
      <c r="V94" s="30">
        <f t="shared" si="19"/>
        <v>848232</v>
      </c>
      <c r="W94" s="34"/>
      <c r="X94" s="45"/>
    </row>
    <row r="95" spans="1:27" s="40" customFormat="1" x14ac:dyDescent="0.2">
      <c r="A95" s="47" t="s">
        <v>177</v>
      </c>
      <c r="B95" s="42" t="s">
        <v>178</v>
      </c>
      <c r="C95" s="48" t="s">
        <v>4</v>
      </c>
      <c r="D95" s="28">
        <v>19</v>
      </c>
      <c r="E95" s="49">
        <v>333203</v>
      </c>
      <c r="F95" s="30">
        <f t="shared" si="18"/>
        <v>6330857</v>
      </c>
      <c r="G95" s="36"/>
      <c r="H95" s="37">
        <v>333203</v>
      </c>
      <c r="I95" s="30">
        <f t="shared" si="20"/>
        <v>0</v>
      </c>
      <c r="J95" s="36">
        <v>2</v>
      </c>
      <c r="K95" s="37">
        <v>333203</v>
      </c>
      <c r="L95" s="30">
        <f t="shared" si="21"/>
        <v>666406</v>
      </c>
      <c r="M95" s="36"/>
      <c r="N95" s="37">
        <v>333203</v>
      </c>
      <c r="O95" s="30">
        <f t="shared" si="22"/>
        <v>0</v>
      </c>
      <c r="P95" s="36"/>
      <c r="Q95" s="37">
        <v>333203</v>
      </c>
      <c r="R95" s="30">
        <f t="shared" si="23"/>
        <v>0</v>
      </c>
      <c r="S95" s="48" t="s">
        <v>4</v>
      </c>
      <c r="T95" s="28">
        <v>17</v>
      </c>
      <c r="U95" s="49">
        <v>333203</v>
      </c>
      <c r="V95" s="30">
        <f t="shared" si="19"/>
        <v>5664451</v>
      </c>
      <c r="W95" s="34"/>
      <c r="X95" s="45"/>
    </row>
    <row r="96" spans="1:27" s="40" customFormat="1" x14ac:dyDescent="0.2">
      <c r="A96" s="47" t="s">
        <v>179</v>
      </c>
      <c r="B96" s="42" t="s">
        <v>180</v>
      </c>
      <c r="C96" s="48" t="s">
        <v>8</v>
      </c>
      <c r="D96" s="28">
        <v>19</v>
      </c>
      <c r="E96" s="49">
        <v>85008</v>
      </c>
      <c r="F96" s="30">
        <f t="shared" si="18"/>
        <v>1615152</v>
      </c>
      <c r="G96" s="36"/>
      <c r="H96" s="37">
        <v>85008</v>
      </c>
      <c r="I96" s="30">
        <f t="shared" si="20"/>
        <v>0</v>
      </c>
      <c r="J96" s="36">
        <v>2</v>
      </c>
      <c r="K96" s="37">
        <v>85008</v>
      </c>
      <c r="L96" s="30">
        <f t="shared" si="21"/>
        <v>170016</v>
      </c>
      <c r="M96" s="36"/>
      <c r="N96" s="37">
        <v>85008</v>
      </c>
      <c r="O96" s="30">
        <f t="shared" si="22"/>
        <v>0</v>
      </c>
      <c r="P96" s="36"/>
      <c r="Q96" s="37">
        <v>85008</v>
      </c>
      <c r="R96" s="30">
        <f t="shared" si="23"/>
        <v>0</v>
      </c>
      <c r="S96" s="48" t="s">
        <v>8</v>
      </c>
      <c r="T96" s="28">
        <v>17</v>
      </c>
      <c r="U96" s="49">
        <v>85008</v>
      </c>
      <c r="V96" s="30">
        <f t="shared" si="19"/>
        <v>1445136</v>
      </c>
      <c r="W96" s="34"/>
      <c r="X96" s="45"/>
    </row>
    <row r="97" spans="1:25" s="40" customFormat="1" x14ac:dyDescent="0.2">
      <c r="A97" s="47" t="s">
        <v>181</v>
      </c>
      <c r="B97" s="42" t="s">
        <v>182</v>
      </c>
      <c r="C97" s="48" t="s">
        <v>8</v>
      </c>
      <c r="D97" s="28">
        <v>58.9</v>
      </c>
      <c r="E97" s="49">
        <v>70305</v>
      </c>
      <c r="F97" s="30">
        <f t="shared" si="18"/>
        <v>4140964.5</v>
      </c>
      <c r="G97" s="36"/>
      <c r="H97" s="37">
        <v>70305</v>
      </c>
      <c r="I97" s="30">
        <f t="shared" si="20"/>
        <v>0</v>
      </c>
      <c r="J97" s="36">
        <v>1</v>
      </c>
      <c r="K97" s="37">
        <v>70305</v>
      </c>
      <c r="L97" s="30">
        <f t="shared" si="21"/>
        <v>70305</v>
      </c>
      <c r="M97" s="36"/>
      <c r="N97" s="37">
        <v>70305</v>
      </c>
      <c r="O97" s="30">
        <f t="shared" si="22"/>
        <v>0</v>
      </c>
      <c r="P97" s="36"/>
      <c r="Q97" s="37">
        <v>70305</v>
      </c>
      <c r="R97" s="30">
        <f t="shared" si="23"/>
        <v>0</v>
      </c>
      <c r="S97" s="48" t="s">
        <v>8</v>
      </c>
      <c r="T97" s="28">
        <v>57.9</v>
      </c>
      <c r="U97" s="49">
        <v>70305</v>
      </c>
      <c r="V97" s="30">
        <f t="shared" si="19"/>
        <v>4070659.5</v>
      </c>
      <c r="W97" s="34"/>
      <c r="X97" s="45"/>
    </row>
    <row r="98" spans="1:25" s="40" customFormat="1" x14ac:dyDescent="0.2">
      <c r="A98" s="62" t="s">
        <v>183</v>
      </c>
      <c r="B98" s="26" t="s">
        <v>48</v>
      </c>
      <c r="C98" s="48"/>
      <c r="D98" s="28"/>
      <c r="E98" s="49"/>
      <c r="F98" s="30"/>
      <c r="G98" s="36"/>
      <c r="H98" s="37"/>
      <c r="I98" s="30"/>
      <c r="J98" s="36"/>
      <c r="K98" s="37"/>
      <c r="L98" s="30"/>
      <c r="M98" s="36"/>
      <c r="N98" s="37"/>
      <c r="O98" s="30"/>
      <c r="P98" s="36"/>
      <c r="Q98" s="37"/>
      <c r="R98" s="30"/>
      <c r="S98" s="48"/>
      <c r="T98" s="28">
        <v>0</v>
      </c>
      <c r="U98" s="49"/>
      <c r="V98" s="30"/>
      <c r="W98" s="34"/>
      <c r="X98" s="45"/>
    </row>
    <row r="99" spans="1:25" s="40" customFormat="1" x14ac:dyDescent="0.2">
      <c r="A99" s="47" t="s">
        <v>184</v>
      </c>
      <c r="B99" s="42" t="s">
        <v>48</v>
      </c>
      <c r="C99" s="48" t="s">
        <v>5</v>
      </c>
      <c r="D99" s="28">
        <v>1708.48</v>
      </c>
      <c r="E99" s="49">
        <v>5682</v>
      </c>
      <c r="F99" s="30">
        <f t="shared" si="18"/>
        <v>9707583.3599999994</v>
      </c>
      <c r="G99" s="36"/>
      <c r="H99" s="37">
        <v>5682</v>
      </c>
      <c r="I99" s="30">
        <f>+G99*E99</f>
        <v>0</v>
      </c>
      <c r="J99" s="36">
        <v>33.76</v>
      </c>
      <c r="K99" s="37">
        <v>5682</v>
      </c>
      <c r="L99" s="30">
        <f>+J99*E99</f>
        <v>191824.31999999998</v>
      </c>
      <c r="M99" s="36"/>
      <c r="N99" s="37">
        <v>5682</v>
      </c>
      <c r="O99" s="30">
        <f>+M99*E99</f>
        <v>0</v>
      </c>
      <c r="P99" s="36"/>
      <c r="Q99" s="37">
        <v>5682</v>
      </c>
      <c r="R99" s="30">
        <f>+P99*E99</f>
        <v>0</v>
      </c>
      <c r="S99" s="48" t="s">
        <v>5</v>
      </c>
      <c r="T99" s="28">
        <v>1674.72</v>
      </c>
      <c r="U99" s="49">
        <v>5682</v>
      </c>
      <c r="V99" s="30">
        <f t="shared" si="19"/>
        <v>9515759.040000001</v>
      </c>
      <c r="W99" s="34"/>
      <c r="X99" s="45"/>
    </row>
    <row r="100" spans="1:25" s="40" customFormat="1" x14ac:dyDescent="0.2">
      <c r="A100" s="47" t="s">
        <v>185</v>
      </c>
      <c r="B100" s="42" t="s">
        <v>186</v>
      </c>
      <c r="C100" s="48" t="s">
        <v>8</v>
      </c>
      <c r="D100" s="28">
        <v>58.9</v>
      </c>
      <c r="E100" s="49">
        <v>18876</v>
      </c>
      <c r="F100" s="30">
        <f t="shared" si="18"/>
        <v>1111796.3999999999</v>
      </c>
      <c r="G100" s="36"/>
      <c r="H100" s="37">
        <v>18876</v>
      </c>
      <c r="I100" s="30">
        <f>+G100*E100</f>
        <v>0</v>
      </c>
      <c r="J100" s="36">
        <v>1</v>
      </c>
      <c r="K100" s="37">
        <v>18876</v>
      </c>
      <c r="L100" s="30">
        <f>+J100*E100</f>
        <v>18876</v>
      </c>
      <c r="M100" s="36"/>
      <c r="N100" s="37">
        <v>18876</v>
      </c>
      <c r="O100" s="30">
        <f>+M100*E100</f>
        <v>0</v>
      </c>
      <c r="P100" s="36"/>
      <c r="Q100" s="37">
        <v>18876</v>
      </c>
      <c r="R100" s="30">
        <f>+P100*E100</f>
        <v>0</v>
      </c>
      <c r="S100" s="48" t="s">
        <v>8</v>
      </c>
      <c r="T100" s="28">
        <v>57.9</v>
      </c>
      <c r="U100" s="49">
        <v>18876</v>
      </c>
      <c r="V100" s="30">
        <f t="shared" si="19"/>
        <v>1092920.3999999999</v>
      </c>
      <c r="W100" s="34"/>
      <c r="X100" s="45"/>
    </row>
    <row r="101" spans="1:25" s="40" customFormat="1" x14ac:dyDescent="0.2">
      <c r="A101" s="62" t="s">
        <v>187</v>
      </c>
      <c r="B101" s="39" t="s">
        <v>188</v>
      </c>
      <c r="C101" s="48"/>
      <c r="D101" s="28"/>
      <c r="E101" s="49"/>
      <c r="F101" s="30"/>
      <c r="G101" s="31"/>
      <c r="H101" s="32"/>
      <c r="I101" s="30"/>
      <c r="J101" s="31"/>
      <c r="K101" s="37"/>
      <c r="L101" s="30"/>
      <c r="M101" s="31"/>
      <c r="N101" s="37"/>
      <c r="O101" s="30"/>
      <c r="P101" s="31"/>
      <c r="Q101" s="37"/>
      <c r="R101" s="30"/>
      <c r="S101" s="48"/>
      <c r="T101" s="28">
        <v>0</v>
      </c>
      <c r="U101" s="49"/>
      <c r="V101" s="30"/>
      <c r="W101" s="34"/>
      <c r="X101" s="45"/>
    </row>
    <row r="102" spans="1:25" s="40" customFormat="1" x14ac:dyDescent="0.2">
      <c r="A102" s="47" t="s">
        <v>189</v>
      </c>
      <c r="B102" s="42" t="s">
        <v>190</v>
      </c>
      <c r="C102" s="48" t="s">
        <v>8</v>
      </c>
      <c r="D102" s="28">
        <v>58.9</v>
      </c>
      <c r="E102" s="49">
        <v>44293</v>
      </c>
      <c r="F102" s="30">
        <f t="shared" si="18"/>
        <v>2608857.6999999997</v>
      </c>
      <c r="G102" s="36"/>
      <c r="H102" s="37">
        <v>44293</v>
      </c>
      <c r="I102" s="30">
        <f>+G102*E102</f>
        <v>0</v>
      </c>
      <c r="J102" s="36"/>
      <c r="K102" s="37">
        <v>44293</v>
      </c>
      <c r="L102" s="30">
        <f>+J102*E102</f>
        <v>0</v>
      </c>
      <c r="M102" s="36"/>
      <c r="N102" s="37">
        <v>44293</v>
      </c>
      <c r="O102" s="30">
        <f>+M102*E102</f>
        <v>0</v>
      </c>
      <c r="P102" s="36"/>
      <c r="Q102" s="37">
        <v>44293</v>
      </c>
      <c r="R102" s="30">
        <f>+P102*E102</f>
        <v>0</v>
      </c>
      <c r="S102" s="48" t="s">
        <v>8</v>
      </c>
      <c r="T102" s="28">
        <v>58.9</v>
      </c>
      <c r="U102" s="49">
        <v>44293</v>
      </c>
      <c r="V102" s="30">
        <f t="shared" si="19"/>
        <v>2608857.6999999997</v>
      </c>
      <c r="W102" s="34"/>
      <c r="X102" s="45"/>
    </row>
    <row r="103" spans="1:25" s="40" customFormat="1" x14ac:dyDescent="0.2">
      <c r="A103" s="47" t="s">
        <v>191</v>
      </c>
      <c r="B103" s="42" t="s">
        <v>192</v>
      </c>
      <c r="C103" s="48" t="s">
        <v>8</v>
      </c>
      <c r="D103" s="28">
        <v>38</v>
      </c>
      <c r="E103" s="49">
        <v>51968</v>
      </c>
      <c r="F103" s="30">
        <f t="shared" si="18"/>
        <v>1974784</v>
      </c>
      <c r="G103" s="36"/>
      <c r="H103" s="37">
        <v>51968</v>
      </c>
      <c r="I103" s="30">
        <f>+G103*E103</f>
        <v>0</v>
      </c>
      <c r="J103" s="36">
        <v>4</v>
      </c>
      <c r="K103" s="37">
        <v>51968</v>
      </c>
      <c r="L103" s="30">
        <f>+J103*E103</f>
        <v>207872</v>
      </c>
      <c r="M103" s="36"/>
      <c r="N103" s="37">
        <v>51968</v>
      </c>
      <c r="O103" s="30">
        <f>+M103*E103</f>
        <v>0</v>
      </c>
      <c r="P103" s="36"/>
      <c r="Q103" s="37">
        <v>51968</v>
      </c>
      <c r="R103" s="30">
        <f>+P103*E103</f>
        <v>0</v>
      </c>
      <c r="S103" s="48" t="s">
        <v>8</v>
      </c>
      <c r="T103" s="28">
        <v>34</v>
      </c>
      <c r="U103" s="49">
        <v>51968</v>
      </c>
      <c r="V103" s="30">
        <f t="shared" si="19"/>
        <v>1766912</v>
      </c>
      <c r="W103" s="34"/>
      <c r="X103" s="45"/>
    </row>
    <row r="104" spans="1:25" s="40" customFormat="1" x14ac:dyDescent="0.2">
      <c r="A104" s="62" t="s">
        <v>193</v>
      </c>
      <c r="B104" s="39" t="s">
        <v>52</v>
      </c>
      <c r="C104" s="48"/>
      <c r="D104" s="28"/>
      <c r="E104" s="49"/>
      <c r="F104" s="30"/>
      <c r="G104" s="36"/>
      <c r="H104" s="37"/>
      <c r="I104" s="30"/>
      <c r="J104" s="36"/>
      <c r="K104" s="37"/>
      <c r="L104" s="30"/>
      <c r="M104" s="36"/>
      <c r="N104" s="37"/>
      <c r="O104" s="30"/>
      <c r="P104" s="36"/>
      <c r="Q104" s="37"/>
      <c r="R104" s="30"/>
      <c r="S104" s="48"/>
      <c r="T104" s="28">
        <v>0</v>
      </c>
      <c r="U104" s="49"/>
      <c r="V104" s="30"/>
      <c r="W104" s="34"/>
      <c r="X104" s="45"/>
    </row>
    <row r="105" spans="1:25" s="40" customFormat="1" x14ac:dyDescent="0.2">
      <c r="A105" s="47" t="s">
        <v>194</v>
      </c>
      <c r="B105" s="42" t="s">
        <v>195</v>
      </c>
      <c r="C105" s="48" t="s">
        <v>1</v>
      </c>
      <c r="D105" s="28">
        <v>107.85</v>
      </c>
      <c r="E105" s="49">
        <v>84145</v>
      </c>
      <c r="F105" s="30">
        <f t="shared" si="18"/>
        <v>9075038.25</v>
      </c>
      <c r="G105" s="36"/>
      <c r="H105" s="37">
        <v>84145</v>
      </c>
      <c r="I105" s="30">
        <f>+G105*E105</f>
        <v>0</v>
      </c>
      <c r="J105" s="36"/>
      <c r="K105" s="37">
        <v>84145</v>
      </c>
      <c r="L105" s="30">
        <f>+J105*E105</f>
        <v>0</v>
      </c>
      <c r="M105" s="36"/>
      <c r="N105" s="37">
        <v>84145</v>
      </c>
      <c r="O105" s="30">
        <f>+M105*E105</f>
        <v>0</v>
      </c>
      <c r="P105" s="36"/>
      <c r="Q105" s="37">
        <v>84145</v>
      </c>
      <c r="R105" s="30">
        <f>+P105*E105</f>
        <v>0</v>
      </c>
      <c r="S105" s="48" t="s">
        <v>1</v>
      </c>
      <c r="T105" s="28">
        <v>107.85</v>
      </c>
      <c r="U105" s="49">
        <v>84145</v>
      </c>
      <c r="V105" s="30">
        <f t="shared" si="19"/>
        <v>9075038.25</v>
      </c>
      <c r="W105" s="34"/>
      <c r="X105" s="45"/>
    </row>
    <row r="106" spans="1:25" s="40" customFormat="1" x14ac:dyDescent="0.2">
      <c r="A106" s="62" t="s">
        <v>196</v>
      </c>
      <c r="B106" s="26" t="s">
        <v>197</v>
      </c>
      <c r="C106" s="48"/>
      <c r="D106" s="28"/>
      <c r="E106" s="49"/>
      <c r="F106" s="30"/>
      <c r="G106" s="31"/>
      <c r="H106" s="32"/>
      <c r="I106" s="30"/>
      <c r="J106" s="31"/>
      <c r="K106" s="37"/>
      <c r="L106" s="30"/>
      <c r="M106" s="31"/>
      <c r="N106" s="37"/>
      <c r="O106" s="30"/>
      <c r="P106" s="31"/>
      <c r="Q106" s="37"/>
      <c r="R106" s="30"/>
      <c r="S106" s="48"/>
      <c r="T106" s="28">
        <v>0</v>
      </c>
      <c r="U106" s="49"/>
      <c r="V106" s="30"/>
      <c r="W106" s="34"/>
      <c r="X106" s="45"/>
    </row>
    <row r="107" spans="1:25" s="40" customFormat="1" x14ac:dyDescent="0.2">
      <c r="A107" s="47" t="s">
        <v>198</v>
      </c>
      <c r="B107" s="42" t="s">
        <v>199</v>
      </c>
      <c r="C107" s="48" t="s">
        <v>8</v>
      </c>
      <c r="D107" s="28"/>
      <c r="E107" s="49">
        <v>24282</v>
      </c>
      <c r="F107" s="30">
        <f t="shared" si="18"/>
        <v>0</v>
      </c>
      <c r="G107" s="36"/>
      <c r="H107" s="37">
        <v>24282</v>
      </c>
      <c r="I107" s="30">
        <f>+G107*E107</f>
        <v>0</v>
      </c>
      <c r="J107" s="36"/>
      <c r="K107" s="37">
        <v>24282</v>
      </c>
      <c r="L107" s="30">
        <f>+J107*E107</f>
        <v>0</v>
      </c>
      <c r="M107" s="36"/>
      <c r="N107" s="37">
        <v>24282</v>
      </c>
      <c r="O107" s="30">
        <f>+M107*E107</f>
        <v>0</v>
      </c>
      <c r="P107" s="36"/>
      <c r="Q107" s="37">
        <v>24282</v>
      </c>
      <c r="R107" s="30">
        <f>+P107*E107</f>
        <v>0</v>
      </c>
      <c r="S107" s="48" t="s">
        <v>8</v>
      </c>
      <c r="T107" s="28">
        <v>0</v>
      </c>
      <c r="U107" s="49">
        <v>24282</v>
      </c>
      <c r="V107" s="30">
        <f t="shared" si="19"/>
        <v>0</v>
      </c>
      <c r="W107" s="34"/>
      <c r="X107" s="45"/>
    </row>
    <row r="108" spans="1:25" s="40" customFormat="1" x14ac:dyDescent="0.2">
      <c r="A108" s="62" t="s">
        <v>200</v>
      </c>
      <c r="B108" s="39" t="s">
        <v>201</v>
      </c>
      <c r="C108" s="48"/>
      <c r="D108" s="28"/>
      <c r="E108" s="49"/>
      <c r="F108" s="30"/>
      <c r="G108" s="31"/>
      <c r="H108" s="32"/>
      <c r="I108" s="30"/>
      <c r="J108" s="31"/>
      <c r="K108" s="37"/>
      <c r="L108" s="30"/>
      <c r="M108" s="31"/>
      <c r="N108" s="37"/>
      <c r="O108" s="30"/>
      <c r="P108" s="31"/>
      <c r="Q108" s="37"/>
      <c r="R108" s="30"/>
      <c r="S108" s="48"/>
      <c r="T108" s="28">
        <v>0</v>
      </c>
      <c r="U108" s="49"/>
      <c r="V108" s="30"/>
      <c r="W108" s="34"/>
      <c r="X108" s="45"/>
    </row>
    <row r="109" spans="1:25" s="40" customFormat="1" x14ac:dyDescent="0.2">
      <c r="A109" s="47" t="s">
        <v>202</v>
      </c>
      <c r="B109" s="42" t="s">
        <v>203</v>
      </c>
      <c r="C109" s="48" t="s">
        <v>7</v>
      </c>
      <c r="D109" s="28">
        <v>120</v>
      </c>
      <c r="E109" s="49">
        <v>39945</v>
      </c>
      <c r="F109" s="30">
        <f t="shared" si="18"/>
        <v>4793400</v>
      </c>
      <c r="G109" s="36"/>
      <c r="H109" s="37">
        <v>39945</v>
      </c>
      <c r="I109" s="30">
        <f>+G109*E109</f>
        <v>0</v>
      </c>
      <c r="J109" s="36">
        <v>84</v>
      </c>
      <c r="K109" s="37">
        <v>39945</v>
      </c>
      <c r="L109" s="30">
        <f>+J109*E109</f>
        <v>3355380</v>
      </c>
      <c r="M109" s="36"/>
      <c r="N109" s="37">
        <v>39945</v>
      </c>
      <c r="O109" s="30">
        <f>+M109*E109</f>
        <v>0</v>
      </c>
      <c r="P109" s="36"/>
      <c r="Q109" s="37">
        <v>39945</v>
      </c>
      <c r="R109" s="30">
        <f>+P109*E109</f>
        <v>0</v>
      </c>
      <c r="S109" s="48" t="s">
        <v>7</v>
      </c>
      <c r="T109" s="28">
        <v>36</v>
      </c>
      <c r="U109" s="49">
        <v>39945</v>
      </c>
      <c r="V109" s="30">
        <f t="shared" si="19"/>
        <v>1438020</v>
      </c>
      <c r="W109" s="34"/>
      <c r="X109" s="45"/>
      <c r="Y109" s="65"/>
    </row>
    <row r="110" spans="1:25" s="40" customFormat="1" x14ac:dyDescent="0.2">
      <c r="A110" s="62" t="s">
        <v>204</v>
      </c>
      <c r="B110" s="39" t="s">
        <v>205</v>
      </c>
      <c r="C110" s="27"/>
      <c r="D110" s="28"/>
      <c r="E110" s="49"/>
      <c r="F110" s="30"/>
      <c r="G110" s="36"/>
      <c r="H110" s="37"/>
      <c r="I110" s="30"/>
      <c r="J110" s="36"/>
      <c r="K110" s="37"/>
      <c r="L110" s="30"/>
      <c r="M110" s="36"/>
      <c r="N110" s="37"/>
      <c r="O110" s="30"/>
      <c r="P110" s="36"/>
      <c r="Q110" s="37"/>
      <c r="R110" s="30"/>
      <c r="S110" s="27"/>
      <c r="T110" s="28">
        <v>0</v>
      </c>
      <c r="U110" s="49"/>
      <c r="V110" s="30"/>
      <c r="W110" s="34"/>
      <c r="X110" s="45"/>
      <c r="Y110" s="65"/>
    </row>
    <row r="111" spans="1:25" s="40" customFormat="1" x14ac:dyDescent="0.2">
      <c r="A111" s="47" t="s">
        <v>206</v>
      </c>
      <c r="B111" s="42" t="s">
        <v>207</v>
      </c>
      <c r="C111" s="27" t="s">
        <v>4</v>
      </c>
      <c r="D111" s="28">
        <v>14</v>
      </c>
      <c r="E111" s="49">
        <v>284485</v>
      </c>
      <c r="F111" s="30">
        <f t="shared" si="18"/>
        <v>3982790</v>
      </c>
      <c r="G111" s="36"/>
      <c r="H111" s="37">
        <v>284485</v>
      </c>
      <c r="I111" s="30">
        <f t="shared" ref="I111:I123" si="24">+G111*E111</f>
        <v>0</v>
      </c>
      <c r="J111" s="36"/>
      <c r="K111" s="37">
        <v>284485</v>
      </c>
      <c r="L111" s="30">
        <f t="shared" ref="L111:L123" si="25">+J111*E111</f>
        <v>0</v>
      </c>
      <c r="M111" s="36"/>
      <c r="N111" s="37">
        <v>284485</v>
      </c>
      <c r="O111" s="30">
        <f t="shared" ref="O111:O123" si="26">+M111*E111</f>
        <v>0</v>
      </c>
      <c r="P111" s="36"/>
      <c r="Q111" s="37">
        <v>284485</v>
      </c>
      <c r="R111" s="30">
        <f t="shared" ref="R111:R123" si="27">+P111*E111</f>
        <v>0</v>
      </c>
      <c r="S111" s="27" t="s">
        <v>4</v>
      </c>
      <c r="T111" s="28">
        <v>14</v>
      </c>
      <c r="U111" s="49">
        <v>284485</v>
      </c>
      <c r="V111" s="30">
        <f t="shared" si="19"/>
        <v>3982790</v>
      </c>
      <c r="W111" s="34"/>
      <c r="X111" s="45"/>
      <c r="Y111" s="45"/>
    </row>
    <row r="112" spans="1:25" s="40" customFormat="1" ht="27" x14ac:dyDescent="0.2">
      <c r="A112" s="47" t="s">
        <v>208</v>
      </c>
      <c r="B112" s="42" t="s">
        <v>209</v>
      </c>
      <c r="C112" s="27" t="s">
        <v>4</v>
      </c>
      <c r="D112" s="28">
        <v>1</v>
      </c>
      <c r="E112" s="49">
        <v>238918</v>
      </c>
      <c r="F112" s="30">
        <f t="shared" si="18"/>
        <v>238918</v>
      </c>
      <c r="G112" s="36"/>
      <c r="H112" s="37">
        <v>238918</v>
      </c>
      <c r="I112" s="30">
        <f t="shared" si="24"/>
        <v>0</v>
      </c>
      <c r="J112" s="36"/>
      <c r="K112" s="37">
        <v>238918</v>
      </c>
      <c r="L112" s="30">
        <f t="shared" si="25"/>
        <v>0</v>
      </c>
      <c r="M112" s="36"/>
      <c r="N112" s="37">
        <v>238918</v>
      </c>
      <c r="O112" s="30">
        <f t="shared" si="26"/>
        <v>0</v>
      </c>
      <c r="P112" s="36"/>
      <c r="Q112" s="37">
        <v>238918</v>
      </c>
      <c r="R112" s="30">
        <f t="shared" si="27"/>
        <v>0</v>
      </c>
      <c r="S112" s="27" t="s">
        <v>4</v>
      </c>
      <c r="T112" s="28">
        <v>1</v>
      </c>
      <c r="U112" s="49">
        <v>238918</v>
      </c>
      <c r="V112" s="30">
        <f t="shared" si="19"/>
        <v>238918</v>
      </c>
      <c r="W112" s="34"/>
      <c r="X112" s="45"/>
    </row>
    <row r="113" spans="1:24" s="40" customFormat="1" ht="27" x14ac:dyDescent="0.2">
      <c r="A113" s="47" t="s">
        <v>210</v>
      </c>
      <c r="B113" s="42" t="s">
        <v>211</v>
      </c>
      <c r="C113" s="27" t="s">
        <v>4</v>
      </c>
      <c r="D113" s="28">
        <v>22</v>
      </c>
      <c r="E113" s="49">
        <v>155776</v>
      </c>
      <c r="F113" s="30">
        <f>+D113*E113</f>
        <v>3427072</v>
      </c>
      <c r="G113" s="36"/>
      <c r="H113" s="37">
        <v>155776</v>
      </c>
      <c r="I113" s="30">
        <f t="shared" si="24"/>
        <v>0</v>
      </c>
      <c r="J113" s="36"/>
      <c r="K113" s="37">
        <v>155776</v>
      </c>
      <c r="L113" s="30">
        <f t="shared" si="25"/>
        <v>0</v>
      </c>
      <c r="M113" s="36"/>
      <c r="N113" s="37">
        <v>155776</v>
      </c>
      <c r="O113" s="30">
        <f t="shared" si="26"/>
        <v>0</v>
      </c>
      <c r="P113" s="36"/>
      <c r="Q113" s="37">
        <v>155776</v>
      </c>
      <c r="R113" s="30">
        <f t="shared" si="27"/>
        <v>0</v>
      </c>
      <c r="S113" s="27" t="s">
        <v>4</v>
      </c>
      <c r="T113" s="28">
        <v>22</v>
      </c>
      <c r="U113" s="49">
        <v>155776</v>
      </c>
      <c r="V113" s="30">
        <f>+T113*U113</f>
        <v>3427072</v>
      </c>
      <c r="W113" s="34"/>
      <c r="X113" s="45"/>
    </row>
    <row r="114" spans="1:24" s="40" customFormat="1" x14ac:dyDescent="0.2">
      <c r="A114" s="47" t="s">
        <v>212</v>
      </c>
      <c r="B114" s="42" t="s">
        <v>213</v>
      </c>
      <c r="C114" s="27" t="s">
        <v>1</v>
      </c>
      <c r="D114" s="28">
        <v>304.58</v>
      </c>
      <c r="E114" s="49">
        <v>85005</v>
      </c>
      <c r="F114" s="30">
        <f t="shared" si="18"/>
        <v>25890822.899999999</v>
      </c>
      <c r="G114" s="36"/>
      <c r="H114" s="37">
        <v>85005</v>
      </c>
      <c r="I114" s="30">
        <f t="shared" si="24"/>
        <v>0</v>
      </c>
      <c r="J114" s="36"/>
      <c r="K114" s="37">
        <v>85005</v>
      </c>
      <c r="L114" s="30">
        <f t="shared" si="25"/>
        <v>0</v>
      </c>
      <c r="M114" s="36"/>
      <c r="N114" s="37">
        <v>85005</v>
      </c>
      <c r="O114" s="30">
        <f t="shared" si="26"/>
        <v>0</v>
      </c>
      <c r="P114" s="36"/>
      <c r="Q114" s="37">
        <v>85005</v>
      </c>
      <c r="R114" s="30">
        <f t="shared" si="27"/>
        <v>0</v>
      </c>
      <c r="S114" s="27" t="s">
        <v>1</v>
      </c>
      <c r="T114" s="28">
        <v>304.58</v>
      </c>
      <c r="U114" s="49">
        <v>85005</v>
      </c>
      <c r="V114" s="30">
        <f t="shared" si="19"/>
        <v>25890822.899999999</v>
      </c>
      <c r="W114" s="34"/>
      <c r="X114" s="45"/>
    </row>
    <row r="115" spans="1:24" s="40" customFormat="1" x14ac:dyDescent="0.2">
      <c r="A115" s="47" t="s">
        <v>214</v>
      </c>
      <c r="B115" s="42" t="s">
        <v>215</v>
      </c>
      <c r="C115" s="27" t="s">
        <v>4</v>
      </c>
      <c r="D115" s="28">
        <v>16</v>
      </c>
      <c r="E115" s="49">
        <v>104572</v>
      </c>
      <c r="F115" s="30">
        <f t="shared" si="18"/>
        <v>1673152</v>
      </c>
      <c r="G115" s="36"/>
      <c r="H115" s="37">
        <v>104572</v>
      </c>
      <c r="I115" s="30">
        <f t="shared" si="24"/>
        <v>0</v>
      </c>
      <c r="J115" s="36"/>
      <c r="K115" s="37">
        <v>104572</v>
      </c>
      <c r="L115" s="30">
        <f t="shared" si="25"/>
        <v>0</v>
      </c>
      <c r="M115" s="36"/>
      <c r="N115" s="37">
        <v>104572</v>
      </c>
      <c r="O115" s="30">
        <f t="shared" si="26"/>
        <v>0</v>
      </c>
      <c r="P115" s="36"/>
      <c r="Q115" s="37">
        <v>104572</v>
      </c>
      <c r="R115" s="30">
        <f t="shared" si="27"/>
        <v>0</v>
      </c>
      <c r="S115" s="27" t="s">
        <v>4</v>
      </c>
      <c r="T115" s="28">
        <v>16</v>
      </c>
      <c r="U115" s="49">
        <v>104572</v>
      </c>
      <c r="V115" s="30">
        <f t="shared" si="19"/>
        <v>1673152</v>
      </c>
      <c r="W115" s="34"/>
      <c r="X115" s="45"/>
    </row>
    <row r="116" spans="1:24" s="40" customFormat="1" x14ac:dyDescent="0.2">
      <c r="A116" s="47" t="s">
        <v>216</v>
      </c>
      <c r="B116" s="42" t="s">
        <v>217</v>
      </c>
      <c r="C116" s="27" t="s">
        <v>4</v>
      </c>
      <c r="D116" s="28">
        <v>16</v>
      </c>
      <c r="E116" s="49">
        <v>197874</v>
      </c>
      <c r="F116" s="30">
        <f t="shared" si="18"/>
        <v>3165984</v>
      </c>
      <c r="G116" s="36"/>
      <c r="H116" s="37">
        <v>197874</v>
      </c>
      <c r="I116" s="30">
        <f t="shared" si="24"/>
        <v>0</v>
      </c>
      <c r="J116" s="36"/>
      <c r="K116" s="37">
        <v>197874</v>
      </c>
      <c r="L116" s="30">
        <f t="shared" si="25"/>
        <v>0</v>
      </c>
      <c r="M116" s="36"/>
      <c r="N116" s="37">
        <v>197874</v>
      </c>
      <c r="O116" s="30">
        <f t="shared" si="26"/>
        <v>0</v>
      </c>
      <c r="P116" s="36"/>
      <c r="Q116" s="37">
        <v>197874</v>
      </c>
      <c r="R116" s="30">
        <f t="shared" si="27"/>
        <v>0</v>
      </c>
      <c r="S116" s="27" t="s">
        <v>4</v>
      </c>
      <c r="T116" s="28">
        <v>16</v>
      </c>
      <c r="U116" s="49">
        <v>197874</v>
      </c>
      <c r="V116" s="30">
        <f t="shared" si="19"/>
        <v>3165984</v>
      </c>
      <c r="W116" s="34"/>
      <c r="X116" s="45"/>
    </row>
    <row r="117" spans="1:24" s="40" customFormat="1" ht="27" x14ac:dyDescent="0.2">
      <c r="A117" s="47" t="s">
        <v>218</v>
      </c>
      <c r="B117" s="42" t="s">
        <v>219</v>
      </c>
      <c r="C117" s="27" t="s">
        <v>8</v>
      </c>
      <c r="D117" s="28">
        <v>453</v>
      </c>
      <c r="E117" s="49">
        <v>9711</v>
      </c>
      <c r="F117" s="30">
        <f t="shared" si="18"/>
        <v>4399083</v>
      </c>
      <c r="G117" s="36"/>
      <c r="H117" s="37">
        <v>9711</v>
      </c>
      <c r="I117" s="30">
        <f t="shared" si="24"/>
        <v>0</v>
      </c>
      <c r="J117" s="36"/>
      <c r="K117" s="37">
        <v>9711</v>
      </c>
      <c r="L117" s="30">
        <f t="shared" si="25"/>
        <v>0</v>
      </c>
      <c r="M117" s="36"/>
      <c r="N117" s="37">
        <v>9711</v>
      </c>
      <c r="O117" s="30">
        <f t="shared" si="26"/>
        <v>0</v>
      </c>
      <c r="P117" s="36"/>
      <c r="Q117" s="37">
        <v>9711</v>
      </c>
      <c r="R117" s="30">
        <f t="shared" si="27"/>
        <v>0</v>
      </c>
      <c r="S117" s="27" t="s">
        <v>8</v>
      </c>
      <c r="T117" s="28">
        <v>453</v>
      </c>
      <c r="U117" s="49">
        <v>9711</v>
      </c>
      <c r="V117" s="30">
        <f t="shared" si="19"/>
        <v>4399083</v>
      </c>
      <c r="W117" s="34"/>
      <c r="X117" s="45"/>
    </row>
    <row r="118" spans="1:24" s="40" customFormat="1" ht="40.5" x14ac:dyDescent="0.2">
      <c r="A118" s="47" t="s">
        <v>220</v>
      </c>
      <c r="B118" s="42" t="s">
        <v>221</v>
      </c>
      <c r="C118" s="27" t="s">
        <v>1</v>
      </c>
      <c r="D118" s="28">
        <v>37.44</v>
      </c>
      <c r="E118" s="49">
        <v>27448</v>
      </c>
      <c r="F118" s="30">
        <f>+D118*E118</f>
        <v>1027653.12</v>
      </c>
      <c r="G118" s="36"/>
      <c r="H118" s="49">
        <v>27448</v>
      </c>
      <c r="I118" s="30">
        <f t="shared" si="24"/>
        <v>0</v>
      </c>
      <c r="J118" s="36"/>
      <c r="K118" s="49">
        <v>27448</v>
      </c>
      <c r="L118" s="30">
        <f t="shared" si="25"/>
        <v>0</v>
      </c>
      <c r="M118" s="36"/>
      <c r="N118" s="49">
        <v>27448</v>
      </c>
      <c r="O118" s="30">
        <f t="shared" si="26"/>
        <v>0</v>
      </c>
      <c r="P118" s="36"/>
      <c r="Q118" s="49">
        <v>27448</v>
      </c>
      <c r="R118" s="30">
        <f>+P118*E118</f>
        <v>0</v>
      </c>
      <c r="S118" s="27" t="s">
        <v>1</v>
      </c>
      <c r="T118" s="28">
        <v>37.44</v>
      </c>
      <c r="U118" s="49">
        <v>27448</v>
      </c>
      <c r="V118" s="30">
        <f>+T118*U118</f>
        <v>1027653.12</v>
      </c>
      <c r="W118" s="34"/>
      <c r="X118" s="45"/>
    </row>
    <row r="119" spans="1:24" s="40" customFormat="1" x14ac:dyDescent="0.2">
      <c r="A119" s="47" t="s">
        <v>222</v>
      </c>
      <c r="B119" s="42" t="s">
        <v>223</v>
      </c>
      <c r="C119" s="27" t="s">
        <v>4</v>
      </c>
      <c r="D119" s="28">
        <v>36</v>
      </c>
      <c r="E119" s="49">
        <v>15200</v>
      </c>
      <c r="F119" s="30">
        <f t="shared" si="18"/>
        <v>547200</v>
      </c>
      <c r="G119" s="36"/>
      <c r="H119" s="37">
        <v>15200</v>
      </c>
      <c r="I119" s="30">
        <f t="shared" si="24"/>
        <v>0</v>
      </c>
      <c r="J119" s="36"/>
      <c r="K119" s="37">
        <v>15200</v>
      </c>
      <c r="L119" s="30">
        <f t="shared" si="25"/>
        <v>0</v>
      </c>
      <c r="M119" s="36"/>
      <c r="N119" s="37">
        <v>15200</v>
      </c>
      <c r="O119" s="30">
        <f t="shared" si="26"/>
        <v>0</v>
      </c>
      <c r="P119" s="36"/>
      <c r="Q119" s="37">
        <v>15200</v>
      </c>
      <c r="R119" s="30">
        <f t="shared" si="27"/>
        <v>0</v>
      </c>
      <c r="S119" s="27" t="s">
        <v>4</v>
      </c>
      <c r="T119" s="28">
        <v>36</v>
      </c>
      <c r="U119" s="49">
        <v>15200</v>
      </c>
      <c r="V119" s="30">
        <f t="shared" si="19"/>
        <v>547200</v>
      </c>
      <c r="W119" s="34"/>
      <c r="X119" s="45"/>
    </row>
    <row r="120" spans="1:24" s="40" customFormat="1" ht="27" x14ac:dyDescent="0.2">
      <c r="A120" s="47" t="s">
        <v>224</v>
      </c>
      <c r="B120" s="42" t="s">
        <v>225</v>
      </c>
      <c r="C120" s="27" t="s">
        <v>8</v>
      </c>
      <c r="D120" s="28">
        <v>25</v>
      </c>
      <c r="E120" s="49">
        <v>72207</v>
      </c>
      <c r="F120" s="30">
        <f t="shared" si="18"/>
        <v>1805175</v>
      </c>
      <c r="G120" s="36"/>
      <c r="H120" s="37">
        <v>72207</v>
      </c>
      <c r="I120" s="30">
        <f t="shared" si="24"/>
        <v>0</v>
      </c>
      <c r="J120" s="36"/>
      <c r="K120" s="37">
        <v>72207</v>
      </c>
      <c r="L120" s="30">
        <f t="shared" si="25"/>
        <v>0</v>
      </c>
      <c r="M120" s="36"/>
      <c r="N120" s="37">
        <v>72207</v>
      </c>
      <c r="O120" s="30">
        <f t="shared" si="26"/>
        <v>0</v>
      </c>
      <c r="P120" s="36"/>
      <c r="Q120" s="37">
        <v>72207</v>
      </c>
      <c r="R120" s="30">
        <f t="shared" si="27"/>
        <v>0</v>
      </c>
      <c r="S120" s="27" t="s">
        <v>8</v>
      </c>
      <c r="T120" s="28">
        <v>25</v>
      </c>
      <c r="U120" s="49">
        <v>72207</v>
      </c>
      <c r="V120" s="30">
        <f t="shared" si="19"/>
        <v>1805175</v>
      </c>
      <c r="W120" s="34"/>
      <c r="X120" s="45"/>
    </row>
    <row r="121" spans="1:24" s="40" customFormat="1" ht="27" x14ac:dyDescent="0.2">
      <c r="A121" s="47" t="s">
        <v>226</v>
      </c>
      <c r="B121" s="42" t="s">
        <v>227</v>
      </c>
      <c r="C121" s="27" t="s">
        <v>1</v>
      </c>
      <c r="D121" s="28">
        <v>10.08</v>
      </c>
      <c r="E121" s="49">
        <v>76964</v>
      </c>
      <c r="F121" s="30">
        <f t="shared" si="18"/>
        <v>775797.12</v>
      </c>
      <c r="G121" s="36"/>
      <c r="H121" s="37">
        <v>76964</v>
      </c>
      <c r="I121" s="30">
        <f t="shared" si="24"/>
        <v>0</v>
      </c>
      <c r="J121" s="36"/>
      <c r="K121" s="37">
        <v>76964</v>
      </c>
      <c r="L121" s="30">
        <f t="shared" si="25"/>
        <v>0</v>
      </c>
      <c r="M121" s="36"/>
      <c r="N121" s="37">
        <v>76964</v>
      </c>
      <c r="O121" s="30">
        <f t="shared" si="26"/>
        <v>0</v>
      </c>
      <c r="P121" s="36"/>
      <c r="Q121" s="37">
        <v>76964</v>
      </c>
      <c r="R121" s="30">
        <f t="shared" si="27"/>
        <v>0</v>
      </c>
      <c r="S121" s="27" t="s">
        <v>1</v>
      </c>
      <c r="T121" s="28">
        <v>10.08</v>
      </c>
      <c r="U121" s="49">
        <v>76964</v>
      </c>
      <c r="V121" s="30">
        <f t="shared" si="19"/>
        <v>775797.12</v>
      </c>
      <c r="W121" s="34"/>
      <c r="X121" s="45"/>
    </row>
    <row r="122" spans="1:24" s="40" customFormat="1" ht="27" x14ac:dyDescent="0.2">
      <c r="A122" s="47" t="s">
        <v>228</v>
      </c>
      <c r="B122" s="42" t="s">
        <v>229</v>
      </c>
      <c r="C122" s="27" t="s">
        <v>4</v>
      </c>
      <c r="D122" s="28">
        <v>11</v>
      </c>
      <c r="E122" s="49">
        <v>32000</v>
      </c>
      <c r="F122" s="30">
        <f t="shared" si="18"/>
        <v>352000</v>
      </c>
      <c r="G122" s="36"/>
      <c r="H122" s="37">
        <v>32000</v>
      </c>
      <c r="I122" s="30">
        <f t="shared" si="24"/>
        <v>0</v>
      </c>
      <c r="J122" s="36"/>
      <c r="K122" s="37">
        <v>32000</v>
      </c>
      <c r="L122" s="30">
        <f t="shared" si="25"/>
        <v>0</v>
      </c>
      <c r="M122" s="36"/>
      <c r="N122" s="37">
        <v>32000</v>
      </c>
      <c r="O122" s="30">
        <f t="shared" si="26"/>
        <v>0</v>
      </c>
      <c r="P122" s="36"/>
      <c r="Q122" s="37">
        <v>32000</v>
      </c>
      <c r="R122" s="30">
        <f t="shared" si="27"/>
        <v>0</v>
      </c>
      <c r="S122" s="27" t="s">
        <v>4</v>
      </c>
      <c r="T122" s="28">
        <v>11</v>
      </c>
      <c r="U122" s="49">
        <v>32000</v>
      </c>
      <c r="V122" s="30">
        <f t="shared" si="19"/>
        <v>352000</v>
      </c>
      <c r="W122" s="34"/>
      <c r="X122" s="45"/>
    </row>
    <row r="123" spans="1:24" s="40" customFormat="1" x14ac:dyDescent="0.2">
      <c r="A123" s="47" t="s">
        <v>230</v>
      </c>
      <c r="B123" s="42" t="s">
        <v>2</v>
      </c>
      <c r="C123" s="27" t="s">
        <v>1</v>
      </c>
      <c r="D123" s="28"/>
      <c r="E123" s="49">
        <v>7800</v>
      </c>
      <c r="F123" s="30"/>
      <c r="G123" s="36"/>
      <c r="H123" s="49">
        <v>7800</v>
      </c>
      <c r="I123" s="30">
        <f t="shared" si="24"/>
        <v>0</v>
      </c>
      <c r="J123" s="36"/>
      <c r="K123" s="49">
        <v>7800</v>
      </c>
      <c r="L123" s="30">
        <f t="shared" si="25"/>
        <v>0</v>
      </c>
      <c r="M123" s="36"/>
      <c r="N123" s="49">
        <v>7800</v>
      </c>
      <c r="O123" s="30">
        <f t="shared" si="26"/>
        <v>0</v>
      </c>
      <c r="P123" s="36">
        <v>104.52</v>
      </c>
      <c r="Q123" s="49">
        <v>7800</v>
      </c>
      <c r="R123" s="30">
        <f t="shared" si="27"/>
        <v>815256</v>
      </c>
      <c r="S123" s="27" t="s">
        <v>1</v>
      </c>
      <c r="T123" s="28">
        <v>104.52</v>
      </c>
      <c r="U123" s="49">
        <v>7800</v>
      </c>
      <c r="V123" s="30">
        <f t="shared" si="19"/>
        <v>815256</v>
      </c>
      <c r="W123" s="34"/>
      <c r="X123" s="45"/>
    </row>
    <row r="124" spans="1:24" s="40" customFormat="1" x14ac:dyDescent="0.2">
      <c r="A124" s="62" t="s">
        <v>231</v>
      </c>
      <c r="B124" s="39" t="s">
        <v>232</v>
      </c>
      <c r="C124" s="27"/>
      <c r="D124" s="28"/>
      <c r="E124" s="49"/>
      <c r="F124" s="30"/>
      <c r="G124" s="36"/>
      <c r="H124" s="37"/>
      <c r="I124" s="30"/>
      <c r="J124" s="36"/>
      <c r="K124" s="37"/>
      <c r="L124" s="30"/>
      <c r="M124" s="36"/>
      <c r="N124" s="37"/>
      <c r="O124" s="30"/>
      <c r="P124" s="36"/>
      <c r="Q124" s="37"/>
      <c r="R124" s="30"/>
      <c r="S124" s="27"/>
      <c r="T124" s="28">
        <v>0</v>
      </c>
      <c r="U124" s="49"/>
      <c r="V124" s="30"/>
      <c r="W124" s="34"/>
      <c r="X124" s="45"/>
    </row>
    <row r="125" spans="1:24" s="40" customFormat="1" ht="27" x14ac:dyDescent="0.2">
      <c r="A125" s="47" t="s">
        <v>233</v>
      </c>
      <c r="B125" s="42" t="s">
        <v>234</v>
      </c>
      <c r="C125" s="27" t="s">
        <v>1</v>
      </c>
      <c r="D125" s="28">
        <v>430.96</v>
      </c>
      <c r="E125" s="49">
        <v>76964</v>
      </c>
      <c r="F125" s="30">
        <f t="shared" si="18"/>
        <v>33168405.439999998</v>
      </c>
      <c r="G125" s="36">
        <v>3.65</v>
      </c>
      <c r="H125" s="37">
        <v>76964</v>
      </c>
      <c r="I125" s="30">
        <f t="shared" ref="I125:I129" si="28">+G125*E125</f>
        <v>280918.59999999998</v>
      </c>
      <c r="J125" s="36"/>
      <c r="K125" s="37">
        <v>76964</v>
      </c>
      <c r="L125" s="30">
        <f t="shared" ref="L125:L128" si="29">+J125*E125</f>
        <v>0</v>
      </c>
      <c r="M125" s="36"/>
      <c r="N125" s="37">
        <v>76964</v>
      </c>
      <c r="O125" s="30">
        <f t="shared" ref="O125:O128" si="30">+M125*E125</f>
        <v>0</v>
      </c>
      <c r="P125" s="36"/>
      <c r="Q125" s="37">
        <v>76964</v>
      </c>
      <c r="R125" s="30">
        <f t="shared" ref="R125:R137" si="31">+P125*E125</f>
        <v>0</v>
      </c>
      <c r="S125" s="27" t="s">
        <v>1</v>
      </c>
      <c r="T125" s="28">
        <v>434.60999999999996</v>
      </c>
      <c r="U125" s="49">
        <v>76964</v>
      </c>
      <c r="V125" s="30">
        <f t="shared" si="19"/>
        <v>33449324.039999995</v>
      </c>
      <c r="W125" s="66"/>
      <c r="X125" s="45"/>
    </row>
    <row r="126" spans="1:24" s="40" customFormat="1" x14ac:dyDescent="0.2">
      <c r="A126" s="47" t="s">
        <v>235</v>
      </c>
      <c r="B126" s="42" t="s">
        <v>236</v>
      </c>
      <c r="C126" s="27" t="s">
        <v>8</v>
      </c>
      <c r="D126" s="28">
        <v>101.4</v>
      </c>
      <c r="E126" s="49">
        <v>45264</v>
      </c>
      <c r="F126" s="30">
        <f t="shared" si="18"/>
        <v>4589769.6000000006</v>
      </c>
      <c r="G126" s="36"/>
      <c r="H126" s="37">
        <v>45264</v>
      </c>
      <c r="I126" s="30">
        <f t="shared" si="28"/>
        <v>0</v>
      </c>
      <c r="J126" s="36">
        <v>34.5</v>
      </c>
      <c r="K126" s="37">
        <v>45264</v>
      </c>
      <c r="L126" s="30">
        <f t="shared" si="29"/>
        <v>1561608</v>
      </c>
      <c r="M126" s="36"/>
      <c r="N126" s="37">
        <v>45264</v>
      </c>
      <c r="O126" s="30">
        <f t="shared" si="30"/>
        <v>0</v>
      </c>
      <c r="P126" s="36"/>
      <c r="Q126" s="37">
        <v>45264</v>
      </c>
      <c r="R126" s="30">
        <f t="shared" si="31"/>
        <v>0</v>
      </c>
      <c r="S126" s="27" t="s">
        <v>8</v>
      </c>
      <c r="T126" s="28">
        <v>66.900000000000006</v>
      </c>
      <c r="U126" s="49">
        <v>45264</v>
      </c>
      <c r="V126" s="30">
        <f t="shared" si="19"/>
        <v>3028161.6</v>
      </c>
      <c r="W126" s="34"/>
      <c r="X126" s="45"/>
    </row>
    <row r="127" spans="1:24" s="40" customFormat="1" x14ac:dyDescent="0.2">
      <c r="A127" s="47" t="s">
        <v>237</v>
      </c>
      <c r="B127" s="42" t="s">
        <v>238</v>
      </c>
      <c r="C127" s="27" t="s">
        <v>1</v>
      </c>
      <c r="D127" s="28">
        <v>241.28</v>
      </c>
      <c r="E127" s="49">
        <v>69629</v>
      </c>
      <c r="F127" s="30">
        <f t="shared" si="18"/>
        <v>16800085.120000001</v>
      </c>
      <c r="G127" s="36"/>
      <c r="H127" s="37">
        <v>69629</v>
      </c>
      <c r="I127" s="30">
        <f t="shared" si="28"/>
        <v>0</v>
      </c>
      <c r="J127" s="36">
        <v>44.03</v>
      </c>
      <c r="K127" s="37">
        <v>69629</v>
      </c>
      <c r="L127" s="30">
        <f t="shared" si="29"/>
        <v>3065764.87</v>
      </c>
      <c r="M127" s="36"/>
      <c r="N127" s="37">
        <v>69629</v>
      </c>
      <c r="O127" s="30">
        <f t="shared" si="30"/>
        <v>0</v>
      </c>
      <c r="P127" s="36"/>
      <c r="Q127" s="37">
        <v>69629</v>
      </c>
      <c r="R127" s="30">
        <f t="shared" si="31"/>
        <v>0</v>
      </c>
      <c r="S127" s="27" t="s">
        <v>1</v>
      </c>
      <c r="T127" s="28">
        <v>197.25</v>
      </c>
      <c r="U127" s="49">
        <v>69629</v>
      </c>
      <c r="V127" s="30">
        <f t="shared" si="19"/>
        <v>13734320.25</v>
      </c>
      <c r="W127" s="34"/>
      <c r="X127" s="45"/>
    </row>
    <row r="128" spans="1:24" s="40" customFormat="1" x14ac:dyDescent="0.2">
      <c r="A128" s="47" t="s">
        <v>239</v>
      </c>
      <c r="B128" s="42" t="s">
        <v>240</v>
      </c>
      <c r="C128" s="27" t="s">
        <v>1</v>
      </c>
      <c r="D128" s="28">
        <v>94.38</v>
      </c>
      <c r="E128" s="49">
        <v>11825</v>
      </c>
      <c r="F128" s="30">
        <f t="shared" si="18"/>
        <v>1116043.5</v>
      </c>
      <c r="G128" s="36"/>
      <c r="H128" s="37">
        <v>11825</v>
      </c>
      <c r="I128" s="30">
        <f t="shared" si="28"/>
        <v>0</v>
      </c>
      <c r="J128" s="36">
        <v>6.46</v>
      </c>
      <c r="K128" s="37">
        <v>11825</v>
      </c>
      <c r="L128" s="30">
        <f t="shared" si="29"/>
        <v>76389.5</v>
      </c>
      <c r="M128" s="36"/>
      <c r="N128" s="37">
        <v>11825</v>
      </c>
      <c r="O128" s="30">
        <f t="shared" si="30"/>
        <v>0</v>
      </c>
      <c r="P128" s="36"/>
      <c r="Q128" s="37">
        <v>11825</v>
      </c>
      <c r="R128" s="30">
        <f t="shared" si="31"/>
        <v>0</v>
      </c>
      <c r="S128" s="27" t="s">
        <v>1</v>
      </c>
      <c r="T128" s="28">
        <v>87.92</v>
      </c>
      <c r="U128" s="49">
        <v>11825</v>
      </c>
      <c r="V128" s="30">
        <f t="shared" si="19"/>
        <v>1039654</v>
      </c>
      <c r="W128" s="34"/>
      <c r="X128" s="45"/>
    </row>
    <row r="129" spans="1:28" s="40" customFormat="1" x14ac:dyDescent="0.2">
      <c r="A129" s="47" t="s">
        <v>241</v>
      </c>
      <c r="B129" s="42" t="s">
        <v>242</v>
      </c>
      <c r="C129" s="27" t="s">
        <v>7</v>
      </c>
      <c r="D129" s="28">
        <v>9.06</v>
      </c>
      <c r="E129" s="49">
        <v>114500</v>
      </c>
      <c r="F129" s="30">
        <f t="shared" si="18"/>
        <v>1037370</v>
      </c>
      <c r="G129" s="36"/>
      <c r="H129" s="49">
        <v>114500</v>
      </c>
      <c r="I129" s="30">
        <f t="shared" si="28"/>
        <v>0</v>
      </c>
      <c r="J129" s="36"/>
      <c r="K129" s="49">
        <v>114500</v>
      </c>
      <c r="L129" s="30"/>
      <c r="M129" s="36"/>
      <c r="N129" s="49">
        <v>114500</v>
      </c>
      <c r="O129" s="30"/>
      <c r="P129" s="36"/>
      <c r="Q129" s="49">
        <v>114500</v>
      </c>
      <c r="R129" s="30">
        <f t="shared" si="31"/>
        <v>0</v>
      </c>
      <c r="S129" s="27" t="s">
        <v>7</v>
      </c>
      <c r="T129" s="28">
        <v>9.06</v>
      </c>
      <c r="U129" s="49">
        <v>114500</v>
      </c>
      <c r="V129" s="30">
        <f>+T129*U129</f>
        <v>1037370</v>
      </c>
      <c r="W129" s="34"/>
      <c r="X129" s="45"/>
    </row>
    <row r="130" spans="1:28" s="40" customFormat="1" ht="108" x14ac:dyDescent="0.2">
      <c r="A130" s="47" t="s">
        <v>243</v>
      </c>
      <c r="B130" s="42" t="s">
        <v>260</v>
      </c>
      <c r="C130" s="27" t="s">
        <v>4</v>
      </c>
      <c r="D130" s="28"/>
      <c r="E130" s="49">
        <v>642727</v>
      </c>
      <c r="F130" s="30"/>
      <c r="G130" s="36"/>
      <c r="H130" s="49">
        <v>642727</v>
      </c>
      <c r="I130" s="30"/>
      <c r="J130" s="36"/>
      <c r="K130" s="49">
        <v>642727</v>
      </c>
      <c r="L130" s="30"/>
      <c r="M130" s="36"/>
      <c r="N130" s="49">
        <v>642727</v>
      </c>
      <c r="O130" s="30"/>
      <c r="P130" s="67">
        <v>4</v>
      </c>
      <c r="Q130" s="49">
        <v>642727</v>
      </c>
      <c r="R130" s="30">
        <f t="shared" si="31"/>
        <v>2570908</v>
      </c>
      <c r="S130" s="27" t="s">
        <v>4</v>
      </c>
      <c r="T130" s="28">
        <v>4</v>
      </c>
      <c r="U130" s="49">
        <v>642727</v>
      </c>
      <c r="V130" s="30">
        <f t="shared" ref="V130:V137" si="32">+T130*U130</f>
        <v>2570908</v>
      </c>
      <c r="W130" s="34"/>
      <c r="X130" s="45"/>
    </row>
    <row r="131" spans="1:28" s="40" customFormat="1" ht="40.5" x14ac:dyDescent="0.2">
      <c r="A131" s="47" t="s">
        <v>244</v>
      </c>
      <c r="B131" s="42" t="s">
        <v>261</v>
      </c>
      <c r="C131" s="27" t="s">
        <v>8</v>
      </c>
      <c r="D131" s="28"/>
      <c r="E131" s="49">
        <v>135656</v>
      </c>
      <c r="F131" s="30"/>
      <c r="G131" s="36"/>
      <c r="H131" s="49">
        <v>135656</v>
      </c>
      <c r="I131" s="30"/>
      <c r="J131" s="36"/>
      <c r="K131" s="49">
        <v>135656</v>
      </c>
      <c r="L131" s="30"/>
      <c r="M131" s="36"/>
      <c r="N131" s="49">
        <v>135656</v>
      </c>
      <c r="O131" s="30"/>
      <c r="P131" s="67">
        <v>10.5</v>
      </c>
      <c r="Q131" s="49">
        <v>135656</v>
      </c>
      <c r="R131" s="30">
        <f t="shared" si="31"/>
        <v>1424388</v>
      </c>
      <c r="S131" s="27" t="s">
        <v>8</v>
      </c>
      <c r="T131" s="28">
        <v>10.5</v>
      </c>
      <c r="U131" s="49">
        <v>135656</v>
      </c>
      <c r="V131" s="30">
        <f t="shared" si="32"/>
        <v>1424388</v>
      </c>
      <c r="W131" s="34"/>
      <c r="X131" s="45"/>
    </row>
    <row r="132" spans="1:28" s="40" customFormat="1" x14ac:dyDescent="0.2">
      <c r="A132" s="47" t="s">
        <v>245</v>
      </c>
      <c r="B132" s="42" t="s">
        <v>9</v>
      </c>
      <c r="C132" s="27" t="s">
        <v>1</v>
      </c>
      <c r="D132" s="28"/>
      <c r="E132" s="49">
        <v>20522</v>
      </c>
      <c r="F132" s="30"/>
      <c r="G132" s="36"/>
      <c r="H132" s="49">
        <v>20522</v>
      </c>
      <c r="I132" s="30"/>
      <c r="J132" s="36"/>
      <c r="K132" s="49">
        <v>20522</v>
      </c>
      <c r="L132" s="30"/>
      <c r="M132" s="36"/>
      <c r="N132" s="49">
        <v>20522</v>
      </c>
      <c r="O132" s="30"/>
      <c r="P132" s="67">
        <v>19.32</v>
      </c>
      <c r="Q132" s="49">
        <v>20522</v>
      </c>
      <c r="R132" s="30">
        <f t="shared" si="31"/>
        <v>396485.04</v>
      </c>
      <c r="S132" s="27" t="s">
        <v>1</v>
      </c>
      <c r="T132" s="28">
        <v>19.32</v>
      </c>
      <c r="U132" s="49">
        <v>20522</v>
      </c>
      <c r="V132" s="30">
        <f t="shared" si="32"/>
        <v>396485.04</v>
      </c>
      <c r="W132" s="34"/>
      <c r="X132" s="45"/>
    </row>
    <row r="133" spans="1:28" s="40" customFormat="1" x14ac:dyDescent="0.2">
      <c r="A133" s="47" t="s">
        <v>246</v>
      </c>
      <c r="B133" s="42" t="s">
        <v>256</v>
      </c>
      <c r="C133" s="27" t="s">
        <v>7</v>
      </c>
      <c r="D133" s="28"/>
      <c r="E133" s="49">
        <v>67339</v>
      </c>
      <c r="F133" s="30"/>
      <c r="G133" s="36"/>
      <c r="H133" s="49">
        <v>67339</v>
      </c>
      <c r="I133" s="30"/>
      <c r="J133" s="36"/>
      <c r="K133" s="49">
        <v>67339</v>
      </c>
      <c r="L133" s="30"/>
      <c r="M133" s="36"/>
      <c r="N133" s="49">
        <v>67339</v>
      </c>
      <c r="O133" s="30"/>
      <c r="P133" s="67">
        <v>48</v>
      </c>
      <c r="Q133" s="49">
        <v>67339</v>
      </c>
      <c r="R133" s="30">
        <f t="shared" si="31"/>
        <v>3232272</v>
      </c>
      <c r="S133" s="27" t="s">
        <v>7</v>
      </c>
      <c r="T133" s="28">
        <v>48</v>
      </c>
      <c r="U133" s="49">
        <v>67339</v>
      </c>
      <c r="V133" s="30">
        <f t="shared" si="32"/>
        <v>3232272</v>
      </c>
      <c r="W133" s="34"/>
      <c r="X133" s="45"/>
    </row>
    <row r="134" spans="1:28" s="40" customFormat="1" ht="81" x14ac:dyDescent="0.2">
      <c r="A134" s="47" t="s">
        <v>247</v>
      </c>
      <c r="B134" s="42" t="s">
        <v>266</v>
      </c>
      <c r="C134" s="27" t="s">
        <v>4</v>
      </c>
      <c r="D134" s="28"/>
      <c r="E134" s="49">
        <v>195618</v>
      </c>
      <c r="F134" s="30"/>
      <c r="G134" s="36"/>
      <c r="H134" s="49">
        <v>195618</v>
      </c>
      <c r="I134" s="30"/>
      <c r="J134" s="36"/>
      <c r="K134" s="49">
        <v>195618</v>
      </c>
      <c r="L134" s="30"/>
      <c r="M134" s="36"/>
      <c r="N134" s="49">
        <v>195618</v>
      </c>
      <c r="O134" s="30"/>
      <c r="P134" s="67">
        <v>2</v>
      </c>
      <c r="Q134" s="49">
        <v>195618</v>
      </c>
      <c r="R134" s="30">
        <f t="shared" si="31"/>
        <v>391236</v>
      </c>
      <c r="S134" s="27" t="s">
        <v>4</v>
      </c>
      <c r="T134" s="28">
        <v>2</v>
      </c>
      <c r="U134" s="49">
        <v>195618</v>
      </c>
      <c r="V134" s="30">
        <f t="shared" si="32"/>
        <v>391236</v>
      </c>
      <c r="W134" s="34"/>
      <c r="X134" s="45"/>
    </row>
    <row r="135" spans="1:28" s="40" customFormat="1" ht="40.5" x14ac:dyDescent="0.2">
      <c r="A135" s="47" t="s">
        <v>264</v>
      </c>
      <c r="B135" s="42" t="s">
        <v>262</v>
      </c>
      <c r="C135" s="27" t="s">
        <v>4</v>
      </c>
      <c r="D135" s="28"/>
      <c r="E135" s="49">
        <v>63050</v>
      </c>
      <c r="F135" s="30"/>
      <c r="G135" s="36"/>
      <c r="H135" s="49">
        <v>63050</v>
      </c>
      <c r="I135" s="30"/>
      <c r="J135" s="36"/>
      <c r="K135" s="49">
        <v>63050</v>
      </c>
      <c r="L135" s="30"/>
      <c r="M135" s="36"/>
      <c r="N135" s="49">
        <v>63050</v>
      </c>
      <c r="O135" s="30"/>
      <c r="P135" s="67">
        <v>4</v>
      </c>
      <c r="Q135" s="49">
        <v>63050</v>
      </c>
      <c r="R135" s="30">
        <f t="shared" si="31"/>
        <v>252200</v>
      </c>
      <c r="S135" s="27" t="s">
        <v>4</v>
      </c>
      <c r="T135" s="28">
        <v>4</v>
      </c>
      <c r="U135" s="49">
        <v>63050</v>
      </c>
      <c r="V135" s="30">
        <f t="shared" si="32"/>
        <v>252200</v>
      </c>
      <c r="W135" s="34"/>
      <c r="X135" s="45"/>
    </row>
    <row r="136" spans="1:28" s="40" customFormat="1" ht="40.5" x14ac:dyDescent="0.2">
      <c r="A136" s="47" t="s">
        <v>265</v>
      </c>
      <c r="B136" s="42" t="s">
        <v>263</v>
      </c>
      <c r="C136" s="27" t="s">
        <v>4</v>
      </c>
      <c r="D136" s="28"/>
      <c r="E136" s="49">
        <v>163822</v>
      </c>
      <c r="F136" s="30"/>
      <c r="G136" s="36"/>
      <c r="H136" s="49">
        <v>163822</v>
      </c>
      <c r="I136" s="30"/>
      <c r="J136" s="36"/>
      <c r="K136" s="49">
        <v>163822</v>
      </c>
      <c r="L136" s="30"/>
      <c r="M136" s="36"/>
      <c r="N136" s="49">
        <v>163822</v>
      </c>
      <c r="O136" s="30"/>
      <c r="P136" s="67">
        <v>5</v>
      </c>
      <c r="Q136" s="49">
        <v>163822</v>
      </c>
      <c r="R136" s="30">
        <f t="shared" si="31"/>
        <v>819110</v>
      </c>
      <c r="S136" s="27" t="s">
        <v>4</v>
      </c>
      <c r="T136" s="28">
        <v>5</v>
      </c>
      <c r="U136" s="49">
        <v>163822</v>
      </c>
      <c r="V136" s="30">
        <f t="shared" si="32"/>
        <v>819110</v>
      </c>
      <c r="W136" s="34"/>
      <c r="X136" s="45"/>
    </row>
    <row r="137" spans="1:28" s="40" customFormat="1" ht="27" x14ac:dyDescent="0.2">
      <c r="A137" s="47" t="s">
        <v>267</v>
      </c>
      <c r="B137" s="42" t="s">
        <v>268</v>
      </c>
      <c r="C137" s="27" t="s">
        <v>1</v>
      </c>
      <c r="D137" s="28"/>
      <c r="E137" s="49">
        <v>72294</v>
      </c>
      <c r="F137" s="30"/>
      <c r="G137" s="36"/>
      <c r="H137" s="49">
        <v>72294</v>
      </c>
      <c r="I137" s="30"/>
      <c r="J137" s="36"/>
      <c r="K137" s="49">
        <v>72294</v>
      </c>
      <c r="L137" s="30"/>
      <c r="M137" s="36"/>
      <c r="N137" s="49">
        <v>72294</v>
      </c>
      <c r="O137" s="30"/>
      <c r="P137" s="67">
        <v>3</v>
      </c>
      <c r="Q137" s="49">
        <v>72294</v>
      </c>
      <c r="R137" s="30">
        <f t="shared" si="31"/>
        <v>216882</v>
      </c>
      <c r="S137" s="27" t="s">
        <v>1</v>
      </c>
      <c r="T137" s="28">
        <v>3</v>
      </c>
      <c r="U137" s="49">
        <v>72294</v>
      </c>
      <c r="V137" s="30">
        <f t="shared" si="32"/>
        <v>216882</v>
      </c>
      <c r="W137" s="34"/>
      <c r="X137" s="45"/>
    </row>
    <row r="138" spans="1:28" s="40" customFormat="1" x14ac:dyDescent="0.2">
      <c r="A138" s="404" t="s">
        <v>6</v>
      </c>
      <c r="B138" s="404"/>
      <c r="C138" s="43"/>
      <c r="D138" s="68"/>
      <c r="E138" s="69"/>
      <c r="F138" s="70">
        <f>SUM(F12:F137)-1</f>
        <v>221346865.09</v>
      </c>
      <c r="G138" s="36"/>
      <c r="H138" s="49"/>
      <c r="I138" s="104">
        <f>SUM(I12:I137)</f>
        <v>331760.19999999995</v>
      </c>
      <c r="J138" s="36"/>
      <c r="K138" s="49"/>
      <c r="L138" s="104">
        <f>SUM(L12:L137)</f>
        <v>9663040.5899999999</v>
      </c>
      <c r="M138" s="36"/>
      <c r="N138" s="49"/>
      <c r="O138" s="104">
        <f>SUM(O12:O137)</f>
        <v>821753.6</v>
      </c>
      <c r="P138" s="36"/>
      <c r="Q138" s="49"/>
      <c r="R138" s="104">
        <f>SUM(R12:R137)</f>
        <v>10118737.039999999</v>
      </c>
      <c r="S138" s="27"/>
      <c r="T138" s="28"/>
      <c r="U138" s="70"/>
      <c r="V138" s="70">
        <f>SUM(V12:V137)</f>
        <v>221312569.14000002</v>
      </c>
      <c r="W138" s="34"/>
    </row>
    <row r="139" spans="1:28" s="40" customFormat="1" ht="24" customHeight="1" x14ac:dyDescent="0.2">
      <c r="A139" s="404" t="s">
        <v>248</v>
      </c>
      <c r="B139" s="404"/>
      <c r="C139" s="71">
        <v>0.3</v>
      </c>
      <c r="D139" s="68"/>
      <c r="E139" s="69"/>
      <c r="F139" s="70">
        <f>ROUND(F138*C139,0)</f>
        <v>66404060</v>
      </c>
      <c r="G139" s="72"/>
      <c r="H139" s="44"/>
      <c r="I139" s="104">
        <f>+I138*C139</f>
        <v>99528.059999999983</v>
      </c>
      <c r="J139" s="72"/>
      <c r="K139" s="44"/>
      <c r="L139" s="104">
        <f>+L138*C139</f>
        <v>2898912.1769999997</v>
      </c>
      <c r="M139" s="72"/>
      <c r="N139" s="44"/>
      <c r="O139" s="104">
        <f>+O138*C139</f>
        <v>246526.07999999999</v>
      </c>
      <c r="P139" s="72"/>
      <c r="Q139" s="44"/>
      <c r="R139" s="104">
        <f>+R138*C139</f>
        <v>3035621.1119999997</v>
      </c>
      <c r="S139" s="71">
        <v>0.3</v>
      </c>
      <c r="T139" s="68"/>
      <c r="U139" s="69"/>
      <c r="V139" s="70">
        <f>ROUND(V138*S139,0)</f>
        <v>66393771</v>
      </c>
      <c r="W139" s="73"/>
      <c r="X139" s="74"/>
      <c r="Y139" s="74"/>
      <c r="Z139" s="57"/>
      <c r="AA139" s="74"/>
    </row>
    <row r="140" spans="1:28" s="40" customFormat="1" x14ac:dyDescent="0.2">
      <c r="A140" s="75"/>
      <c r="B140" s="50" t="s">
        <v>249</v>
      </c>
      <c r="C140" s="43" t="s">
        <v>4</v>
      </c>
      <c r="D140" s="68">
        <v>1</v>
      </c>
      <c r="E140" s="69">
        <v>1500000</v>
      </c>
      <c r="F140" s="69">
        <f>(ROUND(IF(D140=0,"",D140*E140),0))</f>
        <v>1500000</v>
      </c>
      <c r="G140" s="72"/>
      <c r="H140" s="44"/>
      <c r="I140" s="104"/>
      <c r="J140" s="72"/>
      <c r="K140" s="44"/>
      <c r="L140" s="69"/>
      <c r="M140" s="72"/>
      <c r="N140" s="44"/>
      <c r="O140" s="69"/>
      <c r="P140" s="72"/>
      <c r="Q140" s="44"/>
      <c r="R140" s="69"/>
      <c r="S140" s="43" t="s">
        <v>4</v>
      </c>
      <c r="T140" s="68">
        <v>1</v>
      </c>
      <c r="U140" s="69">
        <v>1500000</v>
      </c>
      <c r="V140" s="69">
        <f>(ROUND(IF(T140=0,"",T140*U140),0))</f>
        <v>1500000</v>
      </c>
      <c r="W140" s="73"/>
      <c r="X140" s="76"/>
      <c r="Z140" s="74"/>
      <c r="AA140" s="57"/>
      <c r="AB140" s="57"/>
    </row>
    <row r="141" spans="1:28" s="40" customFormat="1" x14ac:dyDescent="0.2">
      <c r="A141" s="77"/>
      <c r="B141" s="113" t="s">
        <v>250</v>
      </c>
      <c r="C141" s="43"/>
      <c r="D141" s="78"/>
      <c r="E141" s="69"/>
      <c r="F141" s="69">
        <f>ROUND(F140*0.19,0)</f>
        <v>285000</v>
      </c>
      <c r="G141" s="72"/>
      <c r="H141" s="44"/>
      <c r="I141" s="104"/>
      <c r="J141" s="72"/>
      <c r="K141" s="44"/>
      <c r="L141" s="69"/>
      <c r="M141" s="72"/>
      <c r="N141" s="44"/>
      <c r="O141" s="69"/>
      <c r="P141" s="72"/>
      <c r="Q141" s="44"/>
      <c r="R141" s="69"/>
      <c r="S141" s="43"/>
      <c r="T141" s="68"/>
      <c r="U141" s="69"/>
      <c r="V141" s="69">
        <f>ROUND(V140*0.19,0)</f>
        <v>285000</v>
      </c>
      <c r="W141" s="79"/>
      <c r="Z141" s="57"/>
    </row>
    <row r="142" spans="1:28" s="40" customFormat="1" x14ac:dyDescent="0.2">
      <c r="A142" s="404" t="s">
        <v>251</v>
      </c>
      <c r="B142" s="404"/>
      <c r="C142" s="26"/>
      <c r="D142" s="80"/>
      <c r="E142" s="70"/>
      <c r="F142" s="70">
        <f>+F138+F139+F140+F141</f>
        <v>289535925.09000003</v>
      </c>
      <c r="G142" s="72"/>
      <c r="H142" s="44"/>
      <c r="I142" s="104">
        <f>+I138+I139+I140+I141</f>
        <v>431288.25999999995</v>
      </c>
      <c r="J142" s="72"/>
      <c r="K142" s="44"/>
      <c r="L142" s="70">
        <f>+L138+L139+L140+L141</f>
        <v>12561952.766999999</v>
      </c>
      <c r="M142" s="72"/>
      <c r="N142" s="44"/>
      <c r="O142" s="70">
        <f>+O138+O139+O140+O141</f>
        <v>1068279.68</v>
      </c>
      <c r="P142" s="72"/>
      <c r="Q142" s="44"/>
      <c r="R142" s="70">
        <f>+R138+R139+R140+R141</f>
        <v>13154358.151999999</v>
      </c>
      <c r="S142" s="43"/>
      <c r="T142" s="78"/>
      <c r="U142" s="69"/>
      <c r="V142" s="70">
        <f>+V138+V139+V140+V141</f>
        <v>289491340.13999999</v>
      </c>
      <c r="W142" s="79"/>
      <c r="Z142" s="57"/>
    </row>
    <row r="143" spans="1:28" s="40" customFormat="1" x14ac:dyDescent="0.2">
      <c r="A143" s="404" t="s">
        <v>252</v>
      </c>
      <c r="B143" s="404" t="s">
        <v>252</v>
      </c>
      <c r="C143" s="81"/>
      <c r="D143" s="81"/>
      <c r="E143" s="9"/>
      <c r="F143" s="9"/>
      <c r="G143" s="82"/>
      <c r="H143" s="74"/>
      <c r="J143" s="82"/>
      <c r="K143" s="74"/>
      <c r="M143" s="82"/>
      <c r="N143" s="74"/>
      <c r="O143" s="83"/>
      <c r="P143" s="82"/>
      <c r="Q143" s="74"/>
      <c r="S143" s="81"/>
      <c r="T143" s="81"/>
      <c r="U143" s="84"/>
      <c r="V143" s="70">
        <f>+F142-V142</f>
        <v>44584.950000047684</v>
      </c>
      <c r="W143" s="85"/>
    </row>
    <row r="144" spans="1:28" s="40" customFormat="1" x14ac:dyDescent="0.2">
      <c r="A144" s="81"/>
      <c r="B144" s="81"/>
      <c r="C144" s="81"/>
      <c r="D144" s="81"/>
      <c r="E144" s="9"/>
      <c r="F144" s="9"/>
      <c r="G144" s="82"/>
      <c r="H144" s="74"/>
      <c r="J144" s="82"/>
      <c r="K144" s="74"/>
      <c r="M144" s="82"/>
      <c r="N144" s="74"/>
      <c r="O144" s="83"/>
      <c r="P144" s="82"/>
      <c r="Q144" s="74"/>
      <c r="V144" s="83"/>
    </row>
    <row r="145" spans="1:22" s="40" customFormat="1" x14ac:dyDescent="0.2">
      <c r="A145" s="81"/>
      <c r="B145" s="81"/>
      <c r="C145" s="81"/>
      <c r="D145" s="81"/>
      <c r="E145" s="9"/>
      <c r="F145" s="9"/>
      <c r="G145" s="82"/>
      <c r="H145" s="74"/>
      <c r="J145" s="82"/>
      <c r="K145" s="74"/>
      <c r="M145" s="82"/>
      <c r="N145" s="74"/>
      <c r="O145" s="83"/>
      <c r="P145" s="82"/>
      <c r="Q145" s="74"/>
      <c r="V145" s="114"/>
    </row>
    <row r="146" spans="1:22" s="40" customFormat="1" x14ac:dyDescent="0.2">
      <c r="A146" s="81"/>
      <c r="B146" s="81"/>
      <c r="C146" s="81"/>
      <c r="D146" s="81"/>
      <c r="E146" s="9"/>
      <c r="F146" s="9"/>
      <c r="G146" s="82"/>
      <c r="H146" s="74"/>
      <c r="J146" s="82"/>
      <c r="K146" s="74"/>
      <c r="M146" s="82"/>
      <c r="N146" s="74"/>
      <c r="O146" s="83"/>
      <c r="P146" s="82"/>
      <c r="Q146" s="74"/>
      <c r="V146" s="114"/>
    </row>
    <row r="147" spans="1:22" s="40" customFormat="1" x14ac:dyDescent="0.2">
      <c r="A147" s="81"/>
      <c r="B147" s="81"/>
      <c r="C147" s="81"/>
      <c r="D147" s="81"/>
      <c r="E147" s="9"/>
      <c r="F147" s="9"/>
      <c r="G147" s="82"/>
      <c r="H147" s="74"/>
      <c r="J147" s="82"/>
      <c r="K147" s="74"/>
      <c r="M147" s="82"/>
      <c r="N147" s="74"/>
      <c r="O147" s="83"/>
      <c r="P147" s="82"/>
      <c r="Q147" s="74"/>
    </row>
    <row r="148" spans="1:22" s="40" customFormat="1" ht="14.25" thickBot="1" x14ac:dyDescent="0.25">
      <c r="A148" s="86"/>
      <c r="B148" s="87"/>
      <c r="C148" s="3"/>
      <c r="D148" s="6"/>
      <c r="E148" s="7"/>
      <c r="F148" s="7"/>
      <c r="G148" s="82"/>
      <c r="H148" s="74"/>
      <c r="J148" s="82"/>
      <c r="K148" s="74"/>
      <c r="M148" s="82"/>
      <c r="N148" s="74"/>
      <c r="O148" s="83"/>
      <c r="P148" s="82"/>
      <c r="Q148" s="74"/>
    </row>
    <row r="149" spans="1:22" s="40" customFormat="1" x14ac:dyDescent="0.2">
      <c r="A149" s="405" t="s">
        <v>253</v>
      </c>
      <c r="B149" s="405"/>
      <c r="C149" s="405"/>
      <c r="D149" s="405"/>
      <c r="E149" s="405"/>
      <c r="F149" s="405"/>
      <c r="G149" s="82"/>
      <c r="H149" s="74"/>
      <c r="J149" s="82"/>
      <c r="K149" s="74"/>
      <c r="M149" s="82"/>
      <c r="N149" s="74"/>
      <c r="P149" s="82"/>
      <c r="Q149" s="74"/>
    </row>
    <row r="150" spans="1:22" s="40" customFormat="1" x14ac:dyDescent="0.2">
      <c r="A150" s="88" t="s">
        <v>254</v>
      </c>
      <c r="B150" s="3" t="s">
        <v>255</v>
      </c>
      <c r="C150" s="3"/>
      <c r="D150" s="6"/>
      <c r="E150" s="7"/>
      <c r="F150" s="7"/>
      <c r="G150" s="82"/>
      <c r="H150" s="74"/>
      <c r="J150" s="82"/>
      <c r="K150" s="74"/>
      <c r="M150" s="82"/>
      <c r="N150" s="74"/>
      <c r="P150" s="82"/>
      <c r="Q150" s="74"/>
    </row>
    <row r="151" spans="1:22" s="40" customFormat="1" x14ac:dyDescent="0.2">
      <c r="A151" s="5"/>
      <c r="B151" s="3"/>
      <c r="C151" s="3"/>
      <c r="D151" s="6"/>
      <c r="E151" s="7"/>
      <c r="F151" s="7"/>
      <c r="G151" s="82"/>
      <c r="H151" s="74"/>
      <c r="J151" s="82"/>
      <c r="K151" s="74"/>
      <c r="M151" s="82"/>
      <c r="N151" s="74"/>
      <c r="P151" s="82"/>
      <c r="Q151" s="74"/>
    </row>
    <row r="152" spans="1:22" s="40" customFormat="1" x14ac:dyDescent="0.2">
      <c r="A152" s="5"/>
      <c r="B152" s="3"/>
      <c r="C152" s="3"/>
      <c r="D152" s="6"/>
      <c r="E152" s="7"/>
      <c r="F152" s="7"/>
      <c r="G152" s="82"/>
      <c r="H152" s="74"/>
      <c r="J152" s="82"/>
      <c r="K152" s="74"/>
      <c r="M152" s="82"/>
      <c r="N152" s="74"/>
      <c r="P152" s="82"/>
      <c r="Q152" s="74"/>
    </row>
    <row r="153" spans="1:22" s="40" customFormat="1" x14ac:dyDescent="0.2">
      <c r="A153" s="5"/>
      <c r="B153" s="3"/>
      <c r="C153" s="3"/>
      <c r="D153" s="6"/>
      <c r="E153" s="7"/>
      <c r="F153" s="7"/>
      <c r="G153" s="82"/>
      <c r="H153" s="74"/>
      <c r="J153" s="82"/>
      <c r="K153" s="74"/>
      <c r="M153" s="82"/>
      <c r="N153" s="74"/>
      <c r="P153" s="82"/>
      <c r="Q153" s="74"/>
    </row>
    <row r="154" spans="1:22" s="40" customFormat="1" x14ac:dyDescent="0.2">
      <c r="A154" s="5"/>
      <c r="B154" s="3"/>
      <c r="C154" s="3"/>
      <c r="D154" s="6"/>
      <c r="E154" s="7"/>
      <c r="F154" s="7"/>
      <c r="G154" s="82"/>
      <c r="H154" s="74"/>
      <c r="J154" s="82"/>
      <c r="K154" s="74"/>
      <c r="M154" s="82"/>
      <c r="N154" s="74"/>
      <c r="P154" s="82"/>
      <c r="Q154" s="74"/>
    </row>
    <row r="155" spans="1:22" s="40" customFormat="1" x14ac:dyDescent="0.2">
      <c r="A155" s="5"/>
      <c r="B155" s="3"/>
      <c r="C155" s="3"/>
      <c r="D155" s="6"/>
      <c r="E155" s="7"/>
      <c r="F155" s="7"/>
      <c r="G155" s="82"/>
      <c r="H155" s="74"/>
      <c r="J155" s="82"/>
      <c r="K155" s="74"/>
      <c r="M155" s="82"/>
      <c r="N155" s="74"/>
      <c r="P155" s="82"/>
      <c r="Q155" s="74"/>
    </row>
    <row r="156" spans="1:22" s="40" customFormat="1" x14ac:dyDescent="0.2">
      <c r="A156" s="5"/>
      <c r="B156" s="3"/>
      <c r="C156" s="3"/>
      <c r="D156" s="6"/>
      <c r="E156" s="7"/>
      <c r="F156" s="7"/>
      <c r="G156" s="82"/>
      <c r="H156" s="74"/>
      <c r="J156" s="82"/>
      <c r="K156" s="74"/>
      <c r="M156" s="82"/>
      <c r="N156" s="74"/>
      <c r="P156" s="82"/>
      <c r="Q156" s="74"/>
    </row>
    <row r="157" spans="1:22" s="40" customFormat="1" x14ac:dyDescent="0.2">
      <c r="A157" s="5"/>
      <c r="B157" s="3"/>
      <c r="C157" s="3"/>
      <c r="D157" s="6"/>
      <c r="E157" s="7"/>
      <c r="F157" s="7"/>
      <c r="G157" s="82"/>
      <c r="H157" s="74"/>
      <c r="J157" s="82"/>
      <c r="K157" s="74"/>
      <c r="M157" s="82"/>
      <c r="N157" s="74"/>
      <c r="P157" s="82"/>
      <c r="Q157" s="74"/>
    </row>
    <row r="158" spans="1:22" s="40" customFormat="1" x14ac:dyDescent="0.2">
      <c r="A158" s="5"/>
      <c r="B158" s="3"/>
      <c r="C158" s="3"/>
      <c r="D158" s="6"/>
      <c r="E158" s="7"/>
      <c r="F158" s="7"/>
      <c r="G158" s="82"/>
      <c r="H158" s="74"/>
      <c r="J158" s="82"/>
      <c r="K158" s="74"/>
      <c r="M158" s="82"/>
      <c r="N158" s="74"/>
      <c r="P158" s="82"/>
      <c r="Q158" s="74"/>
    </row>
    <row r="159" spans="1:22" s="40" customFormat="1" x14ac:dyDescent="0.2">
      <c r="A159" s="5"/>
      <c r="B159" s="3"/>
      <c r="C159" s="3"/>
      <c r="D159" s="6"/>
      <c r="E159" s="7"/>
      <c r="F159" s="7"/>
      <c r="G159" s="82"/>
      <c r="H159" s="74"/>
      <c r="J159" s="82"/>
      <c r="K159" s="74"/>
      <c r="M159" s="82"/>
      <c r="N159" s="74"/>
      <c r="P159" s="82"/>
      <c r="Q159" s="74"/>
    </row>
    <row r="160" spans="1:22" s="40" customFormat="1" x14ac:dyDescent="0.2">
      <c r="A160" s="5"/>
      <c r="B160" s="3"/>
      <c r="C160" s="3"/>
      <c r="D160" s="6"/>
      <c r="E160" s="7"/>
      <c r="F160" s="7"/>
      <c r="G160" s="82"/>
      <c r="H160" s="74"/>
      <c r="J160" s="82"/>
      <c r="K160" s="74"/>
      <c r="M160" s="82"/>
      <c r="N160" s="74"/>
      <c r="P160" s="82"/>
      <c r="Q160" s="74"/>
    </row>
    <row r="161" spans="1:23" s="40" customFormat="1" x14ac:dyDescent="0.2">
      <c r="A161" s="5"/>
      <c r="B161" s="3"/>
      <c r="C161" s="3"/>
      <c r="D161" s="6"/>
      <c r="E161" s="7"/>
      <c r="F161" s="7"/>
      <c r="G161" s="82"/>
      <c r="H161" s="74"/>
      <c r="J161" s="82"/>
      <c r="K161" s="74"/>
      <c r="M161" s="82"/>
      <c r="N161" s="74"/>
      <c r="P161" s="82"/>
      <c r="Q161" s="74"/>
    </row>
    <row r="162" spans="1:23" s="40" customFormat="1" x14ac:dyDescent="0.2">
      <c r="A162" s="5"/>
      <c r="B162" s="3"/>
      <c r="C162" s="3"/>
      <c r="D162" s="6"/>
      <c r="E162" s="7"/>
      <c r="F162" s="7"/>
      <c r="G162" s="82"/>
      <c r="H162" s="74"/>
      <c r="J162" s="82"/>
      <c r="K162" s="74"/>
      <c r="M162" s="82"/>
      <c r="N162" s="74"/>
      <c r="P162" s="82"/>
      <c r="Q162" s="74"/>
    </row>
    <row r="163" spans="1:23" s="40" customFormat="1" x14ac:dyDescent="0.2">
      <c r="A163" s="5"/>
      <c r="B163" s="3"/>
      <c r="C163" s="3"/>
      <c r="D163" s="6"/>
      <c r="E163" s="7"/>
      <c r="F163" s="7"/>
      <c r="G163" s="82"/>
      <c r="H163" s="74"/>
      <c r="J163" s="82"/>
      <c r="K163" s="74"/>
      <c r="M163" s="82"/>
      <c r="N163" s="74"/>
      <c r="P163" s="82"/>
      <c r="Q163" s="74"/>
    </row>
    <row r="164" spans="1:23" s="40" customFormat="1" x14ac:dyDescent="0.2">
      <c r="A164" s="5"/>
      <c r="B164" s="3"/>
      <c r="C164" s="3"/>
      <c r="D164" s="6"/>
      <c r="E164" s="7"/>
      <c r="F164" s="7"/>
      <c r="G164" s="82"/>
      <c r="H164" s="74"/>
      <c r="J164" s="82"/>
      <c r="K164" s="74"/>
      <c r="M164" s="82"/>
      <c r="N164" s="74"/>
      <c r="P164" s="82"/>
      <c r="Q164" s="74"/>
    </row>
    <row r="165" spans="1:23" s="40" customFormat="1" x14ac:dyDescent="0.2">
      <c r="A165" s="5"/>
      <c r="B165" s="3"/>
      <c r="C165" s="3"/>
      <c r="D165" s="6"/>
      <c r="E165" s="7"/>
      <c r="F165" s="7"/>
      <c r="G165" s="82"/>
      <c r="H165" s="74"/>
      <c r="J165" s="82"/>
      <c r="K165" s="74"/>
      <c r="M165" s="82"/>
      <c r="N165" s="74"/>
      <c r="P165" s="82"/>
      <c r="Q165" s="74"/>
    </row>
    <row r="166" spans="1:23" s="40" customFormat="1" x14ac:dyDescent="0.2">
      <c r="A166" s="5"/>
      <c r="B166" s="3"/>
      <c r="C166" s="3"/>
      <c r="D166" s="6"/>
      <c r="E166" s="7"/>
      <c r="F166" s="7"/>
      <c r="G166" s="82"/>
      <c r="H166" s="74"/>
      <c r="J166" s="82"/>
      <c r="K166" s="74"/>
      <c r="M166" s="82"/>
      <c r="N166" s="74"/>
      <c r="P166" s="82"/>
      <c r="Q166" s="74"/>
    </row>
    <row r="167" spans="1:23" s="40" customFormat="1" x14ac:dyDescent="0.2">
      <c r="A167" s="5"/>
      <c r="B167" s="3"/>
      <c r="C167" s="3"/>
      <c r="D167" s="6"/>
      <c r="E167" s="7"/>
      <c r="F167" s="7"/>
      <c r="G167" s="89"/>
      <c r="H167" s="90"/>
      <c r="I167" s="91"/>
      <c r="J167" s="89"/>
      <c r="K167" s="90"/>
      <c r="L167" s="91"/>
      <c r="M167" s="89"/>
      <c r="N167" s="90"/>
      <c r="O167" s="91"/>
      <c r="P167" s="89"/>
      <c r="Q167" s="90"/>
      <c r="R167" s="91"/>
      <c r="S167" s="91"/>
      <c r="T167" s="91"/>
      <c r="U167" s="92"/>
      <c r="V167" s="93"/>
      <c r="W167" s="93"/>
    </row>
    <row r="168" spans="1:23" s="40" customFormat="1" x14ac:dyDescent="0.25">
      <c r="A168" s="5"/>
      <c r="B168" s="3"/>
      <c r="C168" s="3"/>
      <c r="D168" s="6"/>
      <c r="E168" s="7"/>
      <c r="F168" s="7"/>
      <c r="G168" s="94"/>
      <c r="H168" s="95"/>
      <c r="I168" s="96"/>
      <c r="J168" s="94"/>
      <c r="K168" s="95"/>
      <c r="L168" s="96"/>
      <c r="M168" s="94"/>
      <c r="N168" s="95"/>
      <c r="O168" s="96"/>
      <c r="P168" s="94"/>
      <c r="Q168" s="95"/>
      <c r="R168" s="96"/>
      <c r="S168" s="96"/>
      <c r="T168" s="96"/>
      <c r="U168" s="97"/>
      <c r="V168" s="98"/>
      <c r="W168" s="98"/>
    </row>
    <row r="169" spans="1:23" s="40" customFormat="1" x14ac:dyDescent="0.25">
      <c r="A169" s="5"/>
      <c r="B169" s="3"/>
      <c r="C169" s="3"/>
      <c r="D169" s="6"/>
      <c r="E169" s="7"/>
      <c r="F169" s="7"/>
      <c r="G169" s="99"/>
      <c r="H169" s="100"/>
      <c r="I169" s="402"/>
      <c r="J169" s="402"/>
      <c r="K169" s="402"/>
      <c r="L169" s="402"/>
      <c r="M169" s="402"/>
      <c r="N169" s="402"/>
      <c r="O169" s="402"/>
      <c r="P169" s="402"/>
      <c r="Q169" s="402"/>
      <c r="R169" s="402"/>
      <c r="S169" s="402"/>
      <c r="T169" s="402"/>
      <c r="U169" s="402"/>
      <c r="V169" s="101"/>
      <c r="W169" s="101"/>
    </row>
  </sheetData>
  <mergeCells count="19">
    <mergeCell ref="I169:U169"/>
    <mergeCell ref="S7:V7"/>
    <mergeCell ref="A138:B138"/>
    <mergeCell ref="A139:B139"/>
    <mergeCell ref="A142:B142"/>
    <mergeCell ref="A143:B143"/>
    <mergeCell ref="A149:F149"/>
    <mergeCell ref="G6:R6"/>
    <mergeCell ref="A7:F7"/>
    <mergeCell ref="G7:I7"/>
    <mergeCell ref="J7:L7"/>
    <mergeCell ref="M7:O7"/>
    <mergeCell ref="P7:R7"/>
    <mergeCell ref="A1:V1"/>
    <mergeCell ref="A2:V2"/>
    <mergeCell ref="A4:B4"/>
    <mergeCell ref="C4:V4"/>
    <mergeCell ref="A5:B5"/>
    <mergeCell ref="C5:V5"/>
  </mergeCells>
  <printOptions horizontalCentered="1"/>
  <pageMargins left="0.15748031496062992" right="0.15748031496062992" top="0.59055118110236227" bottom="0.47244094488188981" header="0" footer="0"/>
  <pageSetup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43</vt:i4>
      </vt:variant>
      <vt:variant>
        <vt:lpstr>Rangos con nombre</vt:lpstr>
      </vt:variant>
      <vt:variant>
        <vt:i4>2</vt:i4>
      </vt:variant>
    </vt:vector>
  </HeadingPairs>
  <TitlesOfParts>
    <vt:vector size="45" baseType="lpstr">
      <vt:lpstr>1.1</vt:lpstr>
      <vt:lpstr>1.2</vt:lpstr>
      <vt:lpstr>1.3</vt:lpstr>
      <vt:lpstr>1.4</vt:lpstr>
      <vt:lpstr>1.5</vt:lpstr>
      <vt:lpstr>1.6</vt:lpstr>
      <vt:lpstr>1.7</vt:lpstr>
      <vt:lpstr>1.8</vt:lpstr>
      <vt:lpstr>1.9</vt:lpstr>
      <vt:lpstr>2.1</vt:lpstr>
      <vt:lpstr>2.2</vt:lpstr>
      <vt:lpstr>2.3</vt:lpstr>
      <vt:lpstr>2.4</vt:lpstr>
      <vt:lpstr>2.5</vt:lpstr>
      <vt:lpstr>2.6</vt:lpstr>
      <vt:lpstr>2.7</vt:lpstr>
      <vt:lpstr>3.1</vt:lpstr>
      <vt:lpstr>3.2</vt:lpstr>
      <vt:lpstr>4.1</vt:lpstr>
      <vt:lpstr>4.2</vt:lpstr>
      <vt:lpstr>4.3</vt:lpstr>
      <vt:lpstr>4.4</vt:lpstr>
      <vt:lpstr>4.5</vt:lpstr>
      <vt:lpstr>5.1</vt:lpstr>
      <vt:lpstr>5.2</vt:lpstr>
      <vt:lpstr>5.3</vt:lpstr>
      <vt:lpstr>5.4</vt:lpstr>
      <vt:lpstr>5.5</vt:lpstr>
      <vt:lpstr>5.6</vt:lpstr>
      <vt:lpstr>6.1</vt:lpstr>
      <vt:lpstr>6.2</vt:lpstr>
      <vt:lpstr>6.3</vt:lpstr>
      <vt:lpstr>6.4</vt:lpstr>
      <vt:lpstr>6.5</vt:lpstr>
      <vt:lpstr>6.6</vt:lpstr>
      <vt:lpstr>6.7</vt:lpstr>
      <vt:lpstr>6.8</vt:lpstr>
      <vt:lpstr>7.1</vt:lpstr>
      <vt:lpstr>7.2</vt:lpstr>
      <vt:lpstr>7.3</vt:lpstr>
      <vt:lpstr>7.4</vt:lpstr>
      <vt:lpstr>BALANCE</vt:lpstr>
      <vt:lpstr>ACTA DE MODIF2 NO</vt:lpstr>
      <vt:lpstr>'ACTA DE MODIF2 NO'!Área_de_impresión</vt:lpstr>
      <vt:lpstr>'ACTA DE MODIF2 NO'!Títulos_a_imprimir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Angie Osorio</cp:lastModifiedBy>
  <cp:lastPrinted>2020-03-06T15:25:55Z</cp:lastPrinted>
  <dcterms:created xsi:type="dcterms:W3CDTF">2020-01-28T16:09:13Z</dcterms:created>
  <dcterms:modified xsi:type="dcterms:W3CDTF">2020-08-04T21:22:16Z</dcterms:modified>
</cp:coreProperties>
</file>