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gonzalezh_sena_edu_co/Documents/COORDINACION ACADEMICA 2025/CONTRATACION 2025/"/>
    </mc:Choice>
  </mc:AlternateContent>
  <xr:revisionPtr revIDLastSave="7" documentId="8_{461DCED9-3DE7-4532-88C1-43B4BD805D69}" xr6:coauthVersionLast="47" xr6:coauthVersionMax="47" xr10:uidLastSave="{5F00CA58-C424-468D-B0DC-A0E5338C34C9}"/>
  <bookViews>
    <workbookView xWindow="-120" yWindow="-120" windowWidth="29040" windowHeight="15720" xr2:uid="{00000000-000D-0000-FFFF-FFFF00000000}"/>
  </bookViews>
  <sheets>
    <sheet name="REGULAR 2025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3" l="1"/>
  <c r="H21" i="3"/>
  <c r="H19" i="3"/>
  <c r="D35" i="3" l="1"/>
  <c r="H29" i="3"/>
  <c r="H27" i="3"/>
  <c r="H35" i="3" l="1"/>
  <c r="B13" i="3"/>
  <c r="C13" i="3" l="1"/>
  <c r="B14" i="3"/>
  <c r="C14" i="3" l="1"/>
  <c r="C15" i="3"/>
</calcChain>
</file>

<file path=xl/sharedStrings.xml><?xml version="1.0" encoding="utf-8"?>
<sst xmlns="http://schemas.openxmlformats.org/spreadsheetml/2006/main" count="234" uniqueCount="51">
  <si>
    <t> </t>
  </si>
  <si>
    <t xml:space="preserve"> </t>
  </si>
  <si>
    <r>
      <t xml:space="preserve">SENA REGIONAL CALDAS   </t>
    </r>
    <r>
      <rPr>
        <b/>
        <sz val="11"/>
        <color theme="1"/>
        <rFont val="Arial"/>
        <family val="2"/>
      </rPr>
      <t xml:space="preserve">                                                                                                 ANEXO 2</t>
    </r>
  </si>
  <si>
    <t>Centro de Comercio y Servicios                                                                                    PLAN DE CONTRATACIÓN DE INSTRUCTORES 2025</t>
  </si>
  <si>
    <t>Regional:                                    Caldas</t>
  </si>
  <si>
    <t>Centro:                                       Comercio y Servicios</t>
  </si>
  <si>
    <t>Periodo:  Junio a Diciembre de 2025</t>
  </si>
  <si>
    <t xml:space="preserve">REGULAR </t>
  </si>
  <si>
    <t>PROYECCIÓN 2025</t>
  </si>
  <si>
    <t>Tope global programado</t>
  </si>
  <si>
    <t>Menos Horas presente plan</t>
  </si>
  <si>
    <t xml:space="preserve"> Elaborado por: </t>
  </si>
  <si>
    <t>Saldo</t>
  </si>
  <si>
    <t xml:space="preserve"> Nombre: </t>
  </si>
  <si>
    <t xml:space="preserve">FERNANDO ARCINIEGAS CORDOBA </t>
  </si>
  <si>
    <t>% Utilizado</t>
  </si>
  <si>
    <t xml:space="preserve"> Teléfono: </t>
  </si>
  <si>
    <t>Nombre del Programa
(TE-TP-TGO)</t>
  </si>
  <si>
    <t>Nombre de la competencia a desarrollar</t>
  </si>
  <si>
    <t>No. De Dias a contratar</t>
  </si>
  <si>
    <t>No. De contratos</t>
  </si>
  <si>
    <t>Fechas Previstas para la contratación</t>
  </si>
  <si>
    <t xml:space="preserve"> Costo Hora o Costo Honorarios mes (Pesos) </t>
  </si>
  <si>
    <t>Costo Total (Pesos) sin 4x1000</t>
  </si>
  <si>
    <t xml:space="preserve"> OBSERVACIONES
(PERFIL  DEL INSTRUCTOR) </t>
  </si>
  <si>
    <t>Inicio
 (D-M-A)</t>
  </si>
  <si>
    <t>Terminación
(D-M-A)</t>
  </si>
  <si>
    <t>TGO. GESTIÓN ADMINISTRATIVA,  Y AFINES; Y COMPLEMENTARIA AFIN A LA ESPECIALIDAD</t>
  </si>
  <si>
    <t>FACILITAR EL SERVICIO A LOS CLIENTES INTERNOS Y EXTERNOS DE ACUERDO
CON LAS POLÍTICAS DE LA ORGANIZACIÓN.</t>
  </si>
  <si>
    <t>16/06/2025</t>
  </si>
  <si>
    <t>19/12/2025</t>
  </si>
  <si>
    <t>"Requisitos academicos: El Programa Requiere De Un Equipo De Instructores
Técnicos, Conformado Por Profesionales Formados En Alguna De Las
Siguientes ÁreasCiencias De La Información, La Documentación O
ArchivísticaAdministración O ContaduríaIngeniería
IndustrialEstadísticaCarreras Afines Al Programa De Formación.Alternativa
1. Título De Tecnólogo O Cuatro (4) Años Estudios Universitarios Enciencias
De La Información Y La Documentación O Archivística, Administración O
Contaduría, Ingeniería Industrial, Estadística O Afines.Alternativa 2. Título De
Técnico Profesional O Tres (3) Años Estudios Universitarios Enciencias De La
Información Y La Documentación O Archivística, Administración O
Contaduría, Ingeniería Industrial, Estadística O Afines. Experiencia Laboral
¿Preferiblemente Con Especialización En Archivística O AfinesAlternativa
1Veinticuatro (24) Meses De ExperienciaDe Los Cuales Dieciocho (18)
Meses Estarán Relacionados Con El Ejercicio De La Profesión U Oficio Objeto
De La Formación Profesional Y Seis (6) Meses En Labores De
DocenciaAlternativa 2Treinta Y Seis (36) Meses De ExperienciaDe Los
Cuales Treinta (30) Meses Estarán Relacionados Con El Ejercicio De La
Profesión U Oficio Objeto De La Formación Profesional Y Seis (6) Meses En
Labores De Docencia"</t>
  </si>
  <si>
    <t>PANADERIA</t>
  </si>
  <si>
    <t>ELABORAR ALIMENTOS
DE PANIFICACIÓN DE
ACUERDO CON EL
PROGRAMA DE
PRODUCCIÓN Y
NORMATIVA VIGENTE</t>
  </si>
  <si>
    <t>"Requisitos Academicos: ¿Ingeniero de Alimentos y/o Ingeniero
Agroindustrial y/o Tecnólogo en Procesamiento de Alimentos y/o Técnico en
Panadería y/o técnicos en áreas relacionadas Profesional en Mercadeo y/o
tecnólogos y/o técnicos en áreas relacionadas Profesional en
Administración y/o Tecnólogos en áreas afines Experiencia Laboral: ¿Mínimo
24 meses de vinculación laboral con el área de su profesión (un tiempo
genérico para todos los perfiles requeridos) y 36 meses para el Técnico
Especialista o experto Procesos de panadería</t>
  </si>
  <si>
    <t>Todas las competencias afines a la especialidad en la cual fue contratado el instructor.</t>
  </si>
  <si>
    <t>COCINA</t>
  </si>
  <si>
    <t>CONTROLAR EL
MANEJO DE LAS
MATERIAS PRIMAS EN
LA PRODUCCIÓN DE
ALIMENTOS DE
ACUERDO CON LOS
PROCEDIMIENTOS
ESTABLECIDOS.</t>
  </si>
  <si>
    <t>Requisitos académicos: alternativa 1profesional en las áreas de
gastronomía, cocina, alta cocina, culinaria o gestión hotelera. Alternativa
2tecnólogo en las áreas de cocina, gastronomía, culinaria, gestión hotelera o
gestión de alimentos y bebidas. Alternativa 3técnico profesional en las áreas
de cocina, gastronomía o culinaria. Alternativa 4técnico en las áreas de
cocina, gastronomía o culinaria. Experiencia laboral: mínimo veinticuatro (24)
meses de experiencia en actividades relacionadas con el control de
inventarios de materias primas de alimentos y bebidas y doce (12) meses en
docenciaadicionalmente, para todas las alternativas, certificar cursos de
formación en pedagogía de mínimo 40 horas o certificación de competencia
laboral vigente en orientación de procesos formativos presenciales</t>
  </si>
  <si>
    <t>MARKETING
DIGITAL</t>
  </si>
  <si>
    <t>Estructurar la estrategia
de mercadeo digital de
acuerdo con objetivos
de campaña y
normativa legal</t>
  </si>
  <si>
    <t>Requisitos académicos: título profesional universitario en disciplina
académica del núcleo básico de conocimiento enadministración, economía o
ingeniería industrial y afines. Estas profesiones deben estar asociadas a los
programas de formación que impartirá en su desempeño y se citan los
títulos obtenidos, núcleos básicos de conocimiento y áreas de
conocimientocomunicación social, periodismo y afines, economía, ingeniería
industrial, ingeniería de mercados, administración de empresas experiencia
laboral: veinticuatro (24) meses de experienciade los cuales dieciocho (18)
meses estarán relacionados con el ejercicio de la profesión u oficio objeto de
la formación profesional y seis (6) meses en labores de docencia</t>
  </si>
  <si>
    <t>FIRMAS</t>
  </si>
  <si>
    <t>FERNANDO ARCINIEGAS CORDOBA
Subdirector Centro</t>
  </si>
  <si>
    <t xml:space="preserve">CLAUDIA PATRICIA SANCHEZ MARIN
Coordinadora Academica </t>
  </si>
  <si>
    <t xml:space="preserve">LINA DANERY GONZALEZ HERRERA 
Coordinadora Academica </t>
  </si>
  <si>
    <r>
      <t>NOTA:</t>
    </r>
    <r>
      <rPr>
        <sz val="8.5"/>
        <color theme="1"/>
        <rFont val="Calibri"/>
        <family val="2"/>
      </rPr>
      <t xml:space="preserve"> Esta Acta debe ser firmada por el Subdirector del Centro, el Coordinador de Formación Profesional, Empleo y Sistema Nacional de Formación para el Trabajo y los Coordinadores Académicos del Centro</t>
    </r>
  </si>
  <si>
    <t>Acta No 03</t>
  </si>
  <si>
    <t>FORTALECIMIENTO DE LAS COMPETENCIAS BLANDAS PARA LA VIDA Y LA PRODUCTIVIDAD</t>
  </si>
  <si>
    <t>TRABAJO EN EQUIPO: DESEMPEÑARSE COMO MIEMBRO DE UN EQUIPO.</t>
  </si>
  <si>
    <t xml:space="preserve">ALTERNATIVA 1
TÍTULO DE TECNÓLOGO EN CUALQUIERA DE LOS 55 NÚCLEOS BÁSICOS DE
CONOCIMIENTO, CON ESTUDIOS EN DESARROLLO HUMANO. Y/O CERTIFICACIÓN EN EL
CURSO DE FORTALECIMIENTO DE LAS COMPETENCIAS BLANDAS PARA LA VIDA Y LA PRODUCTIVIDAD.
ALTERNATIVA 2
TÍTULO PROFESIONAL UNIVERSITARIO EN CUALQUIERA DE LOS 55 NÚCLEOS BÁSICOS DE CONOCIMIENTO, CON ESTUDIOS EN DESARROLLO HUMANO Y/O CERTIFICACIÓN 
ALTERNATIVA 1
TREINTA (30) MESES DE EXPERIENCIA RELACIONADA DISTRIBUIDA ASÍ: DIECIOCHO (18)
MESES DE EXPERIENCIA RELACIONADA CON EL EJERCICIO DEL DESARROLLO DEL TALENTO
HUMANO Y DOCE (12) MESES EN DOCENCIA O INSTRUCCIÓN CERTIFICADA POR
ENTIDAD LEGALMENTE RECONOCIDA
ALTERNATIVA 2
VEINTICUATRO (24) MESES DE EXPERIENCIA RELACIONADA DISTRIBUIDA ASÍ: DOCE (12)
MESES DE EXPERIENCIA RELACIONADA CON EL EJERCICIO DEL DESARROLLO DEL TALENTO
HUMANO Y FUNDAMENTALES DEL TRABAJO Y DOCE (12) MESES EN DOCENCIA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</si>
</sst>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* #,##0_);_(* \(#,##0\);_(* &quot;-&quot;??_);_(@_)"/>
    <numFmt numFmtId="167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9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Calibri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</font>
    <font>
      <b/>
      <sz val="8.5"/>
      <color theme="1"/>
      <name val="Calibri"/>
      <family val="2"/>
    </font>
    <font>
      <sz val="8.5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3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9" fontId="4" fillId="0" borderId="0">
      <alignment horizontal="left" vertical="center"/>
    </xf>
    <xf numFmtId="9" fontId="1" fillId="0" borderId="0" applyFont="0" applyFill="0" applyBorder="0" applyAlignment="0" applyProtection="0"/>
  </cellStyleXfs>
  <cellXfs count="172">
    <xf numFmtId="0" fontId="0" fillId="0" borderId="0" xfId="0"/>
    <xf numFmtId="0" fontId="0" fillId="2" borderId="0" xfId="0" applyFill="1"/>
    <xf numFmtId="0" fontId="16" fillId="2" borderId="1" xfId="2" applyFont="1" applyFill="1" applyBorder="1" applyAlignment="1">
      <alignment horizontal="center" vertical="center" wrapText="1"/>
    </xf>
    <xf numFmtId="0" fontId="16" fillId="2" borderId="4" xfId="2" applyFont="1" applyFill="1" applyBorder="1" applyAlignment="1">
      <alignment horizontal="center" vertical="center" wrapText="1"/>
    </xf>
    <xf numFmtId="3" fontId="0" fillId="2" borderId="4" xfId="0" applyNumberFormat="1" applyFill="1" applyBorder="1"/>
    <xf numFmtId="167" fontId="0" fillId="2" borderId="0" xfId="0" applyNumberFormat="1" applyFill="1"/>
    <xf numFmtId="167" fontId="13" fillId="2" borderId="4" xfId="1" applyNumberFormat="1" applyFont="1" applyFill="1" applyBorder="1" applyAlignment="1">
      <alignment vertical="center" wrapText="1"/>
    </xf>
    <xf numFmtId="166" fontId="13" fillId="2" borderId="4" xfId="3" applyNumberFormat="1" applyFont="1" applyFill="1" applyBorder="1" applyAlignment="1">
      <alignment vertical="center" wrapText="1"/>
    </xf>
    <xf numFmtId="9" fontId="18" fillId="2" borderId="1" xfId="12" applyFont="1" applyFill="1" applyBorder="1" applyAlignment="1">
      <alignment vertical="center" wrapText="1"/>
    </xf>
    <xf numFmtId="10" fontId="13" fillId="2" borderId="4" xfId="12" applyNumberFormat="1" applyFont="1" applyFill="1" applyBorder="1" applyAlignment="1">
      <alignment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2" borderId="0" xfId="0" applyFont="1" applyFill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167" fontId="0" fillId="2" borderId="0" xfId="0" applyNumberForma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/>
    <xf numFmtId="0" fontId="11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15" fillId="2" borderId="0" xfId="0" applyFont="1" applyFill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26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vertical="center" wrapText="1"/>
    </xf>
    <xf numFmtId="1" fontId="14" fillId="2" borderId="1" xfId="0" applyNumberFormat="1" applyFont="1" applyFill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14" fillId="2" borderId="1" xfId="0" applyFont="1" applyFill="1" applyBorder="1" applyAlignment="1">
      <alignment horizontal="center" vertical="center" wrapText="1"/>
    </xf>
    <xf numFmtId="167" fontId="14" fillId="2" borderId="1" xfId="1" applyNumberFormat="1" applyFont="1" applyFill="1" applyBorder="1" applyAlignment="1">
      <alignment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167" fontId="14" fillId="2" borderId="31" xfId="1" applyNumberFormat="1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wrapText="1"/>
    </xf>
    <xf numFmtId="14" fontId="14" fillId="2" borderId="1" xfId="0" applyNumberFormat="1" applyFont="1" applyFill="1" applyBorder="1" applyAlignment="1">
      <alignment vertical="center" wrapText="1"/>
    </xf>
    <xf numFmtId="14" fontId="14" fillId="2" borderId="1" xfId="0" applyNumberFormat="1" applyFont="1" applyFill="1" applyBorder="1" applyAlignment="1">
      <alignment vertical="center"/>
    </xf>
    <xf numFmtId="167" fontId="14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vertical="center" wrapText="1"/>
    </xf>
    <xf numFmtId="0" fontId="6" fillId="2" borderId="1" xfId="0" applyFont="1" applyFill="1" applyBorder="1"/>
    <xf numFmtId="0" fontId="5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" fontId="14" fillId="2" borderId="0" xfId="0" applyNumberFormat="1" applyFont="1" applyFill="1" applyAlignment="1">
      <alignment horizontal="center" vertical="center" wrapText="1"/>
    </xf>
    <xf numFmtId="14" fontId="14" fillId="2" borderId="0" xfId="0" applyNumberFormat="1" applyFont="1" applyFill="1" applyAlignment="1">
      <alignment vertical="center"/>
    </xf>
    <xf numFmtId="14" fontId="14" fillId="2" borderId="0" xfId="0" applyNumberFormat="1" applyFont="1" applyFill="1" applyAlignment="1">
      <alignment vertical="center" wrapText="1"/>
    </xf>
    <xf numFmtId="167" fontId="14" fillId="2" borderId="0" xfId="1" applyNumberFormat="1" applyFont="1" applyFill="1" applyBorder="1" applyAlignment="1">
      <alignment vertical="center" wrapText="1"/>
    </xf>
    <xf numFmtId="167" fontId="14" fillId="2" borderId="0" xfId="0" applyNumberFormat="1" applyFont="1" applyFill="1" applyAlignment="1">
      <alignment horizontal="center" vertical="center" wrapText="1"/>
    </xf>
    <xf numFmtId="0" fontId="19" fillId="2" borderId="0" xfId="0" applyFont="1" applyFill="1" applyAlignment="1">
      <alignment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3" fillId="2" borderId="6" xfId="0" applyFont="1" applyFill="1" applyBorder="1" applyAlignment="1">
      <alignment vertical="center" wrapText="1"/>
    </xf>
    <xf numFmtId="0" fontId="17" fillId="2" borderId="15" xfId="0" applyFont="1" applyFill="1" applyBorder="1" applyAlignment="1">
      <alignment vertical="center" wrapText="1"/>
    </xf>
    <xf numFmtId="14" fontId="14" fillId="2" borderId="7" xfId="0" applyNumberFormat="1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14" fontId="14" fillId="2" borderId="2" xfId="0" applyNumberFormat="1" applyFont="1" applyFill="1" applyBorder="1" applyAlignment="1">
      <alignment vertical="center"/>
    </xf>
    <xf numFmtId="14" fontId="14" fillId="2" borderId="2" xfId="0" applyNumberFormat="1" applyFont="1" applyFill="1" applyBorder="1" applyAlignment="1">
      <alignment vertical="center" wrapText="1"/>
    </xf>
    <xf numFmtId="167" fontId="14" fillId="2" borderId="2" xfId="1" applyNumberFormat="1" applyFont="1" applyFill="1" applyBorder="1" applyAlignment="1">
      <alignment vertical="center" wrapText="1"/>
    </xf>
    <xf numFmtId="167" fontId="14" fillId="2" borderId="2" xfId="0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vertical="center" wrapText="1"/>
    </xf>
    <xf numFmtId="0" fontId="15" fillId="2" borderId="22" xfId="0" applyFont="1" applyFill="1" applyBorder="1" applyAlignment="1">
      <alignment horizontal="center" vertical="center" wrapText="1"/>
    </xf>
    <xf numFmtId="167" fontId="14" fillId="2" borderId="22" xfId="1" applyNumberFormat="1" applyFont="1" applyFill="1" applyBorder="1" applyAlignment="1">
      <alignment horizontal="center" vertical="center" wrapText="1"/>
    </xf>
    <xf numFmtId="14" fontId="14" fillId="2" borderId="35" xfId="0" applyNumberFormat="1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/>
    </xf>
    <xf numFmtId="14" fontId="14" fillId="2" borderId="21" xfId="0" applyNumberFormat="1" applyFont="1" applyFill="1" applyBorder="1" applyAlignment="1">
      <alignment horizontal="center" vertical="center" wrapText="1"/>
    </xf>
    <xf numFmtId="167" fontId="14" fillId="2" borderId="33" xfId="1" applyNumberFormat="1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vertical="center" wrapText="1"/>
    </xf>
    <xf numFmtId="167" fontId="14" fillId="2" borderId="21" xfId="1" applyNumberFormat="1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vertical="center" wrapText="1"/>
    </xf>
    <xf numFmtId="14" fontId="14" fillId="2" borderId="34" xfId="0" applyNumberFormat="1" applyFont="1" applyFill="1" applyBorder="1" applyAlignment="1">
      <alignment horizontal="center" vertical="center" wrapText="1"/>
    </xf>
    <xf numFmtId="14" fontId="14" fillId="2" borderId="7" xfId="0" applyNumberFormat="1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vertical="center" wrapText="1"/>
    </xf>
    <xf numFmtId="167" fontId="14" fillId="2" borderId="7" xfId="1" applyNumberFormat="1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center" vertical="center" wrapText="1"/>
    </xf>
    <xf numFmtId="14" fontId="14" fillId="2" borderId="5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14" fontId="14" fillId="2" borderId="8" xfId="0" applyNumberFormat="1" applyFont="1" applyFill="1" applyBorder="1" applyAlignment="1">
      <alignment horizontal="center" vertical="center" wrapText="1"/>
    </xf>
    <xf numFmtId="167" fontId="14" fillId="2" borderId="5" xfId="1" applyNumberFormat="1" applyFont="1" applyFill="1" applyBorder="1" applyAlignment="1">
      <alignment horizontal="center" vertical="center" wrapText="1"/>
    </xf>
    <xf numFmtId="167" fontId="14" fillId="2" borderId="8" xfId="1" applyNumberFormat="1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2" fillId="2" borderId="3" xfId="0" applyFont="1" applyFill="1" applyBorder="1" applyAlignment="1">
      <alignment vertical="center"/>
    </xf>
    <xf numFmtId="0" fontId="12" fillId="2" borderId="24" xfId="0" applyFont="1" applyFill="1" applyBorder="1" applyAlignment="1">
      <alignment vertical="center"/>
    </xf>
    <xf numFmtId="0" fontId="12" fillId="2" borderId="4" xfId="0" applyFont="1" applyFill="1" applyBorder="1" applyAlignment="1">
      <alignment vertical="center"/>
    </xf>
    <xf numFmtId="0" fontId="12" fillId="2" borderId="3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12" fillId="2" borderId="4" xfId="0" applyFont="1" applyFill="1" applyBorder="1" applyAlignment="1">
      <alignment vertical="center" wrapText="1"/>
    </xf>
    <xf numFmtId="166" fontId="12" fillId="2" borderId="3" xfId="3" applyNumberFormat="1" applyFont="1" applyFill="1" applyBorder="1" applyAlignment="1">
      <alignment horizontal="center" vertical="center" wrapText="1"/>
    </xf>
    <xf numFmtId="166" fontId="12" fillId="2" borderId="4" xfId="3" applyNumberFormat="1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vertical="center" wrapText="1"/>
    </xf>
    <xf numFmtId="0" fontId="6" fillId="2" borderId="0" xfId="0" applyFont="1" applyFill="1" applyAlignment="1">
      <alignment wrapText="1"/>
    </xf>
    <xf numFmtId="0" fontId="13" fillId="2" borderId="2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167" fontId="14" fillId="2" borderId="1" xfId="1" applyNumberFormat="1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vertical="center" wrapText="1"/>
    </xf>
    <xf numFmtId="0" fontId="5" fillId="2" borderId="28" xfId="0" applyFont="1" applyFill="1" applyBorder="1" applyAlignment="1">
      <alignment vertical="center" wrapText="1"/>
    </xf>
    <xf numFmtId="14" fontId="14" fillId="2" borderId="33" xfId="0" applyNumberFormat="1" applyFont="1" applyFill="1" applyBorder="1" applyAlignment="1">
      <alignment horizontal="center" vertical="center" wrapText="1"/>
    </xf>
    <xf numFmtId="167" fontId="14" fillId="2" borderId="33" xfId="1" applyNumberFormat="1" applyFont="1" applyFill="1" applyBorder="1" applyAlignment="1">
      <alignment horizontal="center" vertical="center"/>
    </xf>
    <xf numFmtId="167" fontId="14" fillId="2" borderId="33" xfId="1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center" wrapText="1"/>
    </xf>
    <xf numFmtId="167" fontId="14" fillId="2" borderId="20" xfId="1" applyNumberFormat="1" applyFont="1" applyFill="1" applyBorder="1" applyAlignment="1">
      <alignment horizontal="center" vertical="center" wrapText="1"/>
    </xf>
    <xf numFmtId="167" fontId="14" fillId="2" borderId="21" xfId="1" applyNumberFormat="1" applyFont="1" applyFill="1" applyBorder="1" applyAlignment="1">
      <alignment horizontal="center" vertical="center" wrapText="1"/>
    </xf>
    <xf numFmtId="167" fontId="14" fillId="2" borderId="20" xfId="1" applyNumberFormat="1" applyFont="1" applyFill="1" applyBorder="1" applyAlignment="1">
      <alignment horizontal="center" vertical="center"/>
    </xf>
    <xf numFmtId="167" fontId="14" fillId="2" borderId="21" xfId="1" applyNumberFormat="1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top" wrapText="1"/>
    </xf>
    <xf numFmtId="0" fontId="20" fillId="2" borderId="0" xfId="0" applyFont="1" applyFill="1"/>
    <xf numFmtId="0" fontId="14" fillId="2" borderId="1" xfId="0" applyFont="1" applyFill="1" applyBorder="1" applyAlignment="1">
      <alignment horizontal="center" vertical="center" wrapText="1"/>
    </xf>
  </cellXfs>
  <cellStyles count="13">
    <cellStyle name="BodyStyle" xfId="11" xr:uid="{00000000-0005-0000-0000-000000000000}"/>
    <cellStyle name="Millares 10" xfId="3" xr:uid="{00000000-0005-0000-0000-000001000000}"/>
    <cellStyle name="Millares 2 2 2" xfId="5" xr:uid="{00000000-0005-0000-0000-000002000000}"/>
    <cellStyle name="Moneda" xfId="1" builtinId="4"/>
    <cellStyle name="Normal" xfId="0" builtinId="0"/>
    <cellStyle name="Normal 10 2" xfId="4" xr:uid="{00000000-0005-0000-0000-000005000000}"/>
    <cellStyle name="Normal 14" xfId="2" xr:uid="{00000000-0005-0000-0000-000006000000}"/>
    <cellStyle name="Normal 22" xfId="9" xr:uid="{00000000-0005-0000-0000-000007000000}"/>
    <cellStyle name="Normal 25" xfId="10" xr:uid="{00000000-0005-0000-0000-000008000000}"/>
    <cellStyle name="Normal 48" xfId="7" xr:uid="{00000000-0005-0000-0000-000009000000}"/>
    <cellStyle name="Normal 5 2 2" xfId="6" xr:uid="{00000000-0005-0000-0000-00000A000000}"/>
    <cellStyle name="Normal 50" xfId="8" xr:uid="{00000000-0005-0000-0000-00000B000000}"/>
    <cellStyle name="Porcentaje" xfId="1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1714500</xdr:colOff>
      <xdr:row>36</xdr:row>
      <xdr:rowOff>119063</xdr:rowOff>
    </xdr:from>
    <xdr:to>
      <xdr:col>4</xdr:col>
      <xdr:colOff>113030</xdr:colOff>
      <xdr:row>38</xdr:row>
      <xdr:rowOff>61595</xdr:rowOff>
    </xdr:to>
    <xdr:pic>
      <xdr:nvPicPr>
        <xdr:cNvPr id="2" name="Imagen 1" descr="Texto&#10;&#10;Descripción generada automáticamente">
          <a:extLst>
            <a:ext uri="{FF2B5EF4-FFF2-40B4-BE49-F238E27FC236}">
              <a16:creationId xmlns:a16="http://schemas.microsoft.com/office/drawing/2014/main" id="{E49130BF-63D1-400A-6D5A-ED1EAE8F4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3563" y="51935063"/>
          <a:ext cx="1541780" cy="34734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964407</xdr:colOff>
      <xdr:row>35</xdr:row>
      <xdr:rowOff>178594</xdr:rowOff>
    </xdr:from>
    <xdr:to>
      <xdr:col>6</xdr:col>
      <xdr:colOff>637858</xdr:colOff>
      <xdr:row>38</xdr:row>
      <xdr:rowOff>47625</xdr:rowOff>
    </xdr:to>
    <xdr:pic>
      <xdr:nvPicPr>
        <xdr:cNvPr id="3" name="Imagen 2" descr="Un dibujo de una persona con los ojos cerrados&#10;&#10;Descripción generada automáticamente con confianza baja">
          <a:extLst>
            <a:ext uri="{FF2B5EF4-FFF2-40B4-BE49-F238E27FC236}">
              <a16:creationId xmlns:a16="http://schemas.microsoft.com/office/drawing/2014/main" id="{FCD51D4C-6F71-7FBF-B5B2-7F9D42271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3063" y="51792188"/>
          <a:ext cx="852170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49"/>
  <sheetViews>
    <sheetView tabSelected="1" view="pageBreakPreview" topLeftCell="A19" zoomScale="80" zoomScaleNormal="80" zoomScaleSheetLayoutView="80" workbookViewId="0">
      <selection activeCell="A21" sqref="A21:A22"/>
    </sheetView>
  </sheetViews>
  <sheetFormatPr baseColWidth="10" defaultColWidth="11.42578125" defaultRowHeight="15" x14ac:dyDescent="0.25"/>
  <cols>
    <col min="1" max="1" width="24" style="14" customWidth="1"/>
    <col min="2" max="2" width="35" style="14" customWidth="1"/>
    <col min="3" max="3" width="27.42578125" style="15" customWidth="1"/>
    <col min="4" max="4" width="19.7109375" style="15" customWidth="1"/>
    <col min="5" max="5" width="18.42578125" style="15" customWidth="1"/>
    <col min="6" max="6" width="17.7109375" style="79" customWidth="1"/>
    <col min="7" max="7" width="25.28515625" style="16" customWidth="1"/>
    <col min="8" max="8" width="24" style="15" customWidth="1"/>
    <col min="9" max="9" width="66" style="1" customWidth="1"/>
    <col min="10" max="10" width="22.42578125" style="1" customWidth="1"/>
    <col min="11" max="11" width="45.28515625" style="1" customWidth="1"/>
    <col min="12" max="12" width="26.85546875" style="1" customWidth="1"/>
    <col min="13" max="16384" width="11.42578125" style="1"/>
  </cols>
  <sheetData>
    <row r="1" spans="1:12" x14ac:dyDescent="0.25">
      <c r="A1" s="17" t="s">
        <v>0</v>
      </c>
      <c r="B1" s="11" t="s">
        <v>0</v>
      </c>
      <c r="C1" s="18" t="s">
        <v>0</v>
      </c>
      <c r="D1" s="19"/>
      <c r="E1" s="18" t="s">
        <v>0</v>
      </c>
      <c r="F1" s="72" t="s">
        <v>0</v>
      </c>
      <c r="G1" s="18" t="s">
        <v>0</v>
      </c>
      <c r="H1" s="18" t="s">
        <v>0</v>
      </c>
      <c r="I1" s="20" t="s">
        <v>0</v>
      </c>
      <c r="J1" s="21" t="s">
        <v>0</v>
      </c>
      <c r="K1" s="21" t="s">
        <v>0</v>
      </c>
      <c r="L1" s="21" t="s">
        <v>0</v>
      </c>
    </row>
    <row r="2" spans="1:12" x14ac:dyDescent="0.25">
      <c r="A2" s="132" t="s">
        <v>1</v>
      </c>
      <c r="B2" s="132"/>
      <c r="C2" s="132"/>
      <c r="D2" s="132"/>
      <c r="E2" s="132"/>
      <c r="F2" s="132"/>
      <c r="G2" s="132"/>
      <c r="H2" s="132"/>
      <c r="I2" s="132"/>
      <c r="J2" s="21" t="s">
        <v>0</v>
      </c>
      <c r="K2" s="21" t="s">
        <v>0</v>
      </c>
      <c r="L2" s="21" t="s">
        <v>0</v>
      </c>
    </row>
    <row r="3" spans="1:12" x14ac:dyDescent="0.25">
      <c r="A3" s="17" t="s">
        <v>0</v>
      </c>
      <c r="B3" s="11" t="s">
        <v>0</v>
      </c>
      <c r="C3" s="18" t="s">
        <v>0</v>
      </c>
      <c r="D3" s="19"/>
      <c r="E3" s="18" t="s">
        <v>0</v>
      </c>
      <c r="F3" s="72" t="s">
        <v>0</v>
      </c>
      <c r="G3" s="18" t="s">
        <v>0</v>
      </c>
      <c r="H3" s="18" t="s">
        <v>0</v>
      </c>
      <c r="I3" s="20" t="s">
        <v>0</v>
      </c>
      <c r="J3" s="21" t="s">
        <v>0</v>
      </c>
      <c r="K3" s="21" t="s">
        <v>0</v>
      </c>
      <c r="L3" s="21" t="s">
        <v>0</v>
      </c>
    </row>
    <row r="4" spans="1:12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133"/>
      <c r="J4" s="21" t="s">
        <v>0</v>
      </c>
      <c r="K4" s="21" t="s">
        <v>0</v>
      </c>
      <c r="L4" s="21" t="s">
        <v>0</v>
      </c>
    </row>
    <row r="5" spans="1:12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133"/>
      <c r="J5" s="21" t="s">
        <v>0</v>
      </c>
      <c r="K5" s="21" t="s">
        <v>0</v>
      </c>
      <c r="L5" s="21" t="s">
        <v>0</v>
      </c>
    </row>
    <row r="6" spans="1:12" x14ac:dyDescent="0.25">
      <c r="A6" s="22" t="s">
        <v>0</v>
      </c>
      <c r="B6" s="22" t="s">
        <v>0</v>
      </c>
      <c r="C6" s="23" t="s">
        <v>0</v>
      </c>
      <c r="D6" s="24"/>
      <c r="E6" s="23" t="s">
        <v>0</v>
      </c>
      <c r="F6" s="73" t="s">
        <v>0</v>
      </c>
      <c r="G6" s="23" t="s">
        <v>0</v>
      </c>
      <c r="H6" s="23" t="s">
        <v>0</v>
      </c>
      <c r="I6" s="25" t="s">
        <v>0</v>
      </c>
      <c r="J6" s="21" t="s">
        <v>0</v>
      </c>
      <c r="K6" s="21" t="s">
        <v>0</v>
      </c>
      <c r="L6" s="21" t="s">
        <v>0</v>
      </c>
    </row>
    <row r="7" spans="1:12" x14ac:dyDescent="0.25">
      <c r="A7" s="134" t="s">
        <v>4</v>
      </c>
      <c r="B7" s="135"/>
      <c r="C7" s="135"/>
      <c r="D7" s="135"/>
      <c r="E7" s="135"/>
      <c r="F7" s="135"/>
      <c r="G7" s="136"/>
      <c r="H7" s="26"/>
      <c r="I7" s="25" t="s">
        <v>0</v>
      </c>
      <c r="J7" s="21" t="s">
        <v>0</v>
      </c>
      <c r="K7" s="21" t="s">
        <v>0</v>
      </c>
      <c r="L7" s="21" t="s">
        <v>0</v>
      </c>
    </row>
    <row r="8" spans="1:12" x14ac:dyDescent="0.25">
      <c r="A8" s="134" t="s">
        <v>5</v>
      </c>
      <c r="B8" s="135"/>
      <c r="C8" s="135"/>
      <c r="D8" s="135"/>
      <c r="E8" s="135"/>
      <c r="F8" s="135"/>
      <c r="G8" s="136"/>
      <c r="H8" s="26" t="s">
        <v>0</v>
      </c>
      <c r="I8" s="25"/>
      <c r="J8" s="21" t="s">
        <v>0</v>
      </c>
      <c r="K8" s="21" t="s">
        <v>0</v>
      </c>
      <c r="L8" s="21" t="s">
        <v>0</v>
      </c>
    </row>
    <row r="9" spans="1:12" x14ac:dyDescent="0.25">
      <c r="A9" s="134" t="s">
        <v>6</v>
      </c>
      <c r="B9" s="135"/>
      <c r="C9" s="135"/>
      <c r="D9" s="135"/>
      <c r="E9" s="135"/>
      <c r="F9" s="135"/>
      <c r="G9" s="136"/>
      <c r="H9" s="26" t="s">
        <v>0</v>
      </c>
      <c r="I9" s="25"/>
      <c r="J9" s="21" t="s">
        <v>0</v>
      </c>
      <c r="K9" s="21" t="s">
        <v>0</v>
      </c>
      <c r="L9" s="21" t="s">
        <v>0</v>
      </c>
    </row>
    <row r="10" spans="1:12" x14ac:dyDescent="0.25">
      <c r="A10" s="134" t="s">
        <v>47</v>
      </c>
      <c r="B10" s="135"/>
      <c r="C10" s="135"/>
      <c r="D10" s="135"/>
      <c r="E10" s="135"/>
      <c r="F10" s="135"/>
      <c r="G10" s="136"/>
      <c r="H10" s="26" t="s">
        <v>0</v>
      </c>
      <c r="I10" s="25" t="s">
        <v>0</v>
      </c>
      <c r="J10" s="21" t="s">
        <v>0</v>
      </c>
      <c r="K10" s="21" t="s">
        <v>0</v>
      </c>
      <c r="L10" s="21" t="s">
        <v>0</v>
      </c>
    </row>
    <row r="11" spans="1:12" x14ac:dyDescent="0.25">
      <c r="A11" s="27" t="s">
        <v>0</v>
      </c>
      <c r="B11" s="2" t="s">
        <v>7</v>
      </c>
      <c r="C11" s="3" t="s">
        <v>8</v>
      </c>
      <c r="D11" s="28"/>
      <c r="E11" s="29" t="s">
        <v>0</v>
      </c>
      <c r="F11" s="74" t="s">
        <v>0</v>
      </c>
      <c r="G11" s="26" t="s">
        <v>0</v>
      </c>
      <c r="H11" s="26" t="s">
        <v>0</v>
      </c>
      <c r="I11" s="25" t="s">
        <v>0</v>
      </c>
      <c r="J11" s="21" t="s">
        <v>0</v>
      </c>
      <c r="K11" s="21" t="s">
        <v>0</v>
      </c>
      <c r="L11" s="21" t="s">
        <v>0</v>
      </c>
    </row>
    <row r="12" spans="1:12" x14ac:dyDescent="0.25">
      <c r="A12" s="17" t="s">
        <v>9</v>
      </c>
      <c r="B12" s="4">
        <v>153323920</v>
      </c>
      <c r="C12" s="4">
        <v>153323920</v>
      </c>
      <c r="D12" s="24"/>
      <c r="E12" s="23" t="s">
        <v>0</v>
      </c>
      <c r="F12" s="73" t="s">
        <v>0</v>
      </c>
      <c r="G12" s="30" t="s">
        <v>0</v>
      </c>
      <c r="H12" s="30" t="s">
        <v>0</v>
      </c>
      <c r="I12" s="31" t="s">
        <v>0</v>
      </c>
      <c r="J12" s="21" t="s">
        <v>0</v>
      </c>
      <c r="K12" s="21" t="s">
        <v>0</v>
      </c>
      <c r="L12" s="21" t="s">
        <v>0</v>
      </c>
    </row>
    <row r="13" spans="1:12" ht="24" customHeight="1" x14ac:dyDescent="0.25">
      <c r="A13" s="11" t="s">
        <v>10</v>
      </c>
      <c r="B13" s="5" t="e">
        <f>#REF!</f>
        <v>#REF!</v>
      </c>
      <c r="C13" s="6">
        <f>C12-H35</f>
        <v>12272249.333333343</v>
      </c>
      <c r="D13" s="24"/>
      <c r="E13" s="29" t="s">
        <v>0</v>
      </c>
      <c r="F13" s="73" t="s">
        <v>0</v>
      </c>
      <c r="G13" s="137" t="s">
        <v>11</v>
      </c>
      <c r="H13" s="138"/>
      <c r="I13" s="139"/>
      <c r="J13" s="21" t="s">
        <v>0</v>
      </c>
      <c r="K13" s="21" t="s">
        <v>0</v>
      </c>
      <c r="L13" s="21" t="s">
        <v>0</v>
      </c>
    </row>
    <row r="14" spans="1:12" ht="15" customHeight="1" x14ac:dyDescent="0.25">
      <c r="A14" s="11" t="s">
        <v>12</v>
      </c>
      <c r="B14" s="6" t="e">
        <f>B12-#REF!</f>
        <v>#REF!</v>
      </c>
      <c r="C14" s="7">
        <f>C12-C13</f>
        <v>141051670.66666666</v>
      </c>
      <c r="D14" s="24"/>
      <c r="E14" s="23" t="s">
        <v>0</v>
      </c>
      <c r="F14" s="73" t="s">
        <v>0</v>
      </c>
      <c r="G14" s="32" t="s">
        <v>13</v>
      </c>
      <c r="H14" s="140" t="s">
        <v>14</v>
      </c>
      <c r="I14" s="141"/>
      <c r="J14" s="21" t="s">
        <v>0</v>
      </c>
      <c r="K14" s="21" t="s">
        <v>0</v>
      </c>
      <c r="L14" s="21" t="s">
        <v>0</v>
      </c>
    </row>
    <row r="15" spans="1:12" x14ac:dyDescent="0.25">
      <c r="A15" s="11" t="s">
        <v>15</v>
      </c>
      <c r="B15" s="8"/>
      <c r="C15" s="9">
        <f>+C13/C12</f>
        <v>8.0041322536844497E-2</v>
      </c>
      <c r="D15" s="33"/>
      <c r="E15" s="33"/>
      <c r="F15" s="34"/>
      <c r="G15" s="35" t="s">
        <v>16</v>
      </c>
      <c r="H15" s="138">
        <v>8748444</v>
      </c>
      <c r="I15" s="142"/>
      <c r="J15" s="21" t="s">
        <v>0</v>
      </c>
      <c r="K15" s="21" t="s">
        <v>0</v>
      </c>
      <c r="L15" s="21" t="s">
        <v>0</v>
      </c>
    </row>
    <row r="16" spans="1:12" ht="29.25" customHeight="1" x14ac:dyDescent="0.25">
      <c r="A16" s="128" t="s">
        <v>17</v>
      </c>
      <c r="B16" s="128" t="s">
        <v>18</v>
      </c>
      <c r="C16" s="129" t="s">
        <v>19</v>
      </c>
      <c r="D16" s="118" t="s">
        <v>20</v>
      </c>
      <c r="E16" s="120" t="s">
        <v>21</v>
      </c>
      <c r="F16" s="121"/>
      <c r="G16" s="118" t="s">
        <v>22</v>
      </c>
      <c r="H16" s="118" t="s">
        <v>23</v>
      </c>
      <c r="I16" s="146" t="s">
        <v>24</v>
      </c>
      <c r="J16" s="21" t="s">
        <v>0</v>
      </c>
      <c r="K16" s="21" t="s">
        <v>0</v>
      </c>
      <c r="L16" s="21" t="s">
        <v>0</v>
      </c>
    </row>
    <row r="17" spans="1:12" ht="25.5" x14ac:dyDescent="0.25">
      <c r="A17" s="128"/>
      <c r="B17" s="128"/>
      <c r="C17" s="130"/>
      <c r="D17" s="119"/>
      <c r="E17" s="36" t="s">
        <v>25</v>
      </c>
      <c r="F17" s="75" t="s">
        <v>26</v>
      </c>
      <c r="G17" s="119"/>
      <c r="H17" s="144"/>
      <c r="I17" s="147"/>
      <c r="J17" s="21" t="s">
        <v>0</v>
      </c>
      <c r="K17" s="21" t="s">
        <v>0</v>
      </c>
      <c r="L17" s="21" t="s">
        <v>0</v>
      </c>
    </row>
    <row r="18" spans="1:12" x14ac:dyDescent="0.25">
      <c r="A18" s="37">
        <v>1</v>
      </c>
      <c r="B18" s="37">
        <v>2</v>
      </c>
      <c r="C18" s="38">
        <v>3</v>
      </c>
      <c r="D18" s="39">
        <v>4</v>
      </c>
      <c r="E18" s="39">
        <v>5</v>
      </c>
      <c r="F18" s="76">
        <v>6</v>
      </c>
      <c r="G18" s="38">
        <v>7</v>
      </c>
      <c r="H18" s="40">
        <v>8</v>
      </c>
      <c r="I18" s="41">
        <v>9</v>
      </c>
      <c r="J18" s="21" t="s">
        <v>0</v>
      </c>
      <c r="K18" s="21" t="s">
        <v>0</v>
      </c>
      <c r="L18" s="21" t="s">
        <v>0</v>
      </c>
    </row>
    <row r="19" spans="1:12" ht="138.75" customHeight="1" x14ac:dyDescent="0.25">
      <c r="A19" s="114" t="s">
        <v>27</v>
      </c>
      <c r="B19" s="114" t="s">
        <v>28</v>
      </c>
      <c r="C19" s="125">
        <v>184</v>
      </c>
      <c r="D19" s="125">
        <v>1</v>
      </c>
      <c r="E19" s="107" t="s">
        <v>29</v>
      </c>
      <c r="F19" s="108" t="s">
        <v>30</v>
      </c>
      <c r="G19" s="148">
        <v>4599511</v>
      </c>
      <c r="H19" s="123">
        <f>((G19/30)*C19*D19)</f>
        <v>28210334.133333333</v>
      </c>
      <c r="I19" s="145" t="s">
        <v>31</v>
      </c>
      <c r="J19" s="21" t="s">
        <v>0</v>
      </c>
      <c r="K19" s="143" t="s">
        <v>0</v>
      </c>
      <c r="L19" s="21" t="s">
        <v>0</v>
      </c>
    </row>
    <row r="20" spans="1:12" ht="138.75" customHeight="1" x14ac:dyDescent="0.25">
      <c r="A20" s="114"/>
      <c r="B20" s="114"/>
      <c r="C20" s="126"/>
      <c r="D20" s="126"/>
      <c r="E20" s="107"/>
      <c r="F20" s="122"/>
      <c r="G20" s="148"/>
      <c r="H20" s="124"/>
      <c r="I20" s="145"/>
      <c r="J20" s="21"/>
      <c r="K20" s="143"/>
      <c r="L20" s="21"/>
    </row>
    <row r="21" spans="1:12" ht="138.75" customHeight="1" x14ac:dyDescent="0.25">
      <c r="A21" s="114" t="s">
        <v>48</v>
      </c>
      <c r="B21" s="114" t="s">
        <v>49</v>
      </c>
      <c r="C21" s="125">
        <v>184</v>
      </c>
      <c r="D21" s="125">
        <v>1</v>
      </c>
      <c r="E21" s="107" t="s">
        <v>29</v>
      </c>
      <c r="F21" s="108" t="s">
        <v>30</v>
      </c>
      <c r="G21" s="148">
        <v>4599511</v>
      </c>
      <c r="H21" s="123">
        <f>((G21/30)*C21*D21)</f>
        <v>28210334.133333333</v>
      </c>
      <c r="I21" s="145" t="s">
        <v>50</v>
      </c>
      <c r="J21" s="21" t="s">
        <v>0</v>
      </c>
      <c r="K21" s="143"/>
      <c r="L21" s="21" t="s">
        <v>0</v>
      </c>
    </row>
    <row r="22" spans="1:12" ht="189" customHeight="1" x14ac:dyDescent="0.25">
      <c r="A22" s="114"/>
      <c r="B22" s="114"/>
      <c r="C22" s="131"/>
      <c r="D22" s="127"/>
      <c r="E22" s="107"/>
      <c r="F22" s="122"/>
      <c r="G22" s="148"/>
      <c r="H22" s="124"/>
      <c r="I22" s="145"/>
      <c r="J22" s="21" t="s">
        <v>0</v>
      </c>
      <c r="K22" s="143"/>
      <c r="L22" s="21" t="s">
        <v>0</v>
      </c>
    </row>
    <row r="23" spans="1:12" ht="133.5" customHeight="1" x14ac:dyDescent="0.25">
      <c r="A23" s="10" t="s">
        <v>32</v>
      </c>
      <c r="B23" s="47" t="s">
        <v>33</v>
      </c>
      <c r="C23" s="42">
        <v>184</v>
      </c>
      <c r="D23" s="48">
        <v>1</v>
      </c>
      <c r="E23" s="107" t="s">
        <v>29</v>
      </c>
      <c r="F23" s="108" t="s">
        <v>30</v>
      </c>
      <c r="G23" s="49">
        <v>4599511</v>
      </c>
      <c r="H23" s="123">
        <f>((G23/30)*C23*D23)</f>
        <v>28210334.133333333</v>
      </c>
      <c r="I23" s="50" t="s">
        <v>34</v>
      </c>
      <c r="J23" s="21" t="s">
        <v>0</v>
      </c>
      <c r="K23" s="21" t="s">
        <v>0</v>
      </c>
      <c r="L23" s="21" t="s">
        <v>0</v>
      </c>
    </row>
    <row r="24" spans="1:12" ht="33" hidden="1" customHeight="1" x14ac:dyDescent="0.25">
      <c r="A24" s="94"/>
      <c r="B24" s="94"/>
      <c r="C24" s="95"/>
      <c r="D24" s="95"/>
      <c r="E24" s="107"/>
      <c r="F24" s="122"/>
      <c r="G24" s="97"/>
      <c r="H24" s="124"/>
      <c r="I24" s="100"/>
      <c r="J24" s="21" t="s">
        <v>0</v>
      </c>
      <c r="K24" s="21" t="s">
        <v>0</v>
      </c>
      <c r="L24" s="21" t="s">
        <v>0</v>
      </c>
    </row>
    <row r="25" spans="1:12" ht="42.75" hidden="1" customHeight="1" x14ac:dyDescent="0.25">
      <c r="A25" s="11"/>
      <c r="B25" s="11" t="s">
        <v>35</v>
      </c>
      <c r="C25" s="45"/>
      <c r="D25" s="93"/>
      <c r="E25" s="96"/>
      <c r="F25" s="101"/>
      <c r="G25" s="99"/>
      <c r="H25" s="99"/>
      <c r="I25" s="98"/>
      <c r="J25" s="21" t="s">
        <v>0</v>
      </c>
      <c r="K25" s="21" t="s">
        <v>0</v>
      </c>
      <c r="L25" s="21" t="s">
        <v>0</v>
      </c>
    </row>
    <row r="26" spans="1:12" ht="20.25" hidden="1" customHeight="1" x14ac:dyDescent="0.25">
      <c r="A26" s="11"/>
      <c r="B26" s="51"/>
      <c r="C26" s="42"/>
      <c r="D26" s="91"/>
      <c r="E26" s="43"/>
      <c r="F26" s="90"/>
      <c r="G26" s="89"/>
      <c r="H26" s="89"/>
      <c r="I26" s="88"/>
      <c r="J26" s="21" t="s">
        <v>0</v>
      </c>
      <c r="K26" s="21" t="s">
        <v>0</v>
      </c>
      <c r="L26" s="21" t="s">
        <v>0</v>
      </c>
    </row>
    <row r="27" spans="1:12" ht="72.95" customHeight="1" x14ac:dyDescent="0.25">
      <c r="A27" s="114" t="s">
        <v>36</v>
      </c>
      <c r="B27" s="109" t="s">
        <v>37</v>
      </c>
      <c r="C27" s="115">
        <v>184</v>
      </c>
      <c r="D27" s="111">
        <v>1</v>
      </c>
      <c r="E27" s="107" t="s">
        <v>29</v>
      </c>
      <c r="F27" s="108" t="s">
        <v>30</v>
      </c>
      <c r="G27" s="156">
        <v>4599511</v>
      </c>
      <c r="H27" s="158">
        <f>((G27)/30)*C27*D27</f>
        <v>28210334.133333333</v>
      </c>
      <c r="I27" s="154" t="s">
        <v>38</v>
      </c>
      <c r="J27" s="21" t="s">
        <v>0</v>
      </c>
      <c r="K27" s="21" t="s">
        <v>0</v>
      </c>
      <c r="L27" s="52" t="s">
        <v>0</v>
      </c>
    </row>
    <row r="28" spans="1:12" ht="87.75" customHeight="1" x14ac:dyDescent="0.25">
      <c r="A28" s="109"/>
      <c r="B28" s="110"/>
      <c r="C28" s="116"/>
      <c r="D28" s="112"/>
      <c r="E28" s="108"/>
      <c r="F28" s="122"/>
      <c r="G28" s="157"/>
      <c r="H28" s="159"/>
      <c r="I28" s="155"/>
      <c r="J28" s="21" t="s">
        <v>0</v>
      </c>
      <c r="K28" s="21" t="s">
        <v>0</v>
      </c>
      <c r="L28" s="21" t="s">
        <v>0</v>
      </c>
    </row>
    <row r="29" spans="1:12" ht="123.75" customHeight="1" x14ac:dyDescent="0.25">
      <c r="A29" s="105" t="s">
        <v>39</v>
      </c>
      <c r="B29" s="113" t="s">
        <v>40</v>
      </c>
      <c r="C29" s="117">
        <v>184</v>
      </c>
      <c r="D29" s="117">
        <v>1</v>
      </c>
      <c r="E29" s="151" t="s">
        <v>29</v>
      </c>
      <c r="F29" s="151" t="s">
        <v>30</v>
      </c>
      <c r="G29" s="153">
        <v>4599511</v>
      </c>
      <c r="H29" s="152">
        <f>((G29)/30)*C29*D29</f>
        <v>28210334.133333333</v>
      </c>
      <c r="I29" s="149" t="s">
        <v>41</v>
      </c>
      <c r="J29" s="21" t="s">
        <v>0</v>
      </c>
      <c r="K29" s="21" t="s">
        <v>0</v>
      </c>
      <c r="L29" s="21" t="s">
        <v>0</v>
      </c>
    </row>
    <row r="30" spans="1:12" ht="68.25" customHeight="1" x14ac:dyDescent="0.25">
      <c r="A30" s="106"/>
      <c r="B30" s="113"/>
      <c r="C30" s="117"/>
      <c r="D30" s="117"/>
      <c r="E30" s="151"/>
      <c r="F30" s="151"/>
      <c r="G30" s="153"/>
      <c r="H30" s="152"/>
      <c r="I30" s="150"/>
      <c r="J30" s="21" t="s">
        <v>0</v>
      </c>
      <c r="K30" s="21" t="s">
        <v>0</v>
      </c>
      <c r="L30" s="21" t="s">
        <v>0</v>
      </c>
    </row>
    <row r="31" spans="1:12" ht="14.25" hidden="1" customHeight="1" x14ac:dyDescent="0.25">
      <c r="A31" s="11"/>
      <c r="B31" s="51"/>
      <c r="C31" s="92"/>
      <c r="D31" s="92"/>
      <c r="E31" s="102"/>
      <c r="F31" s="77"/>
      <c r="G31" s="104"/>
      <c r="H31" s="104"/>
      <c r="I31" s="103"/>
      <c r="J31" s="44" t="s">
        <v>0</v>
      </c>
      <c r="K31" s="21" t="s">
        <v>0</v>
      </c>
      <c r="L31" s="21" t="s">
        <v>0</v>
      </c>
    </row>
    <row r="32" spans="1:12" ht="24.75" customHeight="1" x14ac:dyDescent="0.25">
      <c r="A32" s="114"/>
      <c r="B32" s="114"/>
      <c r="C32" s="171"/>
      <c r="D32" s="171"/>
      <c r="E32" s="107"/>
      <c r="F32" s="102"/>
      <c r="G32" s="148"/>
      <c r="H32" s="148"/>
      <c r="I32" s="149"/>
      <c r="J32" s="44" t="s">
        <v>0</v>
      </c>
      <c r="K32" s="21" t="s">
        <v>0</v>
      </c>
      <c r="L32" s="21" t="s">
        <v>0</v>
      </c>
    </row>
    <row r="33" spans="1:12" ht="43.5" hidden="1" customHeight="1" x14ac:dyDescent="0.25">
      <c r="A33" s="114"/>
      <c r="B33" s="114"/>
      <c r="C33" s="171"/>
      <c r="D33" s="171"/>
      <c r="E33" s="107"/>
      <c r="F33" s="53"/>
      <c r="G33" s="148"/>
      <c r="H33" s="148"/>
      <c r="I33" s="149"/>
      <c r="J33" s="44" t="s">
        <v>0</v>
      </c>
      <c r="K33" s="21" t="s">
        <v>0</v>
      </c>
      <c r="L33" s="21" t="s">
        <v>0</v>
      </c>
    </row>
    <row r="34" spans="1:12" ht="98.25" hidden="1" customHeight="1" x14ac:dyDescent="0.25">
      <c r="A34" s="114"/>
      <c r="B34" s="114"/>
      <c r="C34" s="171"/>
      <c r="D34" s="171"/>
      <c r="E34" s="107"/>
      <c r="F34" s="53"/>
      <c r="G34" s="148"/>
      <c r="H34" s="148"/>
      <c r="I34" s="150"/>
      <c r="J34" s="44" t="s">
        <v>0</v>
      </c>
      <c r="K34" s="21" t="s">
        <v>0</v>
      </c>
      <c r="L34" s="21" t="s">
        <v>0</v>
      </c>
    </row>
    <row r="35" spans="1:12" s="12" customFormat="1" ht="15.75" customHeight="1" x14ac:dyDescent="0.25">
      <c r="A35" s="11" t="s">
        <v>0</v>
      </c>
      <c r="B35" s="11" t="s">
        <v>0</v>
      </c>
      <c r="C35" s="45" t="s">
        <v>0</v>
      </c>
      <c r="D35" s="42">
        <f>SUM(D19:D34)</f>
        <v>5</v>
      </c>
      <c r="E35" s="54"/>
      <c r="F35" s="53"/>
      <c r="G35" s="46"/>
      <c r="H35" s="55">
        <f>SUM(H19:H34)</f>
        <v>141051670.66666666</v>
      </c>
      <c r="I35" s="56" t="s">
        <v>0</v>
      </c>
      <c r="J35" s="57" t="s">
        <v>0</v>
      </c>
      <c r="K35" s="57" t="s">
        <v>0</v>
      </c>
      <c r="L35" s="57" t="s">
        <v>0</v>
      </c>
    </row>
    <row r="36" spans="1:12" ht="15.75" customHeight="1" x14ac:dyDescent="0.25">
      <c r="A36" s="11"/>
      <c r="B36" s="58"/>
      <c r="C36" s="59"/>
      <c r="D36" s="60"/>
      <c r="E36" s="61"/>
      <c r="F36" s="62"/>
      <c r="G36" s="63"/>
      <c r="H36" s="64"/>
      <c r="I36" s="65"/>
      <c r="J36" s="21"/>
      <c r="K36" s="21"/>
      <c r="L36" s="21"/>
    </row>
    <row r="37" spans="1:12" ht="15.75" customHeight="1" x14ac:dyDescent="0.25">
      <c r="A37" s="11"/>
      <c r="B37" s="58"/>
      <c r="C37" s="59"/>
      <c r="D37" s="60"/>
      <c r="E37" s="61"/>
      <c r="F37" s="62"/>
      <c r="G37" s="63"/>
      <c r="H37" s="64"/>
      <c r="I37" s="65"/>
      <c r="J37" s="21"/>
      <c r="K37" s="21"/>
      <c r="L37" s="21"/>
    </row>
    <row r="38" spans="1:12" ht="15.75" customHeight="1" x14ac:dyDescent="0.25">
      <c r="A38" s="11"/>
      <c r="B38" s="58"/>
      <c r="C38" s="59"/>
      <c r="D38" s="60"/>
      <c r="E38" s="61"/>
      <c r="F38" s="62"/>
      <c r="G38" s="63"/>
      <c r="H38" s="64"/>
      <c r="I38" s="65"/>
      <c r="J38" s="21"/>
      <c r="K38" s="21"/>
      <c r="L38" s="21"/>
    </row>
    <row r="39" spans="1:12" ht="15.75" customHeight="1" x14ac:dyDescent="0.25">
      <c r="A39" s="11"/>
      <c r="B39" s="80"/>
      <c r="C39" s="81"/>
      <c r="D39" s="82"/>
      <c r="E39" s="83"/>
      <c r="F39" s="84"/>
      <c r="G39" s="85"/>
      <c r="H39" s="86"/>
      <c r="I39" s="87"/>
      <c r="J39" s="21"/>
      <c r="K39" s="21"/>
      <c r="L39" s="21"/>
    </row>
    <row r="40" spans="1:12" ht="27" customHeight="1" x14ac:dyDescent="0.25">
      <c r="A40" s="66" t="s">
        <v>42</v>
      </c>
      <c r="B40" s="13" t="s">
        <v>43</v>
      </c>
      <c r="C40" s="169" t="s">
        <v>44</v>
      </c>
      <c r="D40" s="169"/>
      <c r="E40" s="169"/>
      <c r="F40" s="169" t="s">
        <v>45</v>
      </c>
      <c r="G40" s="169"/>
      <c r="H40" s="5"/>
      <c r="J40" s="21" t="s">
        <v>0</v>
      </c>
      <c r="K40" s="21" t="s">
        <v>0</v>
      </c>
      <c r="L40" s="21" t="s">
        <v>0</v>
      </c>
    </row>
    <row r="41" spans="1:12" ht="27" customHeight="1" x14ac:dyDescent="0.25">
      <c r="A41" s="67"/>
      <c r="B41" s="13"/>
      <c r="C41" s="13"/>
      <c r="D41" s="13"/>
      <c r="E41" s="13"/>
      <c r="F41" s="78"/>
      <c r="G41" s="13"/>
      <c r="H41" s="5"/>
      <c r="J41" s="21"/>
      <c r="K41" s="21"/>
      <c r="L41" s="21"/>
    </row>
    <row r="42" spans="1:12" ht="81" customHeight="1" x14ac:dyDescent="0.25">
      <c r="A42" s="170" t="s">
        <v>46</v>
      </c>
      <c r="B42" s="170"/>
      <c r="C42" s="170"/>
      <c r="D42" s="170"/>
      <c r="E42" s="170"/>
      <c r="F42" s="170"/>
      <c r="G42" s="170"/>
      <c r="H42" s="170"/>
      <c r="I42" s="170"/>
      <c r="J42" s="21" t="s">
        <v>0</v>
      </c>
      <c r="K42" s="21" t="s">
        <v>0</v>
      </c>
      <c r="L42" s="21" t="s">
        <v>0</v>
      </c>
    </row>
    <row r="43" spans="1:12" x14ac:dyDescent="0.25">
      <c r="A43" s="68" t="s">
        <v>0</v>
      </c>
      <c r="B43" s="69" t="s">
        <v>0</v>
      </c>
      <c r="C43" s="70" t="s">
        <v>0</v>
      </c>
      <c r="D43" s="71"/>
      <c r="E43" s="70" t="s">
        <v>0</v>
      </c>
      <c r="F43" s="72" t="s">
        <v>0</v>
      </c>
      <c r="G43" s="70" t="s">
        <v>0</v>
      </c>
      <c r="H43" s="70" t="s">
        <v>0</v>
      </c>
      <c r="I43" s="21" t="s">
        <v>0</v>
      </c>
      <c r="J43" s="21" t="s">
        <v>0</v>
      </c>
      <c r="K43" s="21" t="s">
        <v>0</v>
      </c>
      <c r="L43" s="21" t="s">
        <v>0</v>
      </c>
    </row>
    <row r="44" spans="1:12" x14ac:dyDescent="0.25">
      <c r="A44" s="68" t="s">
        <v>0</v>
      </c>
      <c r="B44" s="69" t="s">
        <v>0</v>
      </c>
      <c r="C44" s="70" t="s">
        <v>0</v>
      </c>
      <c r="D44" s="71"/>
      <c r="E44" s="70" t="s">
        <v>0</v>
      </c>
      <c r="F44" s="72" t="s">
        <v>0</v>
      </c>
      <c r="G44" s="70" t="s">
        <v>0</v>
      </c>
      <c r="H44" s="70" t="s">
        <v>0</v>
      </c>
      <c r="I44" s="21" t="s">
        <v>0</v>
      </c>
      <c r="J44" s="21" t="s">
        <v>0</v>
      </c>
      <c r="K44" s="21" t="s">
        <v>0</v>
      </c>
      <c r="L44" s="21" t="s">
        <v>0</v>
      </c>
    </row>
    <row r="45" spans="1:12" x14ac:dyDescent="0.25">
      <c r="A45" s="160"/>
      <c r="B45" s="161"/>
      <c r="C45" s="161"/>
      <c r="D45" s="161"/>
      <c r="E45" s="161"/>
      <c r="F45" s="161"/>
      <c r="G45" s="161"/>
      <c r="H45" s="162"/>
    </row>
    <row r="46" spans="1:12" x14ac:dyDescent="0.25">
      <c r="A46" s="163"/>
      <c r="B46" s="164"/>
      <c r="C46" s="164"/>
      <c r="D46" s="164"/>
      <c r="E46" s="164"/>
      <c r="F46" s="164"/>
      <c r="G46" s="164"/>
      <c r="H46" s="165"/>
    </row>
    <row r="47" spans="1:12" x14ac:dyDescent="0.25">
      <c r="A47" s="163"/>
      <c r="B47" s="164"/>
      <c r="C47" s="164"/>
      <c r="D47" s="164"/>
      <c r="E47" s="164"/>
      <c r="F47" s="164"/>
      <c r="G47" s="164"/>
      <c r="H47" s="165"/>
    </row>
    <row r="48" spans="1:12" x14ac:dyDescent="0.25">
      <c r="A48" s="163"/>
      <c r="B48" s="164"/>
      <c r="C48" s="164"/>
      <c r="D48" s="164"/>
      <c r="E48" s="164"/>
      <c r="F48" s="164"/>
      <c r="G48" s="164"/>
      <c r="H48" s="165"/>
    </row>
    <row r="49" spans="1:8" x14ac:dyDescent="0.25">
      <c r="A49" s="166"/>
      <c r="B49" s="167"/>
      <c r="C49" s="167"/>
      <c r="D49" s="167"/>
      <c r="E49" s="167"/>
      <c r="F49" s="167"/>
      <c r="G49" s="167"/>
      <c r="H49" s="168"/>
    </row>
  </sheetData>
  <mergeCells count="70">
    <mergeCell ref="A45:H49"/>
    <mergeCell ref="C40:E40"/>
    <mergeCell ref="A42:I42"/>
    <mergeCell ref="A32:A34"/>
    <mergeCell ref="C32:C34"/>
    <mergeCell ref="D32:D34"/>
    <mergeCell ref="E32:E34"/>
    <mergeCell ref="G32:G34"/>
    <mergeCell ref="H32:H34"/>
    <mergeCell ref="I32:I34"/>
    <mergeCell ref="B32:B34"/>
    <mergeCell ref="F40:G40"/>
    <mergeCell ref="I29:I30"/>
    <mergeCell ref="F27:F28"/>
    <mergeCell ref="E29:E30"/>
    <mergeCell ref="F29:F30"/>
    <mergeCell ref="H29:H30"/>
    <mergeCell ref="G29:G30"/>
    <mergeCell ref="I27:I28"/>
    <mergeCell ref="G27:G28"/>
    <mergeCell ref="H27:H28"/>
    <mergeCell ref="K19:K22"/>
    <mergeCell ref="F19:F20"/>
    <mergeCell ref="G16:G17"/>
    <mergeCell ref="H16:H17"/>
    <mergeCell ref="E19:E20"/>
    <mergeCell ref="E21:E22"/>
    <mergeCell ref="I19:I20"/>
    <mergeCell ref="I16:I17"/>
    <mergeCell ref="I21:I22"/>
    <mergeCell ref="H19:H20"/>
    <mergeCell ref="G19:G20"/>
    <mergeCell ref="G21:G22"/>
    <mergeCell ref="A9:G9"/>
    <mergeCell ref="A10:G10"/>
    <mergeCell ref="G13:I13"/>
    <mergeCell ref="H14:I14"/>
    <mergeCell ref="H15:I15"/>
    <mergeCell ref="A2:I2"/>
    <mergeCell ref="A4:I4"/>
    <mergeCell ref="A5:I5"/>
    <mergeCell ref="A7:G7"/>
    <mergeCell ref="A8:G8"/>
    <mergeCell ref="A16:A17"/>
    <mergeCell ref="B16:B17"/>
    <mergeCell ref="C16:C17"/>
    <mergeCell ref="A19:A20"/>
    <mergeCell ref="A21:A22"/>
    <mergeCell ref="C19:C20"/>
    <mergeCell ref="B19:B20"/>
    <mergeCell ref="B21:B22"/>
    <mergeCell ref="C21:C22"/>
    <mergeCell ref="D16:D17"/>
    <mergeCell ref="E16:F16"/>
    <mergeCell ref="E23:E24"/>
    <mergeCell ref="F23:F24"/>
    <mergeCell ref="H23:H24"/>
    <mergeCell ref="D19:D20"/>
    <mergeCell ref="D21:D22"/>
    <mergeCell ref="F21:F22"/>
    <mergeCell ref="H21:H22"/>
    <mergeCell ref="A29:A30"/>
    <mergeCell ref="E27:E28"/>
    <mergeCell ref="B27:B28"/>
    <mergeCell ref="D27:D28"/>
    <mergeCell ref="B29:B30"/>
    <mergeCell ref="A27:A28"/>
    <mergeCell ref="C27:C28"/>
    <mergeCell ref="C29:C30"/>
    <mergeCell ref="D29:D30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44" fitToHeight="0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REGULAR 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Danery Gonzalez Herrera</dc:creator>
  <cp:keywords/>
  <dc:description/>
  <cp:lastModifiedBy>Lina Danery Gonzalez Herrera</cp:lastModifiedBy>
  <cp:revision/>
  <dcterms:created xsi:type="dcterms:W3CDTF">2018-01-09T16:12:23Z</dcterms:created>
  <dcterms:modified xsi:type="dcterms:W3CDTF">2025-05-20T14:17:11Z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2024-12-03T16:23:12Z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97cceb72-b494-4698-9eb6-59d3121e4b35</vt:lpwstr>
  </property>
  <property fmtid="{D5CDD505-2E9C-101B-9397-08002B2CF9AE}" pid="8" name="MSIP_Label_fc111285-cafa-4fc9-8a9a-bd902089b24f_ContentBits">
    <vt:lpwstr>0</vt:lpwstr>
  </property>
</Properties>
</file>