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caterin_garzon_medicinalegal_gov_co/Documents/1. GNGC/2025/2. REVISIONES/4. LP/1. ESCUELA/obs/21-8-2025- pliego definitivo/"/>
    </mc:Choice>
  </mc:AlternateContent>
  <xr:revisionPtr revIDLastSave="34" documentId="8_{FAD6DF80-9932-47D2-8EC8-123EA9B54DD1}" xr6:coauthVersionLast="47" xr6:coauthVersionMax="47" xr10:uidLastSave="{863D963F-F7B2-4E69-82DA-791EBFCFF539}"/>
  <bookViews>
    <workbookView minimized="1" xWindow="-15912" yWindow="1428" windowWidth="13152" windowHeight="8880" xr2:uid="{4F0AC8CC-7C64-4245-93CD-84F620ACB476}"/>
  </bookViews>
  <sheets>
    <sheet name="VE LOTE  (2)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1" l="1"/>
  <c r="L10" i="1"/>
  <c r="K10" i="1"/>
  <c r="J10" i="1"/>
  <c r="I10" i="1"/>
  <c r="H10" i="1"/>
  <c r="G10" i="1"/>
  <c r="F10" i="1"/>
  <c r="E10" i="1"/>
  <c r="Q10" i="1" s="1"/>
  <c r="D10" i="1"/>
  <c r="B10" i="1"/>
  <c r="A10" i="1"/>
  <c r="M9" i="1"/>
  <c r="L9" i="1"/>
  <c r="K9" i="1"/>
  <c r="J9" i="1"/>
  <c r="I9" i="1"/>
  <c r="H9" i="1"/>
  <c r="G9" i="1"/>
  <c r="F9" i="1"/>
  <c r="E9" i="1"/>
  <c r="Q9" i="1" s="1"/>
  <c r="D9" i="1"/>
  <c r="B9" i="1"/>
  <c r="A9" i="1"/>
  <c r="M8" i="1"/>
  <c r="L8" i="1"/>
  <c r="K8" i="1"/>
  <c r="J8" i="1"/>
  <c r="I8" i="1"/>
  <c r="H8" i="1"/>
  <c r="G8" i="1"/>
  <c r="F8" i="1"/>
  <c r="E8" i="1"/>
  <c r="Q8" i="1" s="1"/>
  <c r="D8" i="1"/>
  <c r="B8" i="1"/>
  <c r="A8" i="1"/>
  <c r="M5" i="1"/>
  <c r="L5" i="1"/>
  <c r="K5" i="1"/>
  <c r="J5" i="1"/>
  <c r="I5" i="1"/>
  <c r="H5" i="1"/>
  <c r="G5" i="1"/>
  <c r="F5" i="1"/>
  <c r="Q11" i="1" l="1"/>
  <c r="N10" i="1" l="1"/>
  <c r="O10" i="1" s="1"/>
  <c r="R10" i="1" s="1"/>
  <c r="N9" i="1"/>
  <c r="O9" i="1" s="1"/>
  <c r="N8" i="1"/>
  <c r="O8" i="1" s="1"/>
  <c r="O11" i="1" l="1"/>
  <c r="R8" i="1"/>
  <c r="R9" i="1"/>
  <c r="S9" i="1"/>
</calcChain>
</file>

<file path=xl/sharedStrings.xml><?xml version="1.0" encoding="utf-8"?>
<sst xmlns="http://schemas.openxmlformats.org/spreadsheetml/2006/main" count="35" uniqueCount="28">
  <si>
    <t>COMPENSAR</t>
  </si>
  <si>
    <t>UNIVERSIDAD DEL BOSQUE</t>
  </si>
  <si>
    <t>UNIVERSIDAD BOLIVARIANA</t>
  </si>
  <si>
    <t>BUSINESS SUPPORT SAS</t>
  </si>
  <si>
    <t>HOCFORENSICS</t>
  </si>
  <si>
    <t>PONTIFICIA UNIVERSIDAD JAVERIANA DE CALI</t>
  </si>
  <si>
    <t>UNIVERSIDAD DEL ROSARIO</t>
  </si>
  <si>
    <t xml:space="preserve">UNIVERSIDAD NACIONAL </t>
  </si>
  <si>
    <t>LOTE</t>
  </si>
  <si>
    <t xml:space="preserve"> </t>
  </si>
  <si>
    <t>PRESENTACIÓN</t>
  </si>
  <si>
    <t># ITEM</t>
  </si>
  <si>
    <t>DESCRIPCIÓN</t>
  </si>
  <si>
    <t>VALOR UNITARIO ANTES DE IVA</t>
  </si>
  <si>
    <t xml:space="preserve">VALOR TOTAL POR LOTE </t>
  </si>
  <si>
    <t xml:space="preserve">TOTAL PRESUPUESTO OFICIAL </t>
  </si>
  <si>
    <t>FORMATO DE OFERTA ECONÓMICA
LOTE 2</t>
  </si>
  <si>
    <t xml:space="preserve">OFERTA ECONÓMICA </t>
  </si>
  <si>
    <t>TRABAJO EN ALTURAS 
(NIVEL REENTRENAMIENTO). (ver anexo técnico)</t>
  </si>
  <si>
    <t>TRABAJO EN ALTURAS
(NIVEL AUTORIZADO). (ver anexo técnico)</t>
  </si>
  <si>
    <t>TRABAJO EN ALTURAS
(NIVEL COORDINADOR). (ver anexo técnico)</t>
  </si>
  <si>
    <t xml:space="preserve">CANTIDAD TOTAL </t>
  </si>
  <si>
    <t xml:space="preserve">VALOR UNITARIO PROMEDIO   Incluidos todos los impuestos, tasas y contribuciones de ley a los que haya lugar y demás costos directos e indirectos </t>
  </si>
  <si>
    <t xml:space="preserve">TOTAL  Incluidos todos los impuestos, tasas y contribuciones de ley a los que haya lugar y demás costos directos e indirectos </t>
  </si>
  <si>
    <r>
      <rPr>
        <b/>
        <sz val="9"/>
        <color theme="1"/>
        <rFont val="Arial"/>
        <family val="2"/>
      </rPr>
      <t xml:space="preserve">Valor unitario Ofertado </t>
    </r>
    <r>
      <rPr>
        <b/>
        <sz val="5"/>
        <color theme="1"/>
        <rFont val="Arial"/>
        <family val="2"/>
      </rPr>
      <t xml:space="preserve">
Incluidos todos los impuestos, tasas y contribuciones de ley a los que haya lugar y demás costos directos e indirectos  </t>
    </r>
  </si>
  <si>
    <r>
      <rPr>
        <b/>
        <sz val="9"/>
        <color theme="1"/>
        <rFont val="Arial"/>
        <family val="2"/>
      </rPr>
      <t xml:space="preserve">Valor total ofertado </t>
    </r>
    <r>
      <rPr>
        <b/>
        <sz val="5"/>
        <color theme="1"/>
        <rFont val="Arial"/>
        <family val="2"/>
      </rPr>
      <t xml:space="preserve">
Incluidos todos los impuestos, tasas y contribuciones de ley a los que haya lugar y demás costos directos e indirectos </t>
    </r>
  </si>
  <si>
    <t>TOTAL OFERTA ECONÓMICA</t>
  </si>
  <si>
    <t>PRESUPUESTO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</si>
</sst>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6"/>
      <color theme="1"/>
      <name val="Calibri"/>
      <family val="2"/>
    </font>
    <font>
      <sz val="6"/>
      <name val="Calibri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8"/>
      <color theme="1"/>
      <name val="Aptos Narrow"/>
      <family val="2"/>
      <scheme val="minor"/>
    </font>
    <font>
      <b/>
      <sz val="5"/>
      <color theme="1"/>
      <name val="Arial"/>
      <family val="2"/>
    </font>
    <font>
      <sz val="5"/>
      <name val="Calibri"/>
      <family val="2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rgb="FF000000"/>
      </bottom>
      <diagonal/>
    </border>
    <border>
      <left/>
      <right/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3" fontId="1" fillId="2" borderId="0" xfId="0" applyNumberFormat="1" applyFont="1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5" fillId="3" borderId="4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Alignment="1">
      <alignment horizontal="center" vertical="center"/>
    </xf>
    <xf numFmtId="3" fontId="9" fillId="2" borderId="11" xfId="0" applyNumberFormat="1" applyFont="1" applyFill="1" applyBorder="1" applyAlignment="1">
      <alignment horizontal="center" vertical="center"/>
    </xf>
    <xf numFmtId="3" fontId="10" fillId="2" borderId="13" xfId="0" applyNumberFormat="1" applyFont="1" applyFill="1" applyBorder="1" applyAlignment="1">
      <alignment horizontal="center" vertical="center"/>
    </xf>
    <xf numFmtId="3" fontId="8" fillId="4" borderId="4" xfId="0" applyNumberFormat="1" applyFont="1" applyFill="1" applyBorder="1" applyAlignment="1">
      <alignment horizontal="center" vertical="center"/>
    </xf>
    <xf numFmtId="3" fontId="8" fillId="4" borderId="11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/>
    </xf>
    <xf numFmtId="3" fontId="2" fillId="4" borderId="15" xfId="0" applyNumberFormat="1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center" vertical="center" wrapText="1"/>
    </xf>
    <xf numFmtId="3" fontId="7" fillId="3" borderId="3" xfId="0" applyNumberFormat="1" applyFont="1" applyFill="1" applyBorder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textRotation="90"/>
    </xf>
    <xf numFmtId="3" fontId="12" fillId="2" borderId="8" xfId="0" applyNumberFormat="1" applyFont="1" applyFill="1" applyBorder="1" applyAlignment="1">
      <alignment horizontal="center" vertical="center" textRotation="90"/>
    </xf>
    <xf numFmtId="3" fontId="12" fillId="2" borderId="9" xfId="0" applyNumberFormat="1" applyFont="1" applyFill="1" applyBorder="1" applyAlignment="1">
      <alignment horizontal="center" vertical="center" textRotation="90"/>
    </xf>
    <xf numFmtId="3" fontId="5" fillId="3" borderId="9" xfId="0" applyNumberFormat="1" applyFont="1" applyFill="1" applyBorder="1" applyAlignment="1">
      <alignment horizontal="center" vertical="center" wrapText="1"/>
    </xf>
    <xf numFmtId="3" fontId="2" fillId="5" borderId="16" xfId="0" applyNumberFormat="1" applyFont="1" applyFill="1" applyBorder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 wrapText="1"/>
    </xf>
    <xf numFmtId="3" fontId="8" fillId="2" borderId="12" xfId="0" applyNumberFormat="1" applyFont="1" applyFill="1" applyBorder="1" applyAlignment="1">
      <alignment horizontal="center" vertical="center" wrapText="1"/>
    </xf>
    <xf numFmtId="3" fontId="8" fillId="2" borderId="1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4" fillId="4" borderId="8" xfId="0" applyNumberFormat="1" applyFont="1" applyFill="1" applyBorder="1" applyAlignment="1">
      <alignment horizontal="center" vertical="center"/>
    </xf>
    <xf numFmtId="3" fontId="4" fillId="4" borderId="9" xfId="0" applyNumberFormat="1" applyFont="1" applyFill="1" applyBorder="1" applyAlignment="1">
      <alignment horizontal="center" vertical="center"/>
    </xf>
    <xf numFmtId="3" fontId="6" fillId="4" borderId="5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/>
    </xf>
    <xf numFmtId="3" fontId="4" fillId="4" borderId="10" xfId="0" applyNumberFormat="1" applyFont="1" applyFill="1" applyBorder="1" applyAlignment="1">
      <alignment horizontal="center" vertical="center"/>
    </xf>
    <xf numFmtId="3" fontId="11" fillId="6" borderId="6" xfId="0" applyNumberFormat="1" applyFont="1" applyFill="1" applyBorder="1" applyAlignment="1">
      <alignment horizontal="center" vertical="center" wrapText="1"/>
    </xf>
    <xf numFmtId="3" fontId="8" fillId="6" borderId="4" xfId="0" applyNumberFormat="1" applyFont="1" applyFill="1" applyBorder="1" applyAlignment="1">
      <alignment horizontal="center" vertical="center"/>
    </xf>
    <xf numFmtId="3" fontId="0" fillId="6" borderId="6" xfId="0" applyNumberFormat="1" applyFill="1" applyBorder="1" applyAlignment="1">
      <alignment horizontal="center" vertical="center"/>
    </xf>
    <xf numFmtId="3" fontId="9" fillId="6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edicinalegalgovco-my.sharepoint.com/personal/caterin_garzon_medicinalegal_gov_co/Documents/1.%20GNGC/2025/2.%20REVISIONES/4.%20LP/1.%20ESCUELA/obs/31-7-2025%20FOC/ESTUDIO%20DE%20MERCADO%20verificado%2031-7-2025.xlsx" TargetMode="External"/><Relationship Id="rId2" Type="http://schemas.microsoft.com/office/2019/04/relationships/externalLinkLongPath" Target="ESTUDIO%20DE%20MERCADO%20verificado%2031-7-2025.xlsx?3AF9E7D8" TargetMode="External"/><Relationship Id="rId1" Type="http://schemas.openxmlformats.org/officeDocument/2006/relationships/externalLinkPath" Target="file:///\\3AF9E7D8\ESTUDIO%20DE%20MERCADO%20verificado%2031-7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edicinalegalgovco-my.sharepoint.com/personal/caterin_garzon_medicinalegal_gov_co/Documents/1.%20GNGC/2025/2.%20REVISIONES/4.%20LP/1.%20ESCUELA/obs/21-8-2025-%20pliego%20definitivo/ESTUDIO%20DE%20MERCADO%20verificado21-8-2025.xlsx" TargetMode="External"/><Relationship Id="rId2" Type="http://schemas.microsoft.com/office/2019/04/relationships/externalLinkLongPath" Target="ESTUDIO%20DE%20MERCADO%20verificado21-8-2025.xlsx?3AF9E7D8" TargetMode="External"/><Relationship Id="rId1" Type="http://schemas.openxmlformats.org/officeDocument/2006/relationships/externalLinkPath" Target="file:///\\3AF9E7D8\ESTUDIO%20DE%20MERCADO%20verificado21-8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VALIDADOR "/>
      <sheetName val="INGRESO DE DATOS "/>
      <sheetName val="DISTRIBUCION "/>
      <sheetName val="Hoja2"/>
      <sheetName val="HISTORICO"/>
      <sheetName val="DATOS REGIONALIZADO "/>
      <sheetName val="DATOS COTIZACIONES"/>
      <sheetName val="VE LOTE 1"/>
      <sheetName val="VE LOTE  (2)"/>
      <sheetName val="VE LOTE (3)"/>
      <sheetName val="D. MED TEND CENTRAL  (2)"/>
      <sheetName val="VALIDACION DATOS ATIPICOS"/>
    </sheetNames>
    <sheetDataSet>
      <sheetData sheetId="0"/>
      <sheetData sheetId="1">
        <row r="4">
          <cell r="A4">
            <v>1</v>
          </cell>
        </row>
        <row r="31">
          <cell r="A31">
            <v>2</v>
          </cell>
          <cell r="B31">
            <v>28</v>
          </cell>
          <cell r="D31" t="str">
            <v>UN</v>
          </cell>
          <cell r="N31">
            <v>30</v>
          </cell>
          <cell r="P31" t="str">
            <v xml:space="preserve">                                -  </v>
          </cell>
          <cell r="S31" t="str">
            <v xml:space="preserve">                          -  </v>
          </cell>
          <cell r="V31">
            <v>306667</v>
          </cell>
          <cell r="Y31">
            <v>170016.80672268907</v>
          </cell>
          <cell r="AB31">
            <v>0</v>
          </cell>
          <cell r="AE31">
            <v>0</v>
          </cell>
          <cell r="AH31">
            <v>0</v>
          </cell>
          <cell r="AK31">
            <v>300000</v>
          </cell>
        </row>
        <row r="32">
          <cell r="A32">
            <v>2</v>
          </cell>
          <cell r="B32">
            <v>29</v>
          </cell>
          <cell r="D32" t="str">
            <v>UN</v>
          </cell>
          <cell r="N32">
            <v>20</v>
          </cell>
          <cell r="P32" t="str">
            <v xml:space="preserve">                                -  </v>
          </cell>
          <cell r="S32" t="str">
            <v xml:space="preserve">                          -  </v>
          </cell>
          <cell r="V32">
            <v>662500</v>
          </cell>
          <cell r="Y32">
            <v>936067.22689075628</v>
          </cell>
          <cell r="AB32">
            <v>0</v>
          </cell>
          <cell r="AE32">
            <v>0</v>
          </cell>
          <cell r="AH32">
            <v>0</v>
          </cell>
          <cell r="AK32">
            <v>607000</v>
          </cell>
        </row>
        <row r="33">
          <cell r="A33">
            <v>2</v>
          </cell>
          <cell r="B33">
            <v>30</v>
          </cell>
          <cell r="D33" t="str">
            <v>UN</v>
          </cell>
          <cell r="N33">
            <v>30</v>
          </cell>
          <cell r="P33" t="str">
            <v xml:space="preserve">                                -  </v>
          </cell>
          <cell r="S33" t="str">
            <v xml:space="preserve">                          -  </v>
          </cell>
          <cell r="V33">
            <v>1233333</v>
          </cell>
          <cell r="Y33">
            <v>1658151.2605042018</v>
          </cell>
          <cell r="AB33">
            <v>0</v>
          </cell>
          <cell r="AE33">
            <v>0</v>
          </cell>
          <cell r="AH33">
            <v>0</v>
          </cell>
          <cell r="AK33">
            <v>1100000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VALIDADOR "/>
      <sheetName val="INGRESO DE DATOS "/>
      <sheetName val="DISTRIBUCION "/>
      <sheetName val="Hoja2"/>
      <sheetName val="HISTORICO"/>
      <sheetName val="DATOS REGIONALIZADO "/>
      <sheetName val="DATOS COTIZACIONES"/>
      <sheetName val="VE LOTE 1"/>
      <sheetName val="VE LOTE  (2)"/>
      <sheetName val="VE LOTE (3)"/>
      <sheetName val="D. MED TEND CENTRAL  (2)"/>
      <sheetName val="VALIDACION DATOS ATIPICOS"/>
    </sheetNames>
    <sheetDataSet>
      <sheetData sheetId="0" refreshError="1"/>
      <sheetData sheetId="1">
        <row r="31">
          <cell r="AY31">
            <v>297605</v>
          </cell>
        </row>
        <row r="32">
          <cell r="AY32">
            <v>859226</v>
          </cell>
        </row>
        <row r="33">
          <cell r="AY33">
            <v>1559239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E628-27C0-47DC-8B9F-EA6DE0DF9342}">
  <dimension ref="A1:AG1086"/>
  <sheetViews>
    <sheetView tabSelected="1" topLeftCell="D1" zoomScale="130" zoomScaleNormal="130" workbookViewId="0">
      <selection activeCell="N5" sqref="N5:Q7"/>
    </sheetView>
  </sheetViews>
  <sheetFormatPr baseColWidth="10" defaultColWidth="0" defaultRowHeight="15" customHeight="1" zeroHeight="1" x14ac:dyDescent="0.3"/>
  <cols>
    <col min="1" max="1" width="3.77734375" style="1" bestFit="1" customWidth="1"/>
    <col min="2" max="2" width="5.5546875" style="1" customWidth="1"/>
    <col min="3" max="3" width="41.44140625" style="1" customWidth="1"/>
    <col min="4" max="4" width="6.5546875" style="1" customWidth="1"/>
    <col min="5" max="5" width="10.21875" style="1" customWidth="1"/>
    <col min="6" max="13" width="13.21875" style="1" hidden="1" customWidth="1"/>
    <col min="14" max="17" width="13.21875" style="1" customWidth="1"/>
    <col min="18" max="18" width="11.21875" style="2" hidden="1" customWidth="1"/>
    <col min="19" max="30" width="10.77734375" style="2" hidden="1" customWidth="1"/>
    <col min="31" max="33" width="10.77734375" style="2" hidden="1"/>
    <col min="34" max="16384" width="14.44140625" style="2" hidden="1"/>
  </cols>
  <sheetData>
    <row r="1" spans="1:30" ht="15" customHeight="1" x14ac:dyDescent="0.3">
      <c r="A1" s="16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30" ht="1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30" ht="1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30" s="3" customFormat="1" ht="15" customHeight="1" x14ac:dyDescent="0.3">
      <c r="F4" s="3" t="s">
        <v>0</v>
      </c>
      <c r="G4" s="3" t="s">
        <v>1</v>
      </c>
      <c r="H4" s="3" t="s">
        <v>2</v>
      </c>
      <c r="I4" s="3" t="s">
        <v>3</v>
      </c>
      <c r="J4" s="3" t="s">
        <v>4</v>
      </c>
      <c r="K4" s="3" t="s">
        <v>5</v>
      </c>
      <c r="L4" s="3" t="s">
        <v>6</v>
      </c>
      <c r="M4" s="3" t="s">
        <v>7</v>
      </c>
      <c r="N4" s="18" t="s">
        <v>27</v>
      </c>
      <c r="O4" s="18"/>
      <c r="P4" s="31" t="s">
        <v>17</v>
      </c>
      <c r="Q4" s="31"/>
    </row>
    <row r="5" spans="1:30" s="7" customFormat="1" ht="22.05" customHeight="1" x14ac:dyDescent="0.3">
      <c r="A5" s="23" t="s">
        <v>8</v>
      </c>
      <c r="B5" s="25" t="s">
        <v>9</v>
      </c>
      <c r="C5" s="26"/>
      <c r="D5" s="27" t="s">
        <v>10</v>
      </c>
      <c r="E5" s="21" t="s">
        <v>21</v>
      </c>
      <c r="F5" s="4" t="str">
        <f>+CONCATENATE("COT (1) ",F4)</f>
        <v>COT (1) COMPENSAR</v>
      </c>
      <c r="G5" s="4" t="str">
        <f>+CONCATENATE("COT (2) ",G4)</f>
        <v>COT (2) UNIVERSIDAD DEL BOSQUE</v>
      </c>
      <c r="H5" s="4" t="str">
        <f>+CONCATENATE("COT (3) ",H4)</f>
        <v>COT (3) UNIVERSIDAD BOLIVARIANA</v>
      </c>
      <c r="I5" s="4" t="str">
        <f>+CONCATENATE("COT (4) ",I4)</f>
        <v>COT (4) BUSINESS SUPPORT SAS</v>
      </c>
      <c r="J5" s="4" t="str">
        <f>+CONCATENATE("COT (5) ",J4)</f>
        <v>COT (5) HOCFORENSICS</v>
      </c>
      <c r="K5" s="4" t="str">
        <f>+CONCATENATE("COT (6) ",K4)</f>
        <v>COT (6) PONTIFICIA UNIVERSIDAD JAVERIANA DE CALI</v>
      </c>
      <c r="L5" s="4" t="str">
        <f>+CONCATENATE("COT (7) ",L4)</f>
        <v>COT (7) UNIVERSIDAD DEL ROSARIO</v>
      </c>
      <c r="M5" s="4" t="str">
        <f>+CONCATENATE("COT (8) ",M4)</f>
        <v xml:space="preserve">COT (8) UNIVERSIDAD NACIONAL </v>
      </c>
      <c r="N5" s="36" t="s">
        <v>22</v>
      </c>
      <c r="O5" s="39" t="s">
        <v>23</v>
      </c>
      <c r="P5" s="42" t="s">
        <v>24</v>
      </c>
      <c r="Q5" s="42" t="s">
        <v>25</v>
      </c>
      <c r="R5" s="5"/>
      <c r="S5" s="6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s="3" customFormat="1" ht="15" customHeight="1" x14ac:dyDescent="0.3">
      <c r="A6" s="24"/>
      <c r="B6" s="19" t="s">
        <v>11</v>
      </c>
      <c r="C6" s="21" t="s">
        <v>12</v>
      </c>
      <c r="D6" s="28"/>
      <c r="E6" s="19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 t="s">
        <v>13</v>
      </c>
      <c r="M6" s="22" t="s">
        <v>13</v>
      </c>
      <c r="N6" s="37"/>
      <c r="O6" s="40"/>
      <c r="P6" s="42"/>
      <c r="Q6" s="42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s="3" customFormat="1" ht="33" customHeight="1" x14ac:dyDescent="0.3">
      <c r="A7" s="24"/>
      <c r="B7" s="20"/>
      <c r="C7" s="20"/>
      <c r="D7" s="29"/>
      <c r="E7" s="30"/>
      <c r="F7" s="20"/>
      <c r="G7" s="20"/>
      <c r="H7" s="20"/>
      <c r="I7" s="20"/>
      <c r="J7" s="20"/>
      <c r="K7" s="20"/>
      <c r="L7" s="20"/>
      <c r="M7" s="20"/>
      <c r="N7" s="38"/>
      <c r="O7" s="41"/>
      <c r="P7" s="42"/>
      <c r="Q7" s="42"/>
      <c r="R7" s="8"/>
      <c r="S7" s="32" t="s">
        <v>14</v>
      </c>
      <c r="T7" s="32"/>
      <c r="U7" s="32"/>
      <c r="V7" s="8"/>
      <c r="W7" s="8"/>
      <c r="X7" s="8"/>
      <c r="Y7" s="8"/>
      <c r="Z7" s="8"/>
      <c r="AA7" s="8"/>
      <c r="AB7" s="8"/>
      <c r="AC7" s="8"/>
      <c r="AD7" s="8"/>
    </row>
    <row r="8" spans="1:30" ht="32.25" customHeight="1" x14ac:dyDescent="0.3">
      <c r="A8" s="9">
        <f>+'[1]INGRESO DE DATOS '!A31</f>
        <v>2</v>
      </c>
      <c r="B8" s="9">
        <f>+'[1]INGRESO DE DATOS '!B31</f>
        <v>28</v>
      </c>
      <c r="C8" s="10" t="s">
        <v>18</v>
      </c>
      <c r="D8" s="10" t="str">
        <f>+'[1]INGRESO DE DATOS '!D31</f>
        <v>UN</v>
      </c>
      <c r="E8" s="9">
        <f>+'[1]INGRESO DE DATOS '!N31</f>
        <v>30</v>
      </c>
      <c r="F8" s="9" t="str">
        <f>+'[1]INGRESO DE DATOS '!P31</f>
        <v xml:space="preserve">                                -  </v>
      </c>
      <c r="G8" s="9" t="str">
        <f>+'[1]INGRESO DE DATOS '!S31</f>
        <v xml:space="preserve">                          -  </v>
      </c>
      <c r="H8" s="9">
        <f>+'[1]INGRESO DE DATOS '!V31</f>
        <v>306667</v>
      </c>
      <c r="I8" s="9">
        <f>+'[1]INGRESO DE DATOS '!Y31</f>
        <v>170016.80672268907</v>
      </c>
      <c r="J8" s="9">
        <f>'[1]INGRESO DE DATOS '!AB31</f>
        <v>0</v>
      </c>
      <c r="K8" s="9">
        <f>'[1]INGRESO DE DATOS '!AE31</f>
        <v>0</v>
      </c>
      <c r="L8" s="9">
        <f>'[1]INGRESO DE DATOS '!AH31</f>
        <v>0</v>
      </c>
      <c r="M8" s="9">
        <f>'[1]INGRESO DE DATOS '!AK31</f>
        <v>300000</v>
      </c>
      <c r="N8" s="14">
        <f>+'[2]INGRESO DE DATOS '!AY31</f>
        <v>297605</v>
      </c>
      <c r="O8" s="15">
        <f>+N8*E8</f>
        <v>8928150</v>
      </c>
      <c r="P8" s="43"/>
      <c r="Q8" s="44">
        <f>+P8*E8</f>
        <v>0</v>
      </c>
      <c r="R8" s="2" t="b">
        <f>+Q8=O8</f>
        <v>0</v>
      </c>
    </row>
    <row r="9" spans="1:30" ht="32.25" customHeight="1" x14ac:dyDescent="0.3">
      <c r="A9" s="9">
        <f>+'[1]INGRESO DE DATOS '!A32</f>
        <v>2</v>
      </c>
      <c r="B9" s="9">
        <f>+'[1]INGRESO DE DATOS '!B32</f>
        <v>29</v>
      </c>
      <c r="C9" s="10" t="s">
        <v>19</v>
      </c>
      <c r="D9" s="10" t="str">
        <f>+'[1]INGRESO DE DATOS '!D32</f>
        <v>UN</v>
      </c>
      <c r="E9" s="9">
        <f>+'[1]INGRESO DE DATOS '!N32</f>
        <v>20</v>
      </c>
      <c r="F9" s="9" t="str">
        <f>+'[1]INGRESO DE DATOS '!P32</f>
        <v xml:space="preserve">                                -  </v>
      </c>
      <c r="G9" s="9" t="str">
        <f>+'[1]INGRESO DE DATOS '!S32</f>
        <v xml:space="preserve">                          -  </v>
      </c>
      <c r="H9" s="9">
        <f>+'[1]INGRESO DE DATOS '!V32</f>
        <v>662500</v>
      </c>
      <c r="I9" s="9">
        <f>+'[1]INGRESO DE DATOS '!Y32</f>
        <v>936067.22689075628</v>
      </c>
      <c r="J9" s="9">
        <f>'[1]INGRESO DE DATOS '!AB32</f>
        <v>0</v>
      </c>
      <c r="K9" s="9">
        <f>'[1]INGRESO DE DATOS '!AE32</f>
        <v>0</v>
      </c>
      <c r="L9" s="9">
        <f>'[1]INGRESO DE DATOS '!AH32</f>
        <v>0</v>
      </c>
      <c r="M9" s="9">
        <f>'[1]INGRESO DE DATOS '!AK32</f>
        <v>607000</v>
      </c>
      <c r="N9" s="14">
        <f>+'[2]INGRESO DE DATOS '!AY32</f>
        <v>859226</v>
      </c>
      <c r="O9" s="15">
        <f>+N9*E9+4</f>
        <v>17184524</v>
      </c>
      <c r="P9" s="43"/>
      <c r="Q9" s="44">
        <f t="shared" ref="Q9:Q10" si="0">+P9*E9</f>
        <v>0</v>
      </c>
      <c r="R9" s="2" t="b">
        <f>+Q9=O9</f>
        <v>0</v>
      </c>
      <c r="S9" s="2">
        <f>+Q9-O9</f>
        <v>-17184524</v>
      </c>
    </row>
    <row r="10" spans="1:30" ht="32.25" customHeight="1" x14ac:dyDescent="0.3">
      <c r="A10" s="9">
        <f>+'[1]INGRESO DE DATOS '!A33</f>
        <v>2</v>
      </c>
      <c r="B10" s="9">
        <f>+'[1]INGRESO DE DATOS '!B33</f>
        <v>30</v>
      </c>
      <c r="C10" s="10" t="s">
        <v>20</v>
      </c>
      <c r="D10" s="10" t="str">
        <f>+'[1]INGRESO DE DATOS '!D33</f>
        <v>UN</v>
      </c>
      <c r="E10" s="9">
        <f>+'[1]INGRESO DE DATOS '!N33</f>
        <v>30</v>
      </c>
      <c r="F10" s="9" t="str">
        <f>+'[1]INGRESO DE DATOS '!P33</f>
        <v xml:space="preserve">                                -  </v>
      </c>
      <c r="G10" s="9" t="str">
        <f>+'[1]INGRESO DE DATOS '!S33</f>
        <v xml:space="preserve">                          -  </v>
      </c>
      <c r="H10" s="9">
        <f>+'[1]INGRESO DE DATOS '!V33</f>
        <v>1233333</v>
      </c>
      <c r="I10" s="9">
        <f>+'[1]INGRESO DE DATOS '!Y33</f>
        <v>1658151.2605042018</v>
      </c>
      <c r="J10" s="9">
        <f>'[1]INGRESO DE DATOS '!AB33</f>
        <v>0</v>
      </c>
      <c r="K10" s="9">
        <f>'[1]INGRESO DE DATOS '!AE33</f>
        <v>0</v>
      </c>
      <c r="L10" s="9">
        <f>'[1]INGRESO DE DATOS '!AH33</f>
        <v>0</v>
      </c>
      <c r="M10" s="9">
        <f>'[1]INGRESO DE DATOS '!AK33</f>
        <v>1100000</v>
      </c>
      <c r="N10" s="14">
        <f>+'[2]INGRESO DE DATOS '!AY33</f>
        <v>1559239</v>
      </c>
      <c r="O10" s="15">
        <f>+N10*E10</f>
        <v>46777170</v>
      </c>
      <c r="P10" s="43"/>
      <c r="Q10" s="44">
        <f t="shared" si="0"/>
        <v>0</v>
      </c>
      <c r="R10" s="2" t="b">
        <f>+Q10=O10</f>
        <v>0</v>
      </c>
    </row>
    <row r="11" spans="1:30" ht="36" customHeight="1" x14ac:dyDescent="0.3">
      <c r="A11" s="11"/>
      <c r="B11" s="33" t="s">
        <v>15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5"/>
      <c r="O11" s="12">
        <f>SUM(O8:O10)</f>
        <v>72889844</v>
      </c>
      <c r="P11" s="45" t="s">
        <v>26</v>
      </c>
      <c r="Q11" s="45">
        <f>+SUM(Q8:Q10)</f>
        <v>0</v>
      </c>
      <c r="R11" s="13">
        <v>72889844</v>
      </c>
    </row>
    <row r="12" spans="1:30" ht="15" customHeight="1" x14ac:dyDescent="0.3"/>
    <row r="15" spans="1:30" ht="15" customHeight="1" x14ac:dyDescent="0.3"/>
    <row r="16" spans="1:30" ht="15" customHeight="1" x14ac:dyDescent="0.3"/>
    <row r="20" spans="18:30" s="1" customFormat="1" ht="15" hidden="1" customHeight="1" x14ac:dyDescent="0.3"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8:30" s="1" customFormat="1" ht="15" hidden="1" customHeight="1" x14ac:dyDescent="0.3"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8:30" s="1" customFormat="1" ht="15" hidden="1" customHeight="1" x14ac:dyDescent="0.3"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8:30" s="1" customFormat="1" ht="15" hidden="1" customHeight="1" x14ac:dyDescent="0.3"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8:30" s="1" customFormat="1" ht="15" hidden="1" customHeight="1" x14ac:dyDescent="0.3"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8:30" s="1" customFormat="1" ht="15" hidden="1" customHeight="1" x14ac:dyDescent="0.3"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8:30" s="1" customFormat="1" ht="15" hidden="1" customHeight="1" x14ac:dyDescent="0.3"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8:30" s="1" customFormat="1" ht="15" hidden="1" customHeight="1" x14ac:dyDescent="0.3"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8:30" s="1" customFormat="1" ht="15" hidden="1" customHeight="1" x14ac:dyDescent="0.3"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8:30" s="1" customFormat="1" ht="15" hidden="1" customHeight="1" x14ac:dyDescent="0.3"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8:30" s="1" customFormat="1" ht="15" hidden="1" customHeight="1" x14ac:dyDescent="0.3"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8:30" s="1" customFormat="1" ht="15" hidden="1" customHeight="1" x14ac:dyDescent="0.3"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8:30" s="1" customFormat="1" ht="15" hidden="1" customHeight="1" x14ac:dyDescent="0.3"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8:30" s="1" customFormat="1" ht="15" hidden="1" customHeight="1" x14ac:dyDescent="0.3"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8:30" s="1" customFormat="1" ht="15" hidden="1" customHeight="1" x14ac:dyDescent="0.3"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8:30" s="1" customFormat="1" ht="15" hidden="1" customHeight="1" x14ac:dyDescent="0.3"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8:30" s="1" customFormat="1" ht="15" hidden="1" customHeight="1" x14ac:dyDescent="0.3"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8:30" s="1" customFormat="1" ht="15" hidden="1" customHeight="1" x14ac:dyDescent="0.3"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8:30" s="1" customFormat="1" ht="15" hidden="1" customHeight="1" x14ac:dyDescent="0.3"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8:30" s="1" customFormat="1" ht="15" hidden="1" customHeight="1" x14ac:dyDescent="0.3"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8:30" s="1" customFormat="1" ht="15" hidden="1" customHeight="1" x14ac:dyDescent="0.3"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8:30" s="1" customFormat="1" ht="15" hidden="1" customHeight="1" x14ac:dyDescent="0.3"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8:30" s="1" customFormat="1" ht="15" hidden="1" customHeight="1" x14ac:dyDescent="0.3"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8:30" s="1" customFormat="1" ht="15" hidden="1" customHeight="1" x14ac:dyDescent="0.3"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8:30" s="1" customFormat="1" ht="15" hidden="1" customHeight="1" x14ac:dyDescent="0.3"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8:30" s="1" customFormat="1" ht="15" hidden="1" customHeight="1" x14ac:dyDescent="0.3"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8:30" s="1" customFormat="1" ht="15" hidden="1" customHeight="1" x14ac:dyDescent="0.3"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8:30" s="1" customFormat="1" ht="15" hidden="1" customHeight="1" x14ac:dyDescent="0.3"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8:30" s="1" customFormat="1" ht="15" hidden="1" customHeight="1" x14ac:dyDescent="0.3"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8:30" s="1" customFormat="1" ht="15" hidden="1" customHeight="1" x14ac:dyDescent="0.3"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8:30" s="1" customFormat="1" ht="15" hidden="1" customHeight="1" x14ac:dyDescent="0.3"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8:30" s="1" customFormat="1" ht="15" hidden="1" customHeight="1" x14ac:dyDescent="0.3"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8:30" s="1" customFormat="1" ht="15" hidden="1" customHeight="1" x14ac:dyDescent="0.3"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8:30" s="1" customFormat="1" ht="15" hidden="1" customHeight="1" x14ac:dyDescent="0.3"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8:30" s="1" customFormat="1" ht="15" hidden="1" customHeight="1" x14ac:dyDescent="0.3"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8:30" s="1" customFormat="1" ht="15" hidden="1" customHeight="1" x14ac:dyDescent="0.3"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8:30" s="1" customFormat="1" ht="15" hidden="1" customHeight="1" x14ac:dyDescent="0.3"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8:30" s="1" customFormat="1" ht="15" hidden="1" customHeight="1" x14ac:dyDescent="0.3"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8:30" s="1" customFormat="1" ht="15" hidden="1" customHeight="1" x14ac:dyDescent="0.3"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8:30" s="1" customFormat="1" ht="15" hidden="1" customHeight="1" x14ac:dyDescent="0.3"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8:30" s="1" customFormat="1" ht="15" hidden="1" customHeight="1" x14ac:dyDescent="0.3"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8:30" s="1" customFormat="1" ht="15" hidden="1" customHeight="1" x14ac:dyDescent="0.3"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8:30" s="1" customFormat="1" ht="15" hidden="1" customHeight="1" x14ac:dyDescent="0.3"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8:30" s="1" customFormat="1" ht="15" hidden="1" customHeight="1" x14ac:dyDescent="0.3"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8:30" s="1" customFormat="1" ht="15" hidden="1" customHeight="1" x14ac:dyDescent="0.3"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8:30" s="1" customFormat="1" ht="15" hidden="1" customHeight="1" x14ac:dyDescent="0.3"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8:30" s="1" customFormat="1" ht="15" hidden="1" customHeight="1" x14ac:dyDescent="0.3"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8:30" s="1" customFormat="1" ht="15" hidden="1" customHeight="1" x14ac:dyDescent="0.3"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8:30" s="1" customFormat="1" ht="15" hidden="1" customHeight="1" x14ac:dyDescent="0.3"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8:30" s="1" customFormat="1" ht="15" hidden="1" customHeight="1" x14ac:dyDescent="0.3"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8:30" s="1" customFormat="1" ht="15" hidden="1" customHeight="1" x14ac:dyDescent="0.3"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8:30" s="1" customFormat="1" ht="15" hidden="1" customHeight="1" x14ac:dyDescent="0.3"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8:30" s="1" customFormat="1" ht="15" hidden="1" customHeight="1" x14ac:dyDescent="0.3"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8:30" s="1" customFormat="1" ht="15" hidden="1" customHeight="1" x14ac:dyDescent="0.3"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8:30" s="1" customFormat="1" ht="15" hidden="1" customHeight="1" x14ac:dyDescent="0.3"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8:30" s="1" customFormat="1" ht="15" hidden="1" customHeight="1" x14ac:dyDescent="0.3"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8:30" s="1" customFormat="1" ht="15" hidden="1" customHeight="1" x14ac:dyDescent="0.3"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8:30" s="1" customFormat="1" ht="15" hidden="1" customHeight="1" x14ac:dyDescent="0.3"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8:30" s="1" customFormat="1" ht="15" hidden="1" customHeight="1" x14ac:dyDescent="0.3"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8:30" s="1" customFormat="1" ht="15" hidden="1" customHeight="1" x14ac:dyDescent="0.3"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8:30" s="1" customFormat="1" ht="15" hidden="1" customHeight="1" x14ac:dyDescent="0.3"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8:30" s="1" customFormat="1" ht="15" hidden="1" customHeight="1" x14ac:dyDescent="0.3"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8:30" s="1" customFormat="1" ht="15" hidden="1" customHeight="1" x14ac:dyDescent="0.3"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8:30" s="1" customFormat="1" ht="15" hidden="1" customHeight="1" x14ac:dyDescent="0.3"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8:30" s="1" customFormat="1" ht="15" hidden="1" customHeight="1" x14ac:dyDescent="0.3"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8:30" s="1" customFormat="1" ht="15" hidden="1" customHeight="1" x14ac:dyDescent="0.3"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8:30" s="1" customFormat="1" ht="15" hidden="1" customHeight="1" x14ac:dyDescent="0.3"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8:30" s="1" customFormat="1" ht="15" hidden="1" customHeight="1" x14ac:dyDescent="0.3"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8:30" s="1" customFormat="1" ht="15" hidden="1" customHeight="1" x14ac:dyDescent="0.3"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8:30" s="1" customFormat="1" ht="15" hidden="1" customHeight="1" x14ac:dyDescent="0.3"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8:30" s="1" customFormat="1" ht="15" hidden="1" customHeight="1" x14ac:dyDescent="0.3"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8:30" s="1" customFormat="1" ht="15" hidden="1" customHeight="1" x14ac:dyDescent="0.3"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8:30" s="1" customFormat="1" ht="15" hidden="1" customHeight="1" x14ac:dyDescent="0.3"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8:30" s="1" customFormat="1" ht="15" hidden="1" customHeight="1" x14ac:dyDescent="0.3"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8:30" s="1" customFormat="1" ht="15" hidden="1" customHeight="1" x14ac:dyDescent="0.3"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8:30" s="1" customFormat="1" ht="15" hidden="1" customHeight="1" x14ac:dyDescent="0.3"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8:30" s="1" customFormat="1" ht="15" hidden="1" customHeight="1" x14ac:dyDescent="0.3"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8:30" s="1" customFormat="1" ht="15" hidden="1" customHeight="1" x14ac:dyDescent="0.3"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8:30" s="1" customFormat="1" ht="15" hidden="1" customHeight="1" x14ac:dyDescent="0.3"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8:30" s="1" customFormat="1" ht="15" hidden="1" customHeight="1" x14ac:dyDescent="0.3"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8:30" s="1" customFormat="1" ht="15" hidden="1" customHeight="1" x14ac:dyDescent="0.3"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8:30" s="1" customFormat="1" ht="15" hidden="1" customHeight="1" x14ac:dyDescent="0.3"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8:30" s="1" customFormat="1" ht="15" hidden="1" customHeight="1" x14ac:dyDescent="0.3"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8:30" s="1" customFormat="1" ht="15" hidden="1" customHeight="1" x14ac:dyDescent="0.3"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8:30" s="1" customFormat="1" ht="15" hidden="1" customHeight="1" x14ac:dyDescent="0.3"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8:30" s="1" customFormat="1" ht="15" hidden="1" customHeight="1" x14ac:dyDescent="0.3"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8:30" s="1" customFormat="1" ht="15" hidden="1" customHeight="1" x14ac:dyDescent="0.3"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8:30" s="1" customFormat="1" ht="15" hidden="1" customHeight="1" x14ac:dyDescent="0.3"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8:30" s="1" customFormat="1" ht="15" hidden="1" customHeight="1" x14ac:dyDescent="0.3"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8:30" s="1" customFormat="1" ht="15" hidden="1" customHeight="1" x14ac:dyDescent="0.3"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8:30" s="1" customFormat="1" ht="15" hidden="1" customHeight="1" x14ac:dyDescent="0.3"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8:30" s="1" customFormat="1" ht="15" hidden="1" customHeight="1" x14ac:dyDescent="0.3"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8:30" s="1" customFormat="1" ht="15" hidden="1" customHeight="1" x14ac:dyDescent="0.3"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8:30" s="1" customFormat="1" ht="15" hidden="1" customHeight="1" x14ac:dyDescent="0.3"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8:30" s="1" customFormat="1" ht="15" hidden="1" customHeight="1" x14ac:dyDescent="0.3"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8:30" s="1" customFormat="1" ht="15" hidden="1" customHeight="1" x14ac:dyDescent="0.3"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8:30" s="1" customFormat="1" ht="15" hidden="1" customHeight="1" x14ac:dyDescent="0.3"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8:30" s="1" customFormat="1" ht="15" hidden="1" customHeight="1" x14ac:dyDescent="0.3"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8:30" s="1" customFormat="1" ht="15" hidden="1" customHeight="1" x14ac:dyDescent="0.3"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8:30" s="1" customFormat="1" ht="15" hidden="1" customHeight="1" x14ac:dyDescent="0.3"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8:30" s="1" customFormat="1" ht="15" hidden="1" customHeight="1" x14ac:dyDescent="0.3"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8:30" s="1" customFormat="1" ht="15" hidden="1" customHeight="1" x14ac:dyDescent="0.3"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8:30" s="1" customFormat="1" ht="15" hidden="1" customHeight="1" x14ac:dyDescent="0.3"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8:30" s="1" customFormat="1" ht="15" hidden="1" customHeight="1" x14ac:dyDescent="0.3"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8:30" s="1" customFormat="1" ht="15" hidden="1" customHeight="1" x14ac:dyDescent="0.3"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8:30" s="1" customFormat="1" ht="15" hidden="1" customHeight="1" x14ac:dyDescent="0.3"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8:30" s="1" customFormat="1" ht="15" hidden="1" customHeight="1" x14ac:dyDescent="0.3"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8:30" s="1" customFormat="1" ht="15" hidden="1" customHeight="1" x14ac:dyDescent="0.3"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8:30" s="1" customFormat="1" ht="15" hidden="1" customHeight="1" x14ac:dyDescent="0.3"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8:30" s="1" customFormat="1" ht="15" hidden="1" customHeight="1" x14ac:dyDescent="0.3"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8:30" s="1" customFormat="1" ht="15" hidden="1" customHeight="1" x14ac:dyDescent="0.3"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8:30" s="1" customFormat="1" ht="15" hidden="1" customHeight="1" x14ac:dyDescent="0.3"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8:30" s="1" customFormat="1" ht="15" hidden="1" customHeight="1" x14ac:dyDescent="0.3"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8:30" s="1" customFormat="1" ht="15" hidden="1" customHeight="1" x14ac:dyDescent="0.3"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8:30" s="1" customFormat="1" ht="15" hidden="1" customHeight="1" x14ac:dyDescent="0.3"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8:30" s="1" customFormat="1" ht="15" hidden="1" customHeight="1" x14ac:dyDescent="0.3"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8:30" s="1" customFormat="1" ht="15" hidden="1" customHeight="1" x14ac:dyDescent="0.3"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8:30" s="1" customFormat="1" ht="15" hidden="1" customHeight="1" x14ac:dyDescent="0.3"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8:30" s="1" customFormat="1" ht="15" hidden="1" customHeight="1" x14ac:dyDescent="0.3"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8:30" s="1" customFormat="1" ht="15" hidden="1" customHeight="1" x14ac:dyDescent="0.3"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8:30" s="1" customFormat="1" ht="15" hidden="1" customHeight="1" x14ac:dyDescent="0.3"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8:30" s="1" customFormat="1" ht="15" hidden="1" customHeight="1" x14ac:dyDescent="0.3"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8:30" s="1" customFormat="1" ht="15" hidden="1" customHeight="1" x14ac:dyDescent="0.3"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8:30" s="1" customFormat="1" ht="15" hidden="1" customHeight="1" x14ac:dyDescent="0.3"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8:30" s="1" customFormat="1" ht="15" hidden="1" customHeight="1" x14ac:dyDescent="0.3"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8:30" s="1" customFormat="1" ht="15" hidden="1" customHeight="1" x14ac:dyDescent="0.3"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8:30" s="1" customFormat="1" ht="15" hidden="1" customHeight="1" x14ac:dyDescent="0.3"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8:30" s="1" customFormat="1" ht="15" hidden="1" customHeight="1" x14ac:dyDescent="0.3"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8:30" s="1" customFormat="1" ht="15" hidden="1" customHeight="1" x14ac:dyDescent="0.3"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8:30" s="1" customFormat="1" ht="15" hidden="1" customHeight="1" x14ac:dyDescent="0.3"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8:30" s="1" customFormat="1" ht="15" hidden="1" customHeight="1" x14ac:dyDescent="0.3"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8:30" s="1" customFormat="1" ht="15" hidden="1" customHeight="1" x14ac:dyDescent="0.3"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8:30" s="1" customFormat="1" ht="15" hidden="1" customHeight="1" x14ac:dyDescent="0.3"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8:30" s="1" customFormat="1" ht="15" hidden="1" customHeight="1" x14ac:dyDescent="0.3"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8:30" s="1" customFormat="1" ht="15" hidden="1" customHeight="1" x14ac:dyDescent="0.3"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8:30" s="1" customFormat="1" ht="15" hidden="1" customHeight="1" x14ac:dyDescent="0.3"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8:30" s="1" customFormat="1" ht="15" hidden="1" customHeight="1" x14ac:dyDescent="0.3"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8:30" s="1" customFormat="1" ht="15" hidden="1" customHeight="1" x14ac:dyDescent="0.3"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8:30" s="1" customFormat="1" ht="15" hidden="1" customHeight="1" x14ac:dyDescent="0.3"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8:30" s="1" customFormat="1" ht="15" hidden="1" customHeight="1" x14ac:dyDescent="0.3"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8:30" s="1" customFormat="1" ht="15" hidden="1" customHeight="1" x14ac:dyDescent="0.3"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8:30" s="1" customFormat="1" ht="15" hidden="1" customHeight="1" x14ac:dyDescent="0.3"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8:30" s="1" customFormat="1" ht="15" hidden="1" customHeight="1" x14ac:dyDescent="0.3"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8:30" s="1" customFormat="1" ht="15" hidden="1" customHeight="1" x14ac:dyDescent="0.3"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8:30" s="1" customFormat="1" ht="15" hidden="1" customHeight="1" x14ac:dyDescent="0.3"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8:30" s="1" customFormat="1" ht="15" hidden="1" customHeight="1" x14ac:dyDescent="0.3"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8:30" s="1" customFormat="1" ht="15" hidden="1" customHeight="1" x14ac:dyDescent="0.3"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8:30" s="1" customFormat="1" ht="15" hidden="1" customHeight="1" x14ac:dyDescent="0.3"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8:30" s="1" customFormat="1" ht="15" hidden="1" customHeight="1" x14ac:dyDescent="0.3"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8:30" s="1" customFormat="1" ht="15" hidden="1" customHeight="1" x14ac:dyDescent="0.3"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8:30" s="1" customFormat="1" ht="15" hidden="1" customHeight="1" x14ac:dyDescent="0.3"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8:30" s="1" customFormat="1" ht="15" hidden="1" customHeight="1" x14ac:dyDescent="0.3"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8:30" s="1" customFormat="1" ht="15" hidden="1" customHeight="1" x14ac:dyDescent="0.3"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8:30" s="1" customFormat="1" ht="15" hidden="1" customHeight="1" x14ac:dyDescent="0.3"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8:30" s="1" customFormat="1" ht="15" hidden="1" customHeight="1" x14ac:dyDescent="0.3"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8:30" s="1" customFormat="1" ht="15" hidden="1" customHeight="1" x14ac:dyDescent="0.3"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8:30" s="1" customFormat="1" ht="15" hidden="1" customHeight="1" x14ac:dyDescent="0.3"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8:30" s="1" customFormat="1" ht="15" hidden="1" customHeight="1" x14ac:dyDescent="0.3"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8:30" s="1" customFormat="1" ht="15" hidden="1" customHeight="1" x14ac:dyDescent="0.3"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8:30" s="1" customFormat="1" ht="15" hidden="1" customHeight="1" x14ac:dyDescent="0.3"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8:30" s="1" customFormat="1" ht="15" hidden="1" customHeight="1" x14ac:dyDescent="0.3"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8:30" s="1" customFormat="1" ht="15" hidden="1" customHeight="1" x14ac:dyDescent="0.3"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8:30" s="1" customFormat="1" ht="15" hidden="1" customHeight="1" x14ac:dyDescent="0.3"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8:30" s="1" customFormat="1" ht="15" hidden="1" customHeight="1" x14ac:dyDescent="0.3"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8:30" s="1" customFormat="1" ht="15" hidden="1" customHeight="1" x14ac:dyDescent="0.3"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8:30" s="1" customFormat="1" ht="15" hidden="1" customHeight="1" x14ac:dyDescent="0.3"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8:30" s="1" customFormat="1" ht="15" hidden="1" customHeight="1" x14ac:dyDescent="0.3"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8:30" s="1" customFormat="1" ht="15" hidden="1" customHeight="1" x14ac:dyDescent="0.3"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8:30" s="1" customFormat="1" ht="15" hidden="1" customHeight="1" x14ac:dyDescent="0.3"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8:30" s="1" customFormat="1" ht="15" hidden="1" customHeight="1" x14ac:dyDescent="0.3"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8:30" s="1" customFormat="1" ht="15" hidden="1" customHeight="1" x14ac:dyDescent="0.3"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8:30" s="1" customFormat="1" ht="15" hidden="1" customHeight="1" x14ac:dyDescent="0.3"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8:30" s="1" customFormat="1" ht="15" hidden="1" customHeight="1" x14ac:dyDescent="0.3"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8:30" s="1" customFormat="1" ht="15" hidden="1" customHeight="1" x14ac:dyDescent="0.3"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8:30" s="1" customFormat="1" ht="15" hidden="1" customHeight="1" x14ac:dyDescent="0.3"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8:30" s="1" customFormat="1" ht="15" hidden="1" customHeight="1" x14ac:dyDescent="0.3"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8:30" s="1" customFormat="1" ht="15" hidden="1" customHeight="1" x14ac:dyDescent="0.3"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8:30" s="1" customFormat="1" ht="15" hidden="1" customHeight="1" x14ac:dyDescent="0.3"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8:30" s="1" customFormat="1" ht="15" hidden="1" customHeight="1" x14ac:dyDescent="0.3"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8:30" s="1" customFormat="1" ht="15" hidden="1" customHeight="1" x14ac:dyDescent="0.3"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8:30" s="1" customFormat="1" ht="15" hidden="1" customHeight="1" x14ac:dyDescent="0.3"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8:30" s="1" customFormat="1" ht="15" hidden="1" customHeight="1" x14ac:dyDescent="0.3"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8:30" s="1" customFormat="1" ht="15" hidden="1" customHeight="1" x14ac:dyDescent="0.3"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8:30" s="1" customFormat="1" ht="15" hidden="1" customHeight="1" x14ac:dyDescent="0.3"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8:30" s="1" customFormat="1" ht="15" hidden="1" customHeight="1" x14ac:dyDescent="0.3"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8:30" s="1" customFormat="1" ht="15" hidden="1" customHeight="1" x14ac:dyDescent="0.3"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8:30" s="1" customFormat="1" ht="15" hidden="1" customHeight="1" x14ac:dyDescent="0.3"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8:30" s="1" customFormat="1" ht="15" hidden="1" customHeight="1" x14ac:dyDescent="0.3"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8:30" s="1" customFormat="1" ht="15" hidden="1" customHeight="1" x14ac:dyDescent="0.3"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8:30" s="1" customFormat="1" ht="15" hidden="1" customHeight="1" x14ac:dyDescent="0.3"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8:30" s="1" customFormat="1" ht="15" hidden="1" customHeight="1" x14ac:dyDescent="0.3"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8:30" s="1" customFormat="1" ht="15" hidden="1" customHeight="1" x14ac:dyDescent="0.3"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8:30" s="1" customFormat="1" ht="15" hidden="1" customHeight="1" x14ac:dyDescent="0.3"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8:30" s="1" customFormat="1" ht="15" hidden="1" customHeight="1" x14ac:dyDescent="0.3"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8:30" s="1" customFormat="1" ht="15" hidden="1" customHeight="1" x14ac:dyDescent="0.3"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8:30" s="1" customFormat="1" ht="15" hidden="1" customHeight="1" x14ac:dyDescent="0.3"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8:30" s="1" customFormat="1" ht="15" hidden="1" customHeight="1" x14ac:dyDescent="0.3"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8:30" s="1" customFormat="1" ht="15" hidden="1" customHeight="1" x14ac:dyDescent="0.3"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8:30" s="1" customFormat="1" ht="15" hidden="1" customHeight="1" x14ac:dyDescent="0.3"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8:30" s="1" customFormat="1" ht="15" hidden="1" customHeight="1" x14ac:dyDescent="0.3"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8:30" s="1" customFormat="1" ht="15" hidden="1" customHeight="1" x14ac:dyDescent="0.3"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8:30" s="1" customFormat="1" ht="15" hidden="1" customHeight="1" x14ac:dyDescent="0.3"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8:30" s="1" customFormat="1" ht="15" hidden="1" customHeight="1" x14ac:dyDescent="0.3"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8:30" s="1" customFormat="1" ht="15" hidden="1" customHeight="1" x14ac:dyDescent="0.3"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8:30" s="1" customFormat="1" ht="15" hidden="1" customHeight="1" x14ac:dyDescent="0.3"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8:30" s="1" customFormat="1" ht="15" hidden="1" customHeight="1" x14ac:dyDescent="0.3"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8:30" s="1" customFormat="1" ht="15" hidden="1" customHeight="1" x14ac:dyDescent="0.3"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8:30" s="1" customFormat="1" ht="15" hidden="1" customHeight="1" x14ac:dyDescent="0.3"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8:30" s="1" customFormat="1" ht="15" hidden="1" customHeight="1" x14ac:dyDescent="0.3"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8:30" s="1" customFormat="1" ht="15" hidden="1" customHeight="1" x14ac:dyDescent="0.3"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8:30" s="1" customFormat="1" ht="15" hidden="1" customHeight="1" x14ac:dyDescent="0.3"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8:30" s="1" customFormat="1" ht="15" hidden="1" customHeight="1" x14ac:dyDescent="0.3"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8:30" s="1" customFormat="1" ht="15" hidden="1" customHeight="1" x14ac:dyDescent="0.3"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8:30" s="1" customFormat="1" ht="15" hidden="1" customHeight="1" x14ac:dyDescent="0.3"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8:30" s="1" customFormat="1" ht="15" hidden="1" customHeight="1" x14ac:dyDescent="0.3"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8:30" s="1" customFormat="1" ht="15" hidden="1" customHeight="1" x14ac:dyDescent="0.3"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8:30" s="1" customFormat="1" ht="15" hidden="1" customHeight="1" x14ac:dyDescent="0.3"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8:30" s="1" customFormat="1" ht="15" hidden="1" customHeight="1" x14ac:dyDescent="0.3"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8:30" s="1" customFormat="1" ht="15" hidden="1" customHeight="1" x14ac:dyDescent="0.3"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8:30" s="1" customFormat="1" ht="15" hidden="1" customHeight="1" x14ac:dyDescent="0.3"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8:30" s="1" customFormat="1" ht="15" hidden="1" customHeight="1" x14ac:dyDescent="0.3"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8:30" s="1" customFormat="1" ht="15" hidden="1" customHeight="1" x14ac:dyDescent="0.3"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8:30" s="1" customFormat="1" ht="15" hidden="1" customHeight="1" x14ac:dyDescent="0.3"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8:30" s="1" customFormat="1" ht="15" hidden="1" customHeight="1" x14ac:dyDescent="0.3"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8:30" s="1" customFormat="1" ht="15" hidden="1" customHeight="1" x14ac:dyDescent="0.3"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8:30" s="1" customFormat="1" ht="15" hidden="1" customHeight="1" x14ac:dyDescent="0.3"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8:30" s="1" customFormat="1" ht="15" hidden="1" customHeight="1" x14ac:dyDescent="0.3"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8:30" s="1" customFormat="1" ht="15" hidden="1" customHeight="1" x14ac:dyDescent="0.3"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8:30" s="1" customFormat="1" ht="15" hidden="1" customHeight="1" x14ac:dyDescent="0.3"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8:30" s="1" customFormat="1" ht="15" hidden="1" customHeight="1" x14ac:dyDescent="0.3"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8:30" s="1" customFormat="1" ht="15" hidden="1" customHeight="1" x14ac:dyDescent="0.3"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8:30" s="1" customFormat="1" ht="15" hidden="1" customHeight="1" x14ac:dyDescent="0.3"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8:30" s="1" customFormat="1" ht="15" hidden="1" customHeight="1" x14ac:dyDescent="0.3"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8:30" s="1" customFormat="1" ht="15" hidden="1" customHeight="1" x14ac:dyDescent="0.3"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8:30" s="1" customFormat="1" ht="15" hidden="1" customHeight="1" x14ac:dyDescent="0.3"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8:30" s="1" customFormat="1" ht="15" hidden="1" customHeight="1" x14ac:dyDescent="0.3"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8:30" s="1" customFormat="1" ht="15" hidden="1" customHeight="1" x14ac:dyDescent="0.3"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8:30" s="1" customFormat="1" ht="15" hidden="1" customHeight="1" x14ac:dyDescent="0.3"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8:30" s="1" customFormat="1" ht="15" hidden="1" customHeight="1" x14ac:dyDescent="0.3"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8:30" s="1" customFormat="1" ht="15" hidden="1" customHeight="1" x14ac:dyDescent="0.3"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8:30" s="1" customFormat="1" ht="15" hidden="1" customHeight="1" x14ac:dyDescent="0.3"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8:30" s="1" customFormat="1" ht="15" hidden="1" customHeight="1" x14ac:dyDescent="0.3"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8:30" s="1" customFormat="1" ht="15" hidden="1" customHeight="1" x14ac:dyDescent="0.3"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8:30" s="1" customFormat="1" ht="15" hidden="1" customHeight="1" x14ac:dyDescent="0.3"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8:30" s="1" customFormat="1" ht="15" hidden="1" customHeight="1" x14ac:dyDescent="0.3"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8:30" s="1" customFormat="1" ht="15" hidden="1" customHeight="1" x14ac:dyDescent="0.3"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8:30" s="1" customFormat="1" ht="15" hidden="1" customHeight="1" x14ac:dyDescent="0.3"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8:30" s="1" customFormat="1" ht="15" hidden="1" customHeight="1" x14ac:dyDescent="0.3"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8:30" s="1" customFormat="1" ht="15" hidden="1" customHeight="1" x14ac:dyDescent="0.3"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8:30" s="1" customFormat="1" ht="15" hidden="1" customHeight="1" x14ac:dyDescent="0.3"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8:30" s="1" customFormat="1" ht="15" hidden="1" customHeight="1" x14ac:dyDescent="0.3"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8:30" s="1" customFormat="1" ht="15" hidden="1" customHeight="1" x14ac:dyDescent="0.3"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8:30" s="1" customFormat="1" ht="15" hidden="1" customHeight="1" x14ac:dyDescent="0.3"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8:30" s="1" customFormat="1" ht="15" hidden="1" customHeight="1" x14ac:dyDescent="0.3"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8:30" s="1" customFormat="1" ht="15" hidden="1" customHeight="1" x14ac:dyDescent="0.3"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8:30" s="1" customFormat="1" ht="15" hidden="1" customHeight="1" x14ac:dyDescent="0.3"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8:30" s="1" customFormat="1" ht="15" hidden="1" customHeight="1" x14ac:dyDescent="0.3"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8:30" s="1" customFormat="1" ht="15" hidden="1" customHeight="1" x14ac:dyDescent="0.3"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8:30" s="1" customFormat="1" ht="15" hidden="1" customHeight="1" x14ac:dyDescent="0.3"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8:30" s="1" customFormat="1" ht="15" hidden="1" customHeight="1" x14ac:dyDescent="0.3"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8:30" s="1" customFormat="1" ht="15" hidden="1" customHeight="1" x14ac:dyDescent="0.3"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8:30" s="1" customFormat="1" ht="15" hidden="1" customHeight="1" x14ac:dyDescent="0.3"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8:30" s="1" customFormat="1" ht="15" hidden="1" customHeight="1" x14ac:dyDescent="0.3"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8:30" s="1" customFormat="1" ht="15" hidden="1" customHeight="1" x14ac:dyDescent="0.3"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8:30" s="1" customFormat="1" ht="15" hidden="1" customHeight="1" x14ac:dyDescent="0.3"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8:30" s="1" customFormat="1" ht="15" hidden="1" customHeight="1" x14ac:dyDescent="0.3"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8:30" s="1" customFormat="1" ht="15" hidden="1" customHeight="1" x14ac:dyDescent="0.3"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8:30" s="1" customFormat="1" ht="15" hidden="1" customHeight="1" x14ac:dyDescent="0.3"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8:30" s="1" customFormat="1" ht="15" hidden="1" customHeight="1" x14ac:dyDescent="0.3"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8:30" s="1" customFormat="1" ht="15" hidden="1" customHeight="1" x14ac:dyDescent="0.3"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8:30" s="1" customFormat="1" ht="15" hidden="1" customHeight="1" x14ac:dyDescent="0.3"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8:30" s="1" customFormat="1" ht="15" hidden="1" customHeight="1" x14ac:dyDescent="0.3"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8:30" s="1" customFormat="1" ht="15" hidden="1" customHeight="1" x14ac:dyDescent="0.3"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8:30" s="1" customFormat="1" ht="15" hidden="1" customHeight="1" x14ac:dyDescent="0.3"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8:30" s="1" customFormat="1" ht="15" hidden="1" customHeight="1" x14ac:dyDescent="0.3"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8:30" s="1" customFormat="1" ht="15" hidden="1" customHeight="1" x14ac:dyDescent="0.3"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8:30" s="1" customFormat="1" ht="15" hidden="1" customHeight="1" x14ac:dyDescent="0.3"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8:30" s="1" customFormat="1" ht="15" hidden="1" customHeight="1" x14ac:dyDescent="0.3"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8:30" s="1" customFormat="1" ht="15" hidden="1" customHeight="1" x14ac:dyDescent="0.3"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8:30" s="1" customFormat="1" ht="15" hidden="1" customHeight="1" x14ac:dyDescent="0.3"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8:30" s="1" customFormat="1" ht="15" hidden="1" customHeight="1" x14ac:dyDescent="0.3"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8:30" s="1" customFormat="1" ht="15" hidden="1" customHeight="1" x14ac:dyDescent="0.3"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8:30" s="1" customFormat="1" ht="15" hidden="1" customHeight="1" x14ac:dyDescent="0.3"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8:30" s="1" customFormat="1" ht="15" hidden="1" customHeight="1" x14ac:dyDescent="0.3"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8:30" s="1" customFormat="1" ht="15" hidden="1" customHeight="1" x14ac:dyDescent="0.3"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8:30" s="1" customFormat="1" ht="15" hidden="1" customHeight="1" x14ac:dyDescent="0.3"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8:30" s="1" customFormat="1" ht="15" hidden="1" customHeight="1" x14ac:dyDescent="0.3"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8:30" s="1" customFormat="1" ht="15" hidden="1" customHeight="1" x14ac:dyDescent="0.3"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8:30" s="1" customFormat="1" ht="15" hidden="1" customHeight="1" x14ac:dyDescent="0.3"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8:30" s="1" customFormat="1" ht="15" hidden="1" customHeight="1" x14ac:dyDescent="0.3"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8:30" s="1" customFormat="1" ht="15" hidden="1" customHeight="1" x14ac:dyDescent="0.3"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8:30" s="1" customFormat="1" ht="15" hidden="1" customHeight="1" x14ac:dyDescent="0.3"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8:30" s="1" customFormat="1" ht="15" hidden="1" customHeight="1" x14ac:dyDescent="0.3"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8:30" s="1" customFormat="1" ht="15" hidden="1" customHeight="1" x14ac:dyDescent="0.3"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8:30" s="1" customFormat="1" ht="15" hidden="1" customHeight="1" x14ac:dyDescent="0.3"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8:30" s="1" customFormat="1" ht="15" hidden="1" customHeight="1" x14ac:dyDescent="0.3"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8:30" s="1" customFormat="1" ht="15" hidden="1" customHeight="1" x14ac:dyDescent="0.3"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8:30" s="1" customFormat="1" ht="15" hidden="1" customHeight="1" x14ac:dyDescent="0.3"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8:30" s="1" customFormat="1" ht="15" hidden="1" customHeight="1" x14ac:dyDescent="0.3"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8:30" s="1" customFormat="1" ht="15" hidden="1" customHeight="1" x14ac:dyDescent="0.3"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8:30" s="1" customFormat="1" ht="15" hidden="1" customHeight="1" x14ac:dyDescent="0.3"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8:30" s="1" customFormat="1" ht="15" hidden="1" customHeight="1" x14ac:dyDescent="0.3"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8:30" s="1" customFormat="1" ht="15" hidden="1" customHeight="1" x14ac:dyDescent="0.3"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8:30" s="1" customFormat="1" ht="15" hidden="1" customHeight="1" x14ac:dyDescent="0.3"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8:30" s="1" customFormat="1" ht="15" hidden="1" customHeight="1" x14ac:dyDescent="0.3"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8:30" s="1" customFormat="1" ht="15" hidden="1" customHeight="1" x14ac:dyDescent="0.3"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8:30" s="1" customFormat="1" ht="15" hidden="1" customHeight="1" x14ac:dyDescent="0.3"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8:30" s="1" customFormat="1" ht="15" hidden="1" customHeight="1" x14ac:dyDescent="0.3"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8:30" s="1" customFormat="1" ht="15" hidden="1" customHeight="1" x14ac:dyDescent="0.3"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8:30" s="1" customFormat="1" ht="15" hidden="1" customHeight="1" x14ac:dyDescent="0.3"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8:30" s="1" customFormat="1" ht="15" hidden="1" customHeight="1" x14ac:dyDescent="0.3"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8:30" s="1" customFormat="1" ht="15" hidden="1" customHeight="1" x14ac:dyDescent="0.3"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8:30" s="1" customFormat="1" ht="15" hidden="1" customHeight="1" x14ac:dyDescent="0.3"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8:30" s="1" customFormat="1" ht="15" hidden="1" customHeight="1" x14ac:dyDescent="0.3"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8:30" s="1" customFormat="1" ht="15" hidden="1" customHeight="1" x14ac:dyDescent="0.3"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8:30" s="1" customFormat="1" ht="15" hidden="1" customHeight="1" x14ac:dyDescent="0.3"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8:30" s="1" customFormat="1" ht="15" hidden="1" customHeight="1" x14ac:dyDescent="0.3"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8:30" s="1" customFormat="1" ht="15" hidden="1" customHeight="1" x14ac:dyDescent="0.3"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8:30" s="1" customFormat="1" ht="15" hidden="1" customHeight="1" x14ac:dyDescent="0.3"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8:30" s="1" customFormat="1" ht="15" hidden="1" customHeight="1" x14ac:dyDescent="0.3"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8:30" s="1" customFormat="1" ht="15" hidden="1" customHeight="1" x14ac:dyDescent="0.3"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8:30" s="1" customFormat="1" ht="15" hidden="1" customHeight="1" x14ac:dyDescent="0.3"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8:30" s="1" customFormat="1" ht="15" hidden="1" customHeight="1" x14ac:dyDescent="0.3"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8:30" s="1" customFormat="1" ht="15" hidden="1" customHeight="1" x14ac:dyDescent="0.3"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8:30" s="1" customFormat="1" ht="15" hidden="1" customHeight="1" x14ac:dyDescent="0.3"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8:30" s="1" customFormat="1" ht="15" hidden="1" customHeight="1" x14ac:dyDescent="0.3"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8:30" s="1" customFormat="1" ht="15" hidden="1" customHeight="1" x14ac:dyDescent="0.3"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8:30" s="1" customFormat="1" ht="15" hidden="1" customHeight="1" x14ac:dyDescent="0.3"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8:30" s="1" customFormat="1" ht="15" hidden="1" customHeight="1" x14ac:dyDescent="0.3"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8:30" s="1" customFormat="1" ht="15" hidden="1" customHeight="1" x14ac:dyDescent="0.3"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8:30" s="1" customFormat="1" ht="15" hidden="1" customHeight="1" x14ac:dyDescent="0.3"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8:30" s="1" customFormat="1" ht="15" hidden="1" customHeight="1" x14ac:dyDescent="0.3"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8:30" s="1" customFormat="1" ht="15" hidden="1" customHeight="1" x14ac:dyDescent="0.3"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8:30" s="1" customFormat="1" ht="15" hidden="1" customHeight="1" x14ac:dyDescent="0.3"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8:30" s="1" customFormat="1" ht="15" hidden="1" customHeight="1" x14ac:dyDescent="0.3"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8:30" s="1" customFormat="1" ht="15" hidden="1" customHeight="1" x14ac:dyDescent="0.3"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8:30" s="1" customFormat="1" ht="15" hidden="1" customHeight="1" x14ac:dyDescent="0.3"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8:30" s="1" customFormat="1" ht="15" hidden="1" customHeight="1" x14ac:dyDescent="0.3"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8:30" s="1" customFormat="1" ht="15" hidden="1" customHeight="1" x14ac:dyDescent="0.3"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8:30" s="1" customFormat="1" ht="15" hidden="1" customHeight="1" x14ac:dyDescent="0.3"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8:30" s="1" customFormat="1" ht="15" hidden="1" customHeight="1" x14ac:dyDescent="0.3"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8:30" s="1" customFormat="1" ht="15" hidden="1" customHeight="1" x14ac:dyDescent="0.3"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8:30" s="1" customFormat="1" ht="15" hidden="1" customHeight="1" x14ac:dyDescent="0.3"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8:30" s="1" customFormat="1" ht="15" hidden="1" customHeight="1" x14ac:dyDescent="0.3"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8:30" s="1" customFormat="1" ht="15" hidden="1" customHeight="1" x14ac:dyDescent="0.3"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8:30" s="1" customFormat="1" ht="15" hidden="1" customHeight="1" x14ac:dyDescent="0.3"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8:30" s="1" customFormat="1" ht="15" hidden="1" customHeight="1" x14ac:dyDescent="0.3"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8:30" s="1" customFormat="1" ht="15" hidden="1" customHeight="1" x14ac:dyDescent="0.3"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8:30" s="1" customFormat="1" ht="15" hidden="1" customHeight="1" x14ac:dyDescent="0.3"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8:30" s="1" customFormat="1" ht="15" hidden="1" customHeight="1" x14ac:dyDescent="0.3"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8:30" s="1" customFormat="1" ht="15" hidden="1" customHeight="1" x14ac:dyDescent="0.3"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8:30" s="1" customFormat="1" ht="15" hidden="1" customHeight="1" x14ac:dyDescent="0.3"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8:30" s="1" customFormat="1" ht="15" hidden="1" customHeight="1" x14ac:dyDescent="0.3"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8:30" s="1" customFormat="1" ht="15" hidden="1" customHeight="1" x14ac:dyDescent="0.3"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8:30" s="1" customFormat="1" ht="15" hidden="1" customHeight="1" x14ac:dyDescent="0.3"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8:30" s="1" customFormat="1" ht="15" hidden="1" customHeight="1" x14ac:dyDescent="0.3"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8:30" s="1" customFormat="1" ht="15" hidden="1" customHeight="1" x14ac:dyDescent="0.3"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8:30" s="1" customFormat="1" ht="15" hidden="1" customHeight="1" x14ac:dyDescent="0.3"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8:30" s="1" customFormat="1" ht="15" hidden="1" customHeight="1" x14ac:dyDescent="0.3"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8:30" s="1" customFormat="1" ht="15" hidden="1" customHeight="1" x14ac:dyDescent="0.3"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8:30" s="1" customFormat="1" ht="15" hidden="1" customHeight="1" x14ac:dyDescent="0.3"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8:30" s="1" customFormat="1" ht="15" hidden="1" customHeight="1" x14ac:dyDescent="0.3"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8:30" s="1" customFormat="1" ht="15" hidden="1" customHeight="1" x14ac:dyDescent="0.3"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8:30" s="1" customFormat="1" ht="15" hidden="1" customHeight="1" x14ac:dyDescent="0.3"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8:30" s="1" customFormat="1" ht="15" hidden="1" customHeight="1" x14ac:dyDescent="0.3"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8:30" s="1" customFormat="1" ht="15" hidden="1" customHeight="1" x14ac:dyDescent="0.3"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8:30" s="1" customFormat="1" ht="15" hidden="1" customHeight="1" x14ac:dyDescent="0.3"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8:30" s="1" customFormat="1" ht="15" hidden="1" customHeight="1" x14ac:dyDescent="0.3"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8:30" s="1" customFormat="1" ht="15" hidden="1" customHeight="1" x14ac:dyDescent="0.3"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8:30" s="1" customFormat="1" ht="15" hidden="1" customHeight="1" x14ac:dyDescent="0.3"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8:30" s="1" customFormat="1" ht="15" hidden="1" customHeight="1" x14ac:dyDescent="0.3"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8:30" s="1" customFormat="1" ht="15" hidden="1" customHeight="1" x14ac:dyDescent="0.3"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8:30" s="1" customFormat="1" ht="15" hidden="1" customHeight="1" x14ac:dyDescent="0.3"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8:30" s="1" customFormat="1" ht="15" hidden="1" customHeight="1" x14ac:dyDescent="0.3"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8:30" s="1" customFormat="1" ht="15" hidden="1" customHeight="1" x14ac:dyDescent="0.3"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8:30" s="1" customFormat="1" ht="15" hidden="1" customHeight="1" x14ac:dyDescent="0.3"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8:30" s="1" customFormat="1" ht="15" hidden="1" customHeight="1" x14ac:dyDescent="0.3"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8:30" s="1" customFormat="1" ht="15" hidden="1" customHeight="1" x14ac:dyDescent="0.3"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8:30" s="1" customFormat="1" ht="15" hidden="1" customHeight="1" x14ac:dyDescent="0.3"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8:30" s="1" customFormat="1" ht="15" hidden="1" customHeight="1" x14ac:dyDescent="0.3"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8:30" s="1" customFormat="1" ht="15" hidden="1" customHeight="1" x14ac:dyDescent="0.3"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8:30" s="1" customFormat="1" ht="15" hidden="1" customHeight="1" x14ac:dyDescent="0.3"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8:30" s="1" customFormat="1" ht="15" hidden="1" customHeight="1" x14ac:dyDescent="0.3"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8:30" s="1" customFormat="1" ht="15" hidden="1" customHeight="1" x14ac:dyDescent="0.3"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8:30" s="1" customFormat="1" ht="15" hidden="1" customHeight="1" x14ac:dyDescent="0.3"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8:30" s="1" customFormat="1" ht="15" hidden="1" customHeight="1" x14ac:dyDescent="0.3"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8:30" s="1" customFormat="1" ht="15" hidden="1" customHeight="1" x14ac:dyDescent="0.3"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8:30" s="1" customFormat="1" ht="15" hidden="1" customHeight="1" x14ac:dyDescent="0.3"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8:30" s="1" customFormat="1" ht="15" hidden="1" customHeight="1" x14ac:dyDescent="0.3"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8:30" s="1" customFormat="1" ht="15" hidden="1" customHeight="1" x14ac:dyDescent="0.3"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8:30" s="1" customFormat="1" ht="15" hidden="1" customHeight="1" x14ac:dyDescent="0.3"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8:30" s="1" customFormat="1" ht="15" hidden="1" customHeight="1" x14ac:dyDescent="0.3"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8:30" s="1" customFormat="1" ht="15" hidden="1" customHeight="1" x14ac:dyDescent="0.3"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8:30" s="1" customFormat="1" ht="15" hidden="1" customHeight="1" x14ac:dyDescent="0.3"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8:30" s="1" customFormat="1" ht="15" hidden="1" customHeight="1" x14ac:dyDescent="0.3"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8:30" s="1" customFormat="1" ht="15" hidden="1" customHeight="1" x14ac:dyDescent="0.3"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8:30" s="1" customFormat="1" ht="15" hidden="1" customHeight="1" x14ac:dyDescent="0.3"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8:30" s="1" customFormat="1" ht="15" hidden="1" customHeight="1" x14ac:dyDescent="0.3"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8:30" s="1" customFormat="1" ht="15" hidden="1" customHeight="1" x14ac:dyDescent="0.3"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8:30" s="1" customFormat="1" ht="15" hidden="1" customHeight="1" x14ac:dyDescent="0.3"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8:30" s="1" customFormat="1" ht="15" hidden="1" customHeight="1" x14ac:dyDescent="0.3"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8:30" s="1" customFormat="1" ht="15" hidden="1" customHeight="1" x14ac:dyDescent="0.3"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8:30" s="1" customFormat="1" ht="15" hidden="1" customHeight="1" x14ac:dyDescent="0.3"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8:30" s="1" customFormat="1" ht="15" hidden="1" customHeight="1" x14ac:dyDescent="0.3"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8:30" s="1" customFormat="1" ht="15" hidden="1" customHeight="1" x14ac:dyDescent="0.3"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8:30" s="1" customFormat="1" ht="15" hidden="1" customHeight="1" x14ac:dyDescent="0.3"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8:30" s="1" customFormat="1" ht="15" hidden="1" customHeight="1" x14ac:dyDescent="0.3"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8:30" s="1" customFormat="1" ht="15" hidden="1" customHeight="1" x14ac:dyDescent="0.3"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8:30" s="1" customFormat="1" ht="15" hidden="1" customHeight="1" x14ac:dyDescent="0.3"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8:30" s="1" customFormat="1" ht="15" hidden="1" customHeight="1" x14ac:dyDescent="0.3"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8:30" s="1" customFormat="1" ht="15" hidden="1" customHeight="1" x14ac:dyDescent="0.3"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8:30" s="1" customFormat="1" ht="15" hidden="1" customHeight="1" x14ac:dyDescent="0.3"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8:30" s="1" customFormat="1" ht="15" hidden="1" customHeight="1" x14ac:dyDescent="0.3"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8:30" s="1" customFormat="1" ht="15" hidden="1" customHeight="1" x14ac:dyDescent="0.3"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8:30" s="1" customFormat="1" ht="15" hidden="1" customHeight="1" x14ac:dyDescent="0.3"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8:30" s="1" customFormat="1" ht="15" hidden="1" customHeight="1" x14ac:dyDescent="0.3"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8:30" s="1" customFormat="1" ht="15" hidden="1" customHeight="1" x14ac:dyDescent="0.3"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8:30" s="1" customFormat="1" ht="15" hidden="1" customHeight="1" x14ac:dyDescent="0.3"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8:30" s="1" customFormat="1" ht="15" hidden="1" customHeight="1" x14ac:dyDescent="0.3"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8:30" s="1" customFormat="1" ht="15" hidden="1" customHeight="1" x14ac:dyDescent="0.3"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8:30" s="1" customFormat="1" ht="15" hidden="1" customHeight="1" x14ac:dyDescent="0.3"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8:30" s="1" customFormat="1" ht="15" hidden="1" customHeight="1" x14ac:dyDescent="0.3"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8:30" s="1" customFormat="1" ht="15" hidden="1" customHeight="1" x14ac:dyDescent="0.3"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8:30" s="1" customFormat="1" ht="15" hidden="1" customHeight="1" x14ac:dyDescent="0.3"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8:30" s="1" customFormat="1" ht="15" hidden="1" customHeight="1" x14ac:dyDescent="0.3"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8:30" s="1" customFormat="1" ht="15" hidden="1" customHeight="1" x14ac:dyDescent="0.3"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8:30" s="1" customFormat="1" ht="15" hidden="1" customHeight="1" x14ac:dyDescent="0.3"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8:30" s="1" customFormat="1" ht="15" hidden="1" customHeight="1" x14ac:dyDescent="0.3"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8:30" s="1" customFormat="1" ht="15" hidden="1" customHeight="1" x14ac:dyDescent="0.3"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8:30" s="1" customFormat="1" ht="15" hidden="1" customHeight="1" x14ac:dyDescent="0.3"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8:30" s="1" customFormat="1" ht="15" hidden="1" customHeight="1" x14ac:dyDescent="0.3"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8:30" s="1" customFormat="1" ht="15" hidden="1" customHeight="1" x14ac:dyDescent="0.3"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8:30" s="1" customFormat="1" ht="15" hidden="1" customHeight="1" x14ac:dyDescent="0.3"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8:30" s="1" customFormat="1" ht="15" hidden="1" customHeight="1" x14ac:dyDescent="0.3"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8:30" s="1" customFormat="1" ht="15" hidden="1" customHeight="1" x14ac:dyDescent="0.3"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8:30" s="1" customFormat="1" ht="15" hidden="1" customHeight="1" x14ac:dyDescent="0.3"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8:30" s="1" customFormat="1" ht="15" hidden="1" customHeight="1" x14ac:dyDescent="0.3"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8:30" s="1" customFormat="1" ht="15" hidden="1" customHeight="1" x14ac:dyDescent="0.3"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8:30" s="1" customFormat="1" ht="15" hidden="1" customHeight="1" x14ac:dyDescent="0.3"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8:30" s="1" customFormat="1" ht="15" hidden="1" customHeight="1" x14ac:dyDescent="0.3"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8:30" s="1" customFormat="1" ht="15" hidden="1" customHeight="1" x14ac:dyDescent="0.3"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8:30" s="1" customFormat="1" ht="15" hidden="1" customHeight="1" x14ac:dyDescent="0.3"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8:30" s="1" customFormat="1" ht="15" hidden="1" customHeight="1" x14ac:dyDescent="0.3"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8:30" s="1" customFormat="1" ht="15" hidden="1" customHeight="1" x14ac:dyDescent="0.3"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8:30" s="1" customFormat="1" ht="15" hidden="1" customHeight="1" x14ac:dyDescent="0.3"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8:30" s="1" customFormat="1" ht="15" hidden="1" customHeight="1" x14ac:dyDescent="0.3"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8:30" s="1" customFormat="1" ht="15" hidden="1" customHeight="1" x14ac:dyDescent="0.3"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8:30" s="1" customFormat="1" ht="15" hidden="1" customHeight="1" x14ac:dyDescent="0.3"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8:30" s="1" customFormat="1" ht="15" hidden="1" customHeight="1" x14ac:dyDescent="0.3"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8:30" s="1" customFormat="1" ht="15" hidden="1" customHeight="1" x14ac:dyDescent="0.3"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8:30" s="1" customFormat="1" ht="15" hidden="1" customHeight="1" x14ac:dyDescent="0.3"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8:30" s="1" customFormat="1" ht="15" hidden="1" customHeight="1" x14ac:dyDescent="0.3"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8:30" s="1" customFormat="1" ht="15" hidden="1" customHeight="1" x14ac:dyDescent="0.3"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8:30" s="1" customFormat="1" ht="15" hidden="1" customHeight="1" x14ac:dyDescent="0.3"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8:30" s="1" customFormat="1" ht="15" hidden="1" customHeight="1" x14ac:dyDescent="0.3"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8:30" s="1" customFormat="1" ht="15" hidden="1" customHeight="1" x14ac:dyDescent="0.3"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8:30" s="1" customFormat="1" ht="15" hidden="1" customHeight="1" x14ac:dyDescent="0.3"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8:30" s="1" customFormat="1" ht="15" hidden="1" customHeight="1" x14ac:dyDescent="0.3"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8:30" s="1" customFormat="1" ht="15" hidden="1" customHeight="1" x14ac:dyDescent="0.3"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8:30" s="1" customFormat="1" ht="15" hidden="1" customHeight="1" x14ac:dyDescent="0.3"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8:30" s="1" customFormat="1" ht="15" hidden="1" customHeight="1" x14ac:dyDescent="0.3"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8:30" s="1" customFormat="1" ht="15" hidden="1" customHeight="1" x14ac:dyDescent="0.3"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8:30" s="1" customFormat="1" ht="15" hidden="1" customHeight="1" x14ac:dyDescent="0.3"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8:30" s="1" customFormat="1" ht="15" hidden="1" customHeight="1" x14ac:dyDescent="0.3"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8:30" s="1" customFormat="1" ht="15" hidden="1" customHeight="1" x14ac:dyDescent="0.3"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8:30" s="1" customFormat="1" ht="15" hidden="1" customHeight="1" x14ac:dyDescent="0.3"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8:30" s="1" customFormat="1" ht="15" hidden="1" customHeight="1" x14ac:dyDescent="0.3"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8:30" s="1" customFormat="1" ht="15" hidden="1" customHeight="1" x14ac:dyDescent="0.3"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8:30" s="1" customFormat="1" ht="15" hidden="1" customHeight="1" x14ac:dyDescent="0.3"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8:30" s="1" customFormat="1" ht="15" hidden="1" customHeight="1" x14ac:dyDescent="0.3"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8:30" s="1" customFormat="1" ht="15" hidden="1" customHeight="1" x14ac:dyDescent="0.3"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8:30" s="1" customFormat="1" ht="15" hidden="1" customHeight="1" x14ac:dyDescent="0.3"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8:30" s="1" customFormat="1" ht="15" hidden="1" customHeight="1" x14ac:dyDescent="0.3"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8:30" s="1" customFormat="1" ht="15" hidden="1" customHeight="1" x14ac:dyDescent="0.3"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8:30" s="1" customFormat="1" ht="15" hidden="1" customHeight="1" x14ac:dyDescent="0.3"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8:30" s="1" customFormat="1" ht="15" hidden="1" customHeight="1" x14ac:dyDescent="0.3"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8:30" s="1" customFormat="1" ht="15" hidden="1" customHeight="1" x14ac:dyDescent="0.3"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8:30" s="1" customFormat="1" ht="15" hidden="1" customHeight="1" x14ac:dyDescent="0.3"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8:30" s="1" customFormat="1" ht="15" hidden="1" customHeight="1" x14ac:dyDescent="0.3"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8:30" s="1" customFormat="1" ht="15" hidden="1" customHeight="1" x14ac:dyDescent="0.3"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8:30" s="1" customFormat="1" ht="15" hidden="1" customHeight="1" x14ac:dyDescent="0.3"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8:30" s="1" customFormat="1" ht="15" hidden="1" customHeight="1" x14ac:dyDescent="0.3"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8:30" s="1" customFormat="1" ht="15" hidden="1" customHeight="1" x14ac:dyDescent="0.3"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8:30" s="1" customFormat="1" ht="15" hidden="1" customHeight="1" x14ac:dyDescent="0.3"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8:30" s="1" customFormat="1" ht="15" hidden="1" customHeight="1" x14ac:dyDescent="0.3"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8:30" s="1" customFormat="1" ht="15" hidden="1" customHeight="1" x14ac:dyDescent="0.3"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8:30" s="1" customFormat="1" ht="15" hidden="1" customHeight="1" x14ac:dyDescent="0.3"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8:30" s="1" customFormat="1" ht="15" hidden="1" customHeight="1" x14ac:dyDescent="0.3"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8:30" s="1" customFormat="1" ht="15" hidden="1" customHeight="1" x14ac:dyDescent="0.3"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8:30" s="1" customFormat="1" ht="15" hidden="1" customHeight="1" x14ac:dyDescent="0.3"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8:30" s="1" customFormat="1" ht="15" hidden="1" customHeight="1" x14ac:dyDescent="0.3"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8:30" s="1" customFormat="1" ht="15" hidden="1" customHeight="1" x14ac:dyDescent="0.3"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8:30" s="1" customFormat="1" ht="15" hidden="1" customHeight="1" x14ac:dyDescent="0.3"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8:30" s="1" customFormat="1" ht="15" hidden="1" customHeight="1" x14ac:dyDescent="0.3"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8:30" s="1" customFormat="1" ht="15" hidden="1" customHeight="1" x14ac:dyDescent="0.3"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8:30" s="1" customFormat="1" ht="15" hidden="1" customHeight="1" x14ac:dyDescent="0.3"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8:30" s="1" customFormat="1" ht="15" hidden="1" customHeight="1" x14ac:dyDescent="0.3"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8:30" s="1" customFormat="1" ht="15" hidden="1" customHeight="1" x14ac:dyDescent="0.3"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8:30" s="1" customFormat="1" ht="15" hidden="1" customHeight="1" x14ac:dyDescent="0.3"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8:30" s="1" customFormat="1" ht="15" hidden="1" customHeight="1" x14ac:dyDescent="0.3"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8:30" s="1" customFormat="1" ht="15" hidden="1" customHeight="1" x14ac:dyDescent="0.3"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8:30" s="1" customFormat="1" ht="15" hidden="1" customHeight="1" x14ac:dyDescent="0.3"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8:30" s="1" customFormat="1" ht="15" hidden="1" customHeight="1" x14ac:dyDescent="0.3"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8:30" s="1" customFormat="1" ht="15" hidden="1" customHeight="1" x14ac:dyDescent="0.3"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8:30" s="1" customFormat="1" ht="15" hidden="1" customHeight="1" x14ac:dyDescent="0.3"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8:30" s="1" customFormat="1" ht="15" hidden="1" customHeight="1" x14ac:dyDescent="0.3"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8:30" s="1" customFormat="1" ht="15" hidden="1" customHeight="1" x14ac:dyDescent="0.3"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8:30" s="1" customFormat="1" ht="15" hidden="1" customHeight="1" x14ac:dyDescent="0.3"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8:30" s="1" customFormat="1" ht="15" hidden="1" customHeight="1" x14ac:dyDescent="0.3"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8:30" s="1" customFormat="1" ht="15" hidden="1" customHeight="1" x14ac:dyDescent="0.3"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8:30" s="1" customFormat="1" ht="15" hidden="1" customHeight="1" x14ac:dyDescent="0.3"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8:30" s="1" customFormat="1" ht="15" hidden="1" customHeight="1" x14ac:dyDescent="0.3"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8:30" s="1" customFormat="1" ht="15" hidden="1" customHeight="1" x14ac:dyDescent="0.3"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8:30" s="1" customFormat="1" ht="15" hidden="1" customHeight="1" x14ac:dyDescent="0.3"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8:30" s="1" customFormat="1" ht="15" hidden="1" customHeight="1" x14ac:dyDescent="0.3"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8:30" s="1" customFormat="1" ht="15" hidden="1" customHeight="1" x14ac:dyDescent="0.3"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8:30" s="1" customFormat="1" ht="15" hidden="1" customHeight="1" x14ac:dyDescent="0.3"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8:30" s="1" customFormat="1" ht="15" hidden="1" customHeight="1" x14ac:dyDescent="0.3"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8:30" s="1" customFormat="1" ht="15" hidden="1" customHeight="1" x14ac:dyDescent="0.3"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8:30" s="1" customFormat="1" ht="15" hidden="1" customHeight="1" x14ac:dyDescent="0.3"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8:30" s="1" customFormat="1" ht="15" hidden="1" customHeight="1" x14ac:dyDescent="0.3"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8:30" s="1" customFormat="1" ht="15" hidden="1" customHeight="1" x14ac:dyDescent="0.3"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8:30" s="1" customFormat="1" ht="15" hidden="1" customHeight="1" x14ac:dyDescent="0.3"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8:30" s="1" customFormat="1" ht="15" hidden="1" customHeight="1" x14ac:dyDescent="0.3"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8:30" s="1" customFormat="1" ht="15" hidden="1" customHeight="1" x14ac:dyDescent="0.3"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8:30" s="1" customFormat="1" ht="15" hidden="1" customHeight="1" x14ac:dyDescent="0.3"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8:30" s="1" customFormat="1" ht="15" hidden="1" customHeight="1" x14ac:dyDescent="0.3"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8:30" s="1" customFormat="1" ht="15" hidden="1" customHeight="1" x14ac:dyDescent="0.3"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8:30" s="1" customFormat="1" ht="15" hidden="1" customHeight="1" x14ac:dyDescent="0.3"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8:30" s="1" customFormat="1" ht="15" hidden="1" customHeight="1" x14ac:dyDescent="0.3"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8:30" s="1" customFormat="1" ht="15" hidden="1" customHeight="1" x14ac:dyDescent="0.3"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8:30" s="1" customFormat="1" ht="15" hidden="1" customHeight="1" x14ac:dyDescent="0.3"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8:30" s="1" customFormat="1" ht="15" hidden="1" customHeight="1" x14ac:dyDescent="0.3"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8:30" s="1" customFormat="1" ht="15" hidden="1" customHeight="1" x14ac:dyDescent="0.3"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8:30" s="1" customFormat="1" ht="15" hidden="1" customHeight="1" x14ac:dyDescent="0.3"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8:30" s="1" customFormat="1" ht="15" hidden="1" customHeight="1" x14ac:dyDescent="0.3"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8:30" s="1" customFormat="1" ht="15" hidden="1" customHeight="1" x14ac:dyDescent="0.3"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8:30" s="1" customFormat="1" ht="15" hidden="1" customHeight="1" x14ac:dyDescent="0.3"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8:30" s="1" customFormat="1" ht="15" hidden="1" customHeight="1" x14ac:dyDescent="0.3"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8:30" s="1" customFormat="1" ht="15" hidden="1" customHeight="1" x14ac:dyDescent="0.3"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8:30" s="1" customFormat="1" ht="15" hidden="1" customHeight="1" x14ac:dyDescent="0.3"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8:30" s="1" customFormat="1" ht="15" hidden="1" customHeight="1" x14ac:dyDescent="0.3"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8:30" s="1" customFormat="1" ht="15" hidden="1" customHeight="1" x14ac:dyDescent="0.3"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8:30" s="1" customFormat="1" ht="15" hidden="1" customHeight="1" x14ac:dyDescent="0.3"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8:30" s="1" customFormat="1" ht="15" hidden="1" customHeight="1" x14ac:dyDescent="0.3"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8:30" s="1" customFormat="1" ht="15" hidden="1" customHeight="1" x14ac:dyDescent="0.3"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8:30" s="1" customFormat="1" ht="15" hidden="1" customHeight="1" x14ac:dyDescent="0.3"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8:30" s="1" customFormat="1" ht="15" hidden="1" customHeight="1" x14ac:dyDescent="0.3"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8:30" s="1" customFormat="1" ht="15" hidden="1" customHeight="1" x14ac:dyDescent="0.3"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8:30" s="1" customFormat="1" ht="15" hidden="1" customHeight="1" x14ac:dyDescent="0.3"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8:30" s="1" customFormat="1" ht="15" hidden="1" customHeight="1" x14ac:dyDescent="0.3"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8:30" s="1" customFormat="1" ht="15" hidden="1" customHeight="1" x14ac:dyDescent="0.3"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8:30" s="1" customFormat="1" ht="15" hidden="1" customHeight="1" x14ac:dyDescent="0.3"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8:30" s="1" customFormat="1" ht="15" hidden="1" customHeight="1" x14ac:dyDescent="0.3"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8:30" s="1" customFormat="1" ht="15" hidden="1" customHeight="1" x14ac:dyDescent="0.3"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8:30" s="1" customFormat="1" ht="15" hidden="1" customHeight="1" x14ac:dyDescent="0.3"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8:30" s="1" customFormat="1" ht="15" hidden="1" customHeight="1" x14ac:dyDescent="0.3"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8:30" s="1" customFormat="1" ht="15" hidden="1" customHeight="1" x14ac:dyDescent="0.3"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8:30" s="1" customFormat="1" ht="15" hidden="1" customHeight="1" x14ac:dyDescent="0.3"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8:30" s="1" customFormat="1" ht="15" hidden="1" customHeight="1" x14ac:dyDescent="0.3"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8:30" s="1" customFormat="1" ht="15" hidden="1" customHeight="1" x14ac:dyDescent="0.3"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8:30" s="1" customFormat="1" ht="15" hidden="1" customHeight="1" x14ac:dyDescent="0.3"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8:30" s="1" customFormat="1" ht="15" hidden="1" customHeight="1" x14ac:dyDescent="0.3"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8:30" s="1" customFormat="1" ht="15" hidden="1" customHeight="1" x14ac:dyDescent="0.3"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8:30" s="1" customFormat="1" ht="15" hidden="1" customHeight="1" x14ac:dyDescent="0.3"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8:30" s="1" customFormat="1" ht="15" hidden="1" customHeight="1" x14ac:dyDescent="0.3"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8:30" s="1" customFormat="1" ht="15" hidden="1" customHeight="1" x14ac:dyDescent="0.3"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8:30" s="1" customFormat="1" ht="15" hidden="1" customHeight="1" x14ac:dyDescent="0.3"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8:30" s="1" customFormat="1" ht="15" hidden="1" customHeight="1" x14ac:dyDescent="0.3"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8:30" s="1" customFormat="1" ht="15" hidden="1" customHeight="1" x14ac:dyDescent="0.3"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8:30" s="1" customFormat="1" ht="15" hidden="1" customHeight="1" x14ac:dyDescent="0.3"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8:30" s="1" customFormat="1" ht="15" hidden="1" customHeight="1" x14ac:dyDescent="0.3"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8:30" s="1" customFormat="1" ht="15" hidden="1" customHeight="1" x14ac:dyDescent="0.3"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8:30" s="1" customFormat="1" ht="15" hidden="1" customHeight="1" x14ac:dyDescent="0.3"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8:30" s="1" customFormat="1" ht="15" hidden="1" customHeight="1" x14ac:dyDescent="0.3"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8:30" s="1" customFormat="1" ht="15" hidden="1" customHeight="1" x14ac:dyDescent="0.3"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8:30" s="1" customFormat="1" ht="15" hidden="1" customHeight="1" x14ac:dyDescent="0.3"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8:30" s="1" customFormat="1" ht="15" hidden="1" customHeight="1" x14ac:dyDescent="0.3"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8:30" s="1" customFormat="1" ht="15" hidden="1" customHeight="1" x14ac:dyDescent="0.3"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8:30" s="1" customFormat="1" ht="15" hidden="1" customHeight="1" x14ac:dyDescent="0.3"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8:30" s="1" customFormat="1" ht="15" hidden="1" customHeight="1" x14ac:dyDescent="0.3"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8:30" s="1" customFormat="1" ht="15" hidden="1" customHeight="1" x14ac:dyDescent="0.3"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8:30" s="1" customFormat="1" ht="15" hidden="1" customHeight="1" x14ac:dyDescent="0.3"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8:30" s="1" customFormat="1" ht="15" hidden="1" customHeight="1" x14ac:dyDescent="0.3"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8:30" s="1" customFormat="1" ht="15" hidden="1" customHeight="1" x14ac:dyDescent="0.3"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8:30" s="1" customFormat="1" ht="15" hidden="1" customHeight="1" x14ac:dyDescent="0.3"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8:30" s="1" customFormat="1" ht="15" hidden="1" customHeight="1" x14ac:dyDescent="0.3"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8:30" s="1" customFormat="1" ht="15" hidden="1" customHeight="1" x14ac:dyDescent="0.3"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8:30" s="1" customFormat="1" ht="15" hidden="1" customHeight="1" x14ac:dyDescent="0.3"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8:30" s="1" customFormat="1" ht="15" hidden="1" customHeight="1" x14ac:dyDescent="0.3"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8:30" s="1" customFormat="1" ht="15" hidden="1" customHeight="1" x14ac:dyDescent="0.3"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8:30" s="1" customFormat="1" ht="15" hidden="1" customHeight="1" x14ac:dyDescent="0.3"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8:30" s="1" customFormat="1" ht="15" hidden="1" customHeight="1" x14ac:dyDescent="0.3"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8:30" s="1" customFormat="1" ht="15" hidden="1" customHeight="1" x14ac:dyDescent="0.3"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8:30" s="1" customFormat="1" ht="15" hidden="1" customHeight="1" x14ac:dyDescent="0.3"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8:30" s="1" customFormat="1" ht="15" hidden="1" customHeight="1" x14ac:dyDescent="0.3"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8:30" s="1" customFormat="1" ht="15" hidden="1" customHeight="1" x14ac:dyDescent="0.3"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8:30" s="1" customFormat="1" ht="15" hidden="1" customHeight="1" x14ac:dyDescent="0.3"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8:30" s="1" customFormat="1" ht="15" hidden="1" customHeight="1" x14ac:dyDescent="0.3"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8:30" s="1" customFormat="1" ht="15" hidden="1" customHeight="1" x14ac:dyDescent="0.3"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8:30" s="1" customFormat="1" ht="15" hidden="1" customHeight="1" x14ac:dyDescent="0.3"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8:30" s="1" customFormat="1" ht="15" hidden="1" customHeight="1" x14ac:dyDescent="0.3"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8:30" s="1" customFormat="1" ht="15" hidden="1" customHeight="1" x14ac:dyDescent="0.3"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8:30" s="1" customFormat="1" ht="15" hidden="1" customHeight="1" x14ac:dyDescent="0.3"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8:30" s="1" customFormat="1" ht="15" hidden="1" customHeight="1" x14ac:dyDescent="0.3"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8:30" s="1" customFormat="1" ht="15" hidden="1" customHeight="1" x14ac:dyDescent="0.3"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8:30" s="1" customFormat="1" ht="15" hidden="1" customHeight="1" x14ac:dyDescent="0.3"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8:30" s="1" customFormat="1" ht="15" hidden="1" customHeight="1" x14ac:dyDescent="0.3"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8:30" s="1" customFormat="1" ht="15" hidden="1" customHeight="1" x14ac:dyDescent="0.3"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8:30" s="1" customFormat="1" ht="15" hidden="1" customHeight="1" x14ac:dyDescent="0.3"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8:30" s="1" customFormat="1" ht="15" hidden="1" customHeight="1" x14ac:dyDescent="0.3"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8:30" s="1" customFormat="1" ht="15" hidden="1" customHeight="1" x14ac:dyDescent="0.3"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8:30" s="1" customFormat="1" ht="15" hidden="1" customHeight="1" x14ac:dyDescent="0.3"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8:30" s="1" customFormat="1" ht="15" hidden="1" customHeight="1" x14ac:dyDescent="0.3"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8:30" s="1" customFormat="1" ht="15" hidden="1" customHeight="1" x14ac:dyDescent="0.3"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8:30" s="1" customFormat="1" ht="15" hidden="1" customHeight="1" x14ac:dyDescent="0.3"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8:30" s="1" customFormat="1" ht="15" hidden="1" customHeight="1" x14ac:dyDescent="0.3"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8:30" s="1" customFormat="1" ht="15" hidden="1" customHeight="1" x14ac:dyDescent="0.3"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8:30" s="1" customFormat="1" ht="15" hidden="1" customHeight="1" x14ac:dyDescent="0.3"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8:30" s="1" customFormat="1" ht="15" hidden="1" customHeight="1" x14ac:dyDescent="0.3"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8:30" s="1" customFormat="1" ht="15" hidden="1" customHeight="1" x14ac:dyDescent="0.3"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8:30" s="1" customFormat="1" ht="15" hidden="1" customHeight="1" x14ac:dyDescent="0.3"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8:30" s="1" customFormat="1" ht="15" hidden="1" customHeight="1" x14ac:dyDescent="0.3"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8:30" s="1" customFormat="1" ht="15" hidden="1" customHeight="1" x14ac:dyDescent="0.3"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8:30" s="1" customFormat="1" ht="15" hidden="1" customHeight="1" x14ac:dyDescent="0.3"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8:30" s="1" customFormat="1" ht="15" hidden="1" customHeight="1" x14ac:dyDescent="0.3"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8:30" s="1" customFormat="1" ht="15" hidden="1" customHeight="1" x14ac:dyDescent="0.3"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8:30" s="1" customFormat="1" ht="15" hidden="1" customHeight="1" x14ac:dyDescent="0.3"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8:30" s="1" customFormat="1" ht="15" hidden="1" customHeight="1" x14ac:dyDescent="0.3"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8:30" s="1" customFormat="1" ht="15" hidden="1" customHeight="1" x14ac:dyDescent="0.3"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8:30" s="1" customFormat="1" ht="15" hidden="1" customHeight="1" x14ac:dyDescent="0.3"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8:30" s="1" customFormat="1" ht="15" hidden="1" customHeight="1" x14ac:dyDescent="0.3"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8:30" s="1" customFormat="1" ht="15" hidden="1" customHeight="1" x14ac:dyDescent="0.3"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8:30" s="1" customFormat="1" ht="15" hidden="1" customHeight="1" x14ac:dyDescent="0.3"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8:30" s="1" customFormat="1" ht="15" hidden="1" customHeight="1" x14ac:dyDescent="0.3"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8:30" s="1" customFormat="1" ht="15" hidden="1" customHeight="1" x14ac:dyDescent="0.3"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8:30" s="1" customFormat="1" ht="15" hidden="1" customHeight="1" x14ac:dyDescent="0.3"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8:30" s="1" customFormat="1" ht="15" hidden="1" customHeight="1" x14ac:dyDescent="0.3"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8:30" s="1" customFormat="1" ht="15" hidden="1" customHeight="1" x14ac:dyDescent="0.3"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8:30" s="1" customFormat="1" ht="15" hidden="1" customHeight="1" x14ac:dyDescent="0.3"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8:30" s="1" customFormat="1" ht="15" hidden="1" customHeight="1" x14ac:dyDescent="0.3"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8:30" s="1" customFormat="1" ht="15" hidden="1" customHeight="1" x14ac:dyDescent="0.3"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8:30" s="1" customFormat="1" ht="15" hidden="1" customHeight="1" x14ac:dyDescent="0.3"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8:30" s="1" customFormat="1" ht="15" hidden="1" customHeight="1" x14ac:dyDescent="0.3"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8:30" s="1" customFormat="1" ht="15" hidden="1" customHeight="1" x14ac:dyDescent="0.3"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8:30" s="1" customFormat="1" ht="15" hidden="1" customHeight="1" x14ac:dyDescent="0.3"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8:30" s="1" customFormat="1" ht="15" hidden="1" customHeight="1" x14ac:dyDescent="0.3"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8:30" s="1" customFormat="1" ht="15" hidden="1" customHeight="1" x14ac:dyDescent="0.3"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8:30" s="1" customFormat="1" ht="15" hidden="1" customHeight="1" x14ac:dyDescent="0.3"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8:30" s="1" customFormat="1" ht="15" hidden="1" customHeight="1" x14ac:dyDescent="0.3"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8:30" s="1" customFormat="1" ht="15" hidden="1" customHeight="1" x14ac:dyDescent="0.3"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8:30" s="1" customFormat="1" ht="15" hidden="1" customHeight="1" x14ac:dyDescent="0.3"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8:30" s="1" customFormat="1" ht="15" hidden="1" customHeight="1" x14ac:dyDescent="0.3"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8:30" s="1" customFormat="1" ht="15" hidden="1" customHeight="1" x14ac:dyDescent="0.3"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8:30" s="1" customFormat="1" ht="15" hidden="1" customHeight="1" x14ac:dyDescent="0.3"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8:30" s="1" customFormat="1" ht="15" hidden="1" customHeight="1" x14ac:dyDescent="0.3"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8:30" s="1" customFormat="1" ht="15" hidden="1" customHeight="1" x14ac:dyDescent="0.3"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8:30" s="1" customFormat="1" ht="15" hidden="1" customHeight="1" x14ac:dyDescent="0.3"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8:30" s="1" customFormat="1" ht="15" hidden="1" customHeight="1" x14ac:dyDescent="0.3"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8:30" s="1" customFormat="1" ht="15" hidden="1" customHeight="1" x14ac:dyDescent="0.3"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8:30" s="1" customFormat="1" ht="15" hidden="1" customHeight="1" x14ac:dyDescent="0.3"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8:30" s="1" customFormat="1" ht="15" hidden="1" customHeight="1" x14ac:dyDescent="0.3"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8:30" s="1" customFormat="1" ht="15" hidden="1" customHeight="1" x14ac:dyDescent="0.3"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8:30" s="1" customFormat="1" ht="15" hidden="1" customHeight="1" x14ac:dyDescent="0.3"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8:30" s="1" customFormat="1" ht="15" hidden="1" customHeight="1" x14ac:dyDescent="0.3"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8:30" s="1" customFormat="1" ht="15" hidden="1" customHeight="1" x14ac:dyDescent="0.3"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8:30" s="1" customFormat="1" ht="15" hidden="1" customHeight="1" x14ac:dyDescent="0.3"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8:30" s="1" customFormat="1" ht="15" hidden="1" customHeight="1" x14ac:dyDescent="0.3"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8:30" s="1" customFormat="1" ht="15" hidden="1" customHeight="1" x14ac:dyDescent="0.3"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8:30" s="1" customFormat="1" ht="15" hidden="1" customHeight="1" x14ac:dyDescent="0.3"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8:30" s="1" customFormat="1" ht="15" hidden="1" customHeight="1" x14ac:dyDescent="0.3"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8:30" s="1" customFormat="1" ht="15" hidden="1" customHeight="1" x14ac:dyDescent="0.3"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8:30" s="1" customFormat="1" ht="15" hidden="1" customHeight="1" x14ac:dyDescent="0.3"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8:30" s="1" customFormat="1" ht="15" hidden="1" customHeight="1" x14ac:dyDescent="0.3"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8:30" s="1" customFormat="1" ht="15" hidden="1" customHeight="1" x14ac:dyDescent="0.3"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8:30" s="1" customFormat="1" ht="15" hidden="1" customHeight="1" x14ac:dyDescent="0.3"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8:30" s="1" customFormat="1" ht="15" hidden="1" customHeight="1" x14ac:dyDescent="0.3"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8:30" s="1" customFormat="1" ht="15" hidden="1" customHeight="1" x14ac:dyDescent="0.3"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8:30" s="1" customFormat="1" ht="15" hidden="1" customHeight="1" x14ac:dyDescent="0.3"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8:30" s="1" customFormat="1" ht="15" hidden="1" customHeight="1" x14ac:dyDescent="0.3"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8:30" s="1" customFormat="1" ht="15" hidden="1" customHeight="1" x14ac:dyDescent="0.3"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8:30" s="1" customFormat="1" ht="15" hidden="1" customHeight="1" x14ac:dyDescent="0.3"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8:30" s="1" customFormat="1" ht="15" hidden="1" customHeight="1" x14ac:dyDescent="0.3"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8:30" s="1" customFormat="1" ht="15" hidden="1" customHeight="1" x14ac:dyDescent="0.3"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8:30" s="1" customFormat="1" ht="15" hidden="1" customHeight="1" x14ac:dyDescent="0.3"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8:30" s="1" customFormat="1" ht="15" hidden="1" customHeight="1" x14ac:dyDescent="0.3"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8:30" s="1" customFormat="1" ht="15" hidden="1" customHeight="1" x14ac:dyDescent="0.3"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8:30" s="1" customFormat="1" ht="15" hidden="1" customHeight="1" x14ac:dyDescent="0.3"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8:30" s="1" customFormat="1" ht="15" hidden="1" customHeight="1" x14ac:dyDescent="0.3"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8:30" s="1" customFormat="1" ht="15" hidden="1" customHeight="1" x14ac:dyDescent="0.3"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8:30" s="1" customFormat="1" ht="15" hidden="1" customHeight="1" x14ac:dyDescent="0.3"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8:30" s="1" customFormat="1" ht="15" hidden="1" customHeight="1" x14ac:dyDescent="0.3"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8:30" s="1" customFormat="1" ht="15" hidden="1" customHeight="1" x14ac:dyDescent="0.3"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8:30" s="1" customFormat="1" ht="15" hidden="1" customHeight="1" x14ac:dyDescent="0.3"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8:30" s="1" customFormat="1" ht="15" hidden="1" customHeight="1" x14ac:dyDescent="0.3"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8:30" s="1" customFormat="1" ht="15" hidden="1" customHeight="1" x14ac:dyDescent="0.3"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8:30" s="1" customFormat="1" ht="15" hidden="1" customHeight="1" x14ac:dyDescent="0.3"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8:30" s="1" customFormat="1" ht="15" hidden="1" customHeight="1" x14ac:dyDescent="0.3"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8:30" s="1" customFormat="1" ht="15" hidden="1" customHeight="1" x14ac:dyDescent="0.3"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8:30" s="1" customFormat="1" ht="15" hidden="1" customHeight="1" x14ac:dyDescent="0.3"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8:30" s="1" customFormat="1" ht="15" hidden="1" customHeight="1" x14ac:dyDescent="0.3"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8:30" s="1" customFormat="1" ht="15" hidden="1" customHeight="1" x14ac:dyDescent="0.3"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8:30" s="1" customFormat="1" ht="15" hidden="1" customHeight="1" x14ac:dyDescent="0.3"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8:30" s="1" customFormat="1" ht="15" hidden="1" customHeight="1" x14ac:dyDescent="0.3"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8:30" s="1" customFormat="1" ht="15" hidden="1" customHeight="1" x14ac:dyDescent="0.3"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8:30" s="1" customFormat="1" ht="15" hidden="1" customHeight="1" x14ac:dyDescent="0.3"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8:30" s="1" customFormat="1" ht="15" hidden="1" customHeight="1" x14ac:dyDescent="0.3"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8:30" s="1" customFormat="1" ht="15" hidden="1" customHeight="1" x14ac:dyDescent="0.3"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8:30" s="1" customFormat="1" ht="15" hidden="1" customHeight="1" x14ac:dyDescent="0.3"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8:30" s="1" customFormat="1" ht="15" hidden="1" customHeight="1" x14ac:dyDescent="0.3"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8:30" s="1" customFormat="1" ht="15" hidden="1" customHeight="1" x14ac:dyDescent="0.3"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8:30" s="1" customFormat="1" ht="15" hidden="1" customHeight="1" x14ac:dyDescent="0.3"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8:30" s="1" customFormat="1" ht="15" hidden="1" customHeight="1" x14ac:dyDescent="0.3"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8:30" s="1" customFormat="1" ht="15" hidden="1" customHeight="1" x14ac:dyDescent="0.3"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8:30" s="1" customFormat="1" ht="15" hidden="1" customHeight="1" x14ac:dyDescent="0.3"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8:30" s="1" customFormat="1" ht="15" hidden="1" customHeight="1" x14ac:dyDescent="0.3"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8:30" s="1" customFormat="1" ht="15" hidden="1" customHeight="1" x14ac:dyDescent="0.3"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8:30" s="1" customFormat="1" ht="15" hidden="1" customHeight="1" x14ac:dyDescent="0.3"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8:30" s="1" customFormat="1" ht="15" hidden="1" customHeight="1" x14ac:dyDescent="0.3"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8:30" s="1" customFormat="1" ht="15" hidden="1" customHeight="1" x14ac:dyDescent="0.3"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8:30" s="1" customFormat="1" ht="15" hidden="1" customHeight="1" x14ac:dyDescent="0.3"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8:30" s="1" customFormat="1" ht="15" hidden="1" customHeight="1" x14ac:dyDescent="0.3"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8:30" s="1" customFormat="1" ht="15" hidden="1" customHeight="1" x14ac:dyDescent="0.3"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8:30" s="1" customFormat="1" ht="15" hidden="1" customHeight="1" x14ac:dyDescent="0.3"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8:30" s="1" customFormat="1" ht="15" hidden="1" customHeight="1" x14ac:dyDescent="0.3"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8:30" s="1" customFormat="1" ht="15" hidden="1" customHeight="1" x14ac:dyDescent="0.3"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8:30" s="1" customFormat="1" ht="15" hidden="1" customHeight="1" x14ac:dyDescent="0.3"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8:30" s="1" customFormat="1" ht="15" hidden="1" customHeight="1" x14ac:dyDescent="0.3"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8:30" s="1" customFormat="1" ht="15" hidden="1" customHeight="1" x14ac:dyDescent="0.3"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8:30" s="1" customFormat="1" ht="15" hidden="1" customHeight="1" x14ac:dyDescent="0.3"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8:30" s="1" customFormat="1" ht="15" hidden="1" customHeight="1" x14ac:dyDescent="0.3"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8:30" s="1" customFormat="1" ht="15" hidden="1" customHeight="1" x14ac:dyDescent="0.3"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8:30" s="1" customFormat="1" ht="15" hidden="1" customHeight="1" x14ac:dyDescent="0.3"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8:30" s="1" customFormat="1" ht="15" hidden="1" customHeight="1" x14ac:dyDescent="0.3"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8:30" s="1" customFormat="1" ht="15" hidden="1" customHeight="1" x14ac:dyDescent="0.3"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8:30" s="1" customFormat="1" ht="15" hidden="1" customHeight="1" x14ac:dyDescent="0.3"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8:30" s="1" customFormat="1" ht="15" hidden="1" customHeight="1" x14ac:dyDescent="0.3"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8:30" s="1" customFormat="1" ht="15" hidden="1" customHeight="1" x14ac:dyDescent="0.3"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8:30" s="1" customFormat="1" ht="15" hidden="1" customHeight="1" x14ac:dyDescent="0.3"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8:30" s="1" customFormat="1" ht="15" hidden="1" customHeight="1" x14ac:dyDescent="0.3"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8:30" s="1" customFormat="1" ht="15" hidden="1" customHeight="1" x14ac:dyDescent="0.3"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8:30" s="1" customFormat="1" ht="15" hidden="1" customHeight="1" x14ac:dyDescent="0.3"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8:30" s="1" customFormat="1" ht="15" hidden="1" customHeight="1" x14ac:dyDescent="0.3"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8:30" s="1" customFormat="1" ht="15" hidden="1" customHeight="1" x14ac:dyDescent="0.3"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8:30" s="1" customFormat="1" ht="15" hidden="1" customHeight="1" x14ac:dyDescent="0.3"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8:30" s="1" customFormat="1" ht="15" hidden="1" customHeight="1" x14ac:dyDescent="0.3"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8:30" s="1" customFormat="1" ht="15" hidden="1" customHeight="1" x14ac:dyDescent="0.3"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8:30" s="1" customFormat="1" ht="15" hidden="1" customHeight="1" x14ac:dyDescent="0.3"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8:30" s="1" customFormat="1" ht="15" hidden="1" customHeight="1" x14ac:dyDescent="0.3"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8:30" s="1" customFormat="1" ht="15" hidden="1" customHeight="1" x14ac:dyDescent="0.3"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8:30" s="1" customFormat="1" ht="15" hidden="1" customHeight="1" x14ac:dyDescent="0.3"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8:30" s="1" customFormat="1" ht="15" hidden="1" customHeight="1" x14ac:dyDescent="0.3"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8:30" s="1" customFormat="1" ht="15" hidden="1" customHeight="1" x14ac:dyDescent="0.3"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8:30" s="1" customFormat="1" ht="15" hidden="1" customHeight="1" x14ac:dyDescent="0.3"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8:30" s="1" customFormat="1" ht="15" hidden="1" customHeight="1" x14ac:dyDescent="0.3"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8:30" s="1" customFormat="1" ht="15" hidden="1" customHeight="1" x14ac:dyDescent="0.3"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8:30" s="1" customFormat="1" ht="15" hidden="1" customHeight="1" x14ac:dyDescent="0.3"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8:30" s="1" customFormat="1" ht="15" hidden="1" customHeight="1" x14ac:dyDescent="0.3"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8:30" s="1" customFormat="1" ht="15" hidden="1" customHeight="1" x14ac:dyDescent="0.3"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8:30" s="1" customFormat="1" ht="15" hidden="1" customHeight="1" x14ac:dyDescent="0.3"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8:30" s="1" customFormat="1" ht="15" hidden="1" customHeight="1" x14ac:dyDescent="0.3"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8:30" s="1" customFormat="1" ht="15" hidden="1" customHeight="1" x14ac:dyDescent="0.3"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8:30" s="1" customFormat="1" ht="15" hidden="1" customHeight="1" x14ac:dyDescent="0.3"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8:30" s="1" customFormat="1" ht="15" hidden="1" customHeight="1" x14ac:dyDescent="0.3"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8:30" s="1" customFormat="1" ht="15" hidden="1" customHeight="1" x14ac:dyDescent="0.3"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8:30" s="1" customFormat="1" ht="15" hidden="1" customHeight="1" x14ac:dyDescent="0.3"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8:30" s="1" customFormat="1" ht="15" hidden="1" customHeight="1" x14ac:dyDescent="0.3"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8:30" s="1" customFormat="1" ht="15" hidden="1" customHeight="1" x14ac:dyDescent="0.3"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8:30" s="1" customFormat="1" ht="15" hidden="1" customHeight="1" x14ac:dyDescent="0.3"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8:30" s="1" customFormat="1" ht="15" hidden="1" customHeight="1" x14ac:dyDescent="0.3"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8:30" s="1" customFormat="1" ht="15" hidden="1" customHeight="1" x14ac:dyDescent="0.3"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8:30" s="1" customFormat="1" ht="15" hidden="1" customHeight="1" x14ac:dyDescent="0.3"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8:30" s="1" customFormat="1" ht="15" hidden="1" customHeight="1" x14ac:dyDescent="0.3"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8:30" s="1" customFormat="1" ht="15" hidden="1" customHeight="1" x14ac:dyDescent="0.3"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8:30" s="1" customFormat="1" ht="15" hidden="1" customHeight="1" x14ac:dyDescent="0.3"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8:30" s="1" customFormat="1" ht="15" hidden="1" customHeight="1" x14ac:dyDescent="0.3"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8:30" s="1" customFormat="1" ht="15" hidden="1" customHeight="1" x14ac:dyDescent="0.3"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8:30" s="1" customFormat="1" ht="15" hidden="1" customHeight="1" x14ac:dyDescent="0.3"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8:30" s="1" customFormat="1" ht="15" hidden="1" customHeight="1" x14ac:dyDescent="0.3"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8:30" s="1" customFormat="1" ht="15" hidden="1" customHeight="1" x14ac:dyDescent="0.3"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8:30" s="1" customFormat="1" ht="15" hidden="1" customHeight="1" x14ac:dyDescent="0.3"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8:30" s="1" customFormat="1" ht="15" hidden="1" customHeight="1" x14ac:dyDescent="0.3"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8:30" s="1" customFormat="1" ht="15" hidden="1" customHeight="1" x14ac:dyDescent="0.3"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8:30" s="1" customFormat="1" ht="15" hidden="1" customHeight="1" x14ac:dyDescent="0.3"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8:30" s="1" customFormat="1" ht="15" hidden="1" customHeight="1" x14ac:dyDescent="0.3"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8:30" s="1" customFormat="1" ht="15" hidden="1" customHeight="1" x14ac:dyDescent="0.3"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8:30" s="1" customFormat="1" ht="15" hidden="1" customHeight="1" x14ac:dyDescent="0.3"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8:30" s="1" customFormat="1" ht="15" hidden="1" customHeight="1" x14ac:dyDescent="0.3"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8:30" s="1" customFormat="1" ht="15" hidden="1" customHeight="1" x14ac:dyDescent="0.3"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8:30" s="1" customFormat="1" ht="15" hidden="1" customHeight="1" x14ac:dyDescent="0.3"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8:30" s="1" customFormat="1" ht="15" hidden="1" customHeight="1" x14ac:dyDescent="0.3"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8:30" s="1" customFormat="1" ht="15" hidden="1" customHeight="1" x14ac:dyDescent="0.3"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8:30" s="1" customFormat="1" ht="15" hidden="1" customHeight="1" x14ac:dyDescent="0.3"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8:30" s="1" customFormat="1" ht="15" hidden="1" customHeight="1" x14ac:dyDescent="0.3"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8:30" s="1" customFormat="1" ht="15" hidden="1" customHeight="1" x14ac:dyDescent="0.3"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8:30" s="1" customFormat="1" ht="15" hidden="1" customHeight="1" x14ac:dyDescent="0.3"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8:30" s="1" customFormat="1" ht="15" hidden="1" customHeight="1" x14ac:dyDescent="0.3"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8:30" s="1" customFormat="1" ht="15" hidden="1" customHeight="1" x14ac:dyDescent="0.3"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8:30" s="1" customFormat="1" ht="15" hidden="1" customHeight="1" x14ac:dyDescent="0.3"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8:30" s="1" customFormat="1" ht="15" hidden="1" customHeight="1" x14ac:dyDescent="0.3"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8:30" s="1" customFormat="1" ht="15" hidden="1" customHeight="1" x14ac:dyDescent="0.3"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8:30" s="1" customFormat="1" ht="15" hidden="1" customHeight="1" x14ac:dyDescent="0.3"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8:30" s="1" customFormat="1" ht="15" hidden="1" customHeight="1" x14ac:dyDescent="0.3"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8:30" s="1" customFormat="1" ht="15" hidden="1" customHeight="1" x14ac:dyDescent="0.3"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8:30" s="1" customFormat="1" ht="15" hidden="1" customHeight="1" x14ac:dyDescent="0.3"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8:30" s="1" customFormat="1" ht="15" hidden="1" customHeight="1" x14ac:dyDescent="0.3"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8:30" s="1" customFormat="1" ht="15" hidden="1" customHeight="1" x14ac:dyDescent="0.3"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8:30" s="1" customFormat="1" ht="15" hidden="1" customHeight="1" x14ac:dyDescent="0.3"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8:30" s="1" customFormat="1" ht="15" hidden="1" customHeight="1" x14ac:dyDescent="0.3"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8:30" s="1" customFormat="1" ht="15" hidden="1" customHeight="1" x14ac:dyDescent="0.3"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8:30" s="1" customFormat="1" ht="15" hidden="1" customHeight="1" x14ac:dyDescent="0.3"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8:30" s="1" customFormat="1" ht="15" hidden="1" customHeight="1" x14ac:dyDescent="0.3"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8:30" s="1" customFormat="1" ht="15" hidden="1" customHeight="1" x14ac:dyDescent="0.3"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8:30" s="1" customFormat="1" ht="15" hidden="1" customHeight="1" x14ac:dyDescent="0.3"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8:30" s="1" customFormat="1" ht="15" hidden="1" customHeight="1" x14ac:dyDescent="0.3"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8:30" s="1" customFormat="1" ht="15" hidden="1" customHeight="1" x14ac:dyDescent="0.3"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8:30" s="1" customFormat="1" ht="15" hidden="1" customHeight="1" x14ac:dyDescent="0.3"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8:30" s="1" customFormat="1" ht="15" hidden="1" customHeight="1" x14ac:dyDescent="0.3"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8:30" s="1" customFormat="1" ht="15" hidden="1" customHeight="1" x14ac:dyDescent="0.3"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8:30" s="1" customFormat="1" ht="15" hidden="1" customHeight="1" x14ac:dyDescent="0.3"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8:30" s="1" customFormat="1" ht="15" hidden="1" customHeight="1" x14ac:dyDescent="0.3"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8:30" s="1" customFormat="1" ht="15" hidden="1" customHeight="1" x14ac:dyDescent="0.3"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8:30" s="1" customFormat="1" ht="15" hidden="1" customHeight="1" x14ac:dyDescent="0.3"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8:30" s="1" customFormat="1" ht="15" hidden="1" customHeight="1" x14ac:dyDescent="0.3"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8:30" s="1" customFormat="1" ht="15" hidden="1" customHeight="1" x14ac:dyDescent="0.3"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8:30" s="1" customFormat="1" ht="15" hidden="1" customHeight="1" x14ac:dyDescent="0.3"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8:30" s="1" customFormat="1" ht="15" hidden="1" customHeight="1" x14ac:dyDescent="0.3"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8:30" s="1" customFormat="1" ht="15" hidden="1" customHeight="1" x14ac:dyDescent="0.3"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8:30" s="1" customFormat="1" ht="15" hidden="1" customHeight="1" x14ac:dyDescent="0.3"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8:30" s="1" customFormat="1" ht="15" hidden="1" customHeight="1" x14ac:dyDescent="0.3"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8:30" s="1" customFormat="1" ht="15" hidden="1" customHeight="1" x14ac:dyDescent="0.3"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8:30" s="1" customFormat="1" ht="15" hidden="1" customHeight="1" x14ac:dyDescent="0.3"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8:30" s="1" customFormat="1" ht="15" hidden="1" customHeight="1" x14ac:dyDescent="0.3"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8:30" s="1" customFormat="1" ht="15" hidden="1" customHeight="1" x14ac:dyDescent="0.3"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8:30" s="1" customFormat="1" ht="15" hidden="1" customHeight="1" x14ac:dyDescent="0.3"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8:30" s="1" customFormat="1" ht="15" hidden="1" customHeight="1" x14ac:dyDescent="0.3"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8:30" s="1" customFormat="1" ht="15" hidden="1" customHeight="1" x14ac:dyDescent="0.3"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8:30" s="1" customFormat="1" ht="15" hidden="1" customHeight="1" x14ac:dyDescent="0.3"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8:30" s="1" customFormat="1" ht="15" hidden="1" customHeight="1" x14ac:dyDescent="0.3"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8:30" s="1" customFormat="1" ht="15" hidden="1" customHeight="1" x14ac:dyDescent="0.3"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8:30" s="1" customFormat="1" ht="15" hidden="1" customHeight="1" x14ac:dyDescent="0.3"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8:30" s="1" customFormat="1" ht="15" hidden="1" customHeight="1" x14ac:dyDescent="0.3"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8:30" s="1" customFormat="1" ht="15" hidden="1" customHeight="1" x14ac:dyDescent="0.3"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8:30" s="1" customFormat="1" ht="15" hidden="1" customHeight="1" x14ac:dyDescent="0.3"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8:30" s="1" customFormat="1" ht="15" hidden="1" customHeight="1" x14ac:dyDescent="0.3"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8:30" s="1" customFormat="1" ht="15" hidden="1" customHeight="1" x14ac:dyDescent="0.3"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8:30" s="1" customFormat="1" ht="15" hidden="1" customHeight="1" x14ac:dyDescent="0.3"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8:30" s="1" customFormat="1" ht="15" hidden="1" customHeight="1" x14ac:dyDescent="0.3"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8:30" s="1" customFormat="1" ht="15" hidden="1" customHeight="1" x14ac:dyDescent="0.3"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8:30" s="1" customFormat="1" ht="15" hidden="1" customHeight="1" x14ac:dyDescent="0.3"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8:30" s="1" customFormat="1" ht="15" hidden="1" customHeight="1" x14ac:dyDescent="0.3"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8:30" s="1" customFormat="1" ht="15" hidden="1" customHeight="1" x14ac:dyDescent="0.3"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8:30" s="1" customFormat="1" ht="15" hidden="1" customHeight="1" x14ac:dyDescent="0.3"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8:30" s="1" customFormat="1" ht="15" hidden="1" customHeight="1" x14ac:dyDescent="0.3"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8:30" s="1" customFormat="1" ht="15" hidden="1" customHeight="1" x14ac:dyDescent="0.3"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8:30" s="1" customFormat="1" ht="15" hidden="1" customHeight="1" x14ac:dyDescent="0.3"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8:30" s="1" customFormat="1" ht="15" hidden="1" customHeight="1" x14ac:dyDescent="0.3"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8:30" s="1" customFormat="1" ht="15" hidden="1" customHeight="1" x14ac:dyDescent="0.3"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8:30" s="1" customFormat="1" ht="15" hidden="1" customHeight="1" x14ac:dyDescent="0.3"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8:30" s="1" customFormat="1" ht="15" hidden="1" customHeight="1" x14ac:dyDescent="0.3"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8:30" s="1" customFormat="1" ht="15" hidden="1" customHeight="1" x14ac:dyDescent="0.3"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8:30" s="1" customFormat="1" ht="15" hidden="1" customHeight="1" x14ac:dyDescent="0.3"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8:30" s="1" customFormat="1" ht="15" hidden="1" customHeight="1" x14ac:dyDescent="0.3"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8:30" s="1" customFormat="1" ht="15" hidden="1" customHeight="1" x14ac:dyDescent="0.3"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8:30" s="1" customFormat="1" ht="15" hidden="1" customHeight="1" x14ac:dyDescent="0.3"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8:30" s="1" customFormat="1" ht="15" hidden="1" customHeight="1" x14ac:dyDescent="0.3"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8:30" s="1" customFormat="1" ht="15" hidden="1" customHeight="1" x14ac:dyDescent="0.3"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8:30" s="1" customFormat="1" ht="15" hidden="1" customHeight="1" x14ac:dyDescent="0.3"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8:30" s="1" customFormat="1" ht="15" hidden="1" customHeight="1" x14ac:dyDescent="0.3"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8:30" s="1" customFormat="1" ht="15" hidden="1" customHeight="1" x14ac:dyDescent="0.3"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8:30" s="1" customFormat="1" ht="15" hidden="1" customHeight="1" x14ac:dyDescent="0.3"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8:30" s="1" customFormat="1" ht="15" hidden="1" customHeight="1" x14ac:dyDescent="0.3"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8:30" s="1" customFormat="1" ht="15" hidden="1" customHeight="1" x14ac:dyDescent="0.3"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8:30" s="1" customFormat="1" ht="15" hidden="1" customHeight="1" x14ac:dyDescent="0.3"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8:30" s="1" customFormat="1" ht="15" hidden="1" customHeight="1" x14ac:dyDescent="0.3"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8:30" s="1" customFormat="1" ht="15" hidden="1" customHeight="1" x14ac:dyDescent="0.3"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8:30" s="1" customFormat="1" ht="15" hidden="1" customHeight="1" x14ac:dyDescent="0.3"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8:30" s="1" customFormat="1" ht="15" hidden="1" customHeight="1" x14ac:dyDescent="0.3"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8:30" s="1" customFormat="1" ht="15" hidden="1" customHeight="1" x14ac:dyDescent="0.3"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8:30" s="1" customFormat="1" ht="15" hidden="1" customHeight="1" x14ac:dyDescent="0.3"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8:30" s="1" customFormat="1" ht="15" hidden="1" customHeight="1" x14ac:dyDescent="0.3"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8:30" s="1" customFormat="1" ht="15" hidden="1" customHeight="1" x14ac:dyDescent="0.3"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8:30" s="1" customFormat="1" ht="15" hidden="1" customHeight="1" x14ac:dyDescent="0.3"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8:30" s="1" customFormat="1" ht="15" hidden="1" customHeight="1" x14ac:dyDescent="0.3"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8:30" s="1" customFormat="1" ht="15" hidden="1" customHeight="1" x14ac:dyDescent="0.3"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8:30" s="1" customFormat="1" ht="15" hidden="1" customHeight="1" x14ac:dyDescent="0.3"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8:30" s="1" customFormat="1" ht="15" hidden="1" customHeight="1" x14ac:dyDescent="0.3"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8:30" s="1" customFormat="1" ht="15" hidden="1" customHeight="1" x14ac:dyDescent="0.3"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8:30" s="1" customFormat="1" ht="15" hidden="1" customHeight="1" x14ac:dyDescent="0.3"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8:30" s="1" customFormat="1" ht="15" hidden="1" customHeight="1" x14ac:dyDescent="0.3"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8:30" s="1" customFormat="1" ht="15" hidden="1" customHeight="1" x14ac:dyDescent="0.3"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8:30" s="1" customFormat="1" ht="15" hidden="1" customHeight="1" x14ac:dyDescent="0.3"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8:30" s="1" customFormat="1" ht="15" hidden="1" customHeight="1" x14ac:dyDescent="0.3"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8:30" s="1" customFormat="1" ht="15" hidden="1" customHeight="1" x14ac:dyDescent="0.3"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8:30" s="1" customFormat="1" ht="15" hidden="1" customHeight="1" x14ac:dyDescent="0.3"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8:30" s="1" customFormat="1" ht="15" hidden="1" customHeight="1" x14ac:dyDescent="0.3"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8:30" s="1" customFormat="1" ht="15" hidden="1" customHeight="1" x14ac:dyDescent="0.3"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8:30" s="1" customFormat="1" ht="15" hidden="1" customHeight="1" x14ac:dyDescent="0.3"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8:30" s="1" customFormat="1" ht="15" hidden="1" customHeight="1" x14ac:dyDescent="0.3"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8:30" s="1" customFormat="1" ht="15" hidden="1" customHeight="1" x14ac:dyDescent="0.3"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8:30" s="1" customFormat="1" ht="15" hidden="1" customHeight="1" x14ac:dyDescent="0.3"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8:30" s="1" customFormat="1" ht="15" hidden="1" customHeight="1" x14ac:dyDescent="0.3"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8:30" s="1" customFormat="1" ht="15" hidden="1" customHeight="1" x14ac:dyDescent="0.3"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8:30" s="1" customFormat="1" ht="15" hidden="1" customHeight="1" x14ac:dyDescent="0.3"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8:30" s="1" customFormat="1" ht="15" hidden="1" customHeight="1" x14ac:dyDescent="0.3"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8:30" s="1" customFormat="1" ht="15" hidden="1" customHeight="1" x14ac:dyDescent="0.3"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8:30" s="1" customFormat="1" ht="15" hidden="1" customHeight="1" x14ac:dyDescent="0.3"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8:30" s="1" customFormat="1" ht="15" hidden="1" customHeight="1" x14ac:dyDescent="0.3"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8:30" s="1" customFormat="1" ht="15" hidden="1" customHeight="1" x14ac:dyDescent="0.3"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8:30" s="1" customFormat="1" ht="15" hidden="1" customHeight="1" x14ac:dyDescent="0.3"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8:30" s="1" customFormat="1" ht="15" hidden="1" customHeight="1" x14ac:dyDescent="0.3"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8:30" s="1" customFormat="1" ht="15" hidden="1" customHeight="1" x14ac:dyDescent="0.3"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8:30" s="1" customFormat="1" ht="15" hidden="1" customHeight="1" x14ac:dyDescent="0.3"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8:30" s="1" customFormat="1" ht="15" hidden="1" customHeight="1" x14ac:dyDescent="0.3"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8:30" s="1" customFormat="1" ht="15" hidden="1" customHeight="1" x14ac:dyDescent="0.3"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8:30" s="1" customFormat="1" ht="15" hidden="1" customHeight="1" x14ac:dyDescent="0.3"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8:30" s="1" customFormat="1" ht="15" hidden="1" customHeight="1" x14ac:dyDescent="0.3"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8:30" s="1" customFormat="1" ht="15" hidden="1" customHeight="1" x14ac:dyDescent="0.3"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8:30" s="1" customFormat="1" ht="15" hidden="1" customHeight="1" x14ac:dyDescent="0.3"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8:30" s="1" customFormat="1" ht="15" hidden="1" customHeight="1" x14ac:dyDescent="0.3"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8:30" s="1" customFormat="1" ht="15" hidden="1" customHeight="1" x14ac:dyDescent="0.3"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8:30" s="1" customFormat="1" ht="15" hidden="1" customHeight="1" x14ac:dyDescent="0.3"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8:30" s="1" customFormat="1" ht="15" hidden="1" customHeight="1" x14ac:dyDescent="0.3"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8:30" s="1" customFormat="1" ht="15" hidden="1" customHeight="1" x14ac:dyDescent="0.3"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8:30" s="1" customFormat="1" ht="15" hidden="1" customHeight="1" x14ac:dyDescent="0.3"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8:30" s="1" customFormat="1" ht="15" hidden="1" customHeight="1" x14ac:dyDescent="0.3"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8:30" s="1" customFormat="1" ht="15" hidden="1" customHeight="1" x14ac:dyDescent="0.3"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8:30" s="1" customFormat="1" ht="15" hidden="1" customHeight="1" x14ac:dyDescent="0.3"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8:30" s="1" customFormat="1" ht="15" hidden="1" customHeight="1" x14ac:dyDescent="0.3"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8:30" s="1" customFormat="1" ht="15" hidden="1" customHeight="1" x14ac:dyDescent="0.3"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8:30" s="1" customFormat="1" ht="15" hidden="1" customHeight="1" x14ac:dyDescent="0.3"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8:30" s="1" customFormat="1" ht="15" hidden="1" customHeight="1" x14ac:dyDescent="0.3"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8:30" s="1" customFormat="1" ht="15" hidden="1" customHeight="1" x14ac:dyDescent="0.3"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8:30" s="1" customFormat="1" ht="15" hidden="1" customHeight="1" x14ac:dyDescent="0.3"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8:30" s="1" customFormat="1" ht="15" hidden="1" customHeight="1" x14ac:dyDescent="0.3"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8:30" s="1" customFormat="1" ht="15" hidden="1" customHeight="1" x14ac:dyDescent="0.3"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8:30" s="1" customFormat="1" ht="15" hidden="1" customHeight="1" x14ac:dyDescent="0.3"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8:30" s="1" customFormat="1" ht="15" hidden="1" customHeight="1" x14ac:dyDescent="0.3"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8:30" s="1" customFormat="1" ht="15" hidden="1" customHeight="1" x14ac:dyDescent="0.3"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8:30" s="1" customFormat="1" ht="15" hidden="1" customHeight="1" x14ac:dyDescent="0.3"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8:30" s="1" customFormat="1" ht="15" hidden="1" customHeight="1" x14ac:dyDescent="0.3"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8:30" s="1" customFormat="1" ht="15" hidden="1" customHeight="1" x14ac:dyDescent="0.3"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8:30" s="1" customFormat="1" ht="15" hidden="1" customHeight="1" x14ac:dyDescent="0.3"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8:30" s="1" customFormat="1" ht="15" hidden="1" customHeight="1" x14ac:dyDescent="0.3"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8:30" s="1" customFormat="1" ht="15" hidden="1" customHeight="1" x14ac:dyDescent="0.3"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8:30" s="1" customFormat="1" ht="15" hidden="1" customHeight="1" x14ac:dyDescent="0.3"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8:30" s="1" customFormat="1" ht="15" hidden="1" customHeight="1" x14ac:dyDescent="0.3"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8:30" s="1" customFormat="1" ht="15" hidden="1" customHeight="1" x14ac:dyDescent="0.3"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8:30" s="1" customFormat="1" ht="15" hidden="1" customHeight="1" x14ac:dyDescent="0.3"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8:30" s="1" customFormat="1" ht="15" hidden="1" customHeight="1" x14ac:dyDescent="0.3"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8:30" s="1" customFormat="1" ht="15" hidden="1" customHeight="1" x14ac:dyDescent="0.3"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8:30" s="1" customFormat="1" ht="15" hidden="1" customHeight="1" x14ac:dyDescent="0.3"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8:30" s="1" customFormat="1" ht="15" hidden="1" customHeight="1" x14ac:dyDescent="0.3"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8:30" s="1" customFormat="1" ht="15" hidden="1" customHeight="1" x14ac:dyDescent="0.3"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8:30" s="1" customFormat="1" ht="15" hidden="1" customHeight="1" x14ac:dyDescent="0.3"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8:30" s="1" customFormat="1" ht="15" hidden="1" customHeight="1" x14ac:dyDescent="0.3"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8:30" s="1" customFormat="1" ht="15" hidden="1" customHeight="1" x14ac:dyDescent="0.3"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8:30" s="1" customFormat="1" ht="15" hidden="1" customHeight="1" x14ac:dyDescent="0.3"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8:30" s="1" customFormat="1" ht="15" hidden="1" customHeight="1" x14ac:dyDescent="0.3"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8:30" s="1" customFormat="1" ht="15" hidden="1" customHeight="1" x14ac:dyDescent="0.3"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8:30" s="1" customFormat="1" ht="15" hidden="1" customHeight="1" x14ac:dyDescent="0.3"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8:30" s="1" customFormat="1" ht="15" hidden="1" customHeight="1" x14ac:dyDescent="0.3"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8:30" s="1" customFormat="1" ht="15" hidden="1" customHeight="1" x14ac:dyDescent="0.3"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8:30" s="1" customFormat="1" ht="15" hidden="1" customHeight="1" x14ac:dyDescent="0.3"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8:30" s="1" customFormat="1" ht="15" hidden="1" customHeight="1" x14ac:dyDescent="0.3"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8:30" s="1" customFormat="1" ht="15" hidden="1" customHeight="1" x14ac:dyDescent="0.3"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8:30" s="1" customFormat="1" ht="15" hidden="1" customHeight="1" x14ac:dyDescent="0.3"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8:30" s="1" customFormat="1" ht="15" hidden="1" customHeight="1" x14ac:dyDescent="0.3"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8:30" s="1" customFormat="1" ht="15" hidden="1" customHeight="1" x14ac:dyDescent="0.3"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8:30" s="1" customFormat="1" ht="15" hidden="1" customHeight="1" x14ac:dyDescent="0.3"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8:30" s="1" customFormat="1" ht="15" hidden="1" customHeight="1" x14ac:dyDescent="0.3"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8:30" s="1" customFormat="1" ht="15" hidden="1" customHeight="1" x14ac:dyDescent="0.3"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8:30" s="1" customFormat="1" ht="15" hidden="1" customHeight="1" x14ac:dyDescent="0.3"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8:30" s="1" customFormat="1" ht="15" hidden="1" customHeight="1" x14ac:dyDescent="0.3"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8:30" s="1" customFormat="1" ht="15" hidden="1" customHeight="1" x14ac:dyDescent="0.3"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8:30" s="1" customFormat="1" ht="15" hidden="1" customHeight="1" x14ac:dyDescent="0.3"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8:30" s="1" customFormat="1" ht="15" hidden="1" customHeight="1" x14ac:dyDescent="0.3"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8:30" s="1" customFormat="1" ht="15" hidden="1" customHeight="1" x14ac:dyDescent="0.3"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8:30" s="1" customFormat="1" ht="15" hidden="1" customHeight="1" x14ac:dyDescent="0.3"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8:30" s="1" customFormat="1" ht="15" hidden="1" customHeight="1" x14ac:dyDescent="0.3"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8:30" s="1" customFormat="1" ht="15" hidden="1" customHeight="1" x14ac:dyDescent="0.3"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8:30" s="1" customFormat="1" ht="15" hidden="1" customHeight="1" x14ac:dyDescent="0.3"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8:30" s="1" customFormat="1" ht="15" hidden="1" customHeight="1" x14ac:dyDescent="0.3"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8:30" s="1" customFormat="1" ht="15" hidden="1" customHeight="1" x14ac:dyDescent="0.3"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8:30" s="1" customFormat="1" ht="15" hidden="1" customHeight="1" x14ac:dyDescent="0.3"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8:30" s="1" customFormat="1" ht="15" hidden="1" customHeight="1" x14ac:dyDescent="0.3"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8:30" s="1" customFormat="1" ht="15" hidden="1" customHeight="1" x14ac:dyDescent="0.3"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8:30" s="1" customFormat="1" ht="15" hidden="1" customHeight="1" x14ac:dyDescent="0.3"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8:30" s="1" customFormat="1" ht="15" hidden="1" customHeight="1" x14ac:dyDescent="0.3"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8:30" s="1" customFormat="1" ht="15" hidden="1" customHeight="1" x14ac:dyDescent="0.3"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8:30" s="1" customFormat="1" ht="15" hidden="1" customHeight="1" x14ac:dyDescent="0.3"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8:30" s="1" customFormat="1" ht="15" hidden="1" customHeight="1" x14ac:dyDescent="0.3"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8:30" s="1" customFormat="1" ht="15" hidden="1" customHeight="1" x14ac:dyDescent="0.3"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8:30" s="1" customFormat="1" ht="15" hidden="1" customHeight="1" x14ac:dyDescent="0.3"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8:30" s="1" customFormat="1" ht="15" hidden="1" customHeight="1" x14ac:dyDescent="0.3"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8:30" s="1" customFormat="1" ht="15" hidden="1" customHeight="1" x14ac:dyDescent="0.3"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8:30" s="1" customFormat="1" ht="15" hidden="1" customHeight="1" x14ac:dyDescent="0.3"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8:30" s="1" customFormat="1" ht="15" hidden="1" customHeight="1" x14ac:dyDescent="0.3"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8:30" s="1" customFormat="1" ht="15" hidden="1" customHeight="1" x14ac:dyDescent="0.3"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8:30" s="1" customFormat="1" ht="15" hidden="1" customHeight="1" x14ac:dyDescent="0.3"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8:30" s="1" customFormat="1" ht="15" hidden="1" customHeight="1" x14ac:dyDescent="0.3"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8:30" s="1" customFormat="1" ht="15" hidden="1" customHeight="1" x14ac:dyDescent="0.3"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8:30" s="1" customFormat="1" ht="15" hidden="1" customHeight="1" x14ac:dyDescent="0.3"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8:30" s="1" customFormat="1" ht="15" hidden="1" customHeight="1" x14ac:dyDescent="0.3"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8:30" s="1" customFormat="1" ht="15" hidden="1" customHeight="1" x14ac:dyDescent="0.3"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8:30" s="1" customFormat="1" ht="15" hidden="1" customHeight="1" x14ac:dyDescent="0.3"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8:30" s="1" customFormat="1" ht="15" hidden="1" customHeight="1" x14ac:dyDescent="0.3"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8:30" s="1" customFormat="1" ht="15" hidden="1" customHeight="1" x14ac:dyDescent="0.3"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8:30" s="1" customFormat="1" ht="15" hidden="1" customHeight="1" x14ac:dyDescent="0.3"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8:30" s="1" customFormat="1" ht="15" hidden="1" customHeight="1" x14ac:dyDescent="0.3"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8:30" s="1" customFormat="1" ht="15" hidden="1" customHeight="1" x14ac:dyDescent="0.3"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8:30" s="1" customFormat="1" ht="15" hidden="1" customHeight="1" x14ac:dyDescent="0.3"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8:30" s="1" customFormat="1" ht="15" hidden="1" customHeight="1" x14ac:dyDescent="0.3"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8:30" s="1" customFormat="1" ht="15" hidden="1" customHeight="1" x14ac:dyDescent="0.3"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8:30" s="1" customFormat="1" ht="15" hidden="1" customHeight="1" x14ac:dyDescent="0.3"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8:30" s="1" customFormat="1" ht="15" hidden="1" customHeight="1" x14ac:dyDescent="0.3"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8:30" s="1" customFormat="1" ht="15" hidden="1" customHeight="1" x14ac:dyDescent="0.3"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8:30" s="1" customFormat="1" ht="15" hidden="1" customHeight="1" x14ac:dyDescent="0.3"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8:30" s="1" customFormat="1" ht="15" hidden="1" customHeight="1" x14ac:dyDescent="0.3"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8:30" s="1" customFormat="1" ht="15" hidden="1" customHeight="1" x14ac:dyDescent="0.3"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8:30" s="1" customFormat="1" ht="15" hidden="1" customHeight="1" x14ac:dyDescent="0.3"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8:30" s="1" customFormat="1" ht="15" hidden="1" customHeight="1" x14ac:dyDescent="0.3"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8:30" s="1" customFormat="1" ht="15" hidden="1" customHeight="1" x14ac:dyDescent="0.3"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8:30" s="1" customFormat="1" ht="15" hidden="1" customHeight="1" x14ac:dyDescent="0.3"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8:30" s="1" customFormat="1" ht="15" hidden="1" customHeight="1" x14ac:dyDescent="0.3"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8:30" s="1" customFormat="1" ht="15" hidden="1" customHeight="1" x14ac:dyDescent="0.3"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8:30" s="1" customFormat="1" ht="15" hidden="1" customHeight="1" x14ac:dyDescent="0.3"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8:30" s="1" customFormat="1" ht="15" hidden="1" customHeight="1" x14ac:dyDescent="0.3"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8:30" s="1" customFormat="1" ht="15" hidden="1" customHeight="1" x14ac:dyDescent="0.3"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8:30" s="1" customFormat="1" ht="15" hidden="1" customHeight="1" x14ac:dyDescent="0.3"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8:30" s="1" customFormat="1" ht="15" hidden="1" customHeight="1" x14ac:dyDescent="0.3"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8:30" s="1" customFormat="1" ht="15" hidden="1" customHeight="1" x14ac:dyDescent="0.3"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8:30" s="1" customFormat="1" ht="15" hidden="1" customHeight="1" x14ac:dyDescent="0.3"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8:30" s="1" customFormat="1" ht="15" hidden="1" customHeight="1" x14ac:dyDescent="0.3"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8:30" s="1" customFormat="1" ht="15" hidden="1" customHeight="1" x14ac:dyDescent="0.3"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8:30" s="1" customFormat="1" ht="15" hidden="1" customHeight="1" x14ac:dyDescent="0.3"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8:30" s="1" customFormat="1" ht="15" hidden="1" customHeight="1" x14ac:dyDescent="0.3"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8:30" s="1" customFormat="1" ht="15" hidden="1" customHeight="1" x14ac:dyDescent="0.3"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8:30" s="1" customFormat="1" ht="15" hidden="1" customHeight="1" x14ac:dyDescent="0.3"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8:30" s="1" customFormat="1" ht="15" hidden="1" customHeight="1" x14ac:dyDescent="0.3"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8:30" s="1" customFormat="1" ht="15" hidden="1" customHeight="1" x14ac:dyDescent="0.3"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8:30" s="1" customFormat="1" ht="15" hidden="1" customHeight="1" x14ac:dyDescent="0.3"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8:30" s="1" customFormat="1" ht="15" hidden="1" customHeight="1" x14ac:dyDescent="0.3"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8:30" s="1" customFormat="1" ht="15" hidden="1" customHeight="1" x14ac:dyDescent="0.3"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8:30" s="1" customFormat="1" ht="15" hidden="1" customHeight="1" x14ac:dyDescent="0.3"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8:30" s="1" customFormat="1" ht="15" hidden="1" customHeight="1" x14ac:dyDescent="0.3"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8:30" s="1" customFormat="1" ht="15" hidden="1" customHeight="1" x14ac:dyDescent="0.3"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8:30" s="1" customFormat="1" ht="15" hidden="1" customHeight="1" x14ac:dyDescent="0.3"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8:30" s="1" customFormat="1" ht="15" hidden="1" customHeight="1" x14ac:dyDescent="0.3"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8:30" s="1" customFormat="1" ht="15" hidden="1" customHeight="1" x14ac:dyDescent="0.3"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8:30" s="1" customFormat="1" ht="15" hidden="1" customHeight="1" x14ac:dyDescent="0.3"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8:30" s="1" customFormat="1" ht="15" hidden="1" customHeight="1" x14ac:dyDescent="0.3"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8:30" s="1" customFormat="1" ht="15" hidden="1" customHeight="1" x14ac:dyDescent="0.3"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8:30" s="1" customFormat="1" ht="15" hidden="1" customHeight="1" x14ac:dyDescent="0.3"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8:30" s="1" customFormat="1" ht="15" hidden="1" customHeight="1" x14ac:dyDescent="0.3"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8:30" s="1" customFormat="1" ht="15" hidden="1" customHeight="1" x14ac:dyDescent="0.3"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8:30" s="1" customFormat="1" ht="15" hidden="1" customHeight="1" x14ac:dyDescent="0.3"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8:30" s="1" customFormat="1" ht="15" hidden="1" customHeight="1" x14ac:dyDescent="0.3"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8:30" s="1" customFormat="1" ht="15" hidden="1" customHeight="1" x14ac:dyDescent="0.3"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8:30" s="1" customFormat="1" ht="15" hidden="1" customHeight="1" x14ac:dyDescent="0.3"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8:30" s="1" customFormat="1" ht="15" hidden="1" customHeight="1" x14ac:dyDescent="0.3"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8:30" s="1" customFormat="1" ht="15" hidden="1" customHeight="1" x14ac:dyDescent="0.3"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8:30" s="1" customFormat="1" ht="15" hidden="1" customHeight="1" x14ac:dyDescent="0.3"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8:30" s="1" customFormat="1" ht="15" hidden="1" customHeight="1" x14ac:dyDescent="0.3"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8:30" s="1" customFormat="1" ht="15" hidden="1" customHeight="1" x14ac:dyDescent="0.3"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8:30" ht="15" customHeight="1" x14ac:dyDescent="0.3"/>
    <row r="1086" spans="18:30" ht="15" customHeight="1" x14ac:dyDescent="0.3"/>
  </sheetData>
  <mergeCells count="23">
    <mergeCell ref="P4:Q4"/>
    <mergeCell ref="L6:L7"/>
    <mergeCell ref="M6:M7"/>
    <mergeCell ref="S7:U7"/>
    <mergeCell ref="B11:N11"/>
    <mergeCell ref="N5:N7"/>
    <mergeCell ref="O5:O7"/>
    <mergeCell ref="J6:J7"/>
    <mergeCell ref="K6:K7"/>
    <mergeCell ref="A1:Q3"/>
    <mergeCell ref="N4:O4"/>
    <mergeCell ref="P5:P7"/>
    <mergeCell ref="Q5:Q7"/>
    <mergeCell ref="B6:B7"/>
    <mergeCell ref="C6:C7"/>
    <mergeCell ref="F6:F7"/>
    <mergeCell ref="G6:G7"/>
    <mergeCell ref="H6:H7"/>
    <mergeCell ref="I6:I7"/>
    <mergeCell ref="A5:A7"/>
    <mergeCell ref="B5:C5"/>
    <mergeCell ref="D5:D7"/>
    <mergeCell ref="E5:E7"/>
  </mergeCells>
  <pageMargins left="0.7" right="0.7" top="0.75" bottom="0.75" header="0" footer="0"/>
  <pageSetup orientation="portrait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 LOTE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 Marisol Garzon Ancinez</dc:creator>
  <cp:lastModifiedBy>Caterin Marisol Garzon Ancinez</cp:lastModifiedBy>
  <dcterms:created xsi:type="dcterms:W3CDTF">2025-07-31T16:26:59Z</dcterms:created>
  <dcterms:modified xsi:type="dcterms:W3CDTF">2025-08-21T15:05:32Z</dcterms:modified>
</cp:coreProperties>
</file>