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caterin_garzon_medicinalegal_gov_co/Documents/1. GNGC/2025/2. REVISIONES/4. LP/1. ESCUELA/obs/21-8-2025- pliego definitivo/"/>
    </mc:Choice>
  </mc:AlternateContent>
  <xr:revisionPtr revIDLastSave="31" documentId="8_{994C4BEB-7852-4200-9A0A-2573600E9C8A}" xr6:coauthVersionLast="47" xr6:coauthVersionMax="47" xr10:uidLastSave="{29E75ED3-2A34-4225-94D8-1FB2A144EB5B}"/>
  <bookViews>
    <workbookView xWindow="-108" yWindow="-108" windowWidth="23256" windowHeight="12456" xr2:uid="{54C48262-C3B4-45BB-8B27-32E116F5A89A}"/>
  </bookViews>
  <sheets>
    <sheet name="VE LOTE (3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L7" i="1"/>
  <c r="K7" i="1"/>
  <c r="J7" i="1"/>
  <c r="I7" i="1"/>
  <c r="H7" i="1"/>
  <c r="G7" i="1"/>
  <c r="F7" i="1"/>
  <c r="E7" i="1"/>
  <c r="O7" i="1" s="1"/>
  <c r="D7" i="1"/>
  <c r="C7" i="1"/>
  <c r="B7" i="1"/>
  <c r="A7" i="1"/>
  <c r="M4" i="1"/>
  <c r="L4" i="1"/>
  <c r="K4" i="1"/>
  <c r="J4" i="1"/>
  <c r="I4" i="1"/>
  <c r="H4" i="1"/>
  <c r="G4" i="1"/>
  <c r="F4" i="1"/>
  <c r="Q7" i="1" l="1"/>
  <c r="O8" i="1"/>
  <c r="Q8" i="1" l="1"/>
  <c r="R7" i="1"/>
</calcChain>
</file>

<file path=xl/sharedStrings.xml><?xml version="1.0" encoding="utf-8"?>
<sst xmlns="http://schemas.openxmlformats.org/spreadsheetml/2006/main" count="30" uniqueCount="23">
  <si>
    <t>COMPENSAR</t>
  </si>
  <si>
    <t>UNIVERSIDAD DEL BOSQUE</t>
  </si>
  <si>
    <t>UNIVERSIDAD BOLIVARIANA</t>
  </si>
  <si>
    <t>BUSINESS SUPPORT SAS</t>
  </si>
  <si>
    <t>HOCFORENSICS</t>
  </si>
  <si>
    <t>PONTIFICIA UNIVERSIDAD JAVERIANA DE CALI</t>
  </si>
  <si>
    <t>UNIVERSIDAD DEL ROSARIO</t>
  </si>
  <si>
    <t xml:space="preserve">UNIVERSIDAD NACIONAL </t>
  </si>
  <si>
    <t>LOTE</t>
  </si>
  <si>
    <t xml:space="preserve"> </t>
  </si>
  <si>
    <t>PRESENTACIÓN</t>
  </si>
  <si>
    <t>CANTIDAD TOTAL</t>
  </si>
  <si>
    <t># ITEM</t>
  </si>
  <si>
    <t>DESCRIPCIÓN</t>
  </si>
  <si>
    <t>VALOR UNITARIO ANTES DE IVA</t>
  </si>
  <si>
    <t xml:space="preserve">TOTAL PRESUPUESTO OFICIAL </t>
  </si>
  <si>
    <t>FORMATO DE OFERTA ECONÓMICA
LOTE 3</t>
  </si>
  <si>
    <t xml:space="preserve">OFERTA ECONÓMICA </t>
  </si>
  <si>
    <t xml:space="preserve">VALOR UNITARIO PROMEDIO   Incluidos todos los impuestos, tasas y contribuciones de ley a los que haya lugar y demás costos directos e indirectos </t>
  </si>
  <si>
    <t xml:space="preserve">TOTAL  Incluidos todos los impuestos, tasas y contribuciones de ley a los que haya lugar y demás costos directos e indirectos </t>
  </si>
  <si>
    <r>
      <rPr>
        <b/>
        <sz val="9"/>
        <color theme="1"/>
        <rFont val="Arial"/>
        <family val="2"/>
      </rPr>
      <t xml:space="preserve">Valor unitario Ofertado </t>
    </r>
    <r>
      <rPr>
        <b/>
        <sz val="5"/>
        <color theme="1"/>
        <rFont val="Arial"/>
        <family val="2"/>
      </rPr>
      <t xml:space="preserve">
Incluidos todos los impuestos, tasas y contribuciones de ley a los que haya lugar y demás costos directos e indirectos  </t>
    </r>
  </si>
  <si>
    <r>
      <rPr>
        <b/>
        <sz val="9"/>
        <color theme="1"/>
        <rFont val="Arial"/>
        <family val="2"/>
      </rPr>
      <t xml:space="preserve">Valor total ofertado </t>
    </r>
    <r>
      <rPr>
        <b/>
        <sz val="5"/>
        <color theme="1"/>
        <rFont val="Arial"/>
        <family val="2"/>
      </rPr>
      <t xml:space="preserve">
Incluidos todos los impuestos, tasas y contribuciones de ley a los que haya lugar y demás costos directos e indirectos </t>
    </r>
  </si>
  <si>
    <t>TOTAL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</si>
</sst>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6"/>
      <color theme="1"/>
      <name val="Calibri"/>
      <family val="2"/>
    </font>
    <font>
      <sz val="6"/>
      <name val="Calibri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Aptos Narrow"/>
      <family val="2"/>
      <scheme val="minor"/>
    </font>
    <font>
      <b/>
      <sz val="5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rgb="FF000000"/>
      </bottom>
      <diagonal/>
    </border>
    <border>
      <left/>
      <right/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3" fontId="3" fillId="2" borderId="0" xfId="0" applyNumberFormat="1" applyFont="1" applyFill="1" applyAlignment="1">
      <alignment horizontal="center" vertical="center"/>
    </xf>
    <xf numFmtId="3" fontId="6" fillId="3" borderId="4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3" fontId="9" fillId="2" borderId="3" xfId="0" applyNumberFormat="1" applyFont="1" applyFill="1" applyBorder="1" applyAlignment="1">
      <alignment horizontal="center" vertical="center"/>
    </xf>
    <xf numFmtId="3" fontId="9" fillId="2" borderId="3" xfId="0" applyNumberFormat="1" applyFont="1" applyFill="1" applyBorder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3" fontId="10" fillId="2" borderId="9" xfId="0" applyNumberFormat="1" applyFont="1" applyFill="1" applyBorder="1" applyAlignment="1">
      <alignment horizontal="center" vertical="center"/>
    </xf>
    <xf numFmtId="3" fontId="11" fillId="2" borderId="0" xfId="0" applyNumberFormat="1" applyFont="1" applyFill="1" applyAlignment="1">
      <alignment horizontal="center" vertical="center"/>
    </xf>
    <xf numFmtId="43" fontId="9" fillId="4" borderId="3" xfId="1" applyFont="1" applyFill="1" applyBorder="1" applyAlignment="1">
      <alignment horizontal="center" vertical="center"/>
    </xf>
    <xf numFmtId="3" fontId="9" fillId="4" borderId="8" xfId="0" applyNumberFormat="1" applyFont="1" applyFill="1" applyBorder="1" applyAlignment="1">
      <alignment horizontal="center" vertical="center"/>
    </xf>
    <xf numFmtId="3" fontId="0" fillId="5" borderId="5" xfId="0" applyNumberFormat="1" applyFill="1" applyBorder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3" fontId="2" fillId="5" borderId="5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3" fontId="3" fillId="5" borderId="13" xfId="0" applyNumberFormat="1" applyFont="1" applyFill="1" applyBorder="1" applyAlignment="1">
      <alignment horizontal="center" vertical="center"/>
    </xf>
    <xf numFmtId="3" fontId="6" fillId="3" borderId="6" xfId="0" applyNumberFormat="1" applyFont="1" applyFill="1" applyBorder="1" applyAlignment="1">
      <alignment horizontal="center" vertical="center" wrapText="1"/>
    </xf>
    <xf numFmtId="3" fontId="5" fillId="2" borderId="7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3" fontId="4" fillId="3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/>
    </xf>
    <xf numFmtId="3" fontId="5" fillId="2" borderId="6" xfId="0" applyNumberFormat="1" applyFont="1" applyFill="1" applyBorder="1" applyAlignment="1">
      <alignment horizontal="center" vertical="center"/>
    </xf>
    <xf numFmtId="3" fontId="13" fillId="2" borderId="0" xfId="0" applyNumberFormat="1" applyFont="1" applyFill="1" applyAlignment="1">
      <alignment horizontal="center" vertical="top"/>
    </xf>
    <xf numFmtId="3" fontId="11" fillId="2" borderId="0" xfId="0" applyNumberFormat="1" applyFont="1" applyFill="1" applyAlignment="1">
      <alignment horizontal="left" vertical="top"/>
    </xf>
    <xf numFmtId="3" fontId="10" fillId="2" borderId="9" xfId="0" applyNumberFormat="1" applyFont="1" applyFill="1" applyBorder="1" applyAlignment="1">
      <alignment horizontal="center" vertical="center" wrapText="1"/>
    </xf>
    <xf numFmtId="3" fontId="10" fillId="2" borderId="10" xfId="0" applyNumberFormat="1" applyFont="1" applyFill="1" applyBorder="1" applyAlignment="1">
      <alignment horizontal="center" vertical="center" wrapText="1"/>
    </xf>
    <xf numFmtId="3" fontId="10" fillId="2" borderId="11" xfId="0" applyNumberFormat="1" applyFont="1" applyFill="1" applyBorder="1" applyAlignment="1">
      <alignment horizontal="center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center" vertical="center" wrapText="1"/>
    </xf>
    <xf numFmtId="3" fontId="7" fillId="4" borderId="8" xfId="0" applyNumberFormat="1" applyFont="1" applyFill="1" applyBorder="1" applyAlignment="1">
      <alignment horizontal="center" vertical="center" wrapText="1"/>
    </xf>
    <xf numFmtId="3" fontId="12" fillId="6" borderId="5" xfId="0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/>
    </xf>
    <xf numFmtId="3" fontId="5" fillId="4" borderId="14" xfId="0" applyNumberFormat="1" applyFont="1" applyFill="1" applyBorder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15" xfId="0" applyNumberFormat="1" applyFont="1" applyFill="1" applyBorder="1" applyAlignment="1">
      <alignment horizontal="center" vertical="center"/>
    </xf>
    <xf numFmtId="43" fontId="0" fillId="5" borderId="5" xfId="1" applyFont="1" applyFill="1" applyBorder="1" applyAlignment="1">
      <alignment horizontal="center" vertical="center" wrapText="1"/>
    </xf>
    <xf numFmtId="3" fontId="2" fillId="5" borderId="5" xfId="0" applyNumberFormat="1" applyFont="1" applyFill="1" applyBorder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edicinalegalgovco-my.sharepoint.com/personal/caterin_garzon_medicinalegal_gov_co/Documents/1.%20GNGC/2025/2.%20REVISIONES/4.%20LP/1.%20ESCUELA/obs/31-7-2025%20FOC/ESTUDIO%20DE%20MERCADO%20verificado%2031-7-2025.xlsx" TargetMode="External"/><Relationship Id="rId2" Type="http://schemas.microsoft.com/office/2019/04/relationships/externalLinkLongPath" Target="ESTUDIO%20DE%20MERCADO%20verificado%2031-7-2025.xlsx?3AF9E7D8" TargetMode="External"/><Relationship Id="rId1" Type="http://schemas.openxmlformats.org/officeDocument/2006/relationships/externalLinkPath" Target="file:///\\3AF9E7D8\ESTUDIO%20DE%20MERCADO%20verificado%2031-7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VALIDADOR "/>
      <sheetName val="INGRESO DE DATOS "/>
      <sheetName val="DISTRIBUCION "/>
      <sheetName val="Hoja2"/>
      <sheetName val="HISTORICO"/>
      <sheetName val="DATOS REGIONALIZADO "/>
      <sheetName val="DATOS COTIZACIONES"/>
      <sheetName val="VE LOTE 1"/>
      <sheetName val="VE LOTE  (2)"/>
      <sheetName val="VE LOTE (3)"/>
      <sheetName val="D. MED TEND CENTRAL  (2)"/>
      <sheetName val="VALIDACION DATOS ATIPICOS"/>
    </sheetNames>
    <sheetDataSet>
      <sheetData sheetId="0"/>
      <sheetData sheetId="1">
        <row r="4">
          <cell r="A4">
            <v>1</v>
          </cell>
        </row>
        <row r="34">
          <cell r="A34">
            <v>3</v>
          </cell>
          <cell r="B34">
            <v>31</v>
          </cell>
          <cell r="C34" t="str">
            <v>ACTUALIZACIÒN   EN   ESTUDIO    COMPARATIVO   DE    VAINILLAS   Y PROYECTILES  DE  ARMAS  DE  FUEGO,  INCLUYENDO  ACTUALIZACIÓN EN  ARMAS  (CAÑONES  GLOCK  DE 4  GENERACIÓN), ARMERIA  Y CON NUEVOS  TIPOS  DE  MUNICIONES  NACIONALES  E  IMPORTADAS  QUE SE ESTAN COMERCIALIZANDO EN COLOMBIA</v>
          </cell>
          <cell r="D34" t="str">
            <v>UN</v>
          </cell>
          <cell r="N34">
            <v>34</v>
          </cell>
          <cell r="P34" t="str">
            <v xml:space="preserve">                                -  </v>
          </cell>
          <cell r="S34" t="str">
            <v xml:space="preserve">                          -  </v>
          </cell>
          <cell r="V34">
            <v>447059</v>
          </cell>
          <cell r="AB34">
            <v>0</v>
          </cell>
          <cell r="AE34">
            <v>0</v>
          </cell>
          <cell r="AH34">
            <v>0</v>
          </cell>
          <cell r="AK34">
            <v>605882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2FE3-4BC1-420C-B034-B80E2CA3A51A}">
  <dimension ref="A1:AC1115"/>
  <sheetViews>
    <sheetView tabSelected="1" zoomScale="130" zoomScaleNormal="130" workbookViewId="0">
      <selection activeCell="B9" sqref="B9:V10"/>
    </sheetView>
  </sheetViews>
  <sheetFormatPr baseColWidth="10" defaultColWidth="0" defaultRowHeight="15" customHeight="1" zeroHeight="1" x14ac:dyDescent="0.3"/>
  <cols>
    <col min="1" max="1" width="3.77734375" style="11" bestFit="1" customWidth="1"/>
    <col min="2" max="2" width="5.5546875" style="11" customWidth="1"/>
    <col min="3" max="3" width="47.77734375" style="11" customWidth="1"/>
    <col min="4" max="4" width="6.5546875" style="11" customWidth="1"/>
    <col min="5" max="5" width="10.21875" style="11" customWidth="1"/>
    <col min="6" max="13" width="13.21875" style="11" hidden="1" customWidth="1"/>
    <col min="14" max="15" width="13.21875" style="11" customWidth="1"/>
    <col min="16" max="16" width="18.109375" style="47" customWidth="1"/>
    <col min="17" max="17" width="17.5546875" style="9" customWidth="1"/>
    <col min="18" max="26" width="10.77734375" style="9" hidden="1" customWidth="1"/>
    <col min="27" max="29" width="10.77734375" style="9" hidden="1"/>
    <col min="30" max="16384" width="14.44140625" style="9" hidden="1"/>
  </cols>
  <sheetData>
    <row r="1" spans="1:26" ht="15" customHeight="1" x14ac:dyDescent="0.3">
      <c r="A1" s="18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26" ht="1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26" s="1" customFormat="1" ht="7.8" hidden="1" x14ac:dyDescent="0.3"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7</v>
      </c>
      <c r="N3" s="20"/>
      <c r="O3" s="20"/>
      <c r="P3" s="21" t="s">
        <v>17</v>
      </c>
      <c r="Q3" s="21"/>
    </row>
    <row r="4" spans="1:26" s="4" customFormat="1" ht="22.05" customHeight="1" x14ac:dyDescent="0.3">
      <c r="A4" s="26" t="s">
        <v>8</v>
      </c>
      <c r="B4" s="28" t="s">
        <v>9</v>
      </c>
      <c r="C4" s="29"/>
      <c r="D4" s="30" t="s">
        <v>10</v>
      </c>
      <c r="E4" s="24" t="s">
        <v>11</v>
      </c>
      <c r="F4" s="2" t="str">
        <f>+CONCATENATE("COT (1) ",F3)</f>
        <v>COT (1) COMPENSAR</v>
      </c>
      <c r="G4" s="2" t="str">
        <f>+CONCATENATE("COT (2) ",G3)</f>
        <v>COT (2) UNIVERSIDAD DEL BOSQUE</v>
      </c>
      <c r="H4" s="2" t="str">
        <f>+CONCATENATE("COT (3) ",H3)</f>
        <v>COT (3) UNIVERSIDAD BOLIVARIANA</v>
      </c>
      <c r="I4" s="2" t="str">
        <f>+CONCATENATE("COT (4) ",I3)</f>
        <v>COT (4) BUSINESS SUPPORT SAS</v>
      </c>
      <c r="J4" s="2" t="str">
        <f>+CONCATENATE("COT (5) ",J3)</f>
        <v>COT (5) HOCFORENSICS</v>
      </c>
      <c r="K4" s="2" t="str">
        <f>+CONCATENATE("COT (6) ",K3)</f>
        <v>COT (6) PONTIFICIA UNIVERSIDAD JAVERIANA DE CALI</v>
      </c>
      <c r="L4" s="2" t="str">
        <f>+CONCATENATE("COT (7) ",L3)</f>
        <v>COT (7) UNIVERSIDAD DEL ROSARIO</v>
      </c>
      <c r="M4" s="2" t="str">
        <f>+CONCATENATE("COT (8) ",M3)</f>
        <v xml:space="preserve">COT (8) UNIVERSIDAD NACIONAL </v>
      </c>
      <c r="N4" s="38" t="s">
        <v>18</v>
      </c>
      <c r="O4" s="39" t="s">
        <v>19</v>
      </c>
      <c r="P4" s="40" t="s">
        <v>20</v>
      </c>
      <c r="Q4" s="40" t="s">
        <v>21</v>
      </c>
      <c r="R4" s="3"/>
      <c r="S4" s="3"/>
      <c r="T4" s="3"/>
      <c r="U4" s="3"/>
      <c r="V4" s="3"/>
      <c r="W4" s="3"/>
      <c r="X4" s="3"/>
      <c r="Y4" s="3"/>
      <c r="Z4" s="3"/>
    </row>
    <row r="5" spans="1:26" s="1" customFormat="1" ht="15" customHeight="1" x14ac:dyDescent="0.3">
      <c r="A5" s="27"/>
      <c r="B5" s="22" t="s">
        <v>12</v>
      </c>
      <c r="C5" s="24" t="s">
        <v>13</v>
      </c>
      <c r="D5" s="31"/>
      <c r="E5" s="22"/>
      <c r="F5" s="25" t="s">
        <v>14</v>
      </c>
      <c r="G5" s="25" t="s">
        <v>14</v>
      </c>
      <c r="H5" s="25" t="s">
        <v>14</v>
      </c>
      <c r="I5" s="25" t="s">
        <v>14</v>
      </c>
      <c r="J5" s="25" t="s">
        <v>14</v>
      </c>
      <c r="K5" s="25" t="s">
        <v>14</v>
      </c>
      <c r="L5" s="25" t="s">
        <v>14</v>
      </c>
      <c r="M5" s="25" t="s">
        <v>14</v>
      </c>
      <c r="N5" s="41"/>
      <c r="O5" s="42"/>
      <c r="P5" s="40"/>
      <c r="Q5" s="40"/>
      <c r="R5" s="5"/>
      <c r="S5" s="5"/>
      <c r="T5" s="5"/>
      <c r="U5" s="5"/>
      <c r="V5" s="5"/>
      <c r="W5" s="5"/>
      <c r="X5" s="5"/>
      <c r="Y5" s="5"/>
      <c r="Z5" s="5"/>
    </row>
    <row r="6" spans="1:26" s="1" customFormat="1" ht="19.8" customHeight="1" x14ac:dyDescent="0.3">
      <c r="A6" s="27"/>
      <c r="B6" s="23"/>
      <c r="C6" s="23"/>
      <c r="D6" s="23"/>
      <c r="E6" s="37"/>
      <c r="F6" s="23"/>
      <c r="G6" s="23"/>
      <c r="H6" s="23"/>
      <c r="I6" s="23"/>
      <c r="J6" s="23"/>
      <c r="K6" s="23"/>
      <c r="L6" s="23"/>
      <c r="M6" s="23"/>
      <c r="N6" s="43"/>
      <c r="O6" s="44"/>
      <c r="P6" s="40"/>
      <c r="Q6" s="40"/>
      <c r="R6" s="5"/>
      <c r="S6" s="5"/>
      <c r="T6" s="5"/>
      <c r="U6" s="5"/>
      <c r="V6" s="5"/>
      <c r="W6" s="5"/>
      <c r="X6" s="5"/>
      <c r="Y6" s="5"/>
      <c r="Z6" s="5"/>
    </row>
    <row r="7" spans="1:26" ht="51" customHeight="1" x14ac:dyDescent="0.3">
      <c r="A7" s="6">
        <f>+'[1]INGRESO DE DATOS '!A34</f>
        <v>3</v>
      </c>
      <c r="B7" s="7">
        <f>+'[1]INGRESO DE DATOS '!B34</f>
        <v>31</v>
      </c>
      <c r="C7" s="8" t="str">
        <f>+'[1]INGRESO DE DATOS '!C34</f>
        <v>ACTUALIZACIÒN   EN   ESTUDIO    COMPARATIVO   DE    VAINILLAS   Y PROYECTILES  DE  ARMAS  DE  FUEGO,  INCLUYENDO  ACTUALIZACIÓN EN  ARMAS  (CAÑONES  GLOCK  DE 4  GENERACIÓN), ARMERIA  Y CON NUEVOS  TIPOS  DE  MUNICIONES  NACIONALES  E  IMPORTADAS  QUE SE ESTAN COMERCIALIZANDO EN COLOMBIA</v>
      </c>
      <c r="D7" s="8" t="str">
        <f>+'[1]INGRESO DE DATOS '!D34</f>
        <v>UN</v>
      </c>
      <c r="E7" s="7">
        <f>+'[1]INGRESO DE DATOS '!N34</f>
        <v>34</v>
      </c>
      <c r="F7" s="7" t="str">
        <f>+'[1]INGRESO DE DATOS '!P34</f>
        <v xml:space="preserve">                                -  </v>
      </c>
      <c r="G7" s="7" t="str">
        <f>+'[1]INGRESO DE DATOS '!S34</f>
        <v xml:space="preserve">                          -  </v>
      </c>
      <c r="H7" s="7">
        <f>+'[1]INGRESO DE DATOS '!V34</f>
        <v>447059</v>
      </c>
      <c r="I7" s="7">
        <f>+'[1]INGRESO DE DATOS '!Y34</f>
        <v>0</v>
      </c>
      <c r="J7" s="7">
        <f>'[1]INGRESO DE DATOS '!AB34</f>
        <v>0</v>
      </c>
      <c r="K7" s="7">
        <f>'[1]INGRESO DE DATOS '!AE34</f>
        <v>0</v>
      </c>
      <c r="L7" s="7">
        <f>'[1]INGRESO DE DATOS '!AH34</f>
        <v>0</v>
      </c>
      <c r="M7" s="7">
        <f>'[1]INGRESO DE DATOS '!AK34</f>
        <v>605882</v>
      </c>
      <c r="N7" s="12">
        <v>619331</v>
      </c>
      <c r="O7" s="13">
        <f>+N7*E7+32</f>
        <v>21057286</v>
      </c>
      <c r="P7" s="45"/>
      <c r="Q7" s="14">
        <f>+P7*E7</f>
        <v>0</v>
      </c>
      <c r="R7" s="9" t="b">
        <f>+Q7=O7</f>
        <v>0</v>
      </c>
    </row>
    <row r="8" spans="1:26" s="17" customFormat="1" ht="39" customHeight="1" x14ac:dyDescent="0.3">
      <c r="A8" s="15"/>
      <c r="B8" s="34" t="s">
        <v>15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10">
        <f>SUM(O7:O7)</f>
        <v>21057286</v>
      </c>
      <c r="P8" s="46" t="s">
        <v>22</v>
      </c>
      <c r="Q8" s="16">
        <f>+Q7</f>
        <v>0</v>
      </c>
    </row>
    <row r="9" spans="1:26" ht="15" customHeight="1" x14ac:dyDescent="0.3"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6" ht="15" customHeight="1" x14ac:dyDescent="0.3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9" spans="16:26" s="11" customFormat="1" ht="15" hidden="1" customHeight="1" x14ac:dyDescent="0.3">
      <c r="P19" s="47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6:26" s="11" customFormat="1" ht="15" hidden="1" customHeight="1" x14ac:dyDescent="0.3">
      <c r="P20" s="47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6:26" s="11" customFormat="1" ht="15" hidden="1" customHeight="1" x14ac:dyDescent="0.3">
      <c r="P21" s="47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6:26" s="11" customFormat="1" ht="15" hidden="1" customHeight="1" x14ac:dyDescent="0.3">
      <c r="P22" s="47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6:26" s="11" customFormat="1" ht="15" hidden="1" customHeight="1" x14ac:dyDescent="0.3">
      <c r="P23" s="47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6:26" s="11" customFormat="1" ht="15" hidden="1" customHeight="1" x14ac:dyDescent="0.3">
      <c r="P24" s="47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6:26" s="11" customFormat="1" ht="15" hidden="1" customHeight="1" x14ac:dyDescent="0.3">
      <c r="P25" s="47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6:26" s="11" customFormat="1" ht="15" hidden="1" customHeight="1" x14ac:dyDescent="0.3">
      <c r="P26" s="47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6:26" s="11" customFormat="1" ht="15" hidden="1" customHeight="1" x14ac:dyDescent="0.3">
      <c r="P27" s="47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6:26" s="11" customFormat="1" ht="15" hidden="1" customHeight="1" x14ac:dyDescent="0.3">
      <c r="P28" s="47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6:26" s="11" customFormat="1" ht="15" hidden="1" customHeight="1" x14ac:dyDescent="0.3">
      <c r="P29" s="47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6:26" s="11" customFormat="1" ht="15" hidden="1" customHeight="1" x14ac:dyDescent="0.3">
      <c r="P30" s="47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6:26" s="11" customFormat="1" ht="15" hidden="1" customHeight="1" x14ac:dyDescent="0.3">
      <c r="P31" s="47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6:26" s="11" customFormat="1" ht="15" hidden="1" customHeight="1" x14ac:dyDescent="0.3">
      <c r="P32" s="47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6:26" s="11" customFormat="1" ht="15" hidden="1" customHeight="1" x14ac:dyDescent="0.3">
      <c r="P33" s="47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6:26" s="11" customFormat="1" ht="15" hidden="1" customHeight="1" x14ac:dyDescent="0.3">
      <c r="P34" s="47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6:26" s="11" customFormat="1" ht="15" hidden="1" customHeight="1" x14ac:dyDescent="0.3">
      <c r="P35" s="47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6:26" s="11" customFormat="1" ht="15" hidden="1" customHeight="1" x14ac:dyDescent="0.3">
      <c r="P36" s="47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6:26" s="11" customFormat="1" ht="15" hidden="1" customHeight="1" x14ac:dyDescent="0.3">
      <c r="P37" s="47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6:26" s="11" customFormat="1" ht="15" hidden="1" customHeight="1" x14ac:dyDescent="0.3">
      <c r="P38" s="47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6:26" s="11" customFormat="1" ht="15" hidden="1" customHeight="1" x14ac:dyDescent="0.3">
      <c r="P39" s="47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6:26" s="11" customFormat="1" ht="15" hidden="1" customHeight="1" x14ac:dyDescent="0.3">
      <c r="P40" s="47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6:26" s="11" customFormat="1" ht="15" hidden="1" customHeight="1" x14ac:dyDescent="0.3">
      <c r="P41" s="47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6:26" s="11" customFormat="1" ht="15" hidden="1" customHeight="1" x14ac:dyDescent="0.3">
      <c r="P42" s="47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6:26" s="11" customFormat="1" ht="15" hidden="1" customHeight="1" x14ac:dyDescent="0.3">
      <c r="P43" s="47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6:26" s="11" customFormat="1" ht="15" hidden="1" customHeight="1" x14ac:dyDescent="0.3">
      <c r="P44" s="47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6:26" s="11" customFormat="1" ht="15" hidden="1" customHeight="1" x14ac:dyDescent="0.3">
      <c r="P45" s="47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6:26" s="11" customFormat="1" ht="15" hidden="1" customHeight="1" x14ac:dyDescent="0.3">
      <c r="P46" s="47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6:26" s="11" customFormat="1" ht="15" hidden="1" customHeight="1" x14ac:dyDescent="0.3">
      <c r="P47" s="47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6:26" s="11" customFormat="1" ht="15" hidden="1" customHeight="1" x14ac:dyDescent="0.3">
      <c r="P48" s="47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6:26" s="11" customFormat="1" ht="15" hidden="1" customHeight="1" x14ac:dyDescent="0.3">
      <c r="P49" s="47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6:26" s="11" customFormat="1" ht="15" hidden="1" customHeight="1" x14ac:dyDescent="0.3">
      <c r="P50" s="47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6:26" s="11" customFormat="1" ht="15" hidden="1" customHeight="1" x14ac:dyDescent="0.3">
      <c r="P51" s="47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6:26" s="11" customFormat="1" ht="15" hidden="1" customHeight="1" x14ac:dyDescent="0.3">
      <c r="P52" s="47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6:26" s="11" customFormat="1" ht="15" hidden="1" customHeight="1" x14ac:dyDescent="0.3">
      <c r="P53" s="47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6:26" s="11" customFormat="1" ht="15" hidden="1" customHeight="1" x14ac:dyDescent="0.3">
      <c r="P54" s="47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6:26" s="11" customFormat="1" ht="15" hidden="1" customHeight="1" x14ac:dyDescent="0.3">
      <c r="P55" s="47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6:26" s="11" customFormat="1" ht="15" hidden="1" customHeight="1" x14ac:dyDescent="0.3">
      <c r="P56" s="47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6:26" s="11" customFormat="1" ht="15" hidden="1" customHeight="1" x14ac:dyDescent="0.3">
      <c r="P57" s="47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6:26" s="11" customFormat="1" ht="15" hidden="1" customHeight="1" x14ac:dyDescent="0.3">
      <c r="P58" s="47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6:26" s="11" customFormat="1" ht="15" hidden="1" customHeight="1" x14ac:dyDescent="0.3">
      <c r="P59" s="47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6:26" s="11" customFormat="1" ht="15" hidden="1" customHeight="1" x14ac:dyDescent="0.3">
      <c r="P60" s="47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6:26" s="11" customFormat="1" ht="15" hidden="1" customHeight="1" x14ac:dyDescent="0.3">
      <c r="P61" s="47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6:26" s="11" customFormat="1" ht="15" hidden="1" customHeight="1" x14ac:dyDescent="0.3">
      <c r="P62" s="47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6:26" s="11" customFormat="1" ht="15" hidden="1" customHeight="1" x14ac:dyDescent="0.3">
      <c r="P63" s="47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6:26" s="11" customFormat="1" ht="15" hidden="1" customHeight="1" x14ac:dyDescent="0.3">
      <c r="P64" s="47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6:26" s="11" customFormat="1" ht="15" hidden="1" customHeight="1" x14ac:dyDescent="0.3">
      <c r="P65" s="47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6:26" s="11" customFormat="1" ht="15" hidden="1" customHeight="1" x14ac:dyDescent="0.3">
      <c r="P66" s="47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6:26" s="11" customFormat="1" ht="15" hidden="1" customHeight="1" x14ac:dyDescent="0.3">
      <c r="P67" s="47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6:26" s="11" customFormat="1" ht="15" hidden="1" customHeight="1" x14ac:dyDescent="0.3">
      <c r="P68" s="47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6:26" s="11" customFormat="1" ht="15" hidden="1" customHeight="1" x14ac:dyDescent="0.3">
      <c r="P69" s="47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6:26" s="11" customFormat="1" ht="15" hidden="1" customHeight="1" x14ac:dyDescent="0.3">
      <c r="P70" s="47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6:26" s="11" customFormat="1" ht="15" hidden="1" customHeight="1" x14ac:dyDescent="0.3">
      <c r="P71" s="47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6:26" s="11" customFormat="1" ht="15" hidden="1" customHeight="1" x14ac:dyDescent="0.3">
      <c r="P72" s="47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6:26" s="11" customFormat="1" ht="15" hidden="1" customHeight="1" x14ac:dyDescent="0.3">
      <c r="P73" s="47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6:26" s="11" customFormat="1" ht="15" hidden="1" customHeight="1" x14ac:dyDescent="0.3">
      <c r="P74" s="47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6:26" s="11" customFormat="1" ht="15" hidden="1" customHeight="1" x14ac:dyDescent="0.3">
      <c r="P75" s="47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6:26" s="11" customFormat="1" ht="15" hidden="1" customHeight="1" x14ac:dyDescent="0.3">
      <c r="P76" s="47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6:26" s="11" customFormat="1" ht="15" hidden="1" customHeight="1" x14ac:dyDescent="0.3">
      <c r="P77" s="47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6:26" s="11" customFormat="1" ht="15" hidden="1" customHeight="1" x14ac:dyDescent="0.3">
      <c r="P78" s="47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6:26" s="11" customFormat="1" ht="15" hidden="1" customHeight="1" x14ac:dyDescent="0.3">
      <c r="P79" s="47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6:26" s="11" customFormat="1" ht="15" hidden="1" customHeight="1" x14ac:dyDescent="0.3">
      <c r="P80" s="47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6:26" s="11" customFormat="1" ht="15" hidden="1" customHeight="1" x14ac:dyDescent="0.3">
      <c r="P81" s="47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6:26" s="11" customFormat="1" ht="15" hidden="1" customHeight="1" x14ac:dyDescent="0.3">
      <c r="P82" s="47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6:26" s="11" customFormat="1" ht="15" hidden="1" customHeight="1" x14ac:dyDescent="0.3">
      <c r="P83" s="47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6:26" s="11" customFormat="1" ht="15" hidden="1" customHeight="1" x14ac:dyDescent="0.3">
      <c r="P84" s="47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6:26" s="11" customFormat="1" ht="15" hidden="1" customHeight="1" x14ac:dyDescent="0.3">
      <c r="P85" s="47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6:26" s="11" customFormat="1" ht="15" hidden="1" customHeight="1" x14ac:dyDescent="0.3">
      <c r="P86" s="47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6:26" s="11" customFormat="1" ht="15" hidden="1" customHeight="1" x14ac:dyDescent="0.3">
      <c r="P87" s="47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6:26" s="11" customFormat="1" ht="15" hidden="1" customHeight="1" x14ac:dyDescent="0.3">
      <c r="P88" s="47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6:26" s="11" customFormat="1" ht="15" hidden="1" customHeight="1" x14ac:dyDescent="0.3">
      <c r="P89" s="47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6:26" s="11" customFormat="1" ht="15" hidden="1" customHeight="1" x14ac:dyDescent="0.3">
      <c r="P90" s="47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6:26" s="11" customFormat="1" ht="15" hidden="1" customHeight="1" x14ac:dyDescent="0.3">
      <c r="P91" s="47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6:26" s="11" customFormat="1" ht="15" hidden="1" customHeight="1" x14ac:dyDescent="0.3">
      <c r="P92" s="47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6:26" s="11" customFormat="1" ht="15" hidden="1" customHeight="1" x14ac:dyDescent="0.3">
      <c r="P93" s="47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6:26" s="11" customFormat="1" ht="15" hidden="1" customHeight="1" x14ac:dyDescent="0.3">
      <c r="P94" s="47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6:26" s="11" customFormat="1" ht="15" hidden="1" customHeight="1" x14ac:dyDescent="0.3">
      <c r="P95" s="47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6:26" s="11" customFormat="1" ht="15" hidden="1" customHeight="1" x14ac:dyDescent="0.3">
      <c r="P96" s="47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6:26" s="11" customFormat="1" ht="15" hidden="1" customHeight="1" x14ac:dyDescent="0.3">
      <c r="P97" s="47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6:26" s="11" customFormat="1" ht="15" hidden="1" customHeight="1" x14ac:dyDescent="0.3">
      <c r="P98" s="47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6:26" s="11" customFormat="1" ht="15" hidden="1" customHeight="1" x14ac:dyDescent="0.3">
      <c r="P99" s="47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6:26" s="11" customFormat="1" ht="15" hidden="1" customHeight="1" x14ac:dyDescent="0.3">
      <c r="P100" s="47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6:26" s="11" customFormat="1" ht="15" hidden="1" customHeight="1" x14ac:dyDescent="0.3">
      <c r="P101" s="47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6:26" s="11" customFormat="1" ht="15" hidden="1" customHeight="1" x14ac:dyDescent="0.3">
      <c r="P102" s="47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6:26" s="11" customFormat="1" ht="15" hidden="1" customHeight="1" x14ac:dyDescent="0.3">
      <c r="P103" s="47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6:26" s="11" customFormat="1" ht="15" hidden="1" customHeight="1" x14ac:dyDescent="0.3">
      <c r="P104" s="47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6:26" s="11" customFormat="1" ht="15" hidden="1" customHeight="1" x14ac:dyDescent="0.3">
      <c r="P105" s="47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6:26" s="11" customFormat="1" ht="15" hidden="1" customHeight="1" x14ac:dyDescent="0.3">
      <c r="P106" s="47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6:26" s="11" customFormat="1" ht="15" hidden="1" customHeight="1" x14ac:dyDescent="0.3">
      <c r="P107" s="47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6:26" s="11" customFormat="1" ht="15" hidden="1" customHeight="1" x14ac:dyDescent="0.3">
      <c r="P108" s="47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6:26" s="11" customFormat="1" ht="15" hidden="1" customHeight="1" x14ac:dyDescent="0.3">
      <c r="P109" s="47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6:26" s="11" customFormat="1" ht="15" hidden="1" customHeight="1" x14ac:dyDescent="0.3">
      <c r="P110" s="47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6:26" s="11" customFormat="1" ht="15" hidden="1" customHeight="1" x14ac:dyDescent="0.3">
      <c r="P111" s="47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6:26" s="11" customFormat="1" ht="15" hidden="1" customHeight="1" x14ac:dyDescent="0.3">
      <c r="P112" s="47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6:26" s="11" customFormat="1" ht="15" hidden="1" customHeight="1" x14ac:dyDescent="0.3">
      <c r="P113" s="47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6:26" s="11" customFormat="1" ht="15" hidden="1" customHeight="1" x14ac:dyDescent="0.3">
      <c r="P114" s="47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6:26" s="11" customFormat="1" ht="15" hidden="1" customHeight="1" x14ac:dyDescent="0.3">
      <c r="P115" s="47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6:26" s="11" customFormat="1" ht="15" hidden="1" customHeight="1" x14ac:dyDescent="0.3">
      <c r="P116" s="47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6:26" s="11" customFormat="1" ht="15" hidden="1" customHeight="1" x14ac:dyDescent="0.3">
      <c r="P117" s="47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6:26" s="11" customFormat="1" ht="15" hidden="1" customHeight="1" x14ac:dyDescent="0.3">
      <c r="P118" s="47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6:26" s="11" customFormat="1" ht="15" hidden="1" customHeight="1" x14ac:dyDescent="0.3">
      <c r="P119" s="47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6:26" s="11" customFormat="1" ht="15" hidden="1" customHeight="1" x14ac:dyDescent="0.3">
      <c r="P120" s="47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6:26" s="11" customFormat="1" ht="15" hidden="1" customHeight="1" x14ac:dyDescent="0.3">
      <c r="P121" s="47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6:26" s="11" customFormat="1" ht="15" hidden="1" customHeight="1" x14ac:dyDescent="0.3">
      <c r="P122" s="47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6:26" s="11" customFormat="1" ht="15" hidden="1" customHeight="1" x14ac:dyDescent="0.3">
      <c r="P123" s="47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6:26" s="11" customFormat="1" ht="15" hidden="1" customHeight="1" x14ac:dyDescent="0.3">
      <c r="P124" s="47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6:26" s="11" customFormat="1" ht="15" hidden="1" customHeight="1" x14ac:dyDescent="0.3">
      <c r="P125" s="47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6:26" s="11" customFormat="1" ht="15" hidden="1" customHeight="1" x14ac:dyDescent="0.3">
      <c r="P126" s="47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6:26" s="11" customFormat="1" ht="15" hidden="1" customHeight="1" x14ac:dyDescent="0.3">
      <c r="P127" s="47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6:26" s="11" customFormat="1" ht="15" hidden="1" customHeight="1" x14ac:dyDescent="0.3">
      <c r="P128" s="47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6:26" s="11" customFormat="1" ht="15" hidden="1" customHeight="1" x14ac:dyDescent="0.3">
      <c r="P129" s="47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6:26" s="11" customFormat="1" ht="15" hidden="1" customHeight="1" x14ac:dyDescent="0.3">
      <c r="P130" s="47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6:26" s="11" customFormat="1" ht="15" hidden="1" customHeight="1" x14ac:dyDescent="0.3">
      <c r="P131" s="47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6:26" s="11" customFormat="1" ht="15" hidden="1" customHeight="1" x14ac:dyDescent="0.3">
      <c r="P132" s="47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6:26" s="11" customFormat="1" ht="15" hidden="1" customHeight="1" x14ac:dyDescent="0.3">
      <c r="P133" s="47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6:26" s="11" customFormat="1" ht="15" hidden="1" customHeight="1" x14ac:dyDescent="0.3">
      <c r="P134" s="47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6:26" s="11" customFormat="1" ht="15" hidden="1" customHeight="1" x14ac:dyDescent="0.3">
      <c r="P135" s="47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6:26" s="11" customFormat="1" ht="15" hidden="1" customHeight="1" x14ac:dyDescent="0.3">
      <c r="P136" s="47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6:26" s="11" customFormat="1" ht="15" hidden="1" customHeight="1" x14ac:dyDescent="0.3">
      <c r="P137" s="47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6:26" s="11" customFormat="1" ht="15" hidden="1" customHeight="1" x14ac:dyDescent="0.3">
      <c r="P138" s="47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6:26" s="11" customFormat="1" ht="15" hidden="1" customHeight="1" x14ac:dyDescent="0.3">
      <c r="P139" s="47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6:26" s="11" customFormat="1" ht="15" hidden="1" customHeight="1" x14ac:dyDescent="0.3">
      <c r="P140" s="47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6:26" s="11" customFormat="1" ht="15" hidden="1" customHeight="1" x14ac:dyDescent="0.3">
      <c r="P141" s="47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6:26" s="11" customFormat="1" ht="15" hidden="1" customHeight="1" x14ac:dyDescent="0.3">
      <c r="P142" s="47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6:26" s="11" customFormat="1" ht="15" hidden="1" customHeight="1" x14ac:dyDescent="0.3">
      <c r="P143" s="47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6:26" s="11" customFormat="1" ht="15" hidden="1" customHeight="1" x14ac:dyDescent="0.3">
      <c r="P144" s="47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6:26" s="11" customFormat="1" ht="15" hidden="1" customHeight="1" x14ac:dyDescent="0.3">
      <c r="P145" s="47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6:26" s="11" customFormat="1" ht="15" hidden="1" customHeight="1" x14ac:dyDescent="0.3">
      <c r="P146" s="47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6:26" s="11" customFormat="1" ht="15" hidden="1" customHeight="1" x14ac:dyDescent="0.3">
      <c r="P147" s="47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6:26" s="11" customFormat="1" ht="15" hidden="1" customHeight="1" x14ac:dyDescent="0.3">
      <c r="P148" s="47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6:26" s="11" customFormat="1" ht="15" hidden="1" customHeight="1" x14ac:dyDescent="0.3">
      <c r="P149" s="47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6:26" s="11" customFormat="1" ht="15" hidden="1" customHeight="1" x14ac:dyDescent="0.3">
      <c r="P150" s="47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6:26" s="11" customFormat="1" ht="15" hidden="1" customHeight="1" x14ac:dyDescent="0.3">
      <c r="P151" s="47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6:26" s="11" customFormat="1" ht="15" hidden="1" customHeight="1" x14ac:dyDescent="0.3">
      <c r="P152" s="47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6:26" s="11" customFormat="1" ht="15" hidden="1" customHeight="1" x14ac:dyDescent="0.3">
      <c r="P153" s="47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6:26" s="11" customFormat="1" ht="15" hidden="1" customHeight="1" x14ac:dyDescent="0.3">
      <c r="P154" s="47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6:26" s="11" customFormat="1" ht="15" hidden="1" customHeight="1" x14ac:dyDescent="0.3">
      <c r="P155" s="47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6:26" s="11" customFormat="1" ht="15" hidden="1" customHeight="1" x14ac:dyDescent="0.3">
      <c r="P156" s="47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6:26" s="11" customFormat="1" ht="15" hidden="1" customHeight="1" x14ac:dyDescent="0.3">
      <c r="P157" s="47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6:26" s="11" customFormat="1" ht="15" hidden="1" customHeight="1" x14ac:dyDescent="0.3">
      <c r="P158" s="47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6:26" s="11" customFormat="1" ht="15" hidden="1" customHeight="1" x14ac:dyDescent="0.3">
      <c r="P159" s="47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6:26" s="11" customFormat="1" ht="15" hidden="1" customHeight="1" x14ac:dyDescent="0.3">
      <c r="P160" s="47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6:26" s="11" customFormat="1" ht="15" hidden="1" customHeight="1" x14ac:dyDescent="0.3">
      <c r="P161" s="47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6:26" s="11" customFormat="1" ht="15" hidden="1" customHeight="1" x14ac:dyDescent="0.3">
      <c r="P162" s="47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6:26" s="11" customFormat="1" ht="15" hidden="1" customHeight="1" x14ac:dyDescent="0.3">
      <c r="P163" s="47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6:26" s="11" customFormat="1" ht="15" hidden="1" customHeight="1" x14ac:dyDescent="0.3">
      <c r="P164" s="47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6:26" s="11" customFormat="1" ht="15" hidden="1" customHeight="1" x14ac:dyDescent="0.3">
      <c r="P165" s="47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6:26" s="11" customFormat="1" ht="15" hidden="1" customHeight="1" x14ac:dyDescent="0.3">
      <c r="P166" s="47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6:26" s="11" customFormat="1" ht="15" hidden="1" customHeight="1" x14ac:dyDescent="0.3">
      <c r="P167" s="47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6:26" s="11" customFormat="1" ht="15" hidden="1" customHeight="1" x14ac:dyDescent="0.3">
      <c r="P168" s="47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6:26" s="11" customFormat="1" ht="15" hidden="1" customHeight="1" x14ac:dyDescent="0.3">
      <c r="P169" s="47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6:26" s="11" customFormat="1" ht="15" hidden="1" customHeight="1" x14ac:dyDescent="0.3">
      <c r="P170" s="47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6:26" s="11" customFormat="1" ht="15" hidden="1" customHeight="1" x14ac:dyDescent="0.3">
      <c r="P171" s="47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6:26" s="11" customFormat="1" ht="15" hidden="1" customHeight="1" x14ac:dyDescent="0.3">
      <c r="P172" s="47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6:26" s="11" customFormat="1" ht="15" hidden="1" customHeight="1" x14ac:dyDescent="0.3">
      <c r="P173" s="47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6:26" s="11" customFormat="1" ht="15" hidden="1" customHeight="1" x14ac:dyDescent="0.3">
      <c r="P174" s="47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6:26" s="11" customFormat="1" ht="15" hidden="1" customHeight="1" x14ac:dyDescent="0.3">
      <c r="P175" s="47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6:26" s="11" customFormat="1" ht="15" hidden="1" customHeight="1" x14ac:dyDescent="0.3">
      <c r="P176" s="47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6:26" s="11" customFormat="1" ht="15" hidden="1" customHeight="1" x14ac:dyDescent="0.3">
      <c r="P177" s="47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6:26" s="11" customFormat="1" ht="15" hidden="1" customHeight="1" x14ac:dyDescent="0.3">
      <c r="P178" s="47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6:26" s="11" customFormat="1" ht="15" hidden="1" customHeight="1" x14ac:dyDescent="0.3">
      <c r="P179" s="47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6:26" s="11" customFormat="1" ht="15" hidden="1" customHeight="1" x14ac:dyDescent="0.3">
      <c r="P180" s="47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6:26" s="11" customFormat="1" ht="15" hidden="1" customHeight="1" x14ac:dyDescent="0.3">
      <c r="P181" s="47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6:26" s="11" customFormat="1" ht="15" hidden="1" customHeight="1" x14ac:dyDescent="0.3">
      <c r="P182" s="47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6:26" s="11" customFormat="1" ht="15" hidden="1" customHeight="1" x14ac:dyDescent="0.3">
      <c r="P183" s="47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6:26" s="11" customFormat="1" ht="15" hidden="1" customHeight="1" x14ac:dyDescent="0.3">
      <c r="P184" s="47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6:26" s="11" customFormat="1" ht="15" hidden="1" customHeight="1" x14ac:dyDescent="0.3">
      <c r="P185" s="47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6:26" s="11" customFormat="1" ht="15" hidden="1" customHeight="1" x14ac:dyDescent="0.3">
      <c r="P186" s="47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6:26" s="11" customFormat="1" ht="15" hidden="1" customHeight="1" x14ac:dyDescent="0.3">
      <c r="P187" s="47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6:26" s="11" customFormat="1" ht="15" hidden="1" customHeight="1" x14ac:dyDescent="0.3">
      <c r="P188" s="47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6:26" s="11" customFormat="1" ht="15" hidden="1" customHeight="1" x14ac:dyDescent="0.3">
      <c r="P189" s="47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6:26" s="11" customFormat="1" ht="15" hidden="1" customHeight="1" x14ac:dyDescent="0.3">
      <c r="P190" s="47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6:26" s="11" customFormat="1" ht="15" hidden="1" customHeight="1" x14ac:dyDescent="0.3">
      <c r="P191" s="47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6:26" s="11" customFormat="1" ht="15" hidden="1" customHeight="1" x14ac:dyDescent="0.3">
      <c r="P192" s="47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6:26" s="11" customFormat="1" ht="15" hidden="1" customHeight="1" x14ac:dyDescent="0.3">
      <c r="P193" s="47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6:26" s="11" customFormat="1" ht="15" hidden="1" customHeight="1" x14ac:dyDescent="0.3">
      <c r="P194" s="47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6:26" s="11" customFormat="1" ht="15" hidden="1" customHeight="1" x14ac:dyDescent="0.3">
      <c r="P195" s="47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6:26" s="11" customFormat="1" ht="15" hidden="1" customHeight="1" x14ac:dyDescent="0.3">
      <c r="P196" s="47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6:26" s="11" customFormat="1" ht="15" hidden="1" customHeight="1" x14ac:dyDescent="0.3">
      <c r="P197" s="47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6:26" s="11" customFormat="1" ht="15" hidden="1" customHeight="1" x14ac:dyDescent="0.3">
      <c r="P198" s="47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6:26" s="11" customFormat="1" ht="15" hidden="1" customHeight="1" x14ac:dyDescent="0.3">
      <c r="P199" s="47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6:26" s="11" customFormat="1" ht="15" hidden="1" customHeight="1" x14ac:dyDescent="0.3">
      <c r="P200" s="47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6:26" s="11" customFormat="1" ht="15" hidden="1" customHeight="1" x14ac:dyDescent="0.3">
      <c r="P201" s="47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6:26" s="11" customFormat="1" ht="15" hidden="1" customHeight="1" x14ac:dyDescent="0.3">
      <c r="P202" s="47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6:26" s="11" customFormat="1" ht="15" hidden="1" customHeight="1" x14ac:dyDescent="0.3">
      <c r="P203" s="47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6:26" s="11" customFormat="1" ht="15" hidden="1" customHeight="1" x14ac:dyDescent="0.3">
      <c r="P204" s="47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6:26" s="11" customFormat="1" ht="15" hidden="1" customHeight="1" x14ac:dyDescent="0.3">
      <c r="P205" s="47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6:26" s="11" customFormat="1" ht="15" hidden="1" customHeight="1" x14ac:dyDescent="0.3">
      <c r="P206" s="47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6:26" s="11" customFormat="1" ht="15" hidden="1" customHeight="1" x14ac:dyDescent="0.3">
      <c r="P207" s="47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6:26" s="11" customFormat="1" ht="15" hidden="1" customHeight="1" x14ac:dyDescent="0.3">
      <c r="P208" s="47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6:26" s="11" customFormat="1" ht="15" hidden="1" customHeight="1" x14ac:dyDescent="0.3">
      <c r="P209" s="47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6:26" s="11" customFormat="1" ht="15" hidden="1" customHeight="1" x14ac:dyDescent="0.3">
      <c r="P210" s="47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6:26" s="11" customFormat="1" ht="15" hidden="1" customHeight="1" x14ac:dyDescent="0.3">
      <c r="P211" s="47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6:26" s="11" customFormat="1" ht="15" hidden="1" customHeight="1" x14ac:dyDescent="0.3">
      <c r="P212" s="47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6:26" s="11" customFormat="1" ht="15" hidden="1" customHeight="1" x14ac:dyDescent="0.3">
      <c r="P213" s="47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6:26" s="11" customFormat="1" ht="15" hidden="1" customHeight="1" x14ac:dyDescent="0.3">
      <c r="P214" s="47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6:26" s="11" customFormat="1" ht="15" hidden="1" customHeight="1" x14ac:dyDescent="0.3">
      <c r="P215" s="47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6:26" s="11" customFormat="1" ht="15" hidden="1" customHeight="1" x14ac:dyDescent="0.3">
      <c r="P216" s="47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6:26" s="11" customFormat="1" ht="15" hidden="1" customHeight="1" x14ac:dyDescent="0.3">
      <c r="P217" s="47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6:26" s="11" customFormat="1" ht="15" hidden="1" customHeight="1" x14ac:dyDescent="0.3">
      <c r="P218" s="47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6:26" s="11" customFormat="1" ht="15" hidden="1" customHeight="1" x14ac:dyDescent="0.3">
      <c r="P219" s="47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6:26" s="11" customFormat="1" ht="15" hidden="1" customHeight="1" x14ac:dyDescent="0.3">
      <c r="P220" s="47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6:26" s="11" customFormat="1" ht="15" hidden="1" customHeight="1" x14ac:dyDescent="0.3">
      <c r="P221" s="47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6:26" s="11" customFormat="1" ht="15" hidden="1" customHeight="1" x14ac:dyDescent="0.3">
      <c r="P222" s="47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6:26" s="11" customFormat="1" ht="15" hidden="1" customHeight="1" x14ac:dyDescent="0.3">
      <c r="P223" s="47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6:26" s="11" customFormat="1" ht="15" hidden="1" customHeight="1" x14ac:dyDescent="0.3">
      <c r="P224" s="47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6:26" s="11" customFormat="1" ht="15" hidden="1" customHeight="1" x14ac:dyDescent="0.3">
      <c r="P225" s="47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6:26" s="11" customFormat="1" ht="15" hidden="1" customHeight="1" x14ac:dyDescent="0.3">
      <c r="P226" s="47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6:26" s="11" customFormat="1" ht="15" hidden="1" customHeight="1" x14ac:dyDescent="0.3">
      <c r="P227" s="47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6:26" s="11" customFormat="1" ht="15" hidden="1" customHeight="1" x14ac:dyDescent="0.3">
      <c r="P228" s="47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6:26" s="11" customFormat="1" ht="15" hidden="1" customHeight="1" x14ac:dyDescent="0.3">
      <c r="P229" s="47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6:26" s="11" customFormat="1" ht="15" hidden="1" customHeight="1" x14ac:dyDescent="0.3">
      <c r="P230" s="47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6:26" s="11" customFormat="1" ht="15" hidden="1" customHeight="1" x14ac:dyDescent="0.3">
      <c r="P231" s="47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6:26" s="11" customFormat="1" ht="15" hidden="1" customHeight="1" x14ac:dyDescent="0.3">
      <c r="P232" s="47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6:26" s="11" customFormat="1" ht="15" hidden="1" customHeight="1" x14ac:dyDescent="0.3">
      <c r="P233" s="47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6:26" s="11" customFormat="1" ht="15" hidden="1" customHeight="1" x14ac:dyDescent="0.3">
      <c r="P234" s="47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6:26" s="11" customFormat="1" ht="15" hidden="1" customHeight="1" x14ac:dyDescent="0.3">
      <c r="P235" s="47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6:26" s="11" customFormat="1" ht="15" hidden="1" customHeight="1" x14ac:dyDescent="0.3">
      <c r="P236" s="47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6:26" s="11" customFormat="1" ht="15" hidden="1" customHeight="1" x14ac:dyDescent="0.3">
      <c r="P237" s="47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6:26" s="11" customFormat="1" ht="15" hidden="1" customHeight="1" x14ac:dyDescent="0.3">
      <c r="P238" s="47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6:26" s="11" customFormat="1" ht="15" hidden="1" customHeight="1" x14ac:dyDescent="0.3">
      <c r="P239" s="47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6:26" s="11" customFormat="1" ht="15" hidden="1" customHeight="1" x14ac:dyDescent="0.3">
      <c r="P240" s="47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6:26" s="11" customFormat="1" ht="15" hidden="1" customHeight="1" x14ac:dyDescent="0.3">
      <c r="P241" s="47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6:26" s="11" customFormat="1" ht="15" hidden="1" customHeight="1" x14ac:dyDescent="0.3">
      <c r="P242" s="47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6:26" s="11" customFormat="1" ht="15" hidden="1" customHeight="1" x14ac:dyDescent="0.3">
      <c r="P243" s="47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6:26" s="11" customFormat="1" ht="15" hidden="1" customHeight="1" x14ac:dyDescent="0.3">
      <c r="P244" s="47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6:26" s="11" customFormat="1" ht="15" hidden="1" customHeight="1" x14ac:dyDescent="0.3">
      <c r="P245" s="47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6:26" s="11" customFormat="1" ht="15" hidden="1" customHeight="1" x14ac:dyDescent="0.3">
      <c r="P246" s="47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6:26" s="11" customFormat="1" ht="15" hidden="1" customHeight="1" x14ac:dyDescent="0.3">
      <c r="P247" s="47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6:26" s="11" customFormat="1" ht="15" hidden="1" customHeight="1" x14ac:dyDescent="0.3">
      <c r="P248" s="47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6:26" s="11" customFormat="1" ht="15" hidden="1" customHeight="1" x14ac:dyDescent="0.3">
      <c r="P249" s="47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6:26" s="11" customFormat="1" ht="15" hidden="1" customHeight="1" x14ac:dyDescent="0.3">
      <c r="P250" s="47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6:26" s="11" customFormat="1" ht="15" hidden="1" customHeight="1" x14ac:dyDescent="0.3">
      <c r="P251" s="47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6:26" s="11" customFormat="1" ht="15" hidden="1" customHeight="1" x14ac:dyDescent="0.3">
      <c r="P252" s="47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6:26" s="11" customFormat="1" ht="15" hidden="1" customHeight="1" x14ac:dyDescent="0.3">
      <c r="P253" s="47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6:26" s="11" customFormat="1" ht="15" hidden="1" customHeight="1" x14ac:dyDescent="0.3">
      <c r="P254" s="47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6:26" s="11" customFormat="1" ht="15" hidden="1" customHeight="1" x14ac:dyDescent="0.3">
      <c r="P255" s="47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6:26" s="11" customFormat="1" ht="15" hidden="1" customHeight="1" x14ac:dyDescent="0.3">
      <c r="P256" s="47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6:26" s="11" customFormat="1" ht="15" hidden="1" customHeight="1" x14ac:dyDescent="0.3">
      <c r="P257" s="47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6:26" s="11" customFormat="1" ht="15" hidden="1" customHeight="1" x14ac:dyDescent="0.3">
      <c r="P258" s="47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6:26" s="11" customFormat="1" ht="15" hidden="1" customHeight="1" x14ac:dyDescent="0.3">
      <c r="P259" s="47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6:26" s="11" customFormat="1" ht="15" hidden="1" customHeight="1" x14ac:dyDescent="0.3">
      <c r="P260" s="47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6:26" s="11" customFormat="1" ht="15" hidden="1" customHeight="1" x14ac:dyDescent="0.3">
      <c r="P261" s="47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6:26" s="11" customFormat="1" ht="15" hidden="1" customHeight="1" x14ac:dyDescent="0.3">
      <c r="P262" s="47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6:26" s="11" customFormat="1" ht="15" hidden="1" customHeight="1" x14ac:dyDescent="0.3">
      <c r="P263" s="47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6:26" s="11" customFormat="1" ht="15" hidden="1" customHeight="1" x14ac:dyDescent="0.3">
      <c r="P264" s="47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6:26" s="11" customFormat="1" ht="15" hidden="1" customHeight="1" x14ac:dyDescent="0.3">
      <c r="P265" s="47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6:26" s="11" customFormat="1" ht="15" hidden="1" customHeight="1" x14ac:dyDescent="0.3">
      <c r="P266" s="47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6:26" s="11" customFormat="1" ht="15" hidden="1" customHeight="1" x14ac:dyDescent="0.3">
      <c r="P267" s="47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6:26" s="11" customFormat="1" ht="15" hidden="1" customHeight="1" x14ac:dyDescent="0.3">
      <c r="P268" s="47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6:26" s="11" customFormat="1" ht="15" hidden="1" customHeight="1" x14ac:dyDescent="0.3">
      <c r="P269" s="47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6:26" s="11" customFormat="1" ht="15" hidden="1" customHeight="1" x14ac:dyDescent="0.3">
      <c r="P270" s="47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6:26" s="11" customFormat="1" ht="15" hidden="1" customHeight="1" x14ac:dyDescent="0.3">
      <c r="P271" s="47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6:26" s="11" customFormat="1" ht="15" hidden="1" customHeight="1" x14ac:dyDescent="0.3">
      <c r="P272" s="47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6:26" s="11" customFormat="1" ht="15" hidden="1" customHeight="1" x14ac:dyDescent="0.3">
      <c r="P273" s="47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6:26" s="11" customFormat="1" ht="15" hidden="1" customHeight="1" x14ac:dyDescent="0.3">
      <c r="P274" s="47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6:26" s="11" customFormat="1" ht="15" hidden="1" customHeight="1" x14ac:dyDescent="0.3">
      <c r="P275" s="47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6:26" s="11" customFormat="1" ht="15" hidden="1" customHeight="1" x14ac:dyDescent="0.3">
      <c r="P276" s="47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6:26" s="11" customFormat="1" ht="15" hidden="1" customHeight="1" x14ac:dyDescent="0.3">
      <c r="P277" s="47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6:26" s="11" customFormat="1" ht="15" hidden="1" customHeight="1" x14ac:dyDescent="0.3">
      <c r="P278" s="47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6:26" s="11" customFormat="1" ht="15" hidden="1" customHeight="1" x14ac:dyDescent="0.3">
      <c r="P279" s="47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6:26" s="11" customFormat="1" ht="15" hidden="1" customHeight="1" x14ac:dyDescent="0.3">
      <c r="P280" s="47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6:26" s="11" customFormat="1" ht="15" hidden="1" customHeight="1" x14ac:dyDescent="0.3">
      <c r="P281" s="47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6:26" s="11" customFormat="1" ht="15" hidden="1" customHeight="1" x14ac:dyDescent="0.3">
      <c r="P282" s="47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6:26" s="11" customFormat="1" ht="15" hidden="1" customHeight="1" x14ac:dyDescent="0.3">
      <c r="P283" s="47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6:26" s="11" customFormat="1" ht="15" hidden="1" customHeight="1" x14ac:dyDescent="0.3">
      <c r="P284" s="47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6:26" s="11" customFormat="1" ht="15" hidden="1" customHeight="1" x14ac:dyDescent="0.3">
      <c r="P285" s="47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6:26" s="11" customFormat="1" ht="15" hidden="1" customHeight="1" x14ac:dyDescent="0.3">
      <c r="P286" s="47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6:26" s="11" customFormat="1" ht="15" hidden="1" customHeight="1" x14ac:dyDescent="0.3">
      <c r="P287" s="47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6:26" s="11" customFormat="1" ht="15" hidden="1" customHeight="1" x14ac:dyDescent="0.3">
      <c r="P288" s="47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6:26" s="11" customFormat="1" ht="15" hidden="1" customHeight="1" x14ac:dyDescent="0.3">
      <c r="P289" s="47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6:26" s="11" customFormat="1" ht="15" hidden="1" customHeight="1" x14ac:dyDescent="0.3">
      <c r="P290" s="47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6:26" s="11" customFormat="1" ht="15" hidden="1" customHeight="1" x14ac:dyDescent="0.3">
      <c r="P291" s="47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6:26" s="11" customFormat="1" ht="15" hidden="1" customHeight="1" x14ac:dyDescent="0.3">
      <c r="P292" s="47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6:26" s="11" customFormat="1" ht="15" hidden="1" customHeight="1" x14ac:dyDescent="0.3">
      <c r="P293" s="47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6:26" s="11" customFormat="1" ht="15" hidden="1" customHeight="1" x14ac:dyDescent="0.3">
      <c r="P294" s="47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6:26" s="11" customFormat="1" ht="15" hidden="1" customHeight="1" x14ac:dyDescent="0.3">
      <c r="P295" s="47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6:26" s="11" customFormat="1" ht="15" hidden="1" customHeight="1" x14ac:dyDescent="0.3">
      <c r="P296" s="47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6:26" s="11" customFormat="1" ht="15" hidden="1" customHeight="1" x14ac:dyDescent="0.3">
      <c r="P297" s="47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6:26" s="11" customFormat="1" ht="15" hidden="1" customHeight="1" x14ac:dyDescent="0.3">
      <c r="P298" s="47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6:26" s="11" customFormat="1" ht="15" hidden="1" customHeight="1" x14ac:dyDescent="0.3">
      <c r="P299" s="47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6:26" s="11" customFormat="1" ht="15" hidden="1" customHeight="1" x14ac:dyDescent="0.3">
      <c r="P300" s="47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6:26" s="11" customFormat="1" ht="15" hidden="1" customHeight="1" x14ac:dyDescent="0.3">
      <c r="P301" s="47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6:26" s="11" customFormat="1" ht="15" hidden="1" customHeight="1" x14ac:dyDescent="0.3">
      <c r="P302" s="47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6:26" s="11" customFormat="1" ht="15" hidden="1" customHeight="1" x14ac:dyDescent="0.3">
      <c r="P303" s="47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6:26" s="11" customFormat="1" ht="15" hidden="1" customHeight="1" x14ac:dyDescent="0.3">
      <c r="P304" s="47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6:26" s="11" customFormat="1" ht="15" hidden="1" customHeight="1" x14ac:dyDescent="0.3">
      <c r="P305" s="47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6:26" s="11" customFormat="1" ht="15" hidden="1" customHeight="1" x14ac:dyDescent="0.3">
      <c r="P306" s="47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6:26" s="11" customFormat="1" ht="15" hidden="1" customHeight="1" x14ac:dyDescent="0.3">
      <c r="P307" s="47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6:26" s="11" customFormat="1" ht="15" hidden="1" customHeight="1" x14ac:dyDescent="0.3">
      <c r="P308" s="47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6:26" s="11" customFormat="1" ht="15" hidden="1" customHeight="1" x14ac:dyDescent="0.3">
      <c r="P309" s="47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6:26" s="11" customFormat="1" ht="15" hidden="1" customHeight="1" x14ac:dyDescent="0.3">
      <c r="P310" s="47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6:26" s="11" customFormat="1" ht="15" hidden="1" customHeight="1" x14ac:dyDescent="0.3">
      <c r="P311" s="47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6:26" s="11" customFormat="1" ht="15" hidden="1" customHeight="1" x14ac:dyDescent="0.3">
      <c r="P312" s="47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6:26" s="11" customFormat="1" ht="15" hidden="1" customHeight="1" x14ac:dyDescent="0.3">
      <c r="P313" s="47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6:26" s="11" customFormat="1" ht="15" hidden="1" customHeight="1" x14ac:dyDescent="0.3">
      <c r="P314" s="47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6:26" s="11" customFormat="1" ht="15" hidden="1" customHeight="1" x14ac:dyDescent="0.3">
      <c r="P315" s="47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6:26" s="11" customFormat="1" ht="15" hidden="1" customHeight="1" x14ac:dyDescent="0.3">
      <c r="P316" s="47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6:26" s="11" customFormat="1" ht="15" hidden="1" customHeight="1" x14ac:dyDescent="0.3">
      <c r="P317" s="47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6:26" s="11" customFormat="1" ht="15" hidden="1" customHeight="1" x14ac:dyDescent="0.3">
      <c r="P318" s="47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6:26" s="11" customFormat="1" ht="15" hidden="1" customHeight="1" x14ac:dyDescent="0.3">
      <c r="P319" s="47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6:26" s="11" customFormat="1" ht="15" hidden="1" customHeight="1" x14ac:dyDescent="0.3">
      <c r="P320" s="47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6:26" s="11" customFormat="1" ht="15" hidden="1" customHeight="1" x14ac:dyDescent="0.3">
      <c r="P321" s="47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6:26" s="11" customFormat="1" ht="15" hidden="1" customHeight="1" x14ac:dyDescent="0.3">
      <c r="P322" s="47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6:26" s="11" customFormat="1" ht="15" hidden="1" customHeight="1" x14ac:dyDescent="0.3">
      <c r="P323" s="47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6:26" s="11" customFormat="1" ht="15" hidden="1" customHeight="1" x14ac:dyDescent="0.3">
      <c r="P324" s="47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6:26" s="11" customFormat="1" ht="15" hidden="1" customHeight="1" x14ac:dyDescent="0.3">
      <c r="P325" s="47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6:26" s="11" customFormat="1" ht="15" hidden="1" customHeight="1" x14ac:dyDescent="0.3">
      <c r="P326" s="47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6:26" s="11" customFormat="1" ht="15" hidden="1" customHeight="1" x14ac:dyDescent="0.3">
      <c r="P327" s="47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6:26" s="11" customFormat="1" ht="15" hidden="1" customHeight="1" x14ac:dyDescent="0.3">
      <c r="P328" s="47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6:26" s="11" customFormat="1" ht="15" hidden="1" customHeight="1" x14ac:dyDescent="0.3">
      <c r="P329" s="47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6:26" s="11" customFormat="1" ht="15" hidden="1" customHeight="1" x14ac:dyDescent="0.3">
      <c r="P330" s="47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6:26" s="11" customFormat="1" ht="15" hidden="1" customHeight="1" x14ac:dyDescent="0.3">
      <c r="P331" s="47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6:26" s="11" customFormat="1" ht="15" hidden="1" customHeight="1" x14ac:dyDescent="0.3">
      <c r="P332" s="47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6:26" s="11" customFormat="1" ht="15" hidden="1" customHeight="1" x14ac:dyDescent="0.3">
      <c r="P333" s="47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6:26" s="11" customFormat="1" ht="15" hidden="1" customHeight="1" x14ac:dyDescent="0.3">
      <c r="P334" s="47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6:26" s="11" customFormat="1" ht="15" hidden="1" customHeight="1" x14ac:dyDescent="0.3">
      <c r="P335" s="47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6:26" s="11" customFormat="1" ht="15" hidden="1" customHeight="1" x14ac:dyDescent="0.3">
      <c r="P336" s="47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6:26" s="11" customFormat="1" ht="15" hidden="1" customHeight="1" x14ac:dyDescent="0.3">
      <c r="P337" s="47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6:26" s="11" customFormat="1" ht="15" hidden="1" customHeight="1" x14ac:dyDescent="0.3">
      <c r="P338" s="47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6:26" s="11" customFormat="1" ht="15" hidden="1" customHeight="1" x14ac:dyDescent="0.3">
      <c r="P339" s="47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6:26" s="11" customFormat="1" ht="15" hidden="1" customHeight="1" x14ac:dyDescent="0.3">
      <c r="P340" s="47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6:26" s="11" customFormat="1" ht="15" hidden="1" customHeight="1" x14ac:dyDescent="0.3">
      <c r="P341" s="47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6:26" s="11" customFormat="1" ht="15" hidden="1" customHeight="1" x14ac:dyDescent="0.3">
      <c r="P342" s="47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6:26" s="11" customFormat="1" ht="15" hidden="1" customHeight="1" x14ac:dyDescent="0.3">
      <c r="P343" s="47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6:26" s="11" customFormat="1" ht="15" hidden="1" customHeight="1" x14ac:dyDescent="0.3">
      <c r="P344" s="47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6:26" s="11" customFormat="1" ht="15" hidden="1" customHeight="1" x14ac:dyDescent="0.3">
      <c r="P345" s="47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6:26" s="11" customFormat="1" ht="15" hidden="1" customHeight="1" x14ac:dyDescent="0.3">
      <c r="P346" s="47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6:26" s="11" customFormat="1" ht="15" hidden="1" customHeight="1" x14ac:dyDescent="0.3">
      <c r="P347" s="47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6:26" s="11" customFormat="1" ht="15" hidden="1" customHeight="1" x14ac:dyDescent="0.3">
      <c r="P348" s="47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6:26" s="11" customFormat="1" ht="15" hidden="1" customHeight="1" x14ac:dyDescent="0.3">
      <c r="P349" s="47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6:26" s="11" customFormat="1" ht="15" hidden="1" customHeight="1" x14ac:dyDescent="0.3">
      <c r="P350" s="47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6:26" s="11" customFormat="1" ht="15" hidden="1" customHeight="1" x14ac:dyDescent="0.3">
      <c r="P351" s="47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6:26" s="11" customFormat="1" ht="15" hidden="1" customHeight="1" x14ac:dyDescent="0.3">
      <c r="P352" s="47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6:26" s="11" customFormat="1" ht="15" hidden="1" customHeight="1" x14ac:dyDescent="0.3">
      <c r="P353" s="47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6:26" s="11" customFormat="1" ht="15" hidden="1" customHeight="1" x14ac:dyDescent="0.3">
      <c r="P354" s="47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6:26" s="11" customFormat="1" ht="15" hidden="1" customHeight="1" x14ac:dyDescent="0.3">
      <c r="P355" s="47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6:26" s="11" customFormat="1" ht="15" hidden="1" customHeight="1" x14ac:dyDescent="0.3">
      <c r="P356" s="47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6:26" s="11" customFormat="1" ht="15" hidden="1" customHeight="1" x14ac:dyDescent="0.3">
      <c r="P357" s="47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6:26" s="11" customFormat="1" ht="15" hidden="1" customHeight="1" x14ac:dyDescent="0.3">
      <c r="P358" s="47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6:26" s="11" customFormat="1" ht="15" hidden="1" customHeight="1" x14ac:dyDescent="0.3">
      <c r="P359" s="47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6:26" s="11" customFormat="1" ht="15" hidden="1" customHeight="1" x14ac:dyDescent="0.3">
      <c r="P360" s="47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6:26" s="11" customFormat="1" ht="15" hidden="1" customHeight="1" x14ac:dyDescent="0.3">
      <c r="P361" s="47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6:26" s="11" customFormat="1" ht="15" hidden="1" customHeight="1" x14ac:dyDescent="0.3">
      <c r="P362" s="47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6:26" s="11" customFormat="1" ht="15" hidden="1" customHeight="1" x14ac:dyDescent="0.3">
      <c r="P363" s="47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6:26" s="11" customFormat="1" ht="15" hidden="1" customHeight="1" x14ac:dyDescent="0.3">
      <c r="P364" s="47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6:26" s="11" customFormat="1" ht="15" hidden="1" customHeight="1" x14ac:dyDescent="0.3">
      <c r="P365" s="47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6:26" s="11" customFormat="1" ht="15" hidden="1" customHeight="1" x14ac:dyDescent="0.3">
      <c r="P366" s="47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6:26" s="11" customFormat="1" ht="15" hidden="1" customHeight="1" x14ac:dyDescent="0.3">
      <c r="P367" s="47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6:26" s="11" customFormat="1" ht="15" hidden="1" customHeight="1" x14ac:dyDescent="0.3">
      <c r="P368" s="47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6:26" s="11" customFormat="1" ht="15" hidden="1" customHeight="1" x14ac:dyDescent="0.3">
      <c r="P369" s="47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6:26" s="11" customFormat="1" ht="15" hidden="1" customHeight="1" x14ac:dyDescent="0.3">
      <c r="P370" s="47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6:26" s="11" customFormat="1" ht="15" hidden="1" customHeight="1" x14ac:dyDescent="0.3">
      <c r="P371" s="47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6:26" s="11" customFormat="1" ht="15" hidden="1" customHeight="1" x14ac:dyDescent="0.3">
      <c r="P372" s="47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6:26" s="11" customFormat="1" ht="15" hidden="1" customHeight="1" x14ac:dyDescent="0.3">
      <c r="P373" s="47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6:26" s="11" customFormat="1" ht="15" hidden="1" customHeight="1" x14ac:dyDescent="0.3">
      <c r="P374" s="47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6:26" s="11" customFormat="1" ht="15" hidden="1" customHeight="1" x14ac:dyDescent="0.3">
      <c r="P375" s="47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6:26" s="11" customFormat="1" ht="15" hidden="1" customHeight="1" x14ac:dyDescent="0.3">
      <c r="P376" s="47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6:26" s="11" customFormat="1" ht="15" hidden="1" customHeight="1" x14ac:dyDescent="0.3">
      <c r="P377" s="47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6:26" s="11" customFormat="1" ht="15" hidden="1" customHeight="1" x14ac:dyDescent="0.3">
      <c r="P378" s="47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6:26" s="11" customFormat="1" ht="15" hidden="1" customHeight="1" x14ac:dyDescent="0.3">
      <c r="P379" s="47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6:26" s="11" customFormat="1" ht="15" hidden="1" customHeight="1" x14ac:dyDescent="0.3">
      <c r="P380" s="47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6:26" s="11" customFormat="1" ht="15" hidden="1" customHeight="1" x14ac:dyDescent="0.3">
      <c r="P381" s="47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6:26" s="11" customFormat="1" ht="15" hidden="1" customHeight="1" x14ac:dyDescent="0.3">
      <c r="P382" s="47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6:26" s="11" customFormat="1" ht="15" hidden="1" customHeight="1" x14ac:dyDescent="0.3">
      <c r="P383" s="47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6:26" s="11" customFormat="1" ht="15" hidden="1" customHeight="1" x14ac:dyDescent="0.3">
      <c r="P384" s="47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6:26" s="11" customFormat="1" ht="15" hidden="1" customHeight="1" x14ac:dyDescent="0.3">
      <c r="P385" s="47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6:26" s="11" customFormat="1" ht="15" hidden="1" customHeight="1" x14ac:dyDescent="0.3">
      <c r="P386" s="47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6:26" s="11" customFormat="1" ht="15" hidden="1" customHeight="1" x14ac:dyDescent="0.3">
      <c r="P387" s="47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6:26" s="11" customFormat="1" ht="15" hidden="1" customHeight="1" x14ac:dyDescent="0.3">
      <c r="P388" s="47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6:26" s="11" customFormat="1" ht="15" hidden="1" customHeight="1" x14ac:dyDescent="0.3">
      <c r="P389" s="47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6:26" s="11" customFormat="1" ht="15" hidden="1" customHeight="1" x14ac:dyDescent="0.3">
      <c r="P390" s="47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6:26" s="11" customFormat="1" ht="15" hidden="1" customHeight="1" x14ac:dyDescent="0.3">
      <c r="P391" s="47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6:26" s="11" customFormat="1" ht="15" hidden="1" customHeight="1" x14ac:dyDescent="0.3">
      <c r="P392" s="47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6:26" s="11" customFormat="1" ht="15" hidden="1" customHeight="1" x14ac:dyDescent="0.3">
      <c r="P393" s="47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6:26" s="11" customFormat="1" ht="15" hidden="1" customHeight="1" x14ac:dyDescent="0.3">
      <c r="P394" s="47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6:26" s="11" customFormat="1" ht="15" hidden="1" customHeight="1" x14ac:dyDescent="0.3">
      <c r="P395" s="47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6:26" s="11" customFormat="1" ht="15" hidden="1" customHeight="1" x14ac:dyDescent="0.3">
      <c r="P396" s="47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6:26" s="11" customFormat="1" ht="15" hidden="1" customHeight="1" x14ac:dyDescent="0.3">
      <c r="P397" s="47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6:26" s="11" customFormat="1" ht="15" hidden="1" customHeight="1" x14ac:dyDescent="0.3">
      <c r="P398" s="47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6:26" s="11" customFormat="1" ht="15" hidden="1" customHeight="1" x14ac:dyDescent="0.3">
      <c r="P399" s="47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6:26" s="11" customFormat="1" ht="15" hidden="1" customHeight="1" x14ac:dyDescent="0.3">
      <c r="P400" s="47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6:26" s="11" customFormat="1" ht="15" hidden="1" customHeight="1" x14ac:dyDescent="0.3">
      <c r="P401" s="47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6:26" s="11" customFormat="1" ht="15" hidden="1" customHeight="1" x14ac:dyDescent="0.3">
      <c r="P402" s="47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6:26" s="11" customFormat="1" ht="15" hidden="1" customHeight="1" x14ac:dyDescent="0.3">
      <c r="P403" s="47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6:26" s="11" customFormat="1" ht="15" hidden="1" customHeight="1" x14ac:dyDescent="0.3">
      <c r="P404" s="47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6:26" s="11" customFormat="1" ht="15" hidden="1" customHeight="1" x14ac:dyDescent="0.3">
      <c r="P405" s="47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6:26" s="11" customFormat="1" ht="15" hidden="1" customHeight="1" x14ac:dyDescent="0.3">
      <c r="P406" s="47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6:26" s="11" customFormat="1" ht="15" hidden="1" customHeight="1" x14ac:dyDescent="0.3">
      <c r="P407" s="47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6:26" s="11" customFormat="1" ht="15" hidden="1" customHeight="1" x14ac:dyDescent="0.3">
      <c r="P408" s="47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6:26" s="11" customFormat="1" ht="15" hidden="1" customHeight="1" x14ac:dyDescent="0.3">
      <c r="P409" s="47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6:26" s="11" customFormat="1" ht="15" hidden="1" customHeight="1" x14ac:dyDescent="0.3">
      <c r="P410" s="47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6:26" s="11" customFormat="1" ht="15" hidden="1" customHeight="1" x14ac:dyDescent="0.3">
      <c r="P411" s="47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6:26" s="11" customFormat="1" ht="15" hidden="1" customHeight="1" x14ac:dyDescent="0.3">
      <c r="P412" s="47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6:26" s="11" customFormat="1" ht="15" hidden="1" customHeight="1" x14ac:dyDescent="0.3">
      <c r="P413" s="47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6:26" s="11" customFormat="1" ht="15" hidden="1" customHeight="1" x14ac:dyDescent="0.3">
      <c r="P414" s="47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6:26" s="11" customFormat="1" ht="15" hidden="1" customHeight="1" x14ac:dyDescent="0.3">
      <c r="P415" s="47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6:26" s="11" customFormat="1" ht="15" hidden="1" customHeight="1" x14ac:dyDescent="0.3">
      <c r="P416" s="47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6:26" s="11" customFormat="1" ht="15" hidden="1" customHeight="1" x14ac:dyDescent="0.3">
      <c r="P417" s="47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6:26" s="11" customFormat="1" ht="15" hidden="1" customHeight="1" x14ac:dyDescent="0.3">
      <c r="P418" s="47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6:26" s="11" customFormat="1" ht="15" hidden="1" customHeight="1" x14ac:dyDescent="0.3">
      <c r="P419" s="47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6:26" s="11" customFormat="1" ht="15" hidden="1" customHeight="1" x14ac:dyDescent="0.3">
      <c r="P420" s="47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6:26" s="11" customFormat="1" ht="15" hidden="1" customHeight="1" x14ac:dyDescent="0.3">
      <c r="P421" s="47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6:26" s="11" customFormat="1" ht="15" hidden="1" customHeight="1" x14ac:dyDescent="0.3">
      <c r="P422" s="47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6:26" s="11" customFormat="1" ht="15" hidden="1" customHeight="1" x14ac:dyDescent="0.3">
      <c r="P423" s="47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6:26" s="11" customFormat="1" ht="15" hidden="1" customHeight="1" x14ac:dyDescent="0.3">
      <c r="P424" s="47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6:26" s="11" customFormat="1" ht="15" hidden="1" customHeight="1" x14ac:dyDescent="0.3">
      <c r="P425" s="47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6:26" s="11" customFormat="1" ht="15" hidden="1" customHeight="1" x14ac:dyDescent="0.3">
      <c r="P426" s="47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6:26" s="11" customFormat="1" ht="15" hidden="1" customHeight="1" x14ac:dyDescent="0.3">
      <c r="P427" s="47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6:26" s="11" customFormat="1" ht="15" hidden="1" customHeight="1" x14ac:dyDescent="0.3">
      <c r="P428" s="47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6:26" s="11" customFormat="1" ht="15" hidden="1" customHeight="1" x14ac:dyDescent="0.3">
      <c r="P429" s="47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6:26" s="11" customFormat="1" ht="15" hidden="1" customHeight="1" x14ac:dyDescent="0.3">
      <c r="P430" s="47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6:26" s="11" customFormat="1" ht="15" hidden="1" customHeight="1" x14ac:dyDescent="0.3">
      <c r="P431" s="47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6:26" s="11" customFormat="1" ht="15" hidden="1" customHeight="1" x14ac:dyDescent="0.3">
      <c r="P432" s="47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6:26" s="11" customFormat="1" ht="15" hidden="1" customHeight="1" x14ac:dyDescent="0.3">
      <c r="P433" s="47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6:26" s="11" customFormat="1" ht="15" hidden="1" customHeight="1" x14ac:dyDescent="0.3">
      <c r="P434" s="47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6:26" s="11" customFormat="1" ht="15" hidden="1" customHeight="1" x14ac:dyDescent="0.3">
      <c r="P435" s="47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6:26" s="11" customFormat="1" ht="15" hidden="1" customHeight="1" x14ac:dyDescent="0.3">
      <c r="P436" s="47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6:26" s="11" customFormat="1" ht="15" hidden="1" customHeight="1" x14ac:dyDescent="0.3">
      <c r="P437" s="47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6:26" s="11" customFormat="1" ht="15" hidden="1" customHeight="1" x14ac:dyDescent="0.3">
      <c r="P438" s="47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6:26" s="11" customFormat="1" ht="15" hidden="1" customHeight="1" x14ac:dyDescent="0.3">
      <c r="P439" s="47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6:26" s="11" customFormat="1" ht="15" hidden="1" customHeight="1" x14ac:dyDescent="0.3">
      <c r="P440" s="47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6:26" s="11" customFormat="1" ht="15" hidden="1" customHeight="1" x14ac:dyDescent="0.3">
      <c r="P441" s="47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6:26" s="11" customFormat="1" ht="15" hidden="1" customHeight="1" x14ac:dyDescent="0.3">
      <c r="P442" s="47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6:26" s="11" customFormat="1" ht="15" hidden="1" customHeight="1" x14ac:dyDescent="0.3">
      <c r="P443" s="47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6:26" s="11" customFormat="1" ht="15" hidden="1" customHeight="1" x14ac:dyDescent="0.3">
      <c r="P444" s="47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6:26" s="11" customFormat="1" ht="15" hidden="1" customHeight="1" x14ac:dyDescent="0.3">
      <c r="P445" s="47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6:26" s="11" customFormat="1" ht="15" hidden="1" customHeight="1" x14ac:dyDescent="0.3">
      <c r="P446" s="47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6:26" s="11" customFormat="1" ht="15" hidden="1" customHeight="1" x14ac:dyDescent="0.3">
      <c r="P447" s="47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6:26" s="11" customFormat="1" ht="15" hidden="1" customHeight="1" x14ac:dyDescent="0.3">
      <c r="P448" s="47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6:26" s="11" customFormat="1" ht="15" hidden="1" customHeight="1" x14ac:dyDescent="0.3">
      <c r="P449" s="47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6:26" s="11" customFormat="1" ht="15" hidden="1" customHeight="1" x14ac:dyDescent="0.3">
      <c r="P450" s="47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6:26" s="11" customFormat="1" ht="15" hidden="1" customHeight="1" x14ac:dyDescent="0.3">
      <c r="P451" s="47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6:26" s="11" customFormat="1" ht="15" hidden="1" customHeight="1" x14ac:dyDescent="0.3">
      <c r="P452" s="47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6:26" s="11" customFormat="1" ht="15" hidden="1" customHeight="1" x14ac:dyDescent="0.3">
      <c r="P453" s="47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6:26" s="11" customFormat="1" ht="15" hidden="1" customHeight="1" x14ac:dyDescent="0.3">
      <c r="P454" s="47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6:26" s="11" customFormat="1" ht="15" hidden="1" customHeight="1" x14ac:dyDescent="0.3">
      <c r="P455" s="47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6:26" s="11" customFormat="1" ht="15" hidden="1" customHeight="1" x14ac:dyDescent="0.3">
      <c r="P456" s="47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6:26" s="11" customFormat="1" ht="15" hidden="1" customHeight="1" x14ac:dyDescent="0.3">
      <c r="P457" s="47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6:26" s="11" customFormat="1" ht="15" hidden="1" customHeight="1" x14ac:dyDescent="0.3">
      <c r="P458" s="47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6:26" s="11" customFormat="1" ht="15" hidden="1" customHeight="1" x14ac:dyDescent="0.3">
      <c r="P459" s="47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6:26" s="11" customFormat="1" ht="15" hidden="1" customHeight="1" x14ac:dyDescent="0.3">
      <c r="P460" s="47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6:26" s="11" customFormat="1" ht="15" hidden="1" customHeight="1" x14ac:dyDescent="0.3">
      <c r="P461" s="47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6:26" s="11" customFormat="1" ht="15" hidden="1" customHeight="1" x14ac:dyDescent="0.3">
      <c r="P462" s="47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6:26" s="11" customFormat="1" ht="15" hidden="1" customHeight="1" x14ac:dyDescent="0.3">
      <c r="P463" s="47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6:26" s="11" customFormat="1" ht="15" hidden="1" customHeight="1" x14ac:dyDescent="0.3">
      <c r="P464" s="47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6:26" s="11" customFormat="1" ht="15" hidden="1" customHeight="1" x14ac:dyDescent="0.3">
      <c r="P465" s="47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6:26" s="11" customFormat="1" ht="15" hidden="1" customHeight="1" x14ac:dyDescent="0.3">
      <c r="P466" s="47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6:26" s="11" customFormat="1" ht="15" hidden="1" customHeight="1" x14ac:dyDescent="0.3">
      <c r="P467" s="47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6:26" s="11" customFormat="1" ht="15" hidden="1" customHeight="1" x14ac:dyDescent="0.3">
      <c r="P468" s="47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6:26" s="11" customFormat="1" ht="15" hidden="1" customHeight="1" x14ac:dyDescent="0.3">
      <c r="P469" s="47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6:26" s="11" customFormat="1" ht="15" hidden="1" customHeight="1" x14ac:dyDescent="0.3">
      <c r="P470" s="47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6:26" s="11" customFormat="1" ht="15" hidden="1" customHeight="1" x14ac:dyDescent="0.3">
      <c r="P471" s="47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6:26" s="11" customFormat="1" ht="15" hidden="1" customHeight="1" x14ac:dyDescent="0.3">
      <c r="P472" s="47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6:26" s="11" customFormat="1" ht="15" hidden="1" customHeight="1" x14ac:dyDescent="0.3">
      <c r="P473" s="47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6:26" s="11" customFormat="1" ht="15" hidden="1" customHeight="1" x14ac:dyDescent="0.3">
      <c r="P474" s="47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6:26" s="11" customFormat="1" ht="15" hidden="1" customHeight="1" x14ac:dyDescent="0.3">
      <c r="P475" s="47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6:26" s="11" customFormat="1" ht="15" hidden="1" customHeight="1" x14ac:dyDescent="0.3">
      <c r="P476" s="47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6:26" s="11" customFormat="1" ht="15" hidden="1" customHeight="1" x14ac:dyDescent="0.3">
      <c r="P477" s="47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6:26" s="11" customFormat="1" ht="15" hidden="1" customHeight="1" x14ac:dyDescent="0.3">
      <c r="P478" s="47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6:26" s="11" customFormat="1" ht="15" hidden="1" customHeight="1" x14ac:dyDescent="0.3">
      <c r="P479" s="47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6:26" s="11" customFormat="1" ht="15" hidden="1" customHeight="1" x14ac:dyDescent="0.3">
      <c r="P480" s="47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6:26" s="11" customFormat="1" ht="15" hidden="1" customHeight="1" x14ac:dyDescent="0.3">
      <c r="P481" s="47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6:26" s="11" customFormat="1" ht="15" hidden="1" customHeight="1" x14ac:dyDescent="0.3">
      <c r="P482" s="47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6:26" s="11" customFormat="1" ht="15" hidden="1" customHeight="1" x14ac:dyDescent="0.3">
      <c r="P483" s="47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6:26" s="11" customFormat="1" ht="15" hidden="1" customHeight="1" x14ac:dyDescent="0.3">
      <c r="P484" s="47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6:26" s="11" customFormat="1" ht="15" hidden="1" customHeight="1" x14ac:dyDescent="0.3">
      <c r="P485" s="47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6:26" s="11" customFormat="1" ht="15" hidden="1" customHeight="1" x14ac:dyDescent="0.3">
      <c r="P486" s="47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6:26" s="11" customFormat="1" ht="15" hidden="1" customHeight="1" x14ac:dyDescent="0.3">
      <c r="P487" s="47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6:26" s="11" customFormat="1" ht="15" hidden="1" customHeight="1" x14ac:dyDescent="0.3">
      <c r="P488" s="47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6:26" s="11" customFormat="1" ht="15" hidden="1" customHeight="1" x14ac:dyDescent="0.3">
      <c r="P489" s="47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6:26" s="11" customFormat="1" ht="15" hidden="1" customHeight="1" x14ac:dyDescent="0.3">
      <c r="P490" s="47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6:26" s="11" customFormat="1" ht="15" hidden="1" customHeight="1" x14ac:dyDescent="0.3">
      <c r="P491" s="47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6:26" s="11" customFormat="1" ht="15" hidden="1" customHeight="1" x14ac:dyDescent="0.3">
      <c r="P492" s="47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6:26" s="11" customFormat="1" ht="15" hidden="1" customHeight="1" x14ac:dyDescent="0.3">
      <c r="P493" s="47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6:26" s="11" customFormat="1" ht="15" hidden="1" customHeight="1" x14ac:dyDescent="0.3">
      <c r="P494" s="47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6:26" s="11" customFormat="1" ht="15" hidden="1" customHeight="1" x14ac:dyDescent="0.3">
      <c r="P495" s="47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6:26" s="11" customFormat="1" ht="15" hidden="1" customHeight="1" x14ac:dyDescent="0.3">
      <c r="P496" s="47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6:26" s="11" customFormat="1" ht="15" hidden="1" customHeight="1" x14ac:dyDescent="0.3">
      <c r="P497" s="47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6:26" s="11" customFormat="1" ht="15" hidden="1" customHeight="1" x14ac:dyDescent="0.3">
      <c r="P498" s="47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6:26" s="11" customFormat="1" ht="15" hidden="1" customHeight="1" x14ac:dyDescent="0.3">
      <c r="P499" s="47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6:26" s="11" customFormat="1" ht="15" hidden="1" customHeight="1" x14ac:dyDescent="0.3">
      <c r="P500" s="47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6:26" s="11" customFormat="1" ht="15" hidden="1" customHeight="1" x14ac:dyDescent="0.3">
      <c r="P501" s="47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6:26" s="11" customFormat="1" ht="15" hidden="1" customHeight="1" x14ac:dyDescent="0.3">
      <c r="P502" s="47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6:26" s="11" customFormat="1" ht="15" hidden="1" customHeight="1" x14ac:dyDescent="0.3">
      <c r="P503" s="47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6:26" s="11" customFormat="1" ht="15" hidden="1" customHeight="1" x14ac:dyDescent="0.3">
      <c r="P504" s="47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6:26" s="11" customFormat="1" ht="15" hidden="1" customHeight="1" x14ac:dyDescent="0.3">
      <c r="P505" s="47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6:26" s="11" customFormat="1" ht="15" hidden="1" customHeight="1" x14ac:dyDescent="0.3">
      <c r="P506" s="47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6:26" s="11" customFormat="1" ht="15" hidden="1" customHeight="1" x14ac:dyDescent="0.3">
      <c r="P507" s="47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6:26" s="11" customFormat="1" ht="15" hidden="1" customHeight="1" x14ac:dyDescent="0.3">
      <c r="P508" s="47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6:26" s="11" customFormat="1" ht="15" hidden="1" customHeight="1" x14ac:dyDescent="0.3">
      <c r="P509" s="47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6:26" s="11" customFormat="1" ht="15" hidden="1" customHeight="1" x14ac:dyDescent="0.3">
      <c r="P510" s="47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6:26" s="11" customFormat="1" ht="15" hidden="1" customHeight="1" x14ac:dyDescent="0.3">
      <c r="P511" s="47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6:26" s="11" customFormat="1" ht="15" hidden="1" customHeight="1" x14ac:dyDescent="0.3">
      <c r="P512" s="47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6:26" s="11" customFormat="1" ht="15" hidden="1" customHeight="1" x14ac:dyDescent="0.3">
      <c r="P513" s="47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6:26" s="11" customFormat="1" ht="15" hidden="1" customHeight="1" x14ac:dyDescent="0.3">
      <c r="P514" s="47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6:26" s="11" customFormat="1" ht="15" hidden="1" customHeight="1" x14ac:dyDescent="0.3">
      <c r="P515" s="47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6:26" s="11" customFormat="1" ht="15" hidden="1" customHeight="1" x14ac:dyDescent="0.3">
      <c r="P516" s="47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6:26" s="11" customFormat="1" ht="15" hidden="1" customHeight="1" x14ac:dyDescent="0.3">
      <c r="P517" s="47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6:26" s="11" customFormat="1" ht="15" hidden="1" customHeight="1" x14ac:dyDescent="0.3">
      <c r="P518" s="47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6:26" s="11" customFormat="1" ht="15" hidden="1" customHeight="1" x14ac:dyDescent="0.3">
      <c r="P519" s="47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6:26" s="11" customFormat="1" ht="15" hidden="1" customHeight="1" x14ac:dyDescent="0.3">
      <c r="P520" s="47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6:26" s="11" customFormat="1" ht="15" hidden="1" customHeight="1" x14ac:dyDescent="0.3">
      <c r="P521" s="47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6:26" s="11" customFormat="1" ht="15" hidden="1" customHeight="1" x14ac:dyDescent="0.3">
      <c r="P522" s="47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6:26" s="11" customFormat="1" ht="15" hidden="1" customHeight="1" x14ac:dyDescent="0.3">
      <c r="P523" s="47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6:26" s="11" customFormat="1" ht="15" hidden="1" customHeight="1" x14ac:dyDescent="0.3">
      <c r="P524" s="47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6:26" s="11" customFormat="1" ht="15" hidden="1" customHeight="1" x14ac:dyDescent="0.3">
      <c r="P525" s="47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6:26" s="11" customFormat="1" ht="15" hidden="1" customHeight="1" x14ac:dyDescent="0.3">
      <c r="P526" s="47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6:26" s="11" customFormat="1" ht="15" hidden="1" customHeight="1" x14ac:dyDescent="0.3">
      <c r="P527" s="47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6:26" s="11" customFormat="1" ht="15" hidden="1" customHeight="1" x14ac:dyDescent="0.3">
      <c r="P528" s="47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6:26" s="11" customFormat="1" ht="15" hidden="1" customHeight="1" x14ac:dyDescent="0.3">
      <c r="P529" s="47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6:26" s="11" customFormat="1" ht="15" hidden="1" customHeight="1" x14ac:dyDescent="0.3">
      <c r="P530" s="47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6:26" s="11" customFormat="1" ht="15" hidden="1" customHeight="1" x14ac:dyDescent="0.3">
      <c r="P531" s="47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6:26" s="11" customFormat="1" ht="15" hidden="1" customHeight="1" x14ac:dyDescent="0.3">
      <c r="P532" s="47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6:26" s="11" customFormat="1" ht="15" hidden="1" customHeight="1" x14ac:dyDescent="0.3">
      <c r="P533" s="47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6:26" s="11" customFormat="1" ht="15" hidden="1" customHeight="1" x14ac:dyDescent="0.3">
      <c r="P534" s="47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6:26" s="11" customFormat="1" ht="15" hidden="1" customHeight="1" x14ac:dyDescent="0.3">
      <c r="P535" s="47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6:26" s="11" customFormat="1" ht="15" hidden="1" customHeight="1" x14ac:dyDescent="0.3">
      <c r="P536" s="47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6:26" s="11" customFormat="1" ht="15" hidden="1" customHeight="1" x14ac:dyDescent="0.3">
      <c r="P537" s="47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6:26" s="11" customFormat="1" ht="15" hidden="1" customHeight="1" x14ac:dyDescent="0.3">
      <c r="P538" s="47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6:26" s="11" customFormat="1" ht="15" hidden="1" customHeight="1" x14ac:dyDescent="0.3">
      <c r="P539" s="47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6:26" s="11" customFormat="1" ht="15" hidden="1" customHeight="1" x14ac:dyDescent="0.3">
      <c r="P540" s="47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6:26" s="11" customFormat="1" ht="15" hidden="1" customHeight="1" x14ac:dyDescent="0.3">
      <c r="P541" s="47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6:26" s="11" customFormat="1" ht="15" hidden="1" customHeight="1" x14ac:dyDescent="0.3">
      <c r="P542" s="47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6:26" s="11" customFormat="1" ht="15" hidden="1" customHeight="1" x14ac:dyDescent="0.3">
      <c r="P543" s="47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6:26" s="11" customFormat="1" ht="15" hidden="1" customHeight="1" x14ac:dyDescent="0.3">
      <c r="P544" s="47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6:26" s="11" customFormat="1" ht="15" hidden="1" customHeight="1" x14ac:dyDescent="0.3">
      <c r="P545" s="47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6:26" s="11" customFormat="1" ht="15" hidden="1" customHeight="1" x14ac:dyDescent="0.3">
      <c r="P546" s="47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6:26" s="11" customFormat="1" ht="15" hidden="1" customHeight="1" x14ac:dyDescent="0.3">
      <c r="P547" s="47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6:26" s="11" customFormat="1" ht="15" hidden="1" customHeight="1" x14ac:dyDescent="0.3">
      <c r="P548" s="47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6:26" s="11" customFormat="1" ht="15" hidden="1" customHeight="1" x14ac:dyDescent="0.3">
      <c r="P549" s="47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6:26" s="11" customFormat="1" ht="15" hidden="1" customHeight="1" x14ac:dyDescent="0.3">
      <c r="P550" s="47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6:26" s="11" customFormat="1" ht="15" hidden="1" customHeight="1" x14ac:dyDescent="0.3">
      <c r="P551" s="47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6:26" s="11" customFormat="1" ht="15" hidden="1" customHeight="1" x14ac:dyDescent="0.3">
      <c r="P552" s="47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6:26" s="11" customFormat="1" ht="15" hidden="1" customHeight="1" x14ac:dyDescent="0.3">
      <c r="P553" s="47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6:26" s="11" customFormat="1" ht="15" hidden="1" customHeight="1" x14ac:dyDescent="0.3">
      <c r="P554" s="47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6:26" s="11" customFormat="1" ht="15" hidden="1" customHeight="1" x14ac:dyDescent="0.3">
      <c r="P555" s="47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6:26" s="11" customFormat="1" ht="15" hidden="1" customHeight="1" x14ac:dyDescent="0.3">
      <c r="P556" s="47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6:26" s="11" customFormat="1" ht="15" hidden="1" customHeight="1" x14ac:dyDescent="0.3">
      <c r="P557" s="47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6:26" s="11" customFormat="1" ht="15" hidden="1" customHeight="1" x14ac:dyDescent="0.3">
      <c r="P558" s="47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6:26" s="11" customFormat="1" ht="15" hidden="1" customHeight="1" x14ac:dyDescent="0.3">
      <c r="P559" s="47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6:26" s="11" customFormat="1" ht="15" hidden="1" customHeight="1" x14ac:dyDescent="0.3">
      <c r="P560" s="47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6:26" s="11" customFormat="1" ht="15" hidden="1" customHeight="1" x14ac:dyDescent="0.3">
      <c r="P561" s="47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6:26" s="11" customFormat="1" ht="15" hidden="1" customHeight="1" x14ac:dyDescent="0.3">
      <c r="P562" s="47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6:26" s="11" customFormat="1" ht="15" hidden="1" customHeight="1" x14ac:dyDescent="0.3">
      <c r="P563" s="47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6:26" s="11" customFormat="1" ht="15" hidden="1" customHeight="1" x14ac:dyDescent="0.3">
      <c r="P564" s="47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6:26" s="11" customFormat="1" ht="15" hidden="1" customHeight="1" x14ac:dyDescent="0.3">
      <c r="P565" s="47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6:26" s="11" customFormat="1" ht="15" hidden="1" customHeight="1" x14ac:dyDescent="0.3">
      <c r="P566" s="47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6:26" s="11" customFormat="1" ht="15" hidden="1" customHeight="1" x14ac:dyDescent="0.3">
      <c r="P567" s="47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6:26" s="11" customFormat="1" ht="15" hidden="1" customHeight="1" x14ac:dyDescent="0.3">
      <c r="P568" s="47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6:26" s="11" customFormat="1" ht="15" hidden="1" customHeight="1" x14ac:dyDescent="0.3">
      <c r="P569" s="47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6:26" s="11" customFormat="1" ht="15" hidden="1" customHeight="1" x14ac:dyDescent="0.3">
      <c r="P570" s="47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6:26" s="11" customFormat="1" ht="15" hidden="1" customHeight="1" x14ac:dyDescent="0.3">
      <c r="P571" s="47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6:26" s="11" customFormat="1" ht="15" hidden="1" customHeight="1" x14ac:dyDescent="0.3">
      <c r="P572" s="47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6:26" s="11" customFormat="1" ht="15" hidden="1" customHeight="1" x14ac:dyDescent="0.3">
      <c r="P573" s="47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6:26" s="11" customFormat="1" ht="15" hidden="1" customHeight="1" x14ac:dyDescent="0.3">
      <c r="P574" s="47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6:26" s="11" customFormat="1" ht="15" hidden="1" customHeight="1" x14ac:dyDescent="0.3">
      <c r="P575" s="47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6:26" s="11" customFormat="1" ht="15" hidden="1" customHeight="1" x14ac:dyDescent="0.3">
      <c r="P576" s="47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6:26" s="11" customFormat="1" ht="15" hidden="1" customHeight="1" x14ac:dyDescent="0.3">
      <c r="P577" s="47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6:26" s="11" customFormat="1" ht="15" hidden="1" customHeight="1" x14ac:dyDescent="0.3">
      <c r="P578" s="47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6:26" s="11" customFormat="1" ht="15" hidden="1" customHeight="1" x14ac:dyDescent="0.3">
      <c r="P579" s="47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6:26" s="11" customFormat="1" ht="15" hidden="1" customHeight="1" x14ac:dyDescent="0.3">
      <c r="P580" s="47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6:26" s="11" customFormat="1" ht="15" hidden="1" customHeight="1" x14ac:dyDescent="0.3">
      <c r="P581" s="47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6:26" s="11" customFormat="1" ht="15" hidden="1" customHeight="1" x14ac:dyDescent="0.3">
      <c r="P582" s="47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6:26" s="11" customFormat="1" ht="15" hidden="1" customHeight="1" x14ac:dyDescent="0.3">
      <c r="P583" s="47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6:26" s="11" customFormat="1" ht="15" hidden="1" customHeight="1" x14ac:dyDescent="0.3">
      <c r="P584" s="47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6:26" s="11" customFormat="1" ht="15" hidden="1" customHeight="1" x14ac:dyDescent="0.3">
      <c r="P585" s="47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6:26" s="11" customFormat="1" ht="15" hidden="1" customHeight="1" x14ac:dyDescent="0.3">
      <c r="P586" s="47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6:26" s="11" customFormat="1" ht="15" hidden="1" customHeight="1" x14ac:dyDescent="0.3">
      <c r="P587" s="47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6:26" s="11" customFormat="1" ht="15" hidden="1" customHeight="1" x14ac:dyDescent="0.3">
      <c r="P588" s="47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6:26" s="11" customFormat="1" ht="15" hidden="1" customHeight="1" x14ac:dyDescent="0.3">
      <c r="P589" s="47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6:26" s="11" customFormat="1" ht="15" hidden="1" customHeight="1" x14ac:dyDescent="0.3">
      <c r="P590" s="47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6:26" s="11" customFormat="1" ht="15" hidden="1" customHeight="1" x14ac:dyDescent="0.3">
      <c r="P591" s="47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6:26" s="11" customFormat="1" ht="15" hidden="1" customHeight="1" x14ac:dyDescent="0.3">
      <c r="P592" s="47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6:26" s="11" customFormat="1" ht="15" hidden="1" customHeight="1" x14ac:dyDescent="0.3">
      <c r="P593" s="47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6:26" s="11" customFormat="1" ht="15" hidden="1" customHeight="1" x14ac:dyDescent="0.3">
      <c r="P594" s="47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6:26" s="11" customFormat="1" ht="15" hidden="1" customHeight="1" x14ac:dyDescent="0.3">
      <c r="P595" s="47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6:26" s="11" customFormat="1" ht="15" hidden="1" customHeight="1" x14ac:dyDescent="0.3">
      <c r="P596" s="47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6:26" s="11" customFormat="1" ht="15" hidden="1" customHeight="1" x14ac:dyDescent="0.3">
      <c r="P597" s="47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6:26" s="11" customFormat="1" ht="15" hidden="1" customHeight="1" x14ac:dyDescent="0.3">
      <c r="P598" s="47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6:26" s="11" customFormat="1" ht="15" hidden="1" customHeight="1" x14ac:dyDescent="0.3">
      <c r="P599" s="47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6:26" s="11" customFormat="1" ht="15" hidden="1" customHeight="1" x14ac:dyDescent="0.3">
      <c r="P600" s="47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6:26" s="11" customFormat="1" ht="15" hidden="1" customHeight="1" x14ac:dyDescent="0.3">
      <c r="P601" s="47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6:26" s="11" customFormat="1" ht="15" hidden="1" customHeight="1" x14ac:dyDescent="0.3">
      <c r="P602" s="47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6:26" s="11" customFormat="1" ht="15" hidden="1" customHeight="1" x14ac:dyDescent="0.3">
      <c r="P603" s="47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6:26" s="11" customFormat="1" ht="15" hidden="1" customHeight="1" x14ac:dyDescent="0.3">
      <c r="P604" s="47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6:26" s="11" customFormat="1" ht="15" hidden="1" customHeight="1" x14ac:dyDescent="0.3">
      <c r="P605" s="47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6:26" s="11" customFormat="1" ht="15" hidden="1" customHeight="1" x14ac:dyDescent="0.3">
      <c r="P606" s="47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6:26" s="11" customFormat="1" ht="15" hidden="1" customHeight="1" x14ac:dyDescent="0.3">
      <c r="P607" s="47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6:26" s="11" customFormat="1" ht="15" hidden="1" customHeight="1" x14ac:dyDescent="0.3">
      <c r="P608" s="47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6:26" s="11" customFormat="1" ht="15" hidden="1" customHeight="1" x14ac:dyDescent="0.3">
      <c r="P609" s="47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6:26" s="11" customFormat="1" ht="15" hidden="1" customHeight="1" x14ac:dyDescent="0.3">
      <c r="P610" s="47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6:26" s="11" customFormat="1" ht="15" hidden="1" customHeight="1" x14ac:dyDescent="0.3">
      <c r="P611" s="47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6:26" s="11" customFormat="1" ht="15" hidden="1" customHeight="1" x14ac:dyDescent="0.3">
      <c r="P612" s="47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6:26" s="11" customFormat="1" ht="15" hidden="1" customHeight="1" x14ac:dyDescent="0.3">
      <c r="P613" s="47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6:26" s="11" customFormat="1" ht="15" hidden="1" customHeight="1" x14ac:dyDescent="0.3">
      <c r="P614" s="47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6:26" s="11" customFormat="1" ht="15" hidden="1" customHeight="1" x14ac:dyDescent="0.3">
      <c r="P615" s="47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6:26" s="11" customFormat="1" ht="15" hidden="1" customHeight="1" x14ac:dyDescent="0.3">
      <c r="P616" s="47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6:26" s="11" customFormat="1" ht="15" hidden="1" customHeight="1" x14ac:dyDescent="0.3">
      <c r="P617" s="47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6:26" s="11" customFormat="1" ht="15" hidden="1" customHeight="1" x14ac:dyDescent="0.3">
      <c r="P618" s="47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6:26" s="11" customFormat="1" ht="15" hidden="1" customHeight="1" x14ac:dyDescent="0.3">
      <c r="P619" s="47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6:26" s="11" customFormat="1" ht="15" hidden="1" customHeight="1" x14ac:dyDescent="0.3">
      <c r="P620" s="47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6:26" s="11" customFormat="1" ht="15" hidden="1" customHeight="1" x14ac:dyDescent="0.3">
      <c r="P621" s="47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6:26" s="11" customFormat="1" ht="15" hidden="1" customHeight="1" x14ac:dyDescent="0.3">
      <c r="P622" s="47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6:26" s="11" customFormat="1" ht="15" hidden="1" customHeight="1" x14ac:dyDescent="0.3">
      <c r="P623" s="47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6:26" s="11" customFormat="1" ht="15" hidden="1" customHeight="1" x14ac:dyDescent="0.3">
      <c r="P624" s="47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6:26" s="11" customFormat="1" ht="15" hidden="1" customHeight="1" x14ac:dyDescent="0.3">
      <c r="P625" s="47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6:26" s="11" customFormat="1" ht="15" hidden="1" customHeight="1" x14ac:dyDescent="0.3">
      <c r="P626" s="47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6:26" s="11" customFormat="1" ht="15" hidden="1" customHeight="1" x14ac:dyDescent="0.3">
      <c r="P627" s="47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6:26" s="11" customFormat="1" ht="15" hidden="1" customHeight="1" x14ac:dyDescent="0.3">
      <c r="P628" s="47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6:26" s="11" customFormat="1" ht="15" hidden="1" customHeight="1" x14ac:dyDescent="0.3">
      <c r="P629" s="47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6:26" s="11" customFormat="1" ht="15" hidden="1" customHeight="1" x14ac:dyDescent="0.3">
      <c r="P630" s="47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6:26" s="11" customFormat="1" ht="15" hidden="1" customHeight="1" x14ac:dyDescent="0.3">
      <c r="P631" s="47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6:26" s="11" customFormat="1" ht="15" hidden="1" customHeight="1" x14ac:dyDescent="0.3">
      <c r="P632" s="47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6:26" s="11" customFormat="1" ht="15" hidden="1" customHeight="1" x14ac:dyDescent="0.3">
      <c r="P633" s="47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6:26" s="11" customFormat="1" ht="15" hidden="1" customHeight="1" x14ac:dyDescent="0.3">
      <c r="P634" s="47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6:26" s="11" customFormat="1" ht="15" hidden="1" customHeight="1" x14ac:dyDescent="0.3">
      <c r="P635" s="47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6:26" s="11" customFormat="1" ht="15" hidden="1" customHeight="1" x14ac:dyDescent="0.3">
      <c r="P636" s="47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6:26" s="11" customFormat="1" ht="15" hidden="1" customHeight="1" x14ac:dyDescent="0.3">
      <c r="P637" s="47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6:26" s="11" customFormat="1" ht="15" hidden="1" customHeight="1" x14ac:dyDescent="0.3">
      <c r="P638" s="47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6:26" s="11" customFormat="1" ht="15" hidden="1" customHeight="1" x14ac:dyDescent="0.3">
      <c r="P639" s="47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6:26" s="11" customFormat="1" ht="15" hidden="1" customHeight="1" x14ac:dyDescent="0.3">
      <c r="P640" s="47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6:26" s="11" customFormat="1" ht="15" hidden="1" customHeight="1" x14ac:dyDescent="0.3">
      <c r="P641" s="47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6:26" s="11" customFormat="1" ht="15" hidden="1" customHeight="1" x14ac:dyDescent="0.3">
      <c r="P642" s="47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6:26" s="11" customFormat="1" ht="15" hidden="1" customHeight="1" x14ac:dyDescent="0.3">
      <c r="P643" s="47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6:26" s="11" customFormat="1" ht="15" hidden="1" customHeight="1" x14ac:dyDescent="0.3">
      <c r="P644" s="47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6:26" s="11" customFormat="1" ht="15" hidden="1" customHeight="1" x14ac:dyDescent="0.3">
      <c r="P645" s="47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6:26" s="11" customFormat="1" ht="15" hidden="1" customHeight="1" x14ac:dyDescent="0.3">
      <c r="P646" s="47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6:26" s="11" customFormat="1" ht="15" hidden="1" customHeight="1" x14ac:dyDescent="0.3">
      <c r="P647" s="47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6:26" s="11" customFormat="1" ht="15" hidden="1" customHeight="1" x14ac:dyDescent="0.3">
      <c r="P648" s="47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6:26" s="11" customFormat="1" ht="15" hidden="1" customHeight="1" x14ac:dyDescent="0.3">
      <c r="P649" s="47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6:26" s="11" customFormat="1" ht="15" hidden="1" customHeight="1" x14ac:dyDescent="0.3">
      <c r="P650" s="47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6:26" s="11" customFormat="1" ht="15" hidden="1" customHeight="1" x14ac:dyDescent="0.3">
      <c r="P651" s="47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6:26" s="11" customFormat="1" ht="15" hidden="1" customHeight="1" x14ac:dyDescent="0.3">
      <c r="P652" s="47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6:26" s="11" customFormat="1" ht="15" hidden="1" customHeight="1" x14ac:dyDescent="0.3">
      <c r="P653" s="47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6:26" s="11" customFormat="1" ht="15" hidden="1" customHeight="1" x14ac:dyDescent="0.3">
      <c r="P654" s="47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6:26" s="11" customFormat="1" ht="15" hidden="1" customHeight="1" x14ac:dyDescent="0.3">
      <c r="P655" s="47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6:26" s="11" customFormat="1" ht="15" hidden="1" customHeight="1" x14ac:dyDescent="0.3">
      <c r="P656" s="47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6:26" s="11" customFormat="1" ht="15" hidden="1" customHeight="1" x14ac:dyDescent="0.3">
      <c r="P657" s="47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6:26" s="11" customFormat="1" ht="15" hidden="1" customHeight="1" x14ac:dyDescent="0.3">
      <c r="P658" s="47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6:26" s="11" customFormat="1" ht="15" hidden="1" customHeight="1" x14ac:dyDescent="0.3">
      <c r="P659" s="47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6:26" s="11" customFormat="1" ht="15" hidden="1" customHeight="1" x14ac:dyDescent="0.3">
      <c r="P660" s="47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6:26" s="11" customFormat="1" ht="15" hidden="1" customHeight="1" x14ac:dyDescent="0.3">
      <c r="P661" s="47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6:26" s="11" customFormat="1" ht="15" hidden="1" customHeight="1" x14ac:dyDescent="0.3">
      <c r="P662" s="47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6:26" s="11" customFormat="1" ht="15" hidden="1" customHeight="1" x14ac:dyDescent="0.3">
      <c r="P663" s="47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6:26" s="11" customFormat="1" ht="15" hidden="1" customHeight="1" x14ac:dyDescent="0.3">
      <c r="P664" s="47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6:26" s="11" customFormat="1" ht="15" hidden="1" customHeight="1" x14ac:dyDescent="0.3">
      <c r="P665" s="47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6:26" s="11" customFormat="1" ht="15" hidden="1" customHeight="1" x14ac:dyDescent="0.3">
      <c r="P666" s="47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6:26" s="11" customFormat="1" ht="15" hidden="1" customHeight="1" x14ac:dyDescent="0.3">
      <c r="P667" s="47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6:26" s="11" customFormat="1" ht="15" hidden="1" customHeight="1" x14ac:dyDescent="0.3">
      <c r="P668" s="47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6:26" s="11" customFormat="1" ht="15" hidden="1" customHeight="1" x14ac:dyDescent="0.3">
      <c r="P669" s="47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6:26" s="11" customFormat="1" ht="15" hidden="1" customHeight="1" x14ac:dyDescent="0.3">
      <c r="P670" s="47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6:26" s="11" customFormat="1" ht="15" hidden="1" customHeight="1" x14ac:dyDescent="0.3">
      <c r="P671" s="47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6:26" s="11" customFormat="1" ht="15" hidden="1" customHeight="1" x14ac:dyDescent="0.3">
      <c r="P672" s="47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6:26" s="11" customFormat="1" ht="15" hidden="1" customHeight="1" x14ac:dyDescent="0.3">
      <c r="P673" s="47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6:26" s="11" customFormat="1" ht="15" hidden="1" customHeight="1" x14ac:dyDescent="0.3">
      <c r="P674" s="47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6:26" s="11" customFormat="1" ht="15" hidden="1" customHeight="1" x14ac:dyDescent="0.3">
      <c r="P675" s="47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6:26" s="11" customFormat="1" ht="15" hidden="1" customHeight="1" x14ac:dyDescent="0.3">
      <c r="P676" s="47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6:26" s="11" customFormat="1" ht="15" hidden="1" customHeight="1" x14ac:dyDescent="0.3">
      <c r="P677" s="47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6:26" s="11" customFormat="1" ht="15" hidden="1" customHeight="1" x14ac:dyDescent="0.3">
      <c r="P678" s="47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6:26" s="11" customFormat="1" ht="15" hidden="1" customHeight="1" x14ac:dyDescent="0.3">
      <c r="P679" s="47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6:26" s="11" customFormat="1" ht="15" hidden="1" customHeight="1" x14ac:dyDescent="0.3">
      <c r="P680" s="47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6:26" s="11" customFormat="1" ht="15" hidden="1" customHeight="1" x14ac:dyDescent="0.3">
      <c r="P681" s="47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6:26" s="11" customFormat="1" ht="15" hidden="1" customHeight="1" x14ac:dyDescent="0.3">
      <c r="P682" s="47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6:26" s="11" customFormat="1" ht="15" hidden="1" customHeight="1" x14ac:dyDescent="0.3">
      <c r="P683" s="47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6:26" s="11" customFormat="1" ht="15" hidden="1" customHeight="1" x14ac:dyDescent="0.3">
      <c r="P684" s="47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6:26" s="11" customFormat="1" ht="15" hidden="1" customHeight="1" x14ac:dyDescent="0.3">
      <c r="P685" s="47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6:26" s="11" customFormat="1" ht="15" hidden="1" customHeight="1" x14ac:dyDescent="0.3">
      <c r="P686" s="47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6:26" s="11" customFormat="1" ht="15" hidden="1" customHeight="1" x14ac:dyDescent="0.3">
      <c r="P687" s="47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6:26" s="11" customFormat="1" ht="15" hidden="1" customHeight="1" x14ac:dyDescent="0.3">
      <c r="P688" s="47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6:26" s="11" customFormat="1" ht="15" hidden="1" customHeight="1" x14ac:dyDescent="0.3">
      <c r="P689" s="47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6:26" s="11" customFormat="1" ht="15" hidden="1" customHeight="1" x14ac:dyDescent="0.3">
      <c r="P690" s="47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6:26" s="11" customFormat="1" ht="15" hidden="1" customHeight="1" x14ac:dyDescent="0.3">
      <c r="P691" s="47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6:26" s="11" customFormat="1" ht="15" hidden="1" customHeight="1" x14ac:dyDescent="0.3">
      <c r="P692" s="47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6:26" s="11" customFormat="1" ht="15" hidden="1" customHeight="1" x14ac:dyDescent="0.3">
      <c r="P693" s="47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6:26" s="11" customFormat="1" ht="15" hidden="1" customHeight="1" x14ac:dyDescent="0.3">
      <c r="P694" s="47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6:26" s="11" customFormat="1" ht="15" hidden="1" customHeight="1" x14ac:dyDescent="0.3">
      <c r="P695" s="47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6:26" s="11" customFormat="1" ht="15" hidden="1" customHeight="1" x14ac:dyDescent="0.3">
      <c r="P696" s="47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6:26" s="11" customFormat="1" ht="15" hidden="1" customHeight="1" x14ac:dyDescent="0.3">
      <c r="P697" s="47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6:26" s="11" customFormat="1" ht="15" hidden="1" customHeight="1" x14ac:dyDescent="0.3">
      <c r="P698" s="47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6:26" s="11" customFormat="1" ht="15" hidden="1" customHeight="1" x14ac:dyDescent="0.3">
      <c r="P699" s="47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6:26" s="11" customFormat="1" ht="15" hidden="1" customHeight="1" x14ac:dyDescent="0.3">
      <c r="P700" s="47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6:26" s="11" customFormat="1" ht="15" hidden="1" customHeight="1" x14ac:dyDescent="0.3">
      <c r="P701" s="47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6:26" s="11" customFormat="1" ht="15" hidden="1" customHeight="1" x14ac:dyDescent="0.3">
      <c r="P702" s="47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6:26" s="11" customFormat="1" ht="15" hidden="1" customHeight="1" x14ac:dyDescent="0.3">
      <c r="P703" s="47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6:26" s="11" customFormat="1" ht="15" hidden="1" customHeight="1" x14ac:dyDescent="0.3">
      <c r="P704" s="47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6:26" s="11" customFormat="1" ht="15" hidden="1" customHeight="1" x14ac:dyDescent="0.3">
      <c r="P705" s="47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6:26" s="11" customFormat="1" ht="15" hidden="1" customHeight="1" x14ac:dyDescent="0.3">
      <c r="P706" s="47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6:26" s="11" customFormat="1" ht="15" hidden="1" customHeight="1" x14ac:dyDescent="0.3">
      <c r="P707" s="47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6:26" s="11" customFormat="1" ht="15" hidden="1" customHeight="1" x14ac:dyDescent="0.3">
      <c r="P708" s="47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6:26" s="11" customFormat="1" ht="15" hidden="1" customHeight="1" x14ac:dyDescent="0.3">
      <c r="P709" s="47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6:26" s="11" customFormat="1" ht="15" hidden="1" customHeight="1" x14ac:dyDescent="0.3">
      <c r="P710" s="47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6:26" s="11" customFormat="1" ht="15" hidden="1" customHeight="1" x14ac:dyDescent="0.3">
      <c r="P711" s="47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6:26" s="11" customFormat="1" ht="15" hidden="1" customHeight="1" x14ac:dyDescent="0.3">
      <c r="P712" s="47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6:26" s="11" customFormat="1" ht="15" hidden="1" customHeight="1" x14ac:dyDescent="0.3">
      <c r="P713" s="47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6:26" s="11" customFormat="1" ht="15" hidden="1" customHeight="1" x14ac:dyDescent="0.3">
      <c r="P714" s="47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6:26" s="11" customFormat="1" ht="15" hidden="1" customHeight="1" x14ac:dyDescent="0.3">
      <c r="P715" s="47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6:26" s="11" customFormat="1" ht="15" hidden="1" customHeight="1" x14ac:dyDescent="0.3">
      <c r="P716" s="47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6:26" s="11" customFormat="1" ht="15" hidden="1" customHeight="1" x14ac:dyDescent="0.3">
      <c r="P717" s="47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6:26" s="11" customFormat="1" ht="15" hidden="1" customHeight="1" x14ac:dyDescent="0.3">
      <c r="P718" s="47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6:26" s="11" customFormat="1" ht="15" hidden="1" customHeight="1" x14ac:dyDescent="0.3">
      <c r="P719" s="47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6:26" s="11" customFormat="1" ht="15" hidden="1" customHeight="1" x14ac:dyDescent="0.3">
      <c r="P720" s="47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6:26" s="11" customFormat="1" ht="15" hidden="1" customHeight="1" x14ac:dyDescent="0.3">
      <c r="P721" s="47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6:26" s="11" customFormat="1" ht="15" hidden="1" customHeight="1" x14ac:dyDescent="0.3">
      <c r="P722" s="47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6:26" s="11" customFormat="1" ht="15" hidden="1" customHeight="1" x14ac:dyDescent="0.3">
      <c r="P723" s="47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6:26" s="11" customFormat="1" ht="15" hidden="1" customHeight="1" x14ac:dyDescent="0.3">
      <c r="P724" s="47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6:26" s="11" customFormat="1" ht="15" hidden="1" customHeight="1" x14ac:dyDescent="0.3">
      <c r="P725" s="47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6:26" s="11" customFormat="1" ht="15" hidden="1" customHeight="1" x14ac:dyDescent="0.3">
      <c r="P726" s="47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6:26" s="11" customFormat="1" ht="15" hidden="1" customHeight="1" x14ac:dyDescent="0.3">
      <c r="P727" s="47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6:26" s="11" customFormat="1" ht="15" hidden="1" customHeight="1" x14ac:dyDescent="0.3">
      <c r="P728" s="47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6:26" s="11" customFormat="1" ht="15" hidden="1" customHeight="1" x14ac:dyDescent="0.3">
      <c r="P729" s="47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6:26" s="11" customFormat="1" ht="15" hidden="1" customHeight="1" x14ac:dyDescent="0.3">
      <c r="P730" s="47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6:26" s="11" customFormat="1" ht="15" hidden="1" customHeight="1" x14ac:dyDescent="0.3">
      <c r="P731" s="47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6:26" s="11" customFormat="1" ht="15" hidden="1" customHeight="1" x14ac:dyDescent="0.3">
      <c r="P732" s="47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6:26" s="11" customFormat="1" ht="15" hidden="1" customHeight="1" x14ac:dyDescent="0.3">
      <c r="P733" s="47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6:26" s="11" customFormat="1" ht="15" hidden="1" customHeight="1" x14ac:dyDescent="0.3">
      <c r="P734" s="47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6:26" s="11" customFormat="1" ht="15" hidden="1" customHeight="1" x14ac:dyDescent="0.3">
      <c r="P735" s="47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6:26" s="11" customFormat="1" ht="15" hidden="1" customHeight="1" x14ac:dyDescent="0.3">
      <c r="P736" s="47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6:26" s="11" customFormat="1" ht="15" hidden="1" customHeight="1" x14ac:dyDescent="0.3">
      <c r="P737" s="47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6:26" s="11" customFormat="1" ht="15" hidden="1" customHeight="1" x14ac:dyDescent="0.3">
      <c r="P738" s="47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6:26" s="11" customFormat="1" ht="15" hidden="1" customHeight="1" x14ac:dyDescent="0.3">
      <c r="P739" s="47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6:26" s="11" customFormat="1" ht="15" hidden="1" customHeight="1" x14ac:dyDescent="0.3">
      <c r="P740" s="47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6:26" s="11" customFormat="1" ht="15" hidden="1" customHeight="1" x14ac:dyDescent="0.3">
      <c r="P741" s="47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6:26" s="11" customFormat="1" ht="15" hidden="1" customHeight="1" x14ac:dyDescent="0.3">
      <c r="P742" s="47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6:26" s="11" customFormat="1" ht="15" hidden="1" customHeight="1" x14ac:dyDescent="0.3">
      <c r="P743" s="47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6:26" s="11" customFormat="1" ht="15" hidden="1" customHeight="1" x14ac:dyDescent="0.3">
      <c r="P744" s="47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6:26" s="11" customFormat="1" ht="15" hidden="1" customHeight="1" x14ac:dyDescent="0.3">
      <c r="P745" s="47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6:26" s="11" customFormat="1" ht="15" hidden="1" customHeight="1" x14ac:dyDescent="0.3">
      <c r="P746" s="47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6:26" s="11" customFormat="1" ht="15" hidden="1" customHeight="1" x14ac:dyDescent="0.3">
      <c r="P747" s="47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6:26" s="11" customFormat="1" ht="15" hidden="1" customHeight="1" x14ac:dyDescent="0.3">
      <c r="P748" s="47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6:26" s="11" customFormat="1" ht="15" hidden="1" customHeight="1" x14ac:dyDescent="0.3">
      <c r="P749" s="47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6:26" s="11" customFormat="1" ht="15" hidden="1" customHeight="1" x14ac:dyDescent="0.3">
      <c r="P750" s="47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6:26" s="11" customFormat="1" ht="15" hidden="1" customHeight="1" x14ac:dyDescent="0.3">
      <c r="P751" s="47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6:26" s="11" customFormat="1" ht="15" hidden="1" customHeight="1" x14ac:dyDescent="0.3">
      <c r="P752" s="47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6:26" s="11" customFormat="1" ht="15" hidden="1" customHeight="1" x14ac:dyDescent="0.3">
      <c r="P753" s="47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6:26" s="11" customFormat="1" ht="15" hidden="1" customHeight="1" x14ac:dyDescent="0.3">
      <c r="P754" s="47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6:26" s="11" customFormat="1" ht="15" hidden="1" customHeight="1" x14ac:dyDescent="0.3">
      <c r="P755" s="47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6:26" s="11" customFormat="1" ht="15" hidden="1" customHeight="1" x14ac:dyDescent="0.3">
      <c r="P756" s="47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6:26" s="11" customFormat="1" ht="15" hidden="1" customHeight="1" x14ac:dyDescent="0.3">
      <c r="P757" s="47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6:26" s="11" customFormat="1" ht="15" hidden="1" customHeight="1" x14ac:dyDescent="0.3">
      <c r="P758" s="47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6:26" s="11" customFormat="1" ht="15" hidden="1" customHeight="1" x14ac:dyDescent="0.3">
      <c r="P759" s="47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6:26" s="11" customFormat="1" ht="15" hidden="1" customHeight="1" x14ac:dyDescent="0.3">
      <c r="P760" s="47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6:26" s="11" customFormat="1" ht="15" hidden="1" customHeight="1" x14ac:dyDescent="0.3">
      <c r="P761" s="47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6:26" s="11" customFormat="1" ht="15" hidden="1" customHeight="1" x14ac:dyDescent="0.3">
      <c r="P762" s="47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6:26" s="11" customFormat="1" ht="15" hidden="1" customHeight="1" x14ac:dyDescent="0.3">
      <c r="P763" s="47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6:26" s="11" customFormat="1" ht="15" hidden="1" customHeight="1" x14ac:dyDescent="0.3">
      <c r="P764" s="47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6:26" s="11" customFormat="1" ht="15" hidden="1" customHeight="1" x14ac:dyDescent="0.3">
      <c r="P765" s="47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6:26" s="11" customFormat="1" ht="15" hidden="1" customHeight="1" x14ac:dyDescent="0.3">
      <c r="P766" s="47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6:26" s="11" customFormat="1" ht="15" hidden="1" customHeight="1" x14ac:dyDescent="0.3">
      <c r="P767" s="47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6:26" s="11" customFormat="1" ht="15" hidden="1" customHeight="1" x14ac:dyDescent="0.3">
      <c r="P768" s="47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6:26" s="11" customFormat="1" ht="15" hidden="1" customHeight="1" x14ac:dyDescent="0.3">
      <c r="P769" s="47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6:26" s="11" customFormat="1" ht="15" hidden="1" customHeight="1" x14ac:dyDescent="0.3">
      <c r="P770" s="47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6:26" s="11" customFormat="1" ht="15" hidden="1" customHeight="1" x14ac:dyDescent="0.3">
      <c r="P771" s="47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6:26" s="11" customFormat="1" ht="15" hidden="1" customHeight="1" x14ac:dyDescent="0.3">
      <c r="P772" s="47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6:26" s="11" customFormat="1" ht="15" hidden="1" customHeight="1" x14ac:dyDescent="0.3">
      <c r="P773" s="47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6:26" s="11" customFormat="1" ht="15" hidden="1" customHeight="1" x14ac:dyDescent="0.3">
      <c r="P774" s="47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6:26" s="11" customFormat="1" ht="15" hidden="1" customHeight="1" x14ac:dyDescent="0.3">
      <c r="P775" s="47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6:26" s="11" customFormat="1" ht="15" hidden="1" customHeight="1" x14ac:dyDescent="0.3">
      <c r="P776" s="47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6:26" s="11" customFormat="1" ht="15" hidden="1" customHeight="1" x14ac:dyDescent="0.3">
      <c r="P777" s="47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6:26" s="11" customFormat="1" ht="15" hidden="1" customHeight="1" x14ac:dyDescent="0.3">
      <c r="P778" s="47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6:26" s="11" customFormat="1" ht="15" hidden="1" customHeight="1" x14ac:dyDescent="0.3">
      <c r="P779" s="47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6:26" s="11" customFormat="1" ht="15" hidden="1" customHeight="1" x14ac:dyDescent="0.3">
      <c r="P780" s="47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6:26" s="11" customFormat="1" ht="15" hidden="1" customHeight="1" x14ac:dyDescent="0.3">
      <c r="P781" s="47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6:26" s="11" customFormat="1" ht="15" hidden="1" customHeight="1" x14ac:dyDescent="0.3">
      <c r="P782" s="47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6:26" s="11" customFormat="1" ht="15" hidden="1" customHeight="1" x14ac:dyDescent="0.3">
      <c r="P783" s="47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6:26" s="11" customFormat="1" ht="15" hidden="1" customHeight="1" x14ac:dyDescent="0.3">
      <c r="P784" s="47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6:26" s="11" customFormat="1" ht="15" hidden="1" customHeight="1" x14ac:dyDescent="0.3">
      <c r="P785" s="47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6:26" s="11" customFormat="1" ht="15" hidden="1" customHeight="1" x14ac:dyDescent="0.3">
      <c r="P786" s="47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6:26" s="11" customFormat="1" ht="15" hidden="1" customHeight="1" x14ac:dyDescent="0.3">
      <c r="P787" s="47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6:26" s="11" customFormat="1" ht="15" hidden="1" customHeight="1" x14ac:dyDescent="0.3">
      <c r="P788" s="47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6:26" s="11" customFormat="1" ht="15" hidden="1" customHeight="1" x14ac:dyDescent="0.3">
      <c r="P789" s="47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6:26" s="11" customFormat="1" ht="15" hidden="1" customHeight="1" x14ac:dyDescent="0.3">
      <c r="P790" s="47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6:26" s="11" customFormat="1" ht="15" hidden="1" customHeight="1" x14ac:dyDescent="0.3">
      <c r="P791" s="47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6:26" s="11" customFormat="1" ht="15" hidden="1" customHeight="1" x14ac:dyDescent="0.3">
      <c r="P792" s="47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6:26" s="11" customFormat="1" ht="15" hidden="1" customHeight="1" x14ac:dyDescent="0.3">
      <c r="P793" s="47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6:26" s="11" customFormat="1" ht="15" hidden="1" customHeight="1" x14ac:dyDescent="0.3">
      <c r="P794" s="47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6:26" s="11" customFormat="1" ht="15" hidden="1" customHeight="1" x14ac:dyDescent="0.3">
      <c r="P795" s="47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6:26" s="11" customFormat="1" ht="15" hidden="1" customHeight="1" x14ac:dyDescent="0.3">
      <c r="P796" s="47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6:26" s="11" customFormat="1" ht="15" hidden="1" customHeight="1" x14ac:dyDescent="0.3">
      <c r="P797" s="47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6:26" s="11" customFormat="1" ht="15" hidden="1" customHeight="1" x14ac:dyDescent="0.3">
      <c r="P798" s="47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6:26" s="11" customFormat="1" ht="15" hidden="1" customHeight="1" x14ac:dyDescent="0.3">
      <c r="P799" s="47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6:26" s="11" customFormat="1" ht="15" hidden="1" customHeight="1" x14ac:dyDescent="0.3">
      <c r="P800" s="47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6:26" s="11" customFormat="1" ht="15" hidden="1" customHeight="1" x14ac:dyDescent="0.3">
      <c r="P801" s="47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6:26" s="11" customFormat="1" ht="15" hidden="1" customHeight="1" x14ac:dyDescent="0.3">
      <c r="P802" s="47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6:26" s="11" customFormat="1" ht="15" hidden="1" customHeight="1" x14ac:dyDescent="0.3">
      <c r="P803" s="47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6:26" s="11" customFormat="1" ht="15" hidden="1" customHeight="1" x14ac:dyDescent="0.3">
      <c r="P804" s="47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6:26" s="11" customFormat="1" ht="15" hidden="1" customHeight="1" x14ac:dyDescent="0.3">
      <c r="P805" s="47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6:26" s="11" customFormat="1" ht="15" hidden="1" customHeight="1" x14ac:dyDescent="0.3">
      <c r="P806" s="47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6:26" s="11" customFormat="1" ht="15" hidden="1" customHeight="1" x14ac:dyDescent="0.3">
      <c r="P807" s="47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6:26" s="11" customFormat="1" ht="15" hidden="1" customHeight="1" x14ac:dyDescent="0.3">
      <c r="P808" s="47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6:26" s="11" customFormat="1" ht="15" hidden="1" customHeight="1" x14ac:dyDescent="0.3">
      <c r="P809" s="47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6:26" s="11" customFormat="1" ht="15" hidden="1" customHeight="1" x14ac:dyDescent="0.3">
      <c r="P810" s="47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6:26" s="11" customFormat="1" ht="15" hidden="1" customHeight="1" x14ac:dyDescent="0.3">
      <c r="P811" s="47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6:26" s="11" customFormat="1" ht="15" hidden="1" customHeight="1" x14ac:dyDescent="0.3">
      <c r="P812" s="47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6:26" s="11" customFormat="1" ht="15" hidden="1" customHeight="1" x14ac:dyDescent="0.3">
      <c r="P813" s="47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6:26" s="11" customFormat="1" ht="15" hidden="1" customHeight="1" x14ac:dyDescent="0.3">
      <c r="P814" s="47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6:26" s="11" customFormat="1" ht="15" hidden="1" customHeight="1" x14ac:dyDescent="0.3">
      <c r="P815" s="47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6:26" s="11" customFormat="1" ht="15" hidden="1" customHeight="1" x14ac:dyDescent="0.3">
      <c r="P816" s="47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6:26" s="11" customFormat="1" ht="15" hidden="1" customHeight="1" x14ac:dyDescent="0.3">
      <c r="P817" s="47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6:26" s="11" customFormat="1" ht="15" hidden="1" customHeight="1" x14ac:dyDescent="0.3">
      <c r="P818" s="47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6:26" s="11" customFormat="1" ht="15" hidden="1" customHeight="1" x14ac:dyDescent="0.3">
      <c r="P819" s="47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6:26" s="11" customFormat="1" ht="15" hidden="1" customHeight="1" x14ac:dyDescent="0.3">
      <c r="P820" s="47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6:26" s="11" customFormat="1" ht="15" hidden="1" customHeight="1" x14ac:dyDescent="0.3">
      <c r="P821" s="47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6:26" s="11" customFormat="1" ht="15" hidden="1" customHeight="1" x14ac:dyDescent="0.3">
      <c r="P822" s="47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6:26" s="11" customFormat="1" ht="15" hidden="1" customHeight="1" x14ac:dyDescent="0.3">
      <c r="P823" s="47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6:26" s="11" customFormat="1" ht="15" hidden="1" customHeight="1" x14ac:dyDescent="0.3">
      <c r="P824" s="47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6:26" s="11" customFormat="1" ht="15" hidden="1" customHeight="1" x14ac:dyDescent="0.3">
      <c r="P825" s="47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6:26" s="11" customFormat="1" ht="15" hidden="1" customHeight="1" x14ac:dyDescent="0.3">
      <c r="P826" s="47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6:26" s="11" customFormat="1" ht="15" hidden="1" customHeight="1" x14ac:dyDescent="0.3">
      <c r="P827" s="47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6:26" s="11" customFormat="1" ht="15" hidden="1" customHeight="1" x14ac:dyDescent="0.3">
      <c r="P828" s="47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6:26" s="11" customFormat="1" ht="15" hidden="1" customHeight="1" x14ac:dyDescent="0.3">
      <c r="P829" s="47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6:26" s="11" customFormat="1" ht="15" hidden="1" customHeight="1" x14ac:dyDescent="0.3">
      <c r="P830" s="47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6:26" s="11" customFormat="1" ht="15" hidden="1" customHeight="1" x14ac:dyDescent="0.3">
      <c r="P831" s="47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6:26" s="11" customFormat="1" ht="15" hidden="1" customHeight="1" x14ac:dyDescent="0.3">
      <c r="P832" s="47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6:26" s="11" customFormat="1" ht="15" hidden="1" customHeight="1" x14ac:dyDescent="0.3">
      <c r="P833" s="47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6:26" s="11" customFormat="1" ht="15" hidden="1" customHeight="1" x14ac:dyDescent="0.3">
      <c r="P834" s="47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6:26" s="11" customFormat="1" ht="15" hidden="1" customHeight="1" x14ac:dyDescent="0.3">
      <c r="P835" s="47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6:26" s="11" customFormat="1" ht="15" hidden="1" customHeight="1" x14ac:dyDescent="0.3">
      <c r="P836" s="47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6:26" s="11" customFormat="1" ht="15" hidden="1" customHeight="1" x14ac:dyDescent="0.3">
      <c r="P837" s="47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6:26" s="11" customFormat="1" ht="15" hidden="1" customHeight="1" x14ac:dyDescent="0.3">
      <c r="P838" s="47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6:26" s="11" customFormat="1" ht="15" hidden="1" customHeight="1" x14ac:dyDescent="0.3">
      <c r="P839" s="47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6:26" s="11" customFormat="1" ht="15" hidden="1" customHeight="1" x14ac:dyDescent="0.3">
      <c r="P840" s="47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6:26" s="11" customFormat="1" ht="15" hidden="1" customHeight="1" x14ac:dyDescent="0.3">
      <c r="P841" s="47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6:26" s="11" customFormat="1" ht="15" hidden="1" customHeight="1" x14ac:dyDescent="0.3">
      <c r="P842" s="47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6:26" s="11" customFormat="1" ht="15" hidden="1" customHeight="1" x14ac:dyDescent="0.3">
      <c r="P843" s="47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6:26" s="11" customFormat="1" ht="15" hidden="1" customHeight="1" x14ac:dyDescent="0.3">
      <c r="P844" s="47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6:26" s="11" customFormat="1" ht="15" hidden="1" customHeight="1" x14ac:dyDescent="0.3">
      <c r="P845" s="47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6:26" s="11" customFormat="1" ht="15" hidden="1" customHeight="1" x14ac:dyDescent="0.3">
      <c r="P846" s="47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6:26" s="11" customFormat="1" ht="15" hidden="1" customHeight="1" x14ac:dyDescent="0.3">
      <c r="P847" s="47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6:26" s="11" customFormat="1" ht="15" hidden="1" customHeight="1" x14ac:dyDescent="0.3">
      <c r="P848" s="47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6:26" s="11" customFormat="1" ht="15" hidden="1" customHeight="1" x14ac:dyDescent="0.3">
      <c r="P849" s="47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6:26" s="11" customFormat="1" ht="15" hidden="1" customHeight="1" x14ac:dyDescent="0.3">
      <c r="P850" s="47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6:26" s="11" customFormat="1" ht="15" hidden="1" customHeight="1" x14ac:dyDescent="0.3">
      <c r="P851" s="47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6:26" s="11" customFormat="1" ht="15" hidden="1" customHeight="1" x14ac:dyDescent="0.3">
      <c r="P852" s="47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6:26" s="11" customFormat="1" ht="15" hidden="1" customHeight="1" x14ac:dyDescent="0.3">
      <c r="P853" s="47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6:26" s="11" customFormat="1" ht="15" hidden="1" customHeight="1" x14ac:dyDescent="0.3">
      <c r="P854" s="47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6:26" s="11" customFormat="1" ht="15" hidden="1" customHeight="1" x14ac:dyDescent="0.3">
      <c r="P855" s="47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6:26" s="11" customFormat="1" ht="15" hidden="1" customHeight="1" x14ac:dyDescent="0.3">
      <c r="P856" s="47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6:26" s="11" customFormat="1" ht="15" hidden="1" customHeight="1" x14ac:dyDescent="0.3">
      <c r="P857" s="47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6:26" s="11" customFormat="1" ht="15" hidden="1" customHeight="1" x14ac:dyDescent="0.3">
      <c r="P858" s="47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6:26" s="11" customFormat="1" ht="15" hidden="1" customHeight="1" x14ac:dyDescent="0.3">
      <c r="P859" s="47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6:26" s="11" customFormat="1" ht="15" hidden="1" customHeight="1" x14ac:dyDescent="0.3">
      <c r="P860" s="47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6:26" s="11" customFormat="1" ht="15" hidden="1" customHeight="1" x14ac:dyDescent="0.3">
      <c r="P861" s="47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6:26" s="11" customFormat="1" ht="15" hidden="1" customHeight="1" x14ac:dyDescent="0.3">
      <c r="P862" s="47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6:26" s="11" customFormat="1" ht="15" hidden="1" customHeight="1" x14ac:dyDescent="0.3">
      <c r="P863" s="47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6:26" s="11" customFormat="1" ht="15" hidden="1" customHeight="1" x14ac:dyDescent="0.3">
      <c r="P864" s="47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6:26" s="11" customFormat="1" ht="15" hidden="1" customHeight="1" x14ac:dyDescent="0.3">
      <c r="P865" s="47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6:26" s="11" customFormat="1" ht="15" hidden="1" customHeight="1" x14ac:dyDescent="0.3">
      <c r="P866" s="47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6:26" s="11" customFormat="1" ht="15" hidden="1" customHeight="1" x14ac:dyDescent="0.3">
      <c r="P867" s="47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6:26" s="11" customFormat="1" ht="15" hidden="1" customHeight="1" x14ac:dyDescent="0.3">
      <c r="P868" s="47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6:26" s="11" customFormat="1" ht="15" hidden="1" customHeight="1" x14ac:dyDescent="0.3">
      <c r="P869" s="47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6:26" s="11" customFormat="1" ht="15" hidden="1" customHeight="1" x14ac:dyDescent="0.3">
      <c r="P870" s="47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6:26" s="11" customFormat="1" ht="15" hidden="1" customHeight="1" x14ac:dyDescent="0.3">
      <c r="P871" s="47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6:26" s="11" customFormat="1" ht="15" hidden="1" customHeight="1" x14ac:dyDescent="0.3">
      <c r="P872" s="47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6:26" s="11" customFormat="1" ht="15" hidden="1" customHeight="1" x14ac:dyDescent="0.3">
      <c r="P873" s="47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6:26" s="11" customFormat="1" ht="15" hidden="1" customHeight="1" x14ac:dyDescent="0.3">
      <c r="P874" s="47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6:26" s="11" customFormat="1" ht="15" hidden="1" customHeight="1" x14ac:dyDescent="0.3">
      <c r="P875" s="47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6:26" s="11" customFormat="1" ht="15" hidden="1" customHeight="1" x14ac:dyDescent="0.3">
      <c r="P876" s="47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6:26" s="11" customFormat="1" ht="15" hidden="1" customHeight="1" x14ac:dyDescent="0.3">
      <c r="P877" s="47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6:26" s="11" customFormat="1" ht="15" hidden="1" customHeight="1" x14ac:dyDescent="0.3">
      <c r="P878" s="47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6:26" s="11" customFormat="1" ht="15" hidden="1" customHeight="1" x14ac:dyDescent="0.3">
      <c r="P879" s="47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6:26" s="11" customFormat="1" ht="15" hidden="1" customHeight="1" x14ac:dyDescent="0.3">
      <c r="P880" s="47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6:26" s="11" customFormat="1" ht="15" hidden="1" customHeight="1" x14ac:dyDescent="0.3">
      <c r="P881" s="47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6:26" s="11" customFormat="1" ht="15" hidden="1" customHeight="1" x14ac:dyDescent="0.3">
      <c r="P882" s="47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6:26" s="11" customFormat="1" ht="15" hidden="1" customHeight="1" x14ac:dyDescent="0.3">
      <c r="P883" s="47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6:26" s="11" customFormat="1" ht="15" hidden="1" customHeight="1" x14ac:dyDescent="0.3">
      <c r="P884" s="47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6:26" s="11" customFormat="1" ht="15" hidden="1" customHeight="1" x14ac:dyDescent="0.3">
      <c r="P885" s="47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6:26" s="11" customFormat="1" ht="15" hidden="1" customHeight="1" x14ac:dyDescent="0.3">
      <c r="P886" s="47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6:26" s="11" customFormat="1" ht="15" hidden="1" customHeight="1" x14ac:dyDescent="0.3">
      <c r="P887" s="47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6:26" s="11" customFormat="1" ht="15" hidden="1" customHeight="1" x14ac:dyDescent="0.3">
      <c r="P888" s="47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6:26" s="11" customFormat="1" ht="15" hidden="1" customHeight="1" x14ac:dyDescent="0.3">
      <c r="P889" s="47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6:26" s="11" customFormat="1" ht="15" hidden="1" customHeight="1" x14ac:dyDescent="0.3">
      <c r="P890" s="47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6:26" s="11" customFormat="1" ht="15" hidden="1" customHeight="1" x14ac:dyDescent="0.3">
      <c r="P891" s="47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6:26" s="11" customFormat="1" ht="15" hidden="1" customHeight="1" x14ac:dyDescent="0.3">
      <c r="P892" s="47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6:26" s="11" customFormat="1" ht="15" hidden="1" customHeight="1" x14ac:dyDescent="0.3">
      <c r="P893" s="47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6:26" s="11" customFormat="1" ht="15" hidden="1" customHeight="1" x14ac:dyDescent="0.3">
      <c r="P894" s="47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6:26" s="11" customFormat="1" ht="15" hidden="1" customHeight="1" x14ac:dyDescent="0.3">
      <c r="P895" s="47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6:26" s="11" customFormat="1" ht="15" hidden="1" customHeight="1" x14ac:dyDescent="0.3">
      <c r="P896" s="47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6:26" s="11" customFormat="1" ht="15" hidden="1" customHeight="1" x14ac:dyDescent="0.3">
      <c r="P897" s="47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6:26" s="11" customFormat="1" ht="15" hidden="1" customHeight="1" x14ac:dyDescent="0.3">
      <c r="P898" s="47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6:26" s="11" customFormat="1" ht="15" hidden="1" customHeight="1" x14ac:dyDescent="0.3">
      <c r="P899" s="47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6:26" s="11" customFormat="1" ht="15" hidden="1" customHeight="1" x14ac:dyDescent="0.3">
      <c r="P900" s="47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6:26" s="11" customFormat="1" ht="15" hidden="1" customHeight="1" x14ac:dyDescent="0.3">
      <c r="P901" s="47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6:26" s="11" customFormat="1" ht="15" hidden="1" customHeight="1" x14ac:dyDescent="0.3">
      <c r="P902" s="47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6:26" s="11" customFormat="1" ht="15" hidden="1" customHeight="1" x14ac:dyDescent="0.3">
      <c r="P903" s="47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6:26" s="11" customFormat="1" ht="15" hidden="1" customHeight="1" x14ac:dyDescent="0.3">
      <c r="P904" s="47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6:26" s="11" customFormat="1" ht="15" hidden="1" customHeight="1" x14ac:dyDescent="0.3">
      <c r="P905" s="47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6:26" s="11" customFormat="1" ht="15" hidden="1" customHeight="1" x14ac:dyDescent="0.3">
      <c r="P906" s="47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6:26" s="11" customFormat="1" ht="15" hidden="1" customHeight="1" x14ac:dyDescent="0.3">
      <c r="P907" s="47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6:26" s="11" customFormat="1" ht="15" hidden="1" customHeight="1" x14ac:dyDescent="0.3">
      <c r="P908" s="47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6:26" s="11" customFormat="1" ht="15" hidden="1" customHeight="1" x14ac:dyDescent="0.3">
      <c r="P909" s="47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6:26" s="11" customFormat="1" ht="15" hidden="1" customHeight="1" x14ac:dyDescent="0.3">
      <c r="P910" s="47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6:26" s="11" customFormat="1" ht="15" hidden="1" customHeight="1" x14ac:dyDescent="0.3">
      <c r="P911" s="47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6:26" s="11" customFormat="1" ht="15" hidden="1" customHeight="1" x14ac:dyDescent="0.3">
      <c r="P912" s="47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6:26" s="11" customFormat="1" ht="15" hidden="1" customHeight="1" x14ac:dyDescent="0.3">
      <c r="P913" s="47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6:26" s="11" customFormat="1" ht="15" hidden="1" customHeight="1" x14ac:dyDescent="0.3">
      <c r="P914" s="47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6:26" s="11" customFormat="1" ht="15" hidden="1" customHeight="1" x14ac:dyDescent="0.3">
      <c r="P915" s="47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6:26" s="11" customFormat="1" ht="15" hidden="1" customHeight="1" x14ac:dyDescent="0.3">
      <c r="P916" s="47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6:26" s="11" customFormat="1" ht="15" hidden="1" customHeight="1" x14ac:dyDescent="0.3">
      <c r="P917" s="47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6:26" s="11" customFormat="1" ht="15" hidden="1" customHeight="1" x14ac:dyDescent="0.3">
      <c r="P918" s="47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6:26" s="11" customFormat="1" ht="15" hidden="1" customHeight="1" x14ac:dyDescent="0.3">
      <c r="P919" s="47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6:26" s="11" customFormat="1" ht="15" hidden="1" customHeight="1" x14ac:dyDescent="0.3">
      <c r="P920" s="47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6:26" s="11" customFormat="1" ht="15" hidden="1" customHeight="1" x14ac:dyDescent="0.3">
      <c r="P921" s="47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6:26" s="11" customFormat="1" ht="15" hidden="1" customHeight="1" x14ac:dyDescent="0.3">
      <c r="P922" s="47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6:26" s="11" customFormat="1" ht="15" hidden="1" customHeight="1" x14ac:dyDescent="0.3">
      <c r="P923" s="47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6:26" s="11" customFormat="1" ht="15" hidden="1" customHeight="1" x14ac:dyDescent="0.3">
      <c r="P924" s="47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6:26" s="11" customFormat="1" ht="15" hidden="1" customHeight="1" x14ac:dyDescent="0.3">
      <c r="P925" s="47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6:26" s="11" customFormat="1" ht="15" hidden="1" customHeight="1" x14ac:dyDescent="0.3">
      <c r="P926" s="47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6:26" s="11" customFormat="1" ht="15" hidden="1" customHeight="1" x14ac:dyDescent="0.3">
      <c r="P927" s="47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6:26" s="11" customFormat="1" ht="15" hidden="1" customHeight="1" x14ac:dyDescent="0.3">
      <c r="P928" s="47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6:26" s="11" customFormat="1" ht="15" hidden="1" customHeight="1" x14ac:dyDescent="0.3">
      <c r="P929" s="47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6:26" s="11" customFormat="1" ht="15" hidden="1" customHeight="1" x14ac:dyDescent="0.3">
      <c r="P930" s="47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6:26" s="11" customFormat="1" ht="15" hidden="1" customHeight="1" x14ac:dyDescent="0.3">
      <c r="P931" s="47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6:26" s="11" customFormat="1" ht="15" hidden="1" customHeight="1" x14ac:dyDescent="0.3">
      <c r="P932" s="47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6:26" s="11" customFormat="1" ht="15" hidden="1" customHeight="1" x14ac:dyDescent="0.3">
      <c r="P933" s="47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6:26" s="11" customFormat="1" ht="15" hidden="1" customHeight="1" x14ac:dyDescent="0.3">
      <c r="P934" s="47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6:26" s="11" customFormat="1" ht="15" hidden="1" customHeight="1" x14ac:dyDescent="0.3">
      <c r="P935" s="47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6:26" s="11" customFormat="1" ht="15" hidden="1" customHeight="1" x14ac:dyDescent="0.3">
      <c r="P936" s="47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6:26" s="11" customFormat="1" ht="15" hidden="1" customHeight="1" x14ac:dyDescent="0.3">
      <c r="P937" s="47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6:26" s="11" customFormat="1" ht="15" hidden="1" customHeight="1" x14ac:dyDescent="0.3">
      <c r="P938" s="47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6:26" s="11" customFormat="1" ht="15" hidden="1" customHeight="1" x14ac:dyDescent="0.3">
      <c r="P939" s="47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6:26" s="11" customFormat="1" ht="15" hidden="1" customHeight="1" x14ac:dyDescent="0.3">
      <c r="P940" s="47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6:26" s="11" customFormat="1" ht="15" hidden="1" customHeight="1" x14ac:dyDescent="0.3">
      <c r="P941" s="47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6:26" s="11" customFormat="1" ht="15" hidden="1" customHeight="1" x14ac:dyDescent="0.3">
      <c r="P942" s="47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6:26" s="11" customFormat="1" ht="15" hidden="1" customHeight="1" x14ac:dyDescent="0.3">
      <c r="P943" s="47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6:26" s="11" customFormat="1" ht="15" hidden="1" customHeight="1" x14ac:dyDescent="0.3">
      <c r="P944" s="47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6:26" s="11" customFormat="1" ht="15" hidden="1" customHeight="1" x14ac:dyDescent="0.3">
      <c r="P945" s="47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6:26" s="11" customFormat="1" ht="15" hidden="1" customHeight="1" x14ac:dyDescent="0.3">
      <c r="P946" s="47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6:26" s="11" customFormat="1" ht="15" hidden="1" customHeight="1" x14ac:dyDescent="0.3">
      <c r="P947" s="47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6:26" s="11" customFormat="1" ht="15" hidden="1" customHeight="1" x14ac:dyDescent="0.3">
      <c r="P948" s="47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6:26" s="11" customFormat="1" ht="15" hidden="1" customHeight="1" x14ac:dyDescent="0.3">
      <c r="P949" s="47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6:26" s="11" customFormat="1" ht="15" hidden="1" customHeight="1" x14ac:dyDescent="0.3">
      <c r="P950" s="47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6:26" s="11" customFormat="1" ht="15" hidden="1" customHeight="1" x14ac:dyDescent="0.3">
      <c r="P951" s="47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6:26" s="11" customFormat="1" ht="15" hidden="1" customHeight="1" x14ac:dyDescent="0.3">
      <c r="P952" s="47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6:26" s="11" customFormat="1" ht="15" hidden="1" customHeight="1" x14ac:dyDescent="0.3">
      <c r="P953" s="47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6:26" s="11" customFormat="1" ht="15" hidden="1" customHeight="1" x14ac:dyDescent="0.3">
      <c r="P954" s="47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6:26" s="11" customFormat="1" ht="15" hidden="1" customHeight="1" x14ac:dyDescent="0.3">
      <c r="P955" s="47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6:26" s="11" customFormat="1" ht="15" hidden="1" customHeight="1" x14ac:dyDescent="0.3">
      <c r="P956" s="47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6:26" s="11" customFormat="1" ht="15" hidden="1" customHeight="1" x14ac:dyDescent="0.3">
      <c r="P957" s="47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6:26" s="11" customFormat="1" ht="15" hidden="1" customHeight="1" x14ac:dyDescent="0.3">
      <c r="P958" s="47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6:26" s="11" customFormat="1" ht="15" hidden="1" customHeight="1" x14ac:dyDescent="0.3">
      <c r="P959" s="47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6:26" s="11" customFormat="1" ht="15" hidden="1" customHeight="1" x14ac:dyDescent="0.3">
      <c r="P960" s="47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6:26" s="11" customFormat="1" ht="15" hidden="1" customHeight="1" x14ac:dyDescent="0.3">
      <c r="P961" s="47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6:26" s="11" customFormat="1" ht="15" hidden="1" customHeight="1" x14ac:dyDescent="0.3">
      <c r="P962" s="47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6:26" s="11" customFormat="1" ht="15" hidden="1" customHeight="1" x14ac:dyDescent="0.3">
      <c r="P963" s="47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6:26" s="11" customFormat="1" ht="15" hidden="1" customHeight="1" x14ac:dyDescent="0.3">
      <c r="P964" s="47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6:26" s="11" customFormat="1" ht="15" hidden="1" customHeight="1" x14ac:dyDescent="0.3">
      <c r="P965" s="47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6:26" s="11" customFormat="1" ht="15" hidden="1" customHeight="1" x14ac:dyDescent="0.3">
      <c r="P966" s="47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6:26" s="11" customFormat="1" ht="15" hidden="1" customHeight="1" x14ac:dyDescent="0.3">
      <c r="P967" s="47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6:26" s="11" customFormat="1" ht="15" hidden="1" customHeight="1" x14ac:dyDescent="0.3">
      <c r="P968" s="47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6:26" s="11" customFormat="1" ht="15" hidden="1" customHeight="1" x14ac:dyDescent="0.3">
      <c r="P969" s="47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6:26" s="11" customFormat="1" ht="15" hidden="1" customHeight="1" x14ac:dyDescent="0.3">
      <c r="P970" s="47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6:26" s="11" customFormat="1" ht="15" hidden="1" customHeight="1" x14ac:dyDescent="0.3">
      <c r="P971" s="47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6:26" s="11" customFormat="1" ht="15" hidden="1" customHeight="1" x14ac:dyDescent="0.3">
      <c r="P972" s="47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6:26" s="11" customFormat="1" ht="15" hidden="1" customHeight="1" x14ac:dyDescent="0.3">
      <c r="P973" s="47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6:26" s="11" customFormat="1" ht="15" hidden="1" customHeight="1" x14ac:dyDescent="0.3">
      <c r="P974" s="47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6:26" s="11" customFormat="1" ht="15" hidden="1" customHeight="1" x14ac:dyDescent="0.3">
      <c r="P975" s="47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6:26" s="11" customFormat="1" ht="15" hidden="1" customHeight="1" x14ac:dyDescent="0.3">
      <c r="P976" s="47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6:26" s="11" customFormat="1" ht="15" hidden="1" customHeight="1" x14ac:dyDescent="0.3">
      <c r="P977" s="47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6:26" s="11" customFormat="1" ht="15" hidden="1" customHeight="1" x14ac:dyDescent="0.3">
      <c r="P978" s="47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6:26" s="11" customFormat="1" ht="15" hidden="1" customHeight="1" x14ac:dyDescent="0.3">
      <c r="P979" s="47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6:26" s="11" customFormat="1" ht="15" hidden="1" customHeight="1" x14ac:dyDescent="0.3">
      <c r="P980" s="47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6:26" s="11" customFormat="1" ht="15" hidden="1" customHeight="1" x14ac:dyDescent="0.3">
      <c r="P981" s="47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6:26" s="11" customFormat="1" ht="15" hidden="1" customHeight="1" x14ac:dyDescent="0.3">
      <c r="P982" s="47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6:26" s="11" customFormat="1" ht="15" hidden="1" customHeight="1" x14ac:dyDescent="0.3">
      <c r="P983" s="47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6:26" s="11" customFormat="1" ht="15" hidden="1" customHeight="1" x14ac:dyDescent="0.3">
      <c r="P984" s="47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6:26" s="11" customFormat="1" ht="15" hidden="1" customHeight="1" x14ac:dyDescent="0.3">
      <c r="P985" s="47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6:26" s="11" customFormat="1" ht="15" hidden="1" customHeight="1" x14ac:dyDescent="0.3">
      <c r="P986" s="47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6:26" s="11" customFormat="1" ht="15" hidden="1" customHeight="1" x14ac:dyDescent="0.3">
      <c r="P987" s="47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6:26" s="11" customFormat="1" ht="15" hidden="1" customHeight="1" x14ac:dyDescent="0.3">
      <c r="P988" s="47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6:26" s="11" customFormat="1" ht="15" hidden="1" customHeight="1" x14ac:dyDescent="0.3">
      <c r="P989" s="47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6:26" s="11" customFormat="1" ht="15" hidden="1" customHeight="1" x14ac:dyDescent="0.3">
      <c r="P990" s="47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6:26" s="11" customFormat="1" ht="15" hidden="1" customHeight="1" x14ac:dyDescent="0.3">
      <c r="P991" s="47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6:26" s="11" customFormat="1" ht="15" hidden="1" customHeight="1" x14ac:dyDescent="0.3">
      <c r="P992" s="47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6:26" s="11" customFormat="1" ht="15" hidden="1" customHeight="1" x14ac:dyDescent="0.3">
      <c r="P993" s="47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6:26" s="11" customFormat="1" ht="15" hidden="1" customHeight="1" x14ac:dyDescent="0.3">
      <c r="P994" s="47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6:26" s="11" customFormat="1" ht="15" hidden="1" customHeight="1" x14ac:dyDescent="0.3">
      <c r="P995" s="47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6:26" s="11" customFormat="1" ht="15" hidden="1" customHeight="1" x14ac:dyDescent="0.3">
      <c r="P996" s="47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6:26" s="11" customFormat="1" ht="15" hidden="1" customHeight="1" x14ac:dyDescent="0.3">
      <c r="P997" s="47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6:26" s="11" customFormat="1" ht="15" hidden="1" customHeight="1" x14ac:dyDescent="0.3">
      <c r="P998" s="47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6:26" s="11" customFormat="1" ht="15" hidden="1" customHeight="1" x14ac:dyDescent="0.3">
      <c r="P999" s="47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6:26" s="11" customFormat="1" ht="15" hidden="1" customHeight="1" x14ac:dyDescent="0.3">
      <c r="P1000" s="47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6:26" s="11" customFormat="1" ht="15" hidden="1" customHeight="1" x14ac:dyDescent="0.3">
      <c r="P1001" s="47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6:26" s="11" customFormat="1" ht="15" hidden="1" customHeight="1" x14ac:dyDescent="0.3">
      <c r="P1002" s="47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6:26" s="11" customFormat="1" ht="15" hidden="1" customHeight="1" x14ac:dyDescent="0.3">
      <c r="P1003" s="47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6:26" s="11" customFormat="1" ht="15" hidden="1" customHeight="1" x14ac:dyDescent="0.3">
      <c r="P1004" s="47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6:26" s="11" customFormat="1" ht="15" hidden="1" customHeight="1" x14ac:dyDescent="0.3">
      <c r="P1005" s="47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6:26" s="11" customFormat="1" ht="15" hidden="1" customHeight="1" x14ac:dyDescent="0.3">
      <c r="P1006" s="47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6:26" s="11" customFormat="1" ht="15" hidden="1" customHeight="1" x14ac:dyDescent="0.3">
      <c r="P1007" s="47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6:26" s="11" customFormat="1" ht="15" hidden="1" customHeight="1" x14ac:dyDescent="0.3">
      <c r="P1008" s="47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6:26" s="11" customFormat="1" ht="15" hidden="1" customHeight="1" x14ac:dyDescent="0.3">
      <c r="P1009" s="47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6:26" s="11" customFormat="1" ht="15" hidden="1" customHeight="1" x14ac:dyDescent="0.3">
      <c r="P1010" s="47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6:26" s="11" customFormat="1" ht="15" hidden="1" customHeight="1" x14ac:dyDescent="0.3">
      <c r="P1011" s="47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6:26" s="11" customFormat="1" ht="15" hidden="1" customHeight="1" x14ac:dyDescent="0.3">
      <c r="P1012" s="47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6:26" s="11" customFormat="1" ht="15" hidden="1" customHeight="1" x14ac:dyDescent="0.3">
      <c r="P1013" s="47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6:26" s="11" customFormat="1" ht="15" hidden="1" customHeight="1" x14ac:dyDescent="0.3">
      <c r="P1014" s="47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6:26" s="11" customFormat="1" ht="15" hidden="1" customHeight="1" x14ac:dyDescent="0.3">
      <c r="P1015" s="47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6:26" s="11" customFormat="1" ht="15" hidden="1" customHeight="1" x14ac:dyDescent="0.3">
      <c r="P1016" s="47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6:26" s="11" customFormat="1" ht="15" hidden="1" customHeight="1" x14ac:dyDescent="0.3">
      <c r="P1017" s="47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6:26" s="11" customFormat="1" ht="15" hidden="1" customHeight="1" x14ac:dyDescent="0.3">
      <c r="P1018" s="47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6:26" s="11" customFormat="1" ht="15" hidden="1" customHeight="1" x14ac:dyDescent="0.3">
      <c r="P1019" s="47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6:26" s="11" customFormat="1" ht="15" hidden="1" customHeight="1" x14ac:dyDescent="0.3">
      <c r="P1020" s="47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6:26" s="11" customFormat="1" ht="15" hidden="1" customHeight="1" x14ac:dyDescent="0.3">
      <c r="P1021" s="47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6:26" s="11" customFormat="1" ht="15" hidden="1" customHeight="1" x14ac:dyDescent="0.3">
      <c r="P1022" s="47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6:26" s="11" customFormat="1" ht="15" hidden="1" customHeight="1" x14ac:dyDescent="0.3">
      <c r="P1023" s="47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6:26" s="11" customFormat="1" ht="15" hidden="1" customHeight="1" x14ac:dyDescent="0.3">
      <c r="P1024" s="47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6:26" s="11" customFormat="1" ht="15" hidden="1" customHeight="1" x14ac:dyDescent="0.3">
      <c r="P1025" s="47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6:26" s="11" customFormat="1" ht="15" hidden="1" customHeight="1" x14ac:dyDescent="0.3">
      <c r="P1026" s="47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6:26" s="11" customFormat="1" ht="15" hidden="1" customHeight="1" x14ac:dyDescent="0.3">
      <c r="P1027" s="47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6:26" s="11" customFormat="1" ht="15" hidden="1" customHeight="1" x14ac:dyDescent="0.3">
      <c r="P1028" s="47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6:26" s="11" customFormat="1" ht="15" hidden="1" customHeight="1" x14ac:dyDescent="0.3">
      <c r="P1029" s="47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6:26" s="11" customFormat="1" ht="15" hidden="1" customHeight="1" x14ac:dyDescent="0.3">
      <c r="P1030" s="47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6:26" s="11" customFormat="1" ht="15" hidden="1" customHeight="1" x14ac:dyDescent="0.3">
      <c r="P1031" s="47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6:26" s="11" customFormat="1" ht="15" hidden="1" customHeight="1" x14ac:dyDescent="0.3">
      <c r="P1032" s="47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6:26" s="11" customFormat="1" ht="15" hidden="1" customHeight="1" x14ac:dyDescent="0.3">
      <c r="P1033" s="47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6:26" s="11" customFormat="1" ht="15" hidden="1" customHeight="1" x14ac:dyDescent="0.3">
      <c r="P1034" s="47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6:26" s="11" customFormat="1" ht="15" hidden="1" customHeight="1" x14ac:dyDescent="0.3">
      <c r="P1035" s="47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  <row r="1036" spans="16:26" s="11" customFormat="1" ht="15" hidden="1" customHeight="1" x14ac:dyDescent="0.3">
      <c r="P1036" s="47"/>
      <c r="Q1036" s="9"/>
      <c r="R1036" s="9"/>
      <c r="S1036" s="9"/>
      <c r="T1036" s="9"/>
      <c r="U1036" s="9"/>
      <c r="V1036" s="9"/>
      <c r="W1036" s="9"/>
      <c r="X1036" s="9"/>
      <c r="Y1036" s="9"/>
      <c r="Z1036" s="9"/>
    </row>
    <row r="1037" spans="16:26" s="11" customFormat="1" ht="15" hidden="1" customHeight="1" x14ac:dyDescent="0.3">
      <c r="P1037" s="47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6:26" s="11" customFormat="1" ht="15" hidden="1" customHeight="1" x14ac:dyDescent="0.3">
      <c r="P1038" s="47"/>
      <c r="Q1038" s="9"/>
      <c r="R1038" s="9"/>
      <c r="S1038" s="9"/>
      <c r="T1038" s="9"/>
      <c r="U1038" s="9"/>
      <c r="V1038" s="9"/>
      <c r="W1038" s="9"/>
      <c r="X1038" s="9"/>
      <c r="Y1038" s="9"/>
      <c r="Z1038" s="9"/>
    </row>
    <row r="1039" spans="16:26" s="11" customFormat="1" ht="15" hidden="1" customHeight="1" x14ac:dyDescent="0.3">
      <c r="P1039" s="47"/>
      <c r="Q1039" s="9"/>
      <c r="R1039" s="9"/>
      <c r="S1039" s="9"/>
      <c r="T1039" s="9"/>
      <c r="U1039" s="9"/>
      <c r="V1039" s="9"/>
      <c r="W1039" s="9"/>
      <c r="X1039" s="9"/>
      <c r="Y1039" s="9"/>
      <c r="Z1039" s="9"/>
    </row>
    <row r="1040" spans="16:26" s="11" customFormat="1" ht="15" hidden="1" customHeight="1" x14ac:dyDescent="0.3">
      <c r="P1040" s="47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6:26" s="11" customFormat="1" ht="15" hidden="1" customHeight="1" x14ac:dyDescent="0.3">
      <c r="P1041" s="47"/>
      <c r="Q1041" s="9"/>
      <c r="R1041" s="9"/>
      <c r="S1041" s="9"/>
      <c r="T1041" s="9"/>
      <c r="U1041" s="9"/>
      <c r="V1041" s="9"/>
      <c r="W1041" s="9"/>
      <c r="X1041" s="9"/>
      <c r="Y1041" s="9"/>
      <c r="Z1041" s="9"/>
    </row>
    <row r="1042" spans="16:26" s="11" customFormat="1" ht="15" hidden="1" customHeight="1" x14ac:dyDescent="0.3">
      <c r="P1042" s="47"/>
      <c r="Q1042" s="9"/>
      <c r="R1042" s="9"/>
      <c r="S1042" s="9"/>
      <c r="T1042" s="9"/>
      <c r="U1042" s="9"/>
      <c r="V1042" s="9"/>
      <c r="W1042" s="9"/>
      <c r="X1042" s="9"/>
      <c r="Y1042" s="9"/>
      <c r="Z1042" s="9"/>
    </row>
    <row r="1043" spans="16:26" s="11" customFormat="1" ht="15" hidden="1" customHeight="1" x14ac:dyDescent="0.3">
      <c r="P1043" s="47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6:26" s="11" customFormat="1" ht="15" hidden="1" customHeight="1" x14ac:dyDescent="0.3">
      <c r="P1044" s="47"/>
      <c r="Q1044" s="9"/>
      <c r="R1044" s="9"/>
      <c r="S1044" s="9"/>
      <c r="T1044" s="9"/>
      <c r="U1044" s="9"/>
      <c r="V1044" s="9"/>
      <c r="W1044" s="9"/>
      <c r="X1044" s="9"/>
      <c r="Y1044" s="9"/>
      <c r="Z1044" s="9"/>
    </row>
    <row r="1045" spans="16:26" s="11" customFormat="1" ht="15" hidden="1" customHeight="1" x14ac:dyDescent="0.3">
      <c r="P1045" s="47"/>
      <c r="Q1045" s="9"/>
      <c r="R1045" s="9"/>
      <c r="S1045" s="9"/>
      <c r="T1045" s="9"/>
      <c r="U1045" s="9"/>
      <c r="V1045" s="9"/>
      <c r="W1045" s="9"/>
      <c r="X1045" s="9"/>
      <c r="Y1045" s="9"/>
      <c r="Z1045" s="9"/>
    </row>
    <row r="1046" spans="16:26" s="11" customFormat="1" ht="15" hidden="1" customHeight="1" x14ac:dyDescent="0.3">
      <c r="P1046" s="47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6:26" s="11" customFormat="1" ht="15" hidden="1" customHeight="1" x14ac:dyDescent="0.3">
      <c r="P1047" s="47"/>
      <c r="Q1047" s="9"/>
      <c r="R1047" s="9"/>
      <c r="S1047" s="9"/>
      <c r="T1047" s="9"/>
      <c r="U1047" s="9"/>
      <c r="V1047" s="9"/>
      <c r="W1047" s="9"/>
      <c r="X1047" s="9"/>
      <c r="Y1047" s="9"/>
      <c r="Z1047" s="9"/>
    </row>
    <row r="1048" spans="16:26" s="11" customFormat="1" ht="15" hidden="1" customHeight="1" x14ac:dyDescent="0.3">
      <c r="P1048" s="47"/>
      <c r="Q1048" s="9"/>
      <c r="R1048" s="9"/>
      <c r="S1048" s="9"/>
      <c r="T1048" s="9"/>
      <c r="U1048" s="9"/>
      <c r="V1048" s="9"/>
      <c r="W1048" s="9"/>
      <c r="X1048" s="9"/>
      <c r="Y1048" s="9"/>
      <c r="Z1048" s="9"/>
    </row>
    <row r="1049" spans="16:26" s="11" customFormat="1" ht="15" hidden="1" customHeight="1" x14ac:dyDescent="0.3">
      <c r="P1049" s="47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6:26" s="11" customFormat="1" ht="15" hidden="1" customHeight="1" x14ac:dyDescent="0.3">
      <c r="P1050" s="47"/>
      <c r="Q1050" s="9"/>
      <c r="R1050" s="9"/>
      <c r="S1050" s="9"/>
      <c r="T1050" s="9"/>
      <c r="U1050" s="9"/>
      <c r="V1050" s="9"/>
      <c r="W1050" s="9"/>
      <c r="X1050" s="9"/>
      <c r="Y1050" s="9"/>
      <c r="Z1050" s="9"/>
    </row>
    <row r="1051" spans="16:26" s="11" customFormat="1" ht="15" hidden="1" customHeight="1" x14ac:dyDescent="0.3">
      <c r="P1051" s="47"/>
      <c r="Q1051" s="9"/>
      <c r="R1051" s="9"/>
      <c r="S1051" s="9"/>
      <c r="T1051" s="9"/>
      <c r="U1051" s="9"/>
      <c r="V1051" s="9"/>
      <c r="W1051" s="9"/>
      <c r="X1051" s="9"/>
      <c r="Y1051" s="9"/>
      <c r="Z1051" s="9"/>
    </row>
    <row r="1052" spans="16:26" s="11" customFormat="1" ht="15" hidden="1" customHeight="1" x14ac:dyDescent="0.3">
      <c r="P1052" s="47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6:26" s="11" customFormat="1" ht="15" hidden="1" customHeight="1" x14ac:dyDescent="0.3">
      <c r="P1053" s="47"/>
      <c r="Q1053" s="9"/>
      <c r="R1053" s="9"/>
      <c r="S1053" s="9"/>
      <c r="T1053" s="9"/>
      <c r="U1053" s="9"/>
      <c r="V1053" s="9"/>
      <c r="W1053" s="9"/>
      <c r="X1053" s="9"/>
      <c r="Y1053" s="9"/>
      <c r="Z1053" s="9"/>
    </row>
    <row r="1054" spans="16:26" s="11" customFormat="1" ht="15" hidden="1" customHeight="1" x14ac:dyDescent="0.3">
      <c r="P1054" s="47"/>
      <c r="Q1054" s="9"/>
      <c r="R1054" s="9"/>
      <c r="S1054" s="9"/>
      <c r="T1054" s="9"/>
      <c r="U1054" s="9"/>
      <c r="V1054" s="9"/>
      <c r="W1054" s="9"/>
      <c r="X1054" s="9"/>
      <c r="Y1054" s="9"/>
      <c r="Z1054" s="9"/>
    </row>
    <row r="1055" spans="16:26" s="11" customFormat="1" ht="15" hidden="1" customHeight="1" x14ac:dyDescent="0.3">
      <c r="P1055" s="47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6:26" s="11" customFormat="1" ht="15" hidden="1" customHeight="1" x14ac:dyDescent="0.3">
      <c r="P1056" s="47"/>
      <c r="Q1056" s="9"/>
      <c r="R1056" s="9"/>
      <c r="S1056" s="9"/>
      <c r="T1056" s="9"/>
      <c r="U1056" s="9"/>
      <c r="V1056" s="9"/>
      <c r="W1056" s="9"/>
      <c r="X1056" s="9"/>
      <c r="Y1056" s="9"/>
      <c r="Z1056" s="9"/>
    </row>
    <row r="1057" spans="16:26" s="11" customFormat="1" ht="15" hidden="1" customHeight="1" x14ac:dyDescent="0.3">
      <c r="P1057" s="47"/>
      <c r="Q1057" s="9"/>
      <c r="R1057" s="9"/>
      <c r="S1057" s="9"/>
      <c r="T1057" s="9"/>
      <c r="U1057" s="9"/>
      <c r="V1057" s="9"/>
      <c r="W1057" s="9"/>
      <c r="X1057" s="9"/>
      <c r="Y1057" s="9"/>
      <c r="Z1057" s="9"/>
    </row>
    <row r="1058" spans="16:26" s="11" customFormat="1" ht="15" hidden="1" customHeight="1" x14ac:dyDescent="0.3">
      <c r="P1058" s="47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6:26" s="11" customFormat="1" ht="15" hidden="1" customHeight="1" x14ac:dyDescent="0.3">
      <c r="P1059" s="47"/>
      <c r="Q1059" s="9"/>
      <c r="R1059" s="9"/>
      <c r="S1059" s="9"/>
      <c r="T1059" s="9"/>
      <c r="U1059" s="9"/>
      <c r="V1059" s="9"/>
      <c r="W1059" s="9"/>
      <c r="X1059" s="9"/>
      <c r="Y1059" s="9"/>
      <c r="Z1059" s="9"/>
    </row>
    <row r="1060" spans="16:26" s="11" customFormat="1" ht="15" hidden="1" customHeight="1" x14ac:dyDescent="0.3">
      <c r="P1060" s="47"/>
      <c r="Q1060" s="9"/>
      <c r="R1060" s="9"/>
      <c r="S1060" s="9"/>
      <c r="T1060" s="9"/>
      <c r="U1060" s="9"/>
      <c r="V1060" s="9"/>
      <c r="W1060" s="9"/>
      <c r="X1060" s="9"/>
      <c r="Y1060" s="9"/>
      <c r="Z1060" s="9"/>
    </row>
    <row r="1061" spans="16:26" s="11" customFormat="1" ht="15" hidden="1" customHeight="1" x14ac:dyDescent="0.3">
      <c r="P1061" s="47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6:26" s="11" customFormat="1" ht="15" hidden="1" customHeight="1" x14ac:dyDescent="0.3">
      <c r="P1062" s="47"/>
      <c r="Q1062" s="9"/>
      <c r="R1062" s="9"/>
      <c r="S1062" s="9"/>
      <c r="T1062" s="9"/>
      <c r="U1062" s="9"/>
      <c r="V1062" s="9"/>
      <c r="W1062" s="9"/>
      <c r="X1062" s="9"/>
      <c r="Y1062" s="9"/>
      <c r="Z1062" s="9"/>
    </row>
    <row r="1063" spans="16:26" s="11" customFormat="1" ht="15" hidden="1" customHeight="1" x14ac:dyDescent="0.3">
      <c r="P1063" s="47"/>
      <c r="Q1063" s="9"/>
      <c r="R1063" s="9"/>
      <c r="S1063" s="9"/>
      <c r="T1063" s="9"/>
      <c r="U1063" s="9"/>
      <c r="V1063" s="9"/>
      <c r="W1063" s="9"/>
      <c r="X1063" s="9"/>
      <c r="Y1063" s="9"/>
      <c r="Z1063" s="9"/>
    </row>
    <row r="1064" spans="16:26" s="11" customFormat="1" ht="15" hidden="1" customHeight="1" x14ac:dyDescent="0.3">
      <c r="P1064" s="47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6:26" s="11" customFormat="1" ht="15" hidden="1" customHeight="1" x14ac:dyDescent="0.3">
      <c r="P1065" s="47"/>
      <c r="Q1065" s="9"/>
      <c r="R1065" s="9"/>
      <c r="S1065" s="9"/>
      <c r="T1065" s="9"/>
      <c r="U1065" s="9"/>
      <c r="V1065" s="9"/>
      <c r="W1065" s="9"/>
      <c r="X1065" s="9"/>
      <c r="Y1065" s="9"/>
      <c r="Z1065" s="9"/>
    </row>
    <row r="1066" spans="16:26" s="11" customFormat="1" ht="15" hidden="1" customHeight="1" x14ac:dyDescent="0.3">
      <c r="P1066" s="47"/>
      <c r="Q1066" s="9"/>
      <c r="R1066" s="9"/>
      <c r="S1066" s="9"/>
      <c r="T1066" s="9"/>
      <c r="U1066" s="9"/>
      <c r="V1066" s="9"/>
      <c r="W1066" s="9"/>
      <c r="X1066" s="9"/>
      <c r="Y1066" s="9"/>
      <c r="Z1066" s="9"/>
    </row>
    <row r="1067" spans="16:26" s="11" customFormat="1" ht="15" hidden="1" customHeight="1" x14ac:dyDescent="0.3">
      <c r="P1067" s="47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6:26" s="11" customFormat="1" ht="15" hidden="1" customHeight="1" x14ac:dyDescent="0.3">
      <c r="P1068" s="47"/>
      <c r="Q1068" s="9"/>
      <c r="R1068" s="9"/>
      <c r="S1068" s="9"/>
      <c r="T1068" s="9"/>
      <c r="U1068" s="9"/>
      <c r="V1068" s="9"/>
      <c r="W1068" s="9"/>
      <c r="X1068" s="9"/>
      <c r="Y1068" s="9"/>
      <c r="Z1068" s="9"/>
    </row>
    <row r="1069" spans="16:26" s="11" customFormat="1" ht="15" hidden="1" customHeight="1" x14ac:dyDescent="0.3">
      <c r="P1069" s="47"/>
      <c r="Q1069" s="9"/>
      <c r="R1069" s="9"/>
      <c r="S1069" s="9"/>
      <c r="T1069" s="9"/>
      <c r="U1069" s="9"/>
      <c r="V1069" s="9"/>
      <c r="W1069" s="9"/>
      <c r="X1069" s="9"/>
      <c r="Y1069" s="9"/>
      <c r="Z1069" s="9"/>
    </row>
    <row r="1070" spans="16:26" s="11" customFormat="1" ht="15" hidden="1" customHeight="1" x14ac:dyDescent="0.3">
      <c r="P1070" s="47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6:26" s="11" customFormat="1" ht="15" hidden="1" customHeight="1" x14ac:dyDescent="0.3">
      <c r="P1071" s="47"/>
      <c r="Q1071" s="9"/>
      <c r="R1071" s="9"/>
      <c r="S1071" s="9"/>
      <c r="T1071" s="9"/>
      <c r="U1071" s="9"/>
      <c r="V1071" s="9"/>
      <c r="W1071" s="9"/>
      <c r="X1071" s="9"/>
      <c r="Y1071" s="9"/>
      <c r="Z1071" s="9"/>
    </row>
    <row r="1072" spans="16:26" s="11" customFormat="1" ht="15" hidden="1" customHeight="1" x14ac:dyDescent="0.3">
      <c r="P1072" s="47"/>
      <c r="Q1072" s="9"/>
      <c r="R1072" s="9"/>
      <c r="S1072" s="9"/>
      <c r="T1072" s="9"/>
      <c r="U1072" s="9"/>
      <c r="V1072" s="9"/>
      <c r="W1072" s="9"/>
      <c r="X1072" s="9"/>
      <c r="Y1072" s="9"/>
      <c r="Z1072" s="9"/>
    </row>
    <row r="1073" spans="16:26" s="11" customFormat="1" ht="15" hidden="1" customHeight="1" x14ac:dyDescent="0.3">
      <c r="P1073" s="47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6:26" s="11" customFormat="1" ht="15" hidden="1" customHeight="1" x14ac:dyDescent="0.3">
      <c r="P1074" s="47"/>
      <c r="Q1074" s="9"/>
      <c r="R1074" s="9"/>
      <c r="S1074" s="9"/>
      <c r="T1074" s="9"/>
      <c r="U1074" s="9"/>
      <c r="V1074" s="9"/>
      <c r="W1074" s="9"/>
      <c r="X1074" s="9"/>
      <c r="Y1074" s="9"/>
      <c r="Z1074" s="9"/>
    </row>
    <row r="1075" spans="16:26" s="11" customFormat="1" ht="15" hidden="1" customHeight="1" x14ac:dyDescent="0.3">
      <c r="P1075" s="47"/>
      <c r="Q1075" s="9"/>
      <c r="R1075" s="9"/>
      <c r="S1075" s="9"/>
      <c r="T1075" s="9"/>
      <c r="U1075" s="9"/>
      <c r="V1075" s="9"/>
      <c r="W1075" s="9"/>
      <c r="X1075" s="9"/>
      <c r="Y1075" s="9"/>
      <c r="Z1075" s="9"/>
    </row>
    <row r="1076" spans="16:26" s="11" customFormat="1" ht="15" hidden="1" customHeight="1" x14ac:dyDescent="0.3">
      <c r="P1076" s="47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6:26" s="11" customFormat="1" ht="15" hidden="1" customHeight="1" x14ac:dyDescent="0.3">
      <c r="P1077" s="47"/>
      <c r="Q1077" s="9"/>
      <c r="R1077" s="9"/>
      <c r="S1077" s="9"/>
      <c r="T1077" s="9"/>
      <c r="U1077" s="9"/>
      <c r="V1077" s="9"/>
      <c r="W1077" s="9"/>
      <c r="X1077" s="9"/>
      <c r="Y1077" s="9"/>
      <c r="Z1077" s="9"/>
    </row>
    <row r="1078" spans="16:26" s="11" customFormat="1" ht="15" hidden="1" customHeight="1" x14ac:dyDescent="0.3">
      <c r="P1078" s="47"/>
      <c r="Q1078" s="9"/>
      <c r="R1078" s="9"/>
      <c r="S1078" s="9"/>
      <c r="T1078" s="9"/>
      <c r="U1078" s="9"/>
      <c r="V1078" s="9"/>
      <c r="W1078" s="9"/>
      <c r="X1078" s="9"/>
      <c r="Y1078" s="9"/>
      <c r="Z1078" s="9"/>
    </row>
    <row r="1079" spans="16:26" s="11" customFormat="1" ht="15" hidden="1" customHeight="1" x14ac:dyDescent="0.3">
      <c r="P1079" s="47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6:26" s="11" customFormat="1" ht="15" hidden="1" customHeight="1" x14ac:dyDescent="0.3">
      <c r="P1080" s="47"/>
      <c r="Q1080" s="9"/>
      <c r="R1080" s="9"/>
      <c r="S1080" s="9"/>
      <c r="T1080" s="9"/>
      <c r="U1080" s="9"/>
      <c r="V1080" s="9"/>
      <c r="W1080" s="9"/>
      <c r="X1080" s="9"/>
      <c r="Y1080" s="9"/>
      <c r="Z1080" s="9"/>
    </row>
    <row r="1081" spans="16:26" s="11" customFormat="1" ht="15" hidden="1" customHeight="1" x14ac:dyDescent="0.3">
      <c r="P1081" s="47"/>
      <c r="Q1081" s="9"/>
      <c r="R1081" s="9"/>
      <c r="S1081" s="9"/>
      <c r="T1081" s="9"/>
      <c r="U1081" s="9"/>
      <c r="V1081" s="9"/>
      <c r="W1081" s="9"/>
      <c r="X1081" s="9"/>
      <c r="Y1081" s="9"/>
      <c r="Z1081" s="9"/>
    </row>
    <row r="1082" spans="16:26" s="11" customFormat="1" ht="15" hidden="1" customHeight="1" x14ac:dyDescent="0.3">
      <c r="P1082" s="47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6:26" s="11" customFormat="1" ht="15" hidden="1" customHeight="1" x14ac:dyDescent="0.3">
      <c r="P1083" s="47"/>
      <c r="Q1083" s="9"/>
      <c r="R1083" s="9"/>
      <c r="S1083" s="9"/>
      <c r="T1083" s="9"/>
      <c r="U1083" s="9"/>
      <c r="V1083" s="9"/>
      <c r="W1083" s="9"/>
      <c r="X1083" s="9"/>
      <c r="Y1083" s="9"/>
      <c r="Z1083" s="9"/>
    </row>
    <row r="1091" spans="16:26" s="11" customFormat="1" ht="15" hidden="1" customHeight="1" x14ac:dyDescent="0.3">
      <c r="P1091" s="47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6:26" s="11" customFormat="1" ht="15" hidden="1" customHeight="1" x14ac:dyDescent="0.3">
      <c r="P1092" s="47"/>
      <c r="Q1092" s="9"/>
      <c r="R1092" s="9"/>
      <c r="S1092" s="9"/>
      <c r="T1092" s="9"/>
      <c r="U1092" s="9"/>
      <c r="V1092" s="9"/>
      <c r="W1092" s="9"/>
      <c r="X1092" s="9"/>
      <c r="Y1092" s="9"/>
      <c r="Z1092" s="9"/>
    </row>
    <row r="1093" spans="16:26" s="11" customFormat="1" ht="15" hidden="1" customHeight="1" x14ac:dyDescent="0.3">
      <c r="P1093" s="47"/>
      <c r="Q1093" s="9"/>
      <c r="R1093" s="9"/>
      <c r="S1093" s="9"/>
      <c r="T1093" s="9"/>
      <c r="U1093" s="9"/>
      <c r="V1093" s="9"/>
      <c r="W1093" s="9"/>
      <c r="X1093" s="9"/>
      <c r="Y1093" s="9"/>
      <c r="Z1093" s="9"/>
    </row>
    <row r="1094" spans="16:26" s="11" customFormat="1" ht="15" hidden="1" customHeight="1" x14ac:dyDescent="0.3">
      <c r="P1094" s="47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6:26" s="11" customFormat="1" ht="15" hidden="1" customHeight="1" x14ac:dyDescent="0.3">
      <c r="P1095" s="47"/>
      <c r="Q1095" s="9"/>
      <c r="R1095" s="9"/>
      <c r="S1095" s="9"/>
      <c r="T1095" s="9"/>
      <c r="U1095" s="9"/>
      <c r="V1095" s="9"/>
      <c r="W1095" s="9"/>
      <c r="X1095" s="9"/>
      <c r="Y1095" s="9"/>
      <c r="Z1095" s="9"/>
    </row>
    <row r="1096" spans="16:26" s="11" customFormat="1" ht="15" hidden="1" customHeight="1" x14ac:dyDescent="0.3">
      <c r="P1096" s="47"/>
      <c r="Q1096" s="9"/>
      <c r="R1096" s="9"/>
      <c r="S1096" s="9"/>
      <c r="T1096" s="9"/>
      <c r="U1096" s="9"/>
      <c r="V1096" s="9"/>
      <c r="W1096" s="9"/>
      <c r="X1096" s="9"/>
      <c r="Y1096" s="9"/>
      <c r="Z1096" s="9"/>
    </row>
    <row r="1097" spans="16:26" s="11" customFormat="1" ht="15" hidden="1" customHeight="1" x14ac:dyDescent="0.3">
      <c r="P1097" s="47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6:26" s="11" customFormat="1" ht="15" hidden="1" customHeight="1" x14ac:dyDescent="0.3">
      <c r="P1098" s="47"/>
      <c r="Q1098" s="9"/>
      <c r="R1098" s="9"/>
      <c r="S1098" s="9"/>
      <c r="T1098" s="9"/>
      <c r="U1098" s="9"/>
      <c r="V1098" s="9"/>
      <c r="W1098" s="9"/>
      <c r="X1098" s="9"/>
      <c r="Y1098" s="9"/>
      <c r="Z1098" s="9"/>
    </row>
    <row r="1099" spans="16:26" s="11" customFormat="1" ht="15" hidden="1" customHeight="1" x14ac:dyDescent="0.3">
      <c r="P1099" s="47"/>
      <c r="Q1099" s="9"/>
      <c r="R1099" s="9"/>
      <c r="S1099" s="9"/>
      <c r="T1099" s="9"/>
      <c r="U1099" s="9"/>
      <c r="V1099" s="9"/>
      <c r="W1099" s="9"/>
      <c r="X1099" s="9"/>
      <c r="Y1099" s="9"/>
      <c r="Z1099" s="9"/>
    </row>
    <row r="1100" spans="16:26" s="11" customFormat="1" ht="15" hidden="1" customHeight="1" x14ac:dyDescent="0.3">
      <c r="P1100" s="47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6:26" s="11" customFormat="1" ht="15" hidden="1" customHeight="1" x14ac:dyDescent="0.3">
      <c r="P1101" s="47"/>
      <c r="Q1101" s="9"/>
      <c r="R1101" s="9"/>
      <c r="S1101" s="9"/>
      <c r="T1101" s="9"/>
      <c r="U1101" s="9"/>
      <c r="V1101" s="9"/>
      <c r="W1101" s="9"/>
      <c r="X1101" s="9"/>
      <c r="Y1101" s="9"/>
      <c r="Z1101" s="9"/>
    </row>
    <row r="1102" spans="16:26" s="11" customFormat="1" ht="15" hidden="1" customHeight="1" x14ac:dyDescent="0.3">
      <c r="P1102" s="47"/>
      <c r="Q1102" s="9"/>
      <c r="R1102" s="9"/>
      <c r="S1102" s="9"/>
      <c r="T1102" s="9"/>
      <c r="U1102" s="9"/>
      <c r="V1102" s="9"/>
      <c r="W1102" s="9"/>
      <c r="X1102" s="9"/>
      <c r="Y1102" s="9"/>
      <c r="Z1102" s="9"/>
    </row>
    <row r="1103" spans="16:26" s="11" customFormat="1" ht="15" hidden="1" customHeight="1" x14ac:dyDescent="0.3">
      <c r="P1103" s="47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6:26" s="11" customFormat="1" ht="15" hidden="1" customHeight="1" x14ac:dyDescent="0.3">
      <c r="P1104" s="47"/>
      <c r="Q1104" s="9"/>
      <c r="R1104" s="9"/>
      <c r="S1104" s="9"/>
      <c r="T1104" s="9"/>
      <c r="U1104" s="9"/>
      <c r="V1104" s="9"/>
      <c r="W1104" s="9"/>
      <c r="X1104" s="9"/>
      <c r="Y1104" s="9"/>
      <c r="Z1104" s="9"/>
    </row>
    <row r="1105" spans="16:26" s="11" customFormat="1" ht="15" hidden="1" customHeight="1" x14ac:dyDescent="0.3">
      <c r="P1105" s="47"/>
      <c r="Q1105" s="9"/>
      <c r="R1105" s="9"/>
      <c r="S1105" s="9"/>
      <c r="T1105" s="9"/>
      <c r="U1105" s="9"/>
      <c r="V1105" s="9"/>
      <c r="W1105" s="9"/>
      <c r="X1105" s="9"/>
      <c r="Y1105" s="9"/>
      <c r="Z1105" s="9"/>
    </row>
    <row r="1106" spans="16:26" s="11" customFormat="1" ht="15" hidden="1" customHeight="1" x14ac:dyDescent="0.3">
      <c r="P1106" s="47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6:26" s="11" customFormat="1" ht="15" hidden="1" customHeight="1" x14ac:dyDescent="0.3">
      <c r="P1107" s="47"/>
      <c r="Q1107" s="9"/>
      <c r="R1107" s="9"/>
      <c r="S1107" s="9"/>
      <c r="T1107" s="9"/>
      <c r="U1107" s="9"/>
      <c r="V1107" s="9"/>
      <c r="W1107" s="9"/>
      <c r="X1107" s="9"/>
      <c r="Y1107" s="9"/>
      <c r="Z1107" s="9"/>
    </row>
    <row r="1108" spans="16:26" s="11" customFormat="1" ht="15" hidden="1" customHeight="1" x14ac:dyDescent="0.3">
      <c r="P1108" s="47"/>
      <c r="Q1108" s="9"/>
      <c r="R1108" s="9"/>
      <c r="S1108" s="9"/>
      <c r="T1108" s="9"/>
      <c r="U1108" s="9"/>
      <c r="V1108" s="9"/>
      <c r="W1108" s="9"/>
      <c r="X1108" s="9"/>
      <c r="Y1108" s="9"/>
      <c r="Z1108" s="9"/>
    </row>
    <row r="1109" spans="16:26" s="11" customFormat="1" ht="15" hidden="1" customHeight="1" x14ac:dyDescent="0.3">
      <c r="P1109" s="47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6:26" s="11" customFormat="1" ht="15" hidden="1" customHeight="1" x14ac:dyDescent="0.3">
      <c r="P1110" s="47"/>
      <c r="Q1110" s="9"/>
      <c r="R1110" s="9"/>
      <c r="S1110" s="9"/>
      <c r="T1110" s="9"/>
      <c r="U1110" s="9"/>
      <c r="V1110" s="9"/>
      <c r="W1110" s="9"/>
      <c r="X1110" s="9"/>
      <c r="Y1110" s="9"/>
      <c r="Z1110" s="9"/>
    </row>
    <row r="1111" spans="16:26" s="11" customFormat="1" ht="15" hidden="1" customHeight="1" x14ac:dyDescent="0.3">
      <c r="P1111" s="47"/>
      <c r="Q1111" s="9"/>
      <c r="R1111" s="9"/>
      <c r="S1111" s="9"/>
      <c r="T1111" s="9"/>
      <c r="U1111" s="9"/>
      <c r="V1111" s="9"/>
      <c r="W1111" s="9"/>
      <c r="X1111" s="9"/>
      <c r="Y1111" s="9"/>
      <c r="Z1111" s="9"/>
    </row>
    <row r="1112" spans="16:26" s="11" customFormat="1" ht="15" hidden="1" customHeight="1" x14ac:dyDescent="0.3">
      <c r="P1112" s="47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6:26" s="11" customFormat="1" ht="15" hidden="1" customHeight="1" x14ac:dyDescent="0.3">
      <c r="P1113" s="47"/>
      <c r="Q1113" s="9"/>
      <c r="R1113" s="9"/>
      <c r="S1113" s="9"/>
      <c r="T1113" s="9"/>
      <c r="U1113" s="9"/>
      <c r="V1113" s="9"/>
      <c r="W1113" s="9"/>
      <c r="X1113" s="9"/>
      <c r="Y1113" s="9"/>
      <c r="Z1113" s="9"/>
    </row>
    <row r="1114" spans="16:26" s="11" customFormat="1" ht="15" hidden="1" customHeight="1" x14ac:dyDescent="0.3">
      <c r="P1114" s="47"/>
      <c r="Q1114" s="9"/>
      <c r="R1114" s="9"/>
      <c r="S1114" s="9"/>
      <c r="T1114" s="9"/>
      <c r="U1114" s="9"/>
      <c r="V1114" s="9"/>
      <c r="W1114" s="9"/>
      <c r="X1114" s="9"/>
      <c r="Y1114" s="9"/>
      <c r="Z1114" s="9"/>
    </row>
    <row r="1115" spans="16:26" s="11" customFormat="1" ht="15" hidden="1" customHeight="1" x14ac:dyDescent="0.3">
      <c r="P1115" s="47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</sheetData>
  <mergeCells count="24">
    <mergeCell ref="B10:V10"/>
    <mergeCell ref="B9:V9"/>
    <mergeCell ref="M5:M6"/>
    <mergeCell ref="B8:N8"/>
    <mergeCell ref="E4:E6"/>
    <mergeCell ref="N4:N6"/>
    <mergeCell ref="I5:I6"/>
    <mergeCell ref="J5:J6"/>
    <mergeCell ref="K5:K6"/>
    <mergeCell ref="L5:L6"/>
    <mergeCell ref="A1:Q2"/>
    <mergeCell ref="N3:O3"/>
    <mergeCell ref="P3:Q3"/>
    <mergeCell ref="O4:O6"/>
    <mergeCell ref="P4:P6"/>
    <mergeCell ref="Q4:Q6"/>
    <mergeCell ref="B5:B6"/>
    <mergeCell ref="C5:C6"/>
    <mergeCell ref="F5:F6"/>
    <mergeCell ref="G5:G6"/>
    <mergeCell ref="H5:H6"/>
    <mergeCell ref="A4:A6"/>
    <mergeCell ref="B4:C4"/>
    <mergeCell ref="D4:D6"/>
  </mergeCells>
  <pageMargins left="0.7" right="0.7" top="0.75" bottom="0.75" header="0" footer="0"/>
  <pageSetup orientation="portrait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 LOTE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 Marisol Garzon Ancinez</dc:creator>
  <cp:lastModifiedBy>Caterin Marisol Garzon Ancinez</cp:lastModifiedBy>
  <dcterms:created xsi:type="dcterms:W3CDTF">2025-07-31T16:37:49Z</dcterms:created>
  <dcterms:modified xsi:type="dcterms:W3CDTF">2025-08-21T15:04:25Z</dcterms:modified>
</cp:coreProperties>
</file>