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registraduriaco.sharepoint.com/sites/adminfinanciera/compras/Documentos compartidos/JAIME REYES/2025/JULIO/LP 07 DE 2025 - SISTEMA FOTOVOLTAICO/15. AlCANCE ESTUDIOS Y DOCUMENOS PREVIOS/"/>
    </mc:Choice>
  </mc:AlternateContent>
  <xr:revisionPtr revIDLastSave="565" documentId="8_{F21B98BA-031F-41F9-8F17-081343352C8B}" xr6:coauthVersionLast="47" xr6:coauthVersionMax="47" xr10:uidLastSave="{FC67B48E-A183-4EFF-A064-CC582EF6909F}"/>
  <bookViews>
    <workbookView xWindow="-120" yWindow="-120" windowWidth="29040" windowHeight="15720" xr2:uid="{C30F23CE-3214-42EA-A306-E7F0A9C2AE34}"/>
  </bookViews>
  <sheets>
    <sheet name="PROPUES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" i="1" l="1"/>
  <c r="I131" i="1"/>
  <c r="I59" i="1"/>
  <c r="I168" i="1"/>
  <c r="I169" i="1"/>
  <c r="I170" i="1"/>
  <c r="I171" i="1"/>
  <c r="I172" i="1"/>
  <c r="I173" i="1"/>
  <c r="I174" i="1"/>
  <c r="I175" i="1"/>
  <c r="I176" i="1"/>
  <c r="I177" i="1"/>
  <c r="I178" i="1"/>
  <c r="I167" i="1"/>
  <c r="I150" i="1"/>
  <c r="I151" i="1"/>
  <c r="I152" i="1"/>
  <c r="I153" i="1"/>
  <c r="I154" i="1"/>
  <c r="I155" i="1"/>
  <c r="I156" i="1"/>
  <c r="I157" i="1"/>
  <c r="I158" i="1"/>
  <c r="I159" i="1"/>
  <c r="I160" i="1"/>
  <c r="I149" i="1"/>
  <c r="I132" i="1"/>
  <c r="I133" i="1"/>
  <c r="I134" i="1"/>
  <c r="I135" i="1"/>
  <c r="I136" i="1"/>
  <c r="I137" i="1"/>
  <c r="I138" i="1"/>
  <c r="I139" i="1"/>
  <c r="I140" i="1"/>
  <c r="I141" i="1"/>
  <c r="I142" i="1"/>
  <c r="I114" i="1"/>
  <c r="I115" i="1"/>
  <c r="I116" i="1"/>
  <c r="I117" i="1"/>
  <c r="I118" i="1"/>
  <c r="I119" i="1"/>
  <c r="I120" i="1"/>
  <c r="I121" i="1"/>
  <c r="I122" i="1"/>
  <c r="I123" i="1"/>
  <c r="I124" i="1"/>
  <c r="I113" i="1"/>
  <c r="I96" i="1"/>
  <c r="I97" i="1"/>
  <c r="I98" i="1"/>
  <c r="I99" i="1"/>
  <c r="I100" i="1"/>
  <c r="I101" i="1"/>
  <c r="I102" i="1"/>
  <c r="I103" i="1"/>
  <c r="I104" i="1"/>
  <c r="I105" i="1"/>
  <c r="I106" i="1"/>
  <c r="I95" i="1"/>
  <c r="I78" i="1"/>
  <c r="I79" i="1"/>
  <c r="I80" i="1"/>
  <c r="I81" i="1"/>
  <c r="I82" i="1"/>
  <c r="I83" i="1"/>
  <c r="I84" i="1"/>
  <c r="I85" i="1"/>
  <c r="I86" i="1"/>
  <c r="I87" i="1"/>
  <c r="I88" i="1"/>
  <c r="I77" i="1"/>
  <c r="I60" i="1"/>
  <c r="I61" i="1"/>
  <c r="I62" i="1"/>
  <c r="I63" i="1"/>
  <c r="I64" i="1"/>
  <c r="I65" i="1"/>
  <c r="I66" i="1"/>
  <c r="I67" i="1"/>
  <c r="I68" i="1"/>
  <c r="I69" i="1"/>
  <c r="I70" i="1"/>
  <c r="I42" i="1"/>
  <c r="I43" i="1"/>
  <c r="I44" i="1"/>
  <c r="I45" i="1"/>
  <c r="I46" i="1"/>
  <c r="I47" i="1"/>
  <c r="I48" i="1"/>
  <c r="I49" i="1"/>
  <c r="I50" i="1"/>
  <c r="I51" i="1"/>
  <c r="I52" i="1"/>
  <c r="I41" i="1"/>
  <c r="I24" i="1"/>
  <c r="I25" i="1"/>
  <c r="I26" i="1"/>
  <c r="I27" i="1"/>
  <c r="I28" i="1"/>
  <c r="I29" i="1"/>
  <c r="I30" i="1"/>
  <c r="I31" i="1"/>
  <c r="I32" i="1"/>
  <c r="I33" i="1"/>
  <c r="I34" i="1"/>
  <c r="I23" i="1"/>
  <c r="I6" i="1"/>
  <c r="I7" i="1"/>
  <c r="I8" i="1"/>
  <c r="I9" i="1"/>
  <c r="I10" i="1"/>
  <c r="I11" i="1"/>
  <c r="I12" i="1"/>
  <c r="I13" i="1"/>
  <c r="I14" i="1"/>
  <c r="I15" i="1"/>
  <c r="I16" i="1"/>
  <c r="I53" i="1" l="1"/>
  <c r="I17" i="1"/>
  <c r="I54" i="1" l="1"/>
  <c r="I56" i="1"/>
  <c r="I57" i="1" s="1"/>
  <c r="I20" i="1"/>
  <c r="I21" i="1" s="1"/>
  <c r="I18" i="1"/>
  <c r="I179" i="1" l="1"/>
  <c r="I182" i="1" l="1"/>
  <c r="I183" i="1" s="1"/>
  <c r="I180" i="1"/>
  <c r="I35" i="1"/>
  <c r="I107" i="1"/>
  <c r="I143" i="1"/>
  <c r="I161" i="1"/>
  <c r="I89" i="1"/>
  <c r="I71" i="1"/>
  <c r="I125" i="1"/>
  <c r="I164" i="1" l="1"/>
  <c r="I165" i="1" s="1"/>
  <c r="I162" i="1"/>
  <c r="I146" i="1"/>
  <c r="I147" i="1" s="1"/>
  <c r="I144" i="1"/>
  <c r="I128" i="1"/>
  <c r="I129" i="1" s="1"/>
  <c r="I126" i="1"/>
  <c r="I108" i="1"/>
  <c r="I110" i="1"/>
  <c r="I111" i="1" s="1"/>
  <c r="I90" i="1"/>
  <c r="I92" i="1"/>
  <c r="I93" i="1" s="1"/>
  <c r="I74" i="1"/>
  <c r="I75" i="1" s="1"/>
  <c r="I72" i="1"/>
  <c r="I36" i="1"/>
  <c r="I38" i="1"/>
  <c r="I39" i="1" s="1"/>
  <c r="I184" i="1"/>
  <c r="I22" i="1"/>
  <c r="I58" i="1"/>
  <c r="I166" i="1" l="1"/>
  <c r="I148" i="1"/>
  <c r="I130" i="1"/>
  <c r="I112" i="1"/>
  <c r="I94" i="1"/>
  <c r="I76" i="1"/>
  <c r="I40" i="1"/>
  <c r="I185" i="1" l="1"/>
</calcChain>
</file>

<file path=xl/sharedStrings.xml><?xml version="1.0" encoding="utf-8"?>
<sst xmlns="http://schemas.openxmlformats.org/spreadsheetml/2006/main" count="440" uniqueCount="94">
  <si>
    <t>SEDE</t>
  </si>
  <si>
    <t>ITEM</t>
  </si>
  <si>
    <t>DESCRIPCION</t>
  </si>
  <si>
    <t xml:space="preserve">UNIDAD </t>
  </si>
  <si>
    <t>CANTIDAD</t>
  </si>
  <si>
    <t>Arreglo Panel solar 575 W (126,5 kWp)</t>
  </si>
  <si>
    <t>UD</t>
  </si>
  <si>
    <t>Inversor enlazado a red</t>
  </si>
  <si>
    <t>Estructura solar para 126.5 kWp</t>
  </si>
  <si>
    <t>GL</t>
  </si>
  <si>
    <t>Cableado DC + AC</t>
  </si>
  <si>
    <t>Tubería + accesorios</t>
  </si>
  <si>
    <t>Tablero de protecciones DC (incluye barras de neutro y tierra,termomagnéticos)</t>
  </si>
  <si>
    <t>Equipotencialización de sistema de puesta a tierra +
apantallamiento</t>
  </si>
  <si>
    <t>Certificación RETIE</t>
  </si>
  <si>
    <t>Seguridad en el trabajo</t>
  </si>
  <si>
    <t>Subtotal</t>
  </si>
  <si>
    <t>Administración</t>
  </si>
  <si>
    <t>AIU (30%)</t>
  </si>
  <si>
    <t xml:space="preserve">Imprevistos </t>
  </si>
  <si>
    <t>Utilidad</t>
  </si>
  <si>
    <t>IVA sobre utilidad</t>
  </si>
  <si>
    <t>Total Sede Bogota</t>
  </si>
  <si>
    <t xml:space="preserve">ARAUCA </t>
  </si>
  <si>
    <t>Arreglo Panel solar 575 W (20,7 kWp)</t>
  </si>
  <si>
    <t xml:space="preserve">UD </t>
  </si>
  <si>
    <t>Estructura solar para 20,7 kWp</t>
  </si>
  <si>
    <t>Tablero de protecciones DC (incluye barras de neutro y tierra, termomagnéticos)</t>
  </si>
  <si>
    <t>Tablero de protecciones AC (incluye barras de neutro y tierra, termomagnéticos)</t>
  </si>
  <si>
    <t>Equipotencialización de sistema de puesta a tierra + apantallamiento</t>
  </si>
  <si>
    <t>Medidor bidireccional, control de inyección cero y trámites ante operadro de red</t>
  </si>
  <si>
    <t>Mano de obra</t>
  </si>
  <si>
    <t>AIU (35%)</t>
  </si>
  <si>
    <t>0$</t>
  </si>
  <si>
    <t>Total Sede Arauca</t>
  </si>
  <si>
    <t>FLORENCIA</t>
  </si>
  <si>
    <t>Total Sede Florencia</t>
  </si>
  <si>
    <t>VALLEDUPAR</t>
  </si>
  <si>
    <t xml:space="preserve">Total sede Valledupar </t>
  </si>
  <si>
    <t xml:space="preserve">SANTA MARTA </t>
  </si>
  <si>
    <t>Total sede Santa Marta</t>
  </si>
  <si>
    <t xml:space="preserve">RIOHACHA </t>
  </si>
  <si>
    <t xml:space="preserve">Total sede Riohacha </t>
  </si>
  <si>
    <t>SINCELEJO</t>
  </si>
  <si>
    <t>Total sede Sincelejo</t>
  </si>
  <si>
    <t>MAICAO</t>
  </si>
  <si>
    <t>Arreglo Panel solar  (13,8 kWp)</t>
  </si>
  <si>
    <t>Estructura solar para 13,8 kWp</t>
  </si>
  <si>
    <t>Total Sede Maicao</t>
  </si>
  <si>
    <t xml:space="preserve">BARRANCA </t>
  </si>
  <si>
    <t>Total sede Barranca</t>
  </si>
  <si>
    <t xml:space="preserve">LETICIA </t>
  </si>
  <si>
    <t>Arreglo Panel solar 575 w  (4,6 kWp)</t>
  </si>
  <si>
    <t>Microinversor 2000 W</t>
  </si>
  <si>
    <t>Estructura solar para 4,6 kWp</t>
  </si>
  <si>
    <t>Subtotal sede Leticia</t>
  </si>
  <si>
    <t>FASE I de Implementación y puesta en marcha de un sistema de energía eléctrica basado en la instalación de paneles solares fotovoltaicos en la Sede Central y otras sedes de la Registraduría Nacional del Estado Civil.</t>
  </si>
  <si>
    <t>BOGOTA</t>
  </si>
  <si>
    <t>Medidor bidireccional, control de inyección cero y trámites ante operador de red</t>
  </si>
  <si>
    <t>Valor Unitario de Referencia</t>
  </si>
  <si>
    <t>Valor Unitario Ofertado</t>
  </si>
  <si>
    <t>Valor Total</t>
  </si>
  <si>
    <t>3,1 0</t>
  </si>
  <si>
    <t>2,1 0</t>
  </si>
  <si>
    <t>1,1 0</t>
  </si>
  <si>
    <t>4, 10</t>
  </si>
  <si>
    <t>4, 11</t>
  </si>
  <si>
    <t>4 6</t>
  </si>
  <si>
    <t>5, 10</t>
  </si>
  <si>
    <t>5, 11</t>
  </si>
  <si>
    <t>5, 12</t>
  </si>
  <si>
    <t>6, 10</t>
  </si>
  <si>
    <t>6, 11</t>
  </si>
  <si>
    <t>6, 12</t>
  </si>
  <si>
    <t>7, 10</t>
  </si>
  <si>
    <t>7, 11</t>
  </si>
  <si>
    <t>7, 12</t>
  </si>
  <si>
    <t>8, 10</t>
  </si>
  <si>
    <t>8, 11</t>
  </si>
  <si>
    <t>8, 12</t>
  </si>
  <si>
    <t>9, 10</t>
  </si>
  <si>
    <t>9, 11</t>
  </si>
  <si>
    <t>9, 12</t>
  </si>
  <si>
    <t>Total Sede Leticia</t>
  </si>
  <si>
    <t>Nombre o Razón Social del Proponente</t>
  </si>
  <si>
    <t>NIT</t>
  </si>
  <si>
    <t>Nombre del Representante Legal</t>
  </si>
  <si>
    <t>Identificación</t>
  </si>
  <si>
    <t>FIRMA</t>
  </si>
  <si>
    <t>10, 10</t>
  </si>
  <si>
    <t>10, 11</t>
  </si>
  <si>
    <t>10, 12</t>
  </si>
  <si>
    <t>VALOR TOTAL</t>
  </si>
  <si>
    <t>FORMATO # 9 PROPUESTA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</si>
</sst>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8" formatCode="&quot;$&quot;\ #,##0.00;[Red]\-&quot;$&quot;\ #,##0.00"/>
    <numFmt numFmtId="164" formatCode="&quot;$&quot;\ #,##0.00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1"/>
      <color rgb="FF000000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000000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 applyProtection="1">
      <alignment horizontal="center" vertical="center" wrapText="1"/>
      <protection locked="0"/>
    </xf>
    <xf numFmtId="6" fontId="0" fillId="0" borderId="1" xfId="0" applyNumberFormat="1" applyBorder="1" applyAlignment="1" applyProtection="1">
      <alignment horizontal="center" vertical="center" wrapText="1"/>
      <protection locked="0"/>
    </xf>
    <xf numFmtId="10" fontId="0" fillId="0" borderId="1" xfId="1" applyNumberFormat="1" applyFont="1" applyBorder="1" applyAlignment="1" applyProtection="1">
      <alignment vertical="center" wrapText="1"/>
      <protection locked="0"/>
    </xf>
    <xf numFmtId="10" fontId="0" fillId="0" borderId="1" xfId="1" applyNumberFormat="1" applyFont="1" applyBorder="1" applyAlignment="1" applyProtection="1">
      <alignment horizontal="center" vertical="center" wrapText="1"/>
      <protection locked="0"/>
    </xf>
    <xf numFmtId="6" fontId="3" fillId="0" borderId="1" xfId="0" applyNumberFormat="1" applyFont="1" applyBorder="1" applyAlignment="1" applyProtection="1">
      <alignment horizontal="center" vertical="center" wrapText="1"/>
      <protection locked="0"/>
    </xf>
    <xf numFmtId="8" fontId="0" fillId="0" borderId="0" xfId="0" applyNumberFormat="1" applyAlignment="1" applyProtection="1">
      <alignment horizontal="center" vertical="center" wrapText="1"/>
      <protection locked="0"/>
    </xf>
    <xf numFmtId="0" fontId="8" fillId="0" borderId="0" xfId="0" applyFont="1" applyProtection="1"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vertical="top"/>
      <protection locked="0"/>
    </xf>
    <xf numFmtId="0" fontId="10" fillId="0" borderId="0" xfId="0" applyFo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6" fontId="0" fillId="0" borderId="1" xfId="0" applyNumberFormat="1" applyBorder="1" applyAlignment="1">
      <alignment horizontal="center" vertical="center" wrapText="1"/>
    </xf>
    <xf numFmtId="8" fontId="2" fillId="2" borderId="1" xfId="0" applyNumberFormat="1" applyFont="1" applyFill="1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 wrapText="1"/>
    </xf>
    <xf numFmtId="8" fontId="0" fillId="0" borderId="1" xfId="0" applyNumberForma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6" fontId="3" fillId="0" borderId="1" xfId="0" applyNumberFormat="1" applyFont="1" applyBorder="1" applyAlignment="1">
      <alignment horizontal="center" vertical="center" wrapText="1"/>
    </xf>
    <xf numFmtId="8" fontId="4" fillId="3" borderId="1" xfId="0" applyNumberFormat="1" applyFont="1" applyFill="1" applyBorder="1" applyAlignment="1">
      <alignment horizontal="center" vertical="center" wrapText="1"/>
    </xf>
    <xf numFmtId="8" fontId="3" fillId="0" borderId="1" xfId="0" applyNumberFormat="1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8" fontId="5" fillId="2" borderId="1" xfId="0" applyNumberFormat="1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8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8" fillId="0" borderId="5" xfId="0" applyFont="1" applyBorder="1" applyAlignment="1" applyProtection="1">
      <alignment horizontal="center" vertical="center"/>
      <protection locked="0"/>
    </xf>
    <xf numFmtId="0" fontId="9" fillId="0" borderId="5" xfId="0" applyFont="1" applyBorder="1" applyAlignment="1" applyProtection="1">
      <alignment horizontal="center" vertical="center"/>
      <protection locked="0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7ED42-C81F-440B-B9C8-D156D974898A}">
  <sheetPr>
    <tabColor theme="0" tint="-0.499984740745262"/>
  </sheetPr>
  <dimension ref="B1:I208"/>
  <sheetViews>
    <sheetView tabSelected="1" zoomScale="85" zoomScaleNormal="85" workbookViewId="0">
      <selection activeCell="P11" sqref="P11"/>
    </sheetView>
  </sheetViews>
  <sheetFormatPr baseColWidth="10" defaultRowHeight="15" x14ac:dyDescent="0.25"/>
  <cols>
    <col min="1" max="1" width="5" style="1" customWidth="1"/>
    <col min="2" max="2" width="13.140625" style="1" bestFit="1" customWidth="1"/>
    <col min="3" max="3" width="6.7109375" style="1" customWidth="1"/>
    <col min="4" max="4" width="48.85546875" style="1" customWidth="1"/>
    <col min="5" max="5" width="8.85546875" style="1" bestFit="1" customWidth="1"/>
    <col min="6" max="6" width="10.42578125" style="1" bestFit="1" customWidth="1"/>
    <col min="7" max="7" width="16.5703125" style="1" bestFit="1" customWidth="1"/>
    <col min="8" max="8" width="17.85546875" style="1" customWidth="1"/>
    <col min="9" max="9" width="20.85546875" style="1" customWidth="1"/>
    <col min="10" max="16384" width="11.42578125" style="1"/>
  </cols>
  <sheetData>
    <row r="1" spans="2:9" s="13" customFormat="1" x14ac:dyDescent="0.25"/>
    <row r="2" spans="2:9" s="13" customFormat="1" ht="15" customHeight="1" x14ac:dyDescent="0.25">
      <c r="B2" s="39" t="s">
        <v>93</v>
      </c>
      <c r="C2" s="39"/>
      <c r="D2" s="39"/>
      <c r="E2" s="39"/>
      <c r="F2" s="39"/>
      <c r="G2" s="39"/>
      <c r="H2" s="39"/>
      <c r="I2" s="39"/>
    </row>
    <row r="3" spans="2:9" s="13" customFormat="1" ht="57" customHeight="1" x14ac:dyDescent="0.25">
      <c r="B3" s="39" t="s">
        <v>56</v>
      </c>
      <c r="C3" s="39"/>
      <c r="D3" s="39"/>
      <c r="E3" s="39"/>
      <c r="F3" s="39"/>
      <c r="G3" s="39"/>
      <c r="H3" s="39"/>
      <c r="I3" s="39"/>
    </row>
    <row r="4" spans="2:9" s="13" customFormat="1" ht="30" x14ac:dyDescent="0.25">
      <c r="B4" s="14" t="s">
        <v>0</v>
      </c>
      <c r="C4" s="14" t="s">
        <v>1</v>
      </c>
      <c r="D4" s="14" t="s">
        <v>2</v>
      </c>
      <c r="E4" s="14" t="s">
        <v>3</v>
      </c>
      <c r="F4" s="14" t="s">
        <v>4</v>
      </c>
      <c r="G4" s="14" t="s">
        <v>59</v>
      </c>
      <c r="H4" s="14" t="s">
        <v>60</v>
      </c>
      <c r="I4" s="14" t="s">
        <v>61</v>
      </c>
    </row>
    <row r="5" spans="2:9" x14ac:dyDescent="0.25">
      <c r="B5" s="36" t="s">
        <v>57</v>
      </c>
      <c r="C5" s="15">
        <v>1.1000000000000001</v>
      </c>
      <c r="D5" s="15" t="s">
        <v>5</v>
      </c>
      <c r="E5" s="15" t="s">
        <v>6</v>
      </c>
      <c r="F5" s="15">
        <v>220</v>
      </c>
      <c r="G5" s="16">
        <v>1248000</v>
      </c>
      <c r="H5" s="2"/>
      <c r="I5" s="26">
        <f>ROUND((H5*F5),0)</f>
        <v>0</v>
      </c>
    </row>
    <row r="6" spans="2:9" x14ac:dyDescent="0.25">
      <c r="B6" s="37"/>
      <c r="C6" s="15">
        <v>1.2</v>
      </c>
      <c r="D6" s="15" t="s">
        <v>7</v>
      </c>
      <c r="E6" s="15" t="s">
        <v>6</v>
      </c>
      <c r="F6" s="15">
        <v>2</v>
      </c>
      <c r="G6" s="16">
        <v>53428911</v>
      </c>
      <c r="H6" s="2"/>
      <c r="I6" s="26">
        <f t="shared" ref="I6:I16" si="0">ROUND((H6*F6),0)</f>
        <v>0</v>
      </c>
    </row>
    <row r="7" spans="2:9" x14ac:dyDescent="0.25">
      <c r="B7" s="37"/>
      <c r="C7" s="15">
        <v>1.3</v>
      </c>
      <c r="D7" s="15" t="s">
        <v>8</v>
      </c>
      <c r="E7" s="15" t="s">
        <v>9</v>
      </c>
      <c r="F7" s="15">
        <v>1</v>
      </c>
      <c r="G7" s="16">
        <v>204800000</v>
      </c>
      <c r="H7" s="2"/>
      <c r="I7" s="26">
        <f t="shared" si="0"/>
        <v>0</v>
      </c>
    </row>
    <row r="8" spans="2:9" x14ac:dyDescent="0.25">
      <c r="B8" s="37"/>
      <c r="C8" s="15">
        <v>1.4</v>
      </c>
      <c r="D8" s="15" t="s">
        <v>10</v>
      </c>
      <c r="E8" s="15" t="s">
        <v>9</v>
      </c>
      <c r="F8" s="15">
        <v>1</v>
      </c>
      <c r="G8" s="16">
        <v>16960000</v>
      </c>
      <c r="H8" s="2"/>
      <c r="I8" s="26">
        <f t="shared" si="0"/>
        <v>0</v>
      </c>
    </row>
    <row r="9" spans="2:9" x14ac:dyDescent="0.25">
      <c r="B9" s="37"/>
      <c r="C9" s="15">
        <v>1.5</v>
      </c>
      <c r="D9" s="15" t="s">
        <v>11</v>
      </c>
      <c r="E9" s="15" t="s">
        <v>9</v>
      </c>
      <c r="F9" s="15">
        <v>1</v>
      </c>
      <c r="G9" s="16">
        <v>15232000</v>
      </c>
      <c r="H9" s="2"/>
      <c r="I9" s="26">
        <f t="shared" si="0"/>
        <v>0</v>
      </c>
    </row>
    <row r="10" spans="2:9" ht="30" x14ac:dyDescent="0.25">
      <c r="B10" s="37"/>
      <c r="C10" s="15">
        <v>1.6</v>
      </c>
      <c r="D10" s="15" t="s">
        <v>12</v>
      </c>
      <c r="E10" s="15" t="s">
        <v>6</v>
      </c>
      <c r="F10" s="15">
        <v>1</v>
      </c>
      <c r="G10" s="16">
        <v>39868480</v>
      </c>
      <c r="H10" s="2"/>
      <c r="I10" s="26">
        <f t="shared" si="0"/>
        <v>0</v>
      </c>
    </row>
    <row r="11" spans="2:9" ht="30" x14ac:dyDescent="0.25">
      <c r="B11" s="37"/>
      <c r="C11" s="15">
        <v>1.7</v>
      </c>
      <c r="D11" s="15" t="s">
        <v>28</v>
      </c>
      <c r="E11" s="15" t="s">
        <v>6</v>
      </c>
      <c r="F11" s="15">
        <v>1</v>
      </c>
      <c r="G11" s="16">
        <v>43040000</v>
      </c>
      <c r="H11" s="2"/>
      <c r="I11" s="26">
        <f t="shared" si="0"/>
        <v>0</v>
      </c>
    </row>
    <row r="12" spans="2:9" ht="30" x14ac:dyDescent="0.25">
      <c r="B12" s="37"/>
      <c r="C12" s="15">
        <v>1.8</v>
      </c>
      <c r="D12" s="15" t="s">
        <v>13</v>
      </c>
      <c r="E12" s="15" t="s">
        <v>9</v>
      </c>
      <c r="F12" s="15">
        <v>1</v>
      </c>
      <c r="G12" s="16">
        <v>50928000</v>
      </c>
      <c r="H12" s="2"/>
      <c r="I12" s="26">
        <f t="shared" si="0"/>
        <v>0</v>
      </c>
    </row>
    <row r="13" spans="2:9" ht="30" x14ac:dyDescent="0.25">
      <c r="B13" s="37"/>
      <c r="C13" s="15">
        <v>1.9</v>
      </c>
      <c r="D13" s="15" t="s">
        <v>58</v>
      </c>
      <c r="E13" s="15" t="s">
        <v>9</v>
      </c>
      <c r="F13" s="15">
        <v>1</v>
      </c>
      <c r="G13" s="16">
        <v>13668096</v>
      </c>
      <c r="H13" s="2"/>
      <c r="I13" s="26">
        <f t="shared" si="0"/>
        <v>0</v>
      </c>
    </row>
    <row r="14" spans="2:9" x14ac:dyDescent="0.25">
      <c r="B14" s="37"/>
      <c r="C14" s="15" t="s">
        <v>64</v>
      </c>
      <c r="D14" s="15" t="s">
        <v>14</v>
      </c>
      <c r="E14" s="15">
        <v>0</v>
      </c>
      <c r="F14" s="15">
        <v>1</v>
      </c>
      <c r="G14" s="16">
        <v>17998400</v>
      </c>
      <c r="H14" s="2"/>
      <c r="I14" s="26">
        <f t="shared" si="0"/>
        <v>0</v>
      </c>
    </row>
    <row r="15" spans="2:9" x14ac:dyDescent="0.25">
      <c r="B15" s="37"/>
      <c r="C15" s="15">
        <v>1.1100000000000001</v>
      </c>
      <c r="D15" s="15" t="s">
        <v>31</v>
      </c>
      <c r="E15" s="15" t="s">
        <v>9</v>
      </c>
      <c r="F15" s="15">
        <v>1</v>
      </c>
      <c r="G15" s="16">
        <v>85696000</v>
      </c>
      <c r="H15" s="2"/>
      <c r="I15" s="26">
        <f t="shared" si="0"/>
        <v>0</v>
      </c>
    </row>
    <row r="16" spans="2:9" x14ac:dyDescent="0.25">
      <c r="B16" s="38"/>
      <c r="C16" s="15">
        <v>1.1200000000000001</v>
      </c>
      <c r="D16" s="15" t="s">
        <v>15</v>
      </c>
      <c r="E16" s="15" t="s">
        <v>9</v>
      </c>
      <c r="F16" s="15">
        <v>1</v>
      </c>
      <c r="G16" s="16">
        <v>10240000</v>
      </c>
      <c r="H16" s="2"/>
      <c r="I16" s="26">
        <f t="shared" si="0"/>
        <v>0</v>
      </c>
    </row>
    <row r="17" spans="2:9" s="13" customFormat="1" x14ac:dyDescent="0.25">
      <c r="B17" s="27" t="s">
        <v>16</v>
      </c>
      <c r="C17" s="28"/>
      <c r="D17" s="28"/>
      <c r="E17" s="28"/>
      <c r="F17" s="28"/>
      <c r="G17" s="28"/>
      <c r="H17" s="28"/>
      <c r="I17" s="17">
        <f>SUM(I5:I16)</f>
        <v>0</v>
      </c>
    </row>
    <row r="18" spans="2:9" s="13" customFormat="1" ht="15" customHeight="1" x14ac:dyDescent="0.25">
      <c r="B18" s="30" t="s">
        <v>17</v>
      </c>
      <c r="C18" s="31"/>
      <c r="D18" s="31"/>
      <c r="E18" s="32"/>
      <c r="F18" s="36" t="s">
        <v>18</v>
      </c>
      <c r="G18" s="18">
        <v>0.25</v>
      </c>
      <c r="H18" s="3"/>
      <c r="I18" s="19">
        <f>ROUND((I17*H18),0)</f>
        <v>0</v>
      </c>
    </row>
    <row r="19" spans="2:9" s="13" customFormat="1" x14ac:dyDescent="0.25">
      <c r="B19" s="30" t="s">
        <v>19</v>
      </c>
      <c r="C19" s="31"/>
      <c r="D19" s="31"/>
      <c r="E19" s="32"/>
      <c r="F19" s="37"/>
      <c r="G19" s="18">
        <v>0</v>
      </c>
      <c r="H19" s="3"/>
      <c r="I19" s="19">
        <v>0</v>
      </c>
    </row>
    <row r="20" spans="2:9" s="13" customFormat="1" x14ac:dyDescent="0.25">
      <c r="B20" s="30" t="s">
        <v>20</v>
      </c>
      <c r="C20" s="31"/>
      <c r="D20" s="31"/>
      <c r="E20" s="32"/>
      <c r="F20" s="38"/>
      <c r="G20" s="18">
        <v>0.05</v>
      </c>
      <c r="H20" s="3"/>
      <c r="I20" s="19">
        <f>ROUND((I17*H20),0)</f>
        <v>0</v>
      </c>
    </row>
    <row r="21" spans="2:9" s="13" customFormat="1" ht="15" customHeight="1" x14ac:dyDescent="0.25">
      <c r="B21" s="30" t="s">
        <v>21</v>
      </c>
      <c r="C21" s="31"/>
      <c r="D21" s="31"/>
      <c r="E21" s="31"/>
      <c r="F21" s="32"/>
      <c r="G21" s="18">
        <v>0.19</v>
      </c>
      <c r="H21" s="3"/>
      <c r="I21" s="19">
        <f>ROUND((I20*H21),0)</f>
        <v>0</v>
      </c>
    </row>
    <row r="22" spans="2:9" s="13" customFormat="1" ht="15" customHeight="1" x14ac:dyDescent="0.25">
      <c r="B22" s="27" t="s">
        <v>22</v>
      </c>
      <c r="C22" s="28"/>
      <c r="D22" s="28"/>
      <c r="E22" s="28"/>
      <c r="F22" s="28"/>
      <c r="G22" s="28"/>
      <c r="H22" s="28"/>
      <c r="I22" s="17">
        <f>SUM(I17:I21)</f>
        <v>0</v>
      </c>
    </row>
    <row r="23" spans="2:9" x14ac:dyDescent="0.25">
      <c r="B23" s="36" t="s">
        <v>23</v>
      </c>
      <c r="C23" s="15">
        <v>2.1</v>
      </c>
      <c r="D23" s="15" t="s">
        <v>24</v>
      </c>
      <c r="E23" s="15" t="s">
        <v>25</v>
      </c>
      <c r="F23" s="15">
        <v>36</v>
      </c>
      <c r="G23" s="16">
        <v>897000</v>
      </c>
      <c r="H23" s="2"/>
      <c r="I23" s="19">
        <f>ROUND((H23*F23),0)</f>
        <v>0</v>
      </c>
    </row>
    <row r="24" spans="2:9" x14ac:dyDescent="0.25">
      <c r="B24" s="37"/>
      <c r="C24" s="15">
        <v>2.2000000000000002</v>
      </c>
      <c r="D24" s="15" t="s">
        <v>7</v>
      </c>
      <c r="E24" s="15" t="s">
        <v>25</v>
      </c>
      <c r="F24" s="15">
        <v>1</v>
      </c>
      <c r="G24" s="16">
        <v>35937500</v>
      </c>
      <c r="H24" s="2"/>
      <c r="I24" s="19">
        <f t="shared" ref="I24:I34" si="1">ROUND((H24*F24),0)</f>
        <v>0</v>
      </c>
    </row>
    <row r="25" spans="2:9" x14ac:dyDescent="0.25">
      <c r="B25" s="37"/>
      <c r="C25" s="15">
        <v>2.2999999999999998</v>
      </c>
      <c r="D25" s="15" t="s">
        <v>26</v>
      </c>
      <c r="E25" s="15" t="s">
        <v>9</v>
      </c>
      <c r="F25" s="15">
        <v>1</v>
      </c>
      <c r="G25" s="16">
        <v>16969888</v>
      </c>
      <c r="H25" s="2"/>
      <c r="I25" s="19">
        <f t="shared" si="1"/>
        <v>0</v>
      </c>
    </row>
    <row r="26" spans="2:9" x14ac:dyDescent="0.25">
      <c r="B26" s="37"/>
      <c r="C26" s="15">
        <v>2.4</v>
      </c>
      <c r="D26" s="15" t="s">
        <v>10</v>
      </c>
      <c r="E26" s="15" t="s">
        <v>9</v>
      </c>
      <c r="F26" s="15">
        <v>1</v>
      </c>
      <c r="G26" s="16">
        <v>2070000</v>
      </c>
      <c r="H26" s="2"/>
      <c r="I26" s="19">
        <f t="shared" si="1"/>
        <v>0</v>
      </c>
    </row>
    <row r="27" spans="2:9" x14ac:dyDescent="0.25">
      <c r="B27" s="37"/>
      <c r="C27" s="15">
        <v>2.5</v>
      </c>
      <c r="D27" s="15" t="s">
        <v>11</v>
      </c>
      <c r="E27" s="15" t="s">
        <v>9</v>
      </c>
      <c r="F27" s="15">
        <v>1</v>
      </c>
      <c r="G27" s="16">
        <v>2300000</v>
      </c>
      <c r="H27" s="2"/>
      <c r="I27" s="19">
        <f t="shared" si="1"/>
        <v>0</v>
      </c>
    </row>
    <row r="28" spans="2:9" ht="30" x14ac:dyDescent="0.25">
      <c r="B28" s="37"/>
      <c r="C28" s="15">
        <v>2.6</v>
      </c>
      <c r="D28" s="15" t="s">
        <v>27</v>
      </c>
      <c r="E28" s="15" t="s">
        <v>6</v>
      </c>
      <c r="F28" s="15">
        <v>1</v>
      </c>
      <c r="G28" s="16">
        <v>2392000</v>
      </c>
      <c r="H28" s="2"/>
      <c r="I28" s="19">
        <f t="shared" si="1"/>
        <v>0</v>
      </c>
    </row>
    <row r="29" spans="2:9" ht="30" x14ac:dyDescent="0.25">
      <c r="B29" s="37"/>
      <c r="C29" s="15">
        <v>2.7</v>
      </c>
      <c r="D29" s="15" t="s">
        <v>28</v>
      </c>
      <c r="E29" s="15" t="s">
        <v>6</v>
      </c>
      <c r="F29" s="15">
        <v>1</v>
      </c>
      <c r="G29" s="16">
        <v>2208000</v>
      </c>
      <c r="H29" s="2"/>
      <c r="I29" s="19">
        <f t="shared" si="1"/>
        <v>0</v>
      </c>
    </row>
    <row r="30" spans="2:9" ht="30" x14ac:dyDescent="0.25">
      <c r="B30" s="37"/>
      <c r="C30" s="15">
        <v>2.8</v>
      </c>
      <c r="D30" s="15" t="s">
        <v>29</v>
      </c>
      <c r="E30" s="15" t="s">
        <v>9</v>
      </c>
      <c r="F30" s="15">
        <v>1</v>
      </c>
      <c r="G30" s="16">
        <v>3806500</v>
      </c>
      <c r="H30" s="2"/>
      <c r="I30" s="19">
        <f t="shared" si="1"/>
        <v>0</v>
      </c>
    </row>
    <row r="31" spans="2:9" ht="30" x14ac:dyDescent="0.25">
      <c r="B31" s="37"/>
      <c r="C31" s="15">
        <v>2.9</v>
      </c>
      <c r="D31" s="15" t="s">
        <v>30</v>
      </c>
      <c r="E31" s="15" t="s">
        <v>9</v>
      </c>
      <c r="F31" s="15">
        <v>1</v>
      </c>
      <c r="G31" s="16">
        <v>6114551</v>
      </c>
      <c r="H31" s="2"/>
      <c r="I31" s="19">
        <f t="shared" si="1"/>
        <v>0</v>
      </c>
    </row>
    <row r="32" spans="2:9" x14ac:dyDescent="0.25">
      <c r="B32" s="37"/>
      <c r="C32" s="15" t="s">
        <v>63</v>
      </c>
      <c r="D32" s="15" t="s">
        <v>14</v>
      </c>
      <c r="E32" s="15">
        <v>0</v>
      </c>
      <c r="F32" s="15">
        <v>1</v>
      </c>
      <c r="G32" s="16">
        <v>10005000</v>
      </c>
      <c r="H32" s="2"/>
      <c r="I32" s="19">
        <f t="shared" si="1"/>
        <v>0</v>
      </c>
    </row>
    <row r="33" spans="2:9" x14ac:dyDescent="0.25">
      <c r="B33" s="37"/>
      <c r="C33" s="15">
        <v>2.11</v>
      </c>
      <c r="D33" s="15" t="s">
        <v>31</v>
      </c>
      <c r="E33" s="15" t="s">
        <v>9</v>
      </c>
      <c r="F33" s="15">
        <v>1</v>
      </c>
      <c r="G33" s="16">
        <v>17250000</v>
      </c>
      <c r="H33" s="2"/>
      <c r="I33" s="19">
        <f t="shared" si="1"/>
        <v>0</v>
      </c>
    </row>
    <row r="34" spans="2:9" x14ac:dyDescent="0.25">
      <c r="B34" s="38"/>
      <c r="C34" s="15">
        <v>2.12</v>
      </c>
      <c r="D34" s="15" t="s">
        <v>15</v>
      </c>
      <c r="E34" s="15" t="s">
        <v>9</v>
      </c>
      <c r="F34" s="15">
        <v>1</v>
      </c>
      <c r="G34" s="16">
        <v>2645000</v>
      </c>
      <c r="H34" s="2"/>
      <c r="I34" s="19">
        <f t="shared" si="1"/>
        <v>0</v>
      </c>
    </row>
    <row r="35" spans="2:9" s="13" customFormat="1" x14ac:dyDescent="0.25">
      <c r="B35" s="27" t="s">
        <v>16</v>
      </c>
      <c r="C35" s="28"/>
      <c r="D35" s="28"/>
      <c r="E35" s="28"/>
      <c r="F35" s="28"/>
      <c r="G35" s="28"/>
      <c r="H35" s="29"/>
      <c r="I35" s="17">
        <f>SUM(I23:I34)</f>
        <v>0</v>
      </c>
    </row>
    <row r="36" spans="2:9" s="13" customFormat="1" ht="15" customHeight="1" x14ac:dyDescent="0.25">
      <c r="B36" s="30" t="s">
        <v>17</v>
      </c>
      <c r="C36" s="31"/>
      <c r="D36" s="31"/>
      <c r="E36" s="32"/>
      <c r="F36" s="36" t="s">
        <v>32</v>
      </c>
      <c r="G36" s="18">
        <v>0.3</v>
      </c>
      <c r="H36" s="4"/>
      <c r="I36" s="19">
        <f>ROUND((I35*H36),0)</f>
        <v>0</v>
      </c>
    </row>
    <row r="37" spans="2:9" s="13" customFormat="1" x14ac:dyDescent="0.25">
      <c r="B37" s="30" t="s">
        <v>19</v>
      </c>
      <c r="C37" s="31"/>
      <c r="D37" s="31"/>
      <c r="E37" s="32"/>
      <c r="F37" s="37"/>
      <c r="G37" s="18">
        <v>0</v>
      </c>
      <c r="H37" s="4"/>
      <c r="I37" s="19" t="s">
        <v>33</v>
      </c>
    </row>
    <row r="38" spans="2:9" s="13" customFormat="1" x14ac:dyDescent="0.25">
      <c r="B38" s="30" t="s">
        <v>20</v>
      </c>
      <c r="C38" s="31"/>
      <c r="D38" s="31"/>
      <c r="E38" s="32"/>
      <c r="F38" s="38"/>
      <c r="G38" s="18">
        <v>0.05</v>
      </c>
      <c r="H38" s="4"/>
      <c r="I38" s="19">
        <f>ROUND((I35*H38),0)</f>
        <v>0</v>
      </c>
    </row>
    <row r="39" spans="2:9" s="13" customFormat="1" ht="15" customHeight="1" x14ac:dyDescent="0.25">
      <c r="B39" s="30" t="s">
        <v>21</v>
      </c>
      <c r="C39" s="31"/>
      <c r="D39" s="31"/>
      <c r="E39" s="31"/>
      <c r="F39" s="32"/>
      <c r="G39" s="18">
        <v>0.19</v>
      </c>
      <c r="H39" s="4"/>
      <c r="I39" s="19">
        <f>ROUND((I38*H39),0)</f>
        <v>0</v>
      </c>
    </row>
    <row r="40" spans="2:9" s="13" customFormat="1" ht="15" customHeight="1" x14ac:dyDescent="0.25">
      <c r="B40" s="27" t="s">
        <v>34</v>
      </c>
      <c r="C40" s="28"/>
      <c r="D40" s="28"/>
      <c r="E40" s="28"/>
      <c r="F40" s="28"/>
      <c r="G40" s="28"/>
      <c r="H40" s="29"/>
      <c r="I40" s="17">
        <f>SUM(I35:I39)</f>
        <v>0</v>
      </c>
    </row>
    <row r="41" spans="2:9" x14ac:dyDescent="0.25">
      <c r="B41" s="15" t="s">
        <v>35</v>
      </c>
      <c r="C41" s="15">
        <v>3.1</v>
      </c>
      <c r="D41" s="15" t="s">
        <v>24</v>
      </c>
      <c r="E41" s="15" t="s">
        <v>25</v>
      </c>
      <c r="F41" s="15">
        <v>36</v>
      </c>
      <c r="G41" s="16">
        <v>897000</v>
      </c>
      <c r="H41" s="2"/>
      <c r="I41" s="19">
        <f>ROUND((H41*F41),0)</f>
        <v>0</v>
      </c>
    </row>
    <row r="42" spans="2:9" x14ac:dyDescent="0.25">
      <c r="B42" s="15" t="s">
        <v>35</v>
      </c>
      <c r="C42" s="15">
        <v>3.2</v>
      </c>
      <c r="D42" s="15" t="s">
        <v>7</v>
      </c>
      <c r="E42" s="15" t="s">
        <v>25</v>
      </c>
      <c r="F42" s="15">
        <v>1</v>
      </c>
      <c r="G42" s="16">
        <v>35937500</v>
      </c>
      <c r="H42" s="2"/>
      <c r="I42" s="19">
        <f t="shared" ref="I42:I52" si="2">ROUND((H42*F42),0)</f>
        <v>0</v>
      </c>
    </row>
    <row r="43" spans="2:9" x14ac:dyDescent="0.25">
      <c r="B43" s="15" t="s">
        <v>35</v>
      </c>
      <c r="C43" s="15">
        <v>3.3</v>
      </c>
      <c r="D43" s="15" t="s">
        <v>26</v>
      </c>
      <c r="E43" s="15" t="s">
        <v>9</v>
      </c>
      <c r="F43" s="15">
        <v>1</v>
      </c>
      <c r="G43" s="16">
        <v>16969888</v>
      </c>
      <c r="H43" s="2"/>
      <c r="I43" s="19">
        <f t="shared" si="2"/>
        <v>0</v>
      </c>
    </row>
    <row r="44" spans="2:9" x14ac:dyDescent="0.25">
      <c r="B44" s="15" t="s">
        <v>35</v>
      </c>
      <c r="C44" s="15">
        <v>3.4</v>
      </c>
      <c r="D44" s="15" t="s">
        <v>10</v>
      </c>
      <c r="E44" s="15" t="s">
        <v>9</v>
      </c>
      <c r="F44" s="15">
        <v>1</v>
      </c>
      <c r="G44" s="16">
        <v>2070000</v>
      </c>
      <c r="H44" s="2"/>
      <c r="I44" s="19">
        <f t="shared" si="2"/>
        <v>0</v>
      </c>
    </row>
    <row r="45" spans="2:9" x14ac:dyDescent="0.25">
      <c r="B45" s="15" t="s">
        <v>35</v>
      </c>
      <c r="C45" s="15">
        <v>3.5</v>
      </c>
      <c r="D45" s="15" t="s">
        <v>11</v>
      </c>
      <c r="E45" s="15" t="s">
        <v>9</v>
      </c>
      <c r="F45" s="15">
        <v>1</v>
      </c>
      <c r="G45" s="16">
        <v>2300000</v>
      </c>
      <c r="H45" s="2"/>
      <c r="I45" s="19">
        <f t="shared" si="2"/>
        <v>0</v>
      </c>
    </row>
    <row r="46" spans="2:9" ht="30" x14ac:dyDescent="0.25">
      <c r="B46" s="15" t="s">
        <v>35</v>
      </c>
      <c r="C46" s="15">
        <v>3.6</v>
      </c>
      <c r="D46" s="15" t="s">
        <v>27</v>
      </c>
      <c r="E46" s="15" t="s">
        <v>6</v>
      </c>
      <c r="F46" s="15">
        <v>1</v>
      </c>
      <c r="G46" s="16">
        <v>2392000</v>
      </c>
      <c r="H46" s="2"/>
      <c r="I46" s="19">
        <f t="shared" si="2"/>
        <v>0</v>
      </c>
    </row>
    <row r="47" spans="2:9" ht="30" x14ac:dyDescent="0.25">
      <c r="B47" s="15" t="s">
        <v>35</v>
      </c>
      <c r="C47" s="15">
        <v>3.7</v>
      </c>
      <c r="D47" s="15" t="s">
        <v>28</v>
      </c>
      <c r="E47" s="15" t="s">
        <v>6</v>
      </c>
      <c r="F47" s="15">
        <v>1</v>
      </c>
      <c r="G47" s="16">
        <v>2208000</v>
      </c>
      <c r="H47" s="2"/>
      <c r="I47" s="19">
        <f t="shared" si="2"/>
        <v>0</v>
      </c>
    </row>
    <row r="48" spans="2:9" ht="30" x14ac:dyDescent="0.25">
      <c r="B48" s="15" t="s">
        <v>35</v>
      </c>
      <c r="C48" s="15">
        <v>3.8</v>
      </c>
      <c r="D48" s="15" t="s">
        <v>29</v>
      </c>
      <c r="E48" s="15" t="s">
        <v>9</v>
      </c>
      <c r="F48" s="15">
        <v>1</v>
      </c>
      <c r="G48" s="16">
        <v>3806500</v>
      </c>
      <c r="H48" s="2"/>
      <c r="I48" s="19">
        <f t="shared" si="2"/>
        <v>0</v>
      </c>
    </row>
    <row r="49" spans="2:9" ht="30" x14ac:dyDescent="0.25">
      <c r="B49" s="15" t="s">
        <v>35</v>
      </c>
      <c r="C49" s="15">
        <v>3.9</v>
      </c>
      <c r="D49" s="15" t="s">
        <v>30</v>
      </c>
      <c r="E49" s="15" t="s">
        <v>9</v>
      </c>
      <c r="F49" s="15">
        <v>1</v>
      </c>
      <c r="G49" s="16">
        <v>6114551</v>
      </c>
      <c r="H49" s="2"/>
      <c r="I49" s="19">
        <f t="shared" si="2"/>
        <v>0</v>
      </c>
    </row>
    <row r="50" spans="2:9" x14ac:dyDescent="0.25">
      <c r="B50" s="15" t="s">
        <v>35</v>
      </c>
      <c r="C50" s="15" t="s">
        <v>62</v>
      </c>
      <c r="D50" s="15" t="s">
        <v>14</v>
      </c>
      <c r="E50" s="15">
        <v>0</v>
      </c>
      <c r="F50" s="15">
        <v>1</v>
      </c>
      <c r="G50" s="16">
        <v>10005000</v>
      </c>
      <c r="H50" s="2"/>
      <c r="I50" s="19">
        <f t="shared" si="2"/>
        <v>0</v>
      </c>
    </row>
    <row r="51" spans="2:9" x14ac:dyDescent="0.25">
      <c r="B51" s="15" t="s">
        <v>35</v>
      </c>
      <c r="C51" s="15">
        <v>3.1110000000000002</v>
      </c>
      <c r="D51" s="15" t="s">
        <v>31</v>
      </c>
      <c r="E51" s="15" t="s">
        <v>9</v>
      </c>
      <c r="F51" s="15">
        <v>1</v>
      </c>
      <c r="G51" s="16">
        <v>17250000</v>
      </c>
      <c r="H51" s="2"/>
      <c r="I51" s="19">
        <f t="shared" si="2"/>
        <v>0</v>
      </c>
    </row>
    <row r="52" spans="2:9" x14ac:dyDescent="0.25">
      <c r="B52" s="15" t="s">
        <v>35</v>
      </c>
      <c r="C52" s="15">
        <v>3.12</v>
      </c>
      <c r="D52" s="15" t="s">
        <v>15</v>
      </c>
      <c r="E52" s="15" t="s">
        <v>9</v>
      </c>
      <c r="F52" s="15">
        <v>1</v>
      </c>
      <c r="G52" s="16">
        <v>2645000</v>
      </c>
      <c r="H52" s="2"/>
      <c r="I52" s="19">
        <f t="shared" si="2"/>
        <v>0</v>
      </c>
    </row>
    <row r="53" spans="2:9" s="13" customFormat="1" x14ac:dyDescent="0.25">
      <c r="B53" s="33" t="s">
        <v>16</v>
      </c>
      <c r="C53" s="34"/>
      <c r="D53" s="34"/>
      <c r="E53" s="34"/>
      <c r="F53" s="34"/>
      <c r="G53" s="34"/>
      <c r="H53" s="35"/>
      <c r="I53" s="17">
        <f>SUM(I41:I52)</f>
        <v>0</v>
      </c>
    </row>
    <row r="54" spans="2:9" s="13" customFormat="1" ht="15" customHeight="1" x14ac:dyDescent="0.25">
      <c r="B54" s="30" t="s">
        <v>17</v>
      </c>
      <c r="C54" s="31"/>
      <c r="D54" s="31"/>
      <c r="E54" s="32"/>
      <c r="F54" s="36" t="s">
        <v>32</v>
      </c>
      <c r="G54" s="18">
        <v>0.3</v>
      </c>
      <c r="H54" s="4"/>
      <c r="I54" s="19">
        <f>ROUND((I53*H54),0)</f>
        <v>0</v>
      </c>
    </row>
    <row r="55" spans="2:9" s="13" customFormat="1" x14ac:dyDescent="0.25">
      <c r="B55" s="30" t="s">
        <v>19</v>
      </c>
      <c r="C55" s="31"/>
      <c r="D55" s="31"/>
      <c r="E55" s="32"/>
      <c r="F55" s="37"/>
      <c r="G55" s="18">
        <v>0</v>
      </c>
      <c r="H55" s="4"/>
      <c r="I55" s="19" t="s">
        <v>33</v>
      </c>
    </row>
    <row r="56" spans="2:9" s="13" customFormat="1" x14ac:dyDescent="0.25">
      <c r="B56" s="30" t="s">
        <v>20</v>
      </c>
      <c r="C56" s="31"/>
      <c r="D56" s="31"/>
      <c r="E56" s="32"/>
      <c r="F56" s="38"/>
      <c r="G56" s="18">
        <v>0.05</v>
      </c>
      <c r="H56" s="4"/>
      <c r="I56" s="19">
        <f>ROUND((I53*H56),0)</f>
        <v>0</v>
      </c>
    </row>
    <row r="57" spans="2:9" s="13" customFormat="1" ht="15" customHeight="1" x14ac:dyDescent="0.25">
      <c r="B57" s="30" t="s">
        <v>21</v>
      </c>
      <c r="C57" s="31"/>
      <c r="D57" s="31"/>
      <c r="E57" s="31"/>
      <c r="F57" s="32"/>
      <c r="G57" s="18">
        <v>0.19</v>
      </c>
      <c r="H57" s="4"/>
      <c r="I57" s="19">
        <f>ROUND((I56*H57),0)</f>
        <v>0</v>
      </c>
    </row>
    <row r="58" spans="2:9" s="13" customFormat="1" ht="15" customHeight="1" x14ac:dyDescent="0.25">
      <c r="B58" s="27" t="s">
        <v>36</v>
      </c>
      <c r="C58" s="28"/>
      <c r="D58" s="28"/>
      <c r="E58" s="28"/>
      <c r="F58" s="28"/>
      <c r="G58" s="28"/>
      <c r="H58" s="29"/>
      <c r="I58" s="17">
        <f>SUM(I53:I57)</f>
        <v>0</v>
      </c>
    </row>
    <row r="59" spans="2:9" x14ac:dyDescent="0.25">
      <c r="B59" s="15" t="s">
        <v>37</v>
      </c>
      <c r="C59" s="15">
        <v>4.0999999999999996</v>
      </c>
      <c r="D59" s="20" t="s">
        <v>24</v>
      </c>
      <c r="E59" s="15" t="s">
        <v>25</v>
      </c>
      <c r="F59" s="20">
        <v>36</v>
      </c>
      <c r="G59" s="21">
        <v>797000</v>
      </c>
      <c r="H59" s="5"/>
      <c r="I59" s="19">
        <f>ROUND((H59*F59),0)</f>
        <v>0</v>
      </c>
    </row>
    <row r="60" spans="2:9" x14ac:dyDescent="0.25">
      <c r="B60" s="15" t="s">
        <v>37</v>
      </c>
      <c r="C60" s="15">
        <v>4.2</v>
      </c>
      <c r="D60" s="20" t="s">
        <v>7</v>
      </c>
      <c r="E60" s="15" t="s">
        <v>25</v>
      </c>
      <c r="F60" s="20">
        <v>1</v>
      </c>
      <c r="G60" s="21">
        <v>30837978</v>
      </c>
      <c r="H60" s="5"/>
      <c r="I60" s="19">
        <f t="shared" ref="I60:I70" si="3">ROUND((H60*F60),0)</f>
        <v>0</v>
      </c>
    </row>
    <row r="61" spans="2:9" x14ac:dyDescent="0.25">
      <c r="B61" s="15" t="s">
        <v>37</v>
      </c>
      <c r="C61" s="15">
        <v>4.3</v>
      </c>
      <c r="D61" s="20" t="s">
        <v>26</v>
      </c>
      <c r="E61" s="15" t="s">
        <v>9</v>
      </c>
      <c r="F61" s="20">
        <v>1</v>
      </c>
      <c r="G61" s="21">
        <v>12969888</v>
      </c>
      <c r="H61" s="5"/>
      <c r="I61" s="19">
        <f t="shared" si="3"/>
        <v>0</v>
      </c>
    </row>
    <row r="62" spans="2:9" x14ac:dyDescent="0.25">
      <c r="B62" s="15" t="s">
        <v>37</v>
      </c>
      <c r="C62" s="15">
        <v>4.4000000000000004</v>
      </c>
      <c r="D62" s="20" t="s">
        <v>10</v>
      </c>
      <c r="E62" s="15" t="s">
        <v>9</v>
      </c>
      <c r="F62" s="20">
        <v>1</v>
      </c>
      <c r="G62" s="21">
        <v>2000000</v>
      </c>
      <c r="H62" s="5"/>
      <c r="I62" s="19">
        <f t="shared" si="3"/>
        <v>0</v>
      </c>
    </row>
    <row r="63" spans="2:9" x14ac:dyDescent="0.25">
      <c r="B63" s="15" t="s">
        <v>37</v>
      </c>
      <c r="C63" s="15">
        <v>4.5</v>
      </c>
      <c r="D63" s="20" t="s">
        <v>11</v>
      </c>
      <c r="E63" s="15" t="s">
        <v>9</v>
      </c>
      <c r="F63" s="20">
        <v>1</v>
      </c>
      <c r="G63" s="21">
        <v>2100000</v>
      </c>
      <c r="H63" s="5"/>
      <c r="I63" s="19">
        <f t="shared" si="3"/>
        <v>0</v>
      </c>
    </row>
    <row r="64" spans="2:9" ht="30" x14ac:dyDescent="0.25">
      <c r="B64" s="15" t="s">
        <v>37</v>
      </c>
      <c r="C64" s="15" t="s">
        <v>67</v>
      </c>
      <c r="D64" s="20" t="s">
        <v>27</v>
      </c>
      <c r="E64" s="15" t="s">
        <v>6</v>
      </c>
      <c r="F64" s="20">
        <v>1</v>
      </c>
      <c r="G64" s="21">
        <v>2392000</v>
      </c>
      <c r="H64" s="5"/>
      <c r="I64" s="19">
        <f t="shared" si="3"/>
        <v>0</v>
      </c>
    </row>
    <row r="65" spans="2:9" ht="30" x14ac:dyDescent="0.25">
      <c r="B65" s="15" t="s">
        <v>37</v>
      </c>
      <c r="C65" s="15">
        <v>4.7</v>
      </c>
      <c r="D65" s="20" t="s">
        <v>28</v>
      </c>
      <c r="E65" s="15" t="s">
        <v>6</v>
      </c>
      <c r="F65" s="20">
        <v>1</v>
      </c>
      <c r="G65" s="21">
        <v>2208000</v>
      </c>
      <c r="H65" s="5"/>
      <c r="I65" s="19">
        <f t="shared" si="3"/>
        <v>0</v>
      </c>
    </row>
    <row r="66" spans="2:9" ht="30" x14ac:dyDescent="0.25">
      <c r="B66" s="15" t="s">
        <v>37</v>
      </c>
      <c r="C66" s="15">
        <v>4.8</v>
      </c>
      <c r="D66" s="20" t="s">
        <v>29</v>
      </c>
      <c r="E66" s="15" t="s">
        <v>9</v>
      </c>
      <c r="F66" s="20">
        <v>1</v>
      </c>
      <c r="G66" s="21">
        <v>3806500</v>
      </c>
      <c r="H66" s="5"/>
      <c r="I66" s="19">
        <f t="shared" si="3"/>
        <v>0</v>
      </c>
    </row>
    <row r="67" spans="2:9" ht="30" x14ac:dyDescent="0.25">
      <c r="B67" s="15" t="s">
        <v>37</v>
      </c>
      <c r="C67" s="15">
        <v>4.9000000000000004</v>
      </c>
      <c r="D67" s="20" t="s">
        <v>30</v>
      </c>
      <c r="E67" s="15" t="s">
        <v>9</v>
      </c>
      <c r="F67" s="20">
        <v>1</v>
      </c>
      <c r="G67" s="21">
        <v>5114551</v>
      </c>
      <c r="H67" s="5"/>
      <c r="I67" s="19">
        <f t="shared" si="3"/>
        <v>0</v>
      </c>
    </row>
    <row r="68" spans="2:9" x14ac:dyDescent="0.25">
      <c r="B68" s="15" t="s">
        <v>37</v>
      </c>
      <c r="C68" s="15" t="s">
        <v>65</v>
      </c>
      <c r="D68" s="20" t="s">
        <v>14</v>
      </c>
      <c r="E68" s="15">
        <v>0</v>
      </c>
      <c r="F68" s="20">
        <v>1</v>
      </c>
      <c r="G68" s="21">
        <v>10005000</v>
      </c>
      <c r="H68" s="5"/>
      <c r="I68" s="19">
        <f t="shared" si="3"/>
        <v>0</v>
      </c>
    </row>
    <row r="69" spans="2:9" x14ac:dyDescent="0.25">
      <c r="B69" s="15" t="s">
        <v>37</v>
      </c>
      <c r="C69" s="15" t="s">
        <v>66</v>
      </c>
      <c r="D69" s="20" t="s">
        <v>31</v>
      </c>
      <c r="E69" s="15" t="s">
        <v>9</v>
      </c>
      <c r="F69" s="20">
        <v>1</v>
      </c>
      <c r="G69" s="21">
        <v>17820478</v>
      </c>
      <c r="H69" s="5"/>
      <c r="I69" s="19">
        <f t="shared" si="3"/>
        <v>0</v>
      </c>
    </row>
    <row r="70" spans="2:9" x14ac:dyDescent="0.25">
      <c r="B70" s="15" t="s">
        <v>37</v>
      </c>
      <c r="C70" s="15">
        <v>4.12</v>
      </c>
      <c r="D70" s="20" t="s">
        <v>15</v>
      </c>
      <c r="E70" s="15" t="s">
        <v>9</v>
      </c>
      <c r="F70" s="20">
        <v>1</v>
      </c>
      <c r="G70" s="21">
        <v>2645000</v>
      </c>
      <c r="H70" s="5"/>
      <c r="I70" s="19">
        <f t="shared" si="3"/>
        <v>0</v>
      </c>
    </row>
    <row r="71" spans="2:9" s="13" customFormat="1" x14ac:dyDescent="0.25">
      <c r="B71" s="33" t="s">
        <v>16</v>
      </c>
      <c r="C71" s="34"/>
      <c r="D71" s="34"/>
      <c r="E71" s="34"/>
      <c r="F71" s="34"/>
      <c r="G71" s="34"/>
      <c r="H71" s="35"/>
      <c r="I71" s="17">
        <f>SUM(I59:I70)</f>
        <v>0</v>
      </c>
    </row>
    <row r="72" spans="2:9" s="13" customFormat="1" ht="15" customHeight="1" x14ac:dyDescent="0.25">
      <c r="B72" s="30" t="s">
        <v>17</v>
      </c>
      <c r="C72" s="31"/>
      <c r="D72" s="31"/>
      <c r="E72" s="32"/>
      <c r="F72" s="36" t="s">
        <v>32</v>
      </c>
      <c r="G72" s="18">
        <v>0.3</v>
      </c>
      <c r="H72" s="4"/>
      <c r="I72" s="19">
        <f>ROUND((I71*H72),0)</f>
        <v>0</v>
      </c>
    </row>
    <row r="73" spans="2:9" s="13" customFormat="1" x14ac:dyDescent="0.25">
      <c r="B73" s="30" t="s">
        <v>19</v>
      </c>
      <c r="C73" s="31"/>
      <c r="D73" s="31"/>
      <c r="E73" s="32"/>
      <c r="F73" s="37"/>
      <c r="G73" s="18">
        <v>0</v>
      </c>
      <c r="H73" s="4"/>
      <c r="I73" s="19">
        <v>0</v>
      </c>
    </row>
    <row r="74" spans="2:9" s="13" customFormat="1" x14ac:dyDescent="0.25">
      <c r="B74" s="30" t="s">
        <v>20</v>
      </c>
      <c r="C74" s="31"/>
      <c r="D74" s="31"/>
      <c r="E74" s="32"/>
      <c r="F74" s="38"/>
      <c r="G74" s="18">
        <v>0.05</v>
      </c>
      <c r="H74" s="4"/>
      <c r="I74" s="19">
        <f>ROUND((I71*H74),0)</f>
        <v>0</v>
      </c>
    </row>
    <row r="75" spans="2:9" s="13" customFormat="1" ht="15" customHeight="1" x14ac:dyDescent="0.25">
      <c r="B75" s="30" t="s">
        <v>21</v>
      </c>
      <c r="C75" s="31"/>
      <c r="D75" s="31"/>
      <c r="E75" s="31"/>
      <c r="F75" s="32"/>
      <c r="G75" s="18">
        <v>0.19</v>
      </c>
      <c r="H75" s="4"/>
      <c r="I75" s="19">
        <f>ROUND((I74*H75),0)</f>
        <v>0</v>
      </c>
    </row>
    <row r="76" spans="2:9" s="13" customFormat="1" ht="15" customHeight="1" x14ac:dyDescent="0.25">
      <c r="B76" s="27" t="s">
        <v>38</v>
      </c>
      <c r="C76" s="28"/>
      <c r="D76" s="28"/>
      <c r="E76" s="28"/>
      <c r="F76" s="28"/>
      <c r="G76" s="28"/>
      <c r="H76" s="29"/>
      <c r="I76" s="17">
        <f>SUM(I71:I75)</f>
        <v>0</v>
      </c>
    </row>
    <row r="77" spans="2:9" x14ac:dyDescent="0.25">
      <c r="B77" s="15" t="s">
        <v>39</v>
      </c>
      <c r="C77" s="15">
        <v>5.0999999999999996</v>
      </c>
      <c r="D77" s="20" t="s">
        <v>24</v>
      </c>
      <c r="E77" s="15" t="s">
        <v>25</v>
      </c>
      <c r="F77" s="20">
        <v>36</v>
      </c>
      <c r="G77" s="21">
        <v>797000</v>
      </c>
      <c r="H77" s="5"/>
      <c r="I77" s="19">
        <f>ROUND((H77*F77),0)</f>
        <v>0</v>
      </c>
    </row>
    <row r="78" spans="2:9" x14ac:dyDescent="0.25">
      <c r="B78" s="15" t="s">
        <v>39</v>
      </c>
      <c r="C78" s="15">
        <v>5.2</v>
      </c>
      <c r="D78" s="20" t="s">
        <v>7</v>
      </c>
      <c r="E78" s="15" t="s">
        <v>25</v>
      </c>
      <c r="F78" s="20">
        <v>1</v>
      </c>
      <c r="G78" s="21">
        <v>30837978</v>
      </c>
      <c r="H78" s="5"/>
      <c r="I78" s="19">
        <f t="shared" ref="I78:I88" si="4">ROUND((H78*F78),0)</f>
        <v>0</v>
      </c>
    </row>
    <row r="79" spans="2:9" x14ac:dyDescent="0.25">
      <c r="B79" s="15" t="s">
        <v>39</v>
      </c>
      <c r="C79" s="15">
        <v>5.3</v>
      </c>
      <c r="D79" s="20" t="s">
        <v>26</v>
      </c>
      <c r="E79" s="15" t="s">
        <v>9</v>
      </c>
      <c r="F79" s="20">
        <v>1</v>
      </c>
      <c r="G79" s="21">
        <v>12969888</v>
      </c>
      <c r="H79" s="5"/>
      <c r="I79" s="19">
        <f t="shared" si="4"/>
        <v>0</v>
      </c>
    </row>
    <row r="80" spans="2:9" x14ac:dyDescent="0.25">
      <c r="B80" s="15" t="s">
        <v>39</v>
      </c>
      <c r="C80" s="15">
        <v>5.4</v>
      </c>
      <c r="D80" s="20" t="s">
        <v>10</v>
      </c>
      <c r="E80" s="15" t="s">
        <v>9</v>
      </c>
      <c r="F80" s="20">
        <v>1</v>
      </c>
      <c r="G80" s="21">
        <v>2000000</v>
      </c>
      <c r="H80" s="5"/>
      <c r="I80" s="19">
        <f t="shared" si="4"/>
        <v>0</v>
      </c>
    </row>
    <row r="81" spans="2:9" x14ac:dyDescent="0.25">
      <c r="B81" s="15" t="s">
        <v>39</v>
      </c>
      <c r="C81" s="15">
        <v>5.5</v>
      </c>
      <c r="D81" s="20" t="s">
        <v>11</v>
      </c>
      <c r="E81" s="15" t="s">
        <v>9</v>
      </c>
      <c r="F81" s="20">
        <v>1</v>
      </c>
      <c r="G81" s="21">
        <v>2100000</v>
      </c>
      <c r="H81" s="5"/>
      <c r="I81" s="19">
        <f t="shared" si="4"/>
        <v>0</v>
      </c>
    </row>
    <row r="82" spans="2:9" ht="30" x14ac:dyDescent="0.25">
      <c r="B82" s="15" t="s">
        <v>39</v>
      </c>
      <c r="C82" s="15">
        <v>5.6</v>
      </c>
      <c r="D82" s="20" t="s">
        <v>27</v>
      </c>
      <c r="E82" s="15" t="s">
        <v>6</v>
      </c>
      <c r="F82" s="20">
        <v>1</v>
      </c>
      <c r="G82" s="21">
        <v>2392000</v>
      </c>
      <c r="H82" s="5"/>
      <c r="I82" s="19">
        <f t="shared" si="4"/>
        <v>0</v>
      </c>
    </row>
    <row r="83" spans="2:9" ht="30" x14ac:dyDescent="0.25">
      <c r="B83" s="15" t="s">
        <v>39</v>
      </c>
      <c r="C83" s="15">
        <v>5.7</v>
      </c>
      <c r="D83" s="20" t="s">
        <v>28</v>
      </c>
      <c r="E83" s="15" t="s">
        <v>6</v>
      </c>
      <c r="F83" s="20">
        <v>1</v>
      </c>
      <c r="G83" s="21">
        <v>2208000</v>
      </c>
      <c r="H83" s="5"/>
      <c r="I83" s="19">
        <f t="shared" si="4"/>
        <v>0</v>
      </c>
    </row>
    <row r="84" spans="2:9" ht="30" x14ac:dyDescent="0.25">
      <c r="B84" s="15" t="s">
        <v>39</v>
      </c>
      <c r="C84" s="15">
        <v>5.8</v>
      </c>
      <c r="D84" s="20" t="s">
        <v>29</v>
      </c>
      <c r="E84" s="15" t="s">
        <v>9</v>
      </c>
      <c r="F84" s="20">
        <v>1</v>
      </c>
      <c r="G84" s="21">
        <v>3806500</v>
      </c>
      <c r="H84" s="5"/>
      <c r="I84" s="19">
        <f t="shared" si="4"/>
        <v>0</v>
      </c>
    </row>
    <row r="85" spans="2:9" ht="30" x14ac:dyDescent="0.25">
      <c r="B85" s="15" t="s">
        <v>39</v>
      </c>
      <c r="C85" s="15">
        <v>5.9</v>
      </c>
      <c r="D85" s="20" t="s">
        <v>30</v>
      </c>
      <c r="E85" s="15" t="s">
        <v>9</v>
      </c>
      <c r="F85" s="20">
        <v>1</v>
      </c>
      <c r="G85" s="21">
        <v>5114551</v>
      </c>
      <c r="H85" s="5"/>
      <c r="I85" s="19">
        <f t="shared" si="4"/>
        <v>0</v>
      </c>
    </row>
    <row r="86" spans="2:9" x14ac:dyDescent="0.25">
      <c r="B86" s="15" t="s">
        <v>39</v>
      </c>
      <c r="C86" s="15" t="s">
        <v>68</v>
      </c>
      <c r="D86" s="20" t="s">
        <v>14</v>
      </c>
      <c r="E86" s="15">
        <v>0</v>
      </c>
      <c r="F86" s="20">
        <v>1</v>
      </c>
      <c r="G86" s="21">
        <v>10005000</v>
      </c>
      <c r="H86" s="5"/>
      <c r="I86" s="19">
        <f t="shared" si="4"/>
        <v>0</v>
      </c>
    </row>
    <row r="87" spans="2:9" x14ac:dyDescent="0.25">
      <c r="B87" s="15" t="s">
        <v>39</v>
      </c>
      <c r="C87" s="15" t="s">
        <v>69</v>
      </c>
      <c r="D87" s="20" t="s">
        <v>31</v>
      </c>
      <c r="E87" s="15" t="s">
        <v>9</v>
      </c>
      <c r="F87" s="20">
        <v>1</v>
      </c>
      <c r="G87" s="21">
        <v>17820478</v>
      </c>
      <c r="H87" s="5"/>
      <c r="I87" s="19">
        <f t="shared" si="4"/>
        <v>0</v>
      </c>
    </row>
    <row r="88" spans="2:9" x14ac:dyDescent="0.25">
      <c r="B88" s="15" t="s">
        <v>39</v>
      </c>
      <c r="C88" s="15" t="s">
        <v>70</v>
      </c>
      <c r="D88" s="20" t="s">
        <v>15</v>
      </c>
      <c r="E88" s="15" t="s">
        <v>9</v>
      </c>
      <c r="F88" s="20">
        <v>1</v>
      </c>
      <c r="G88" s="21">
        <v>2645000</v>
      </c>
      <c r="H88" s="5"/>
      <c r="I88" s="19">
        <f t="shared" si="4"/>
        <v>0</v>
      </c>
    </row>
    <row r="89" spans="2:9" s="13" customFormat="1" x14ac:dyDescent="0.25">
      <c r="B89" s="27" t="s">
        <v>16</v>
      </c>
      <c r="C89" s="28"/>
      <c r="D89" s="28"/>
      <c r="E89" s="28"/>
      <c r="F89" s="28"/>
      <c r="G89" s="28"/>
      <c r="H89" s="29"/>
      <c r="I89" s="17">
        <f>SUM(I77:I88)</f>
        <v>0</v>
      </c>
    </row>
    <row r="90" spans="2:9" s="13" customFormat="1" ht="15" customHeight="1" x14ac:dyDescent="0.25">
      <c r="B90" s="30" t="s">
        <v>17</v>
      </c>
      <c r="C90" s="31"/>
      <c r="D90" s="31"/>
      <c r="E90" s="32"/>
      <c r="F90" s="36" t="s">
        <v>32</v>
      </c>
      <c r="G90" s="18">
        <v>0.3</v>
      </c>
      <c r="H90" s="4"/>
      <c r="I90" s="19">
        <f>ROUND((I89*H90),0)</f>
        <v>0</v>
      </c>
    </row>
    <row r="91" spans="2:9" s="13" customFormat="1" x14ac:dyDescent="0.25">
      <c r="B91" s="30" t="s">
        <v>19</v>
      </c>
      <c r="C91" s="31"/>
      <c r="D91" s="31"/>
      <c r="E91" s="32"/>
      <c r="F91" s="37"/>
      <c r="G91" s="18">
        <v>0</v>
      </c>
      <c r="H91" s="4"/>
      <c r="I91" s="19">
        <v>0</v>
      </c>
    </row>
    <row r="92" spans="2:9" s="13" customFormat="1" x14ac:dyDescent="0.25">
      <c r="B92" s="30" t="s">
        <v>20</v>
      </c>
      <c r="C92" s="31"/>
      <c r="D92" s="31"/>
      <c r="E92" s="32"/>
      <c r="F92" s="38"/>
      <c r="G92" s="18">
        <v>0.05</v>
      </c>
      <c r="H92" s="4"/>
      <c r="I92" s="19">
        <f>ROUND((I89*H92),0)</f>
        <v>0</v>
      </c>
    </row>
    <row r="93" spans="2:9" s="13" customFormat="1" ht="15" customHeight="1" x14ac:dyDescent="0.25">
      <c r="B93" s="30" t="s">
        <v>21</v>
      </c>
      <c r="C93" s="31"/>
      <c r="D93" s="31"/>
      <c r="E93" s="31"/>
      <c r="F93" s="32"/>
      <c r="G93" s="18">
        <v>0.19</v>
      </c>
      <c r="H93" s="4"/>
      <c r="I93" s="19">
        <f>ROUND((I92*H93),0)</f>
        <v>0</v>
      </c>
    </row>
    <row r="94" spans="2:9" s="13" customFormat="1" ht="15" customHeight="1" x14ac:dyDescent="0.25">
      <c r="B94" s="27" t="s">
        <v>40</v>
      </c>
      <c r="C94" s="28"/>
      <c r="D94" s="28"/>
      <c r="E94" s="28"/>
      <c r="F94" s="28"/>
      <c r="G94" s="28"/>
      <c r="H94" s="29"/>
      <c r="I94" s="17">
        <f>SUM(I89:I93)</f>
        <v>0</v>
      </c>
    </row>
    <row r="95" spans="2:9" x14ac:dyDescent="0.25">
      <c r="B95" s="15" t="s">
        <v>41</v>
      </c>
      <c r="C95" s="15">
        <v>6.1</v>
      </c>
      <c r="D95" s="20" t="s">
        <v>24</v>
      </c>
      <c r="E95" s="15" t="s">
        <v>25</v>
      </c>
      <c r="F95" s="20">
        <v>36</v>
      </c>
      <c r="G95" s="21">
        <v>797000</v>
      </c>
      <c r="H95" s="5"/>
      <c r="I95" s="19">
        <f>ROUND((H95*F95),0)</f>
        <v>0</v>
      </c>
    </row>
    <row r="96" spans="2:9" x14ac:dyDescent="0.25">
      <c r="B96" s="15" t="s">
        <v>41</v>
      </c>
      <c r="C96" s="15">
        <v>6.2</v>
      </c>
      <c r="D96" s="20" t="s">
        <v>7</v>
      </c>
      <c r="E96" s="15" t="s">
        <v>25</v>
      </c>
      <c r="F96" s="20">
        <v>1</v>
      </c>
      <c r="G96" s="21">
        <v>30837978</v>
      </c>
      <c r="H96" s="5"/>
      <c r="I96" s="19">
        <f t="shared" ref="I96:I106" si="5">ROUND((H96*F96),0)</f>
        <v>0</v>
      </c>
    </row>
    <row r="97" spans="2:9" x14ac:dyDescent="0.25">
      <c r="B97" s="15" t="s">
        <v>41</v>
      </c>
      <c r="C97" s="15">
        <v>6.3</v>
      </c>
      <c r="D97" s="20" t="s">
        <v>26</v>
      </c>
      <c r="E97" s="15" t="s">
        <v>9</v>
      </c>
      <c r="F97" s="20">
        <v>1</v>
      </c>
      <c r="G97" s="21">
        <v>12969888</v>
      </c>
      <c r="H97" s="5"/>
      <c r="I97" s="19">
        <f t="shared" si="5"/>
        <v>0</v>
      </c>
    </row>
    <row r="98" spans="2:9" x14ac:dyDescent="0.25">
      <c r="B98" s="15" t="s">
        <v>41</v>
      </c>
      <c r="C98" s="15">
        <v>6.4</v>
      </c>
      <c r="D98" s="20" t="s">
        <v>10</v>
      </c>
      <c r="E98" s="15" t="s">
        <v>9</v>
      </c>
      <c r="F98" s="20">
        <v>1</v>
      </c>
      <c r="G98" s="21">
        <v>2000000</v>
      </c>
      <c r="H98" s="5"/>
      <c r="I98" s="19">
        <f t="shared" si="5"/>
        <v>0</v>
      </c>
    </row>
    <row r="99" spans="2:9" x14ac:dyDescent="0.25">
      <c r="B99" s="15" t="s">
        <v>41</v>
      </c>
      <c r="C99" s="15">
        <v>6.5</v>
      </c>
      <c r="D99" s="20" t="s">
        <v>11</v>
      </c>
      <c r="E99" s="15" t="s">
        <v>9</v>
      </c>
      <c r="F99" s="20">
        <v>1</v>
      </c>
      <c r="G99" s="21">
        <v>2100000</v>
      </c>
      <c r="H99" s="5"/>
      <c r="I99" s="19">
        <f t="shared" si="5"/>
        <v>0</v>
      </c>
    </row>
    <row r="100" spans="2:9" ht="30" x14ac:dyDescent="0.25">
      <c r="B100" s="15" t="s">
        <v>41</v>
      </c>
      <c r="C100" s="15">
        <v>6.6</v>
      </c>
      <c r="D100" s="20" t="s">
        <v>27</v>
      </c>
      <c r="E100" s="15" t="s">
        <v>6</v>
      </c>
      <c r="F100" s="20">
        <v>1</v>
      </c>
      <c r="G100" s="21">
        <v>2392000</v>
      </c>
      <c r="H100" s="5"/>
      <c r="I100" s="19">
        <f t="shared" si="5"/>
        <v>0</v>
      </c>
    </row>
    <row r="101" spans="2:9" ht="30" x14ac:dyDescent="0.25">
      <c r="B101" s="15" t="s">
        <v>41</v>
      </c>
      <c r="C101" s="15">
        <v>6.7</v>
      </c>
      <c r="D101" s="20" t="s">
        <v>28</v>
      </c>
      <c r="E101" s="15" t="s">
        <v>6</v>
      </c>
      <c r="F101" s="20">
        <v>1</v>
      </c>
      <c r="G101" s="21">
        <v>2208000</v>
      </c>
      <c r="H101" s="5"/>
      <c r="I101" s="19">
        <f t="shared" si="5"/>
        <v>0</v>
      </c>
    </row>
    <row r="102" spans="2:9" ht="30" x14ac:dyDescent="0.25">
      <c r="B102" s="15" t="s">
        <v>41</v>
      </c>
      <c r="C102" s="15">
        <v>6.8</v>
      </c>
      <c r="D102" s="20" t="s">
        <v>29</v>
      </c>
      <c r="E102" s="15" t="s">
        <v>9</v>
      </c>
      <c r="F102" s="20">
        <v>1</v>
      </c>
      <c r="G102" s="21">
        <v>3806500</v>
      </c>
      <c r="H102" s="5"/>
      <c r="I102" s="19">
        <f t="shared" si="5"/>
        <v>0</v>
      </c>
    </row>
    <row r="103" spans="2:9" ht="30" x14ac:dyDescent="0.25">
      <c r="B103" s="15" t="s">
        <v>41</v>
      </c>
      <c r="C103" s="15">
        <v>6.9</v>
      </c>
      <c r="D103" s="20" t="s">
        <v>30</v>
      </c>
      <c r="E103" s="15" t="s">
        <v>9</v>
      </c>
      <c r="F103" s="20">
        <v>1</v>
      </c>
      <c r="G103" s="21">
        <v>5114551</v>
      </c>
      <c r="H103" s="5"/>
      <c r="I103" s="19">
        <f t="shared" si="5"/>
        <v>0</v>
      </c>
    </row>
    <row r="104" spans="2:9" x14ac:dyDescent="0.25">
      <c r="B104" s="15" t="s">
        <v>41</v>
      </c>
      <c r="C104" s="15" t="s">
        <v>71</v>
      </c>
      <c r="D104" s="20" t="s">
        <v>14</v>
      </c>
      <c r="E104" s="15">
        <v>0</v>
      </c>
      <c r="F104" s="20">
        <v>1</v>
      </c>
      <c r="G104" s="21">
        <v>10005000</v>
      </c>
      <c r="H104" s="5"/>
      <c r="I104" s="19">
        <f t="shared" si="5"/>
        <v>0</v>
      </c>
    </row>
    <row r="105" spans="2:9" x14ac:dyDescent="0.25">
      <c r="B105" s="15" t="s">
        <v>41</v>
      </c>
      <c r="C105" s="15" t="s">
        <v>72</v>
      </c>
      <c r="D105" s="20" t="s">
        <v>31</v>
      </c>
      <c r="E105" s="15" t="s">
        <v>9</v>
      </c>
      <c r="F105" s="20">
        <v>1</v>
      </c>
      <c r="G105" s="21">
        <v>17820478</v>
      </c>
      <c r="H105" s="5"/>
      <c r="I105" s="19">
        <f t="shared" si="5"/>
        <v>0</v>
      </c>
    </row>
    <row r="106" spans="2:9" x14ac:dyDescent="0.25">
      <c r="B106" s="15" t="s">
        <v>41</v>
      </c>
      <c r="C106" s="15" t="s">
        <v>73</v>
      </c>
      <c r="D106" s="20" t="s">
        <v>15</v>
      </c>
      <c r="E106" s="15" t="s">
        <v>9</v>
      </c>
      <c r="F106" s="20">
        <v>1</v>
      </c>
      <c r="G106" s="21">
        <v>2645000</v>
      </c>
      <c r="H106" s="5"/>
      <c r="I106" s="19">
        <f t="shared" si="5"/>
        <v>0</v>
      </c>
    </row>
    <row r="107" spans="2:9" s="13" customFormat="1" x14ac:dyDescent="0.25">
      <c r="B107" s="27" t="s">
        <v>16</v>
      </c>
      <c r="C107" s="28"/>
      <c r="D107" s="28"/>
      <c r="E107" s="28"/>
      <c r="F107" s="28"/>
      <c r="G107" s="28"/>
      <c r="H107" s="29"/>
      <c r="I107" s="17">
        <f>SUM(I95:I106)</f>
        <v>0</v>
      </c>
    </row>
    <row r="108" spans="2:9" s="13" customFormat="1" ht="15" customHeight="1" x14ac:dyDescent="0.25">
      <c r="B108" s="30" t="s">
        <v>17</v>
      </c>
      <c r="C108" s="31"/>
      <c r="D108" s="31"/>
      <c r="E108" s="32"/>
      <c r="F108" s="36" t="s">
        <v>32</v>
      </c>
      <c r="G108" s="18">
        <v>0.3</v>
      </c>
      <c r="H108" s="4"/>
      <c r="I108" s="19">
        <f>ROUND((I107*H108),0)</f>
        <v>0</v>
      </c>
    </row>
    <row r="109" spans="2:9" s="13" customFormat="1" x14ac:dyDescent="0.25">
      <c r="B109" s="30" t="s">
        <v>19</v>
      </c>
      <c r="C109" s="31"/>
      <c r="D109" s="31"/>
      <c r="E109" s="32"/>
      <c r="F109" s="37"/>
      <c r="G109" s="18">
        <v>0</v>
      </c>
      <c r="H109" s="4"/>
      <c r="I109" s="19">
        <v>0</v>
      </c>
    </row>
    <row r="110" spans="2:9" s="13" customFormat="1" x14ac:dyDescent="0.25">
      <c r="B110" s="30" t="s">
        <v>20</v>
      </c>
      <c r="C110" s="31"/>
      <c r="D110" s="31"/>
      <c r="E110" s="32"/>
      <c r="F110" s="38"/>
      <c r="G110" s="18">
        <v>0.05</v>
      </c>
      <c r="H110" s="4"/>
      <c r="I110" s="19">
        <f>ROUND((I107*H110),0)</f>
        <v>0</v>
      </c>
    </row>
    <row r="111" spans="2:9" s="13" customFormat="1" ht="15" customHeight="1" x14ac:dyDescent="0.25">
      <c r="B111" s="30" t="s">
        <v>21</v>
      </c>
      <c r="C111" s="31"/>
      <c r="D111" s="31"/>
      <c r="E111" s="31"/>
      <c r="F111" s="32"/>
      <c r="G111" s="18">
        <v>0.19</v>
      </c>
      <c r="H111" s="4"/>
      <c r="I111" s="19">
        <f>ROUND((I110*H111),0)</f>
        <v>0</v>
      </c>
    </row>
    <row r="112" spans="2:9" s="13" customFormat="1" ht="15" customHeight="1" x14ac:dyDescent="0.25">
      <c r="B112" s="27" t="s">
        <v>42</v>
      </c>
      <c r="C112" s="28"/>
      <c r="D112" s="28"/>
      <c r="E112" s="28"/>
      <c r="F112" s="28"/>
      <c r="G112" s="28"/>
      <c r="H112" s="29"/>
      <c r="I112" s="17">
        <f>SUM(I107:I111)</f>
        <v>0</v>
      </c>
    </row>
    <row r="113" spans="2:9" x14ac:dyDescent="0.25">
      <c r="B113" s="15" t="s">
        <v>43</v>
      </c>
      <c r="C113" s="15">
        <v>7.1</v>
      </c>
      <c r="D113" s="20" t="s">
        <v>24</v>
      </c>
      <c r="E113" s="15" t="s">
        <v>25</v>
      </c>
      <c r="F113" s="20">
        <v>36</v>
      </c>
      <c r="G113" s="21">
        <v>797000</v>
      </c>
      <c r="H113" s="5"/>
      <c r="I113" s="19">
        <f>ROUND((H113*F113),0)</f>
        <v>0</v>
      </c>
    </row>
    <row r="114" spans="2:9" x14ac:dyDescent="0.25">
      <c r="B114" s="15" t="s">
        <v>43</v>
      </c>
      <c r="C114" s="15">
        <v>7.2</v>
      </c>
      <c r="D114" s="20" t="s">
        <v>7</v>
      </c>
      <c r="E114" s="15" t="s">
        <v>25</v>
      </c>
      <c r="F114" s="20">
        <v>1</v>
      </c>
      <c r="G114" s="21">
        <v>30837978</v>
      </c>
      <c r="H114" s="5"/>
      <c r="I114" s="19">
        <f t="shared" ref="I114:I124" si="6">ROUND((H114*F114),0)</f>
        <v>0</v>
      </c>
    </row>
    <row r="115" spans="2:9" x14ac:dyDescent="0.25">
      <c r="B115" s="15" t="s">
        <v>43</v>
      </c>
      <c r="C115" s="15">
        <v>7.3</v>
      </c>
      <c r="D115" s="20" t="s">
        <v>26</v>
      </c>
      <c r="E115" s="15" t="s">
        <v>9</v>
      </c>
      <c r="F115" s="20">
        <v>1</v>
      </c>
      <c r="G115" s="21">
        <v>12969888</v>
      </c>
      <c r="H115" s="5"/>
      <c r="I115" s="19">
        <f t="shared" si="6"/>
        <v>0</v>
      </c>
    </row>
    <row r="116" spans="2:9" x14ac:dyDescent="0.25">
      <c r="B116" s="15" t="s">
        <v>43</v>
      </c>
      <c r="C116" s="15">
        <v>7.4</v>
      </c>
      <c r="D116" s="20" t="s">
        <v>10</v>
      </c>
      <c r="E116" s="15" t="s">
        <v>9</v>
      </c>
      <c r="F116" s="20">
        <v>1</v>
      </c>
      <c r="G116" s="21">
        <v>2000000</v>
      </c>
      <c r="H116" s="5"/>
      <c r="I116" s="19">
        <f t="shared" si="6"/>
        <v>0</v>
      </c>
    </row>
    <row r="117" spans="2:9" x14ac:dyDescent="0.25">
      <c r="B117" s="15" t="s">
        <v>43</v>
      </c>
      <c r="C117" s="15">
        <v>7.5</v>
      </c>
      <c r="D117" s="20" t="s">
        <v>11</v>
      </c>
      <c r="E117" s="15" t="s">
        <v>9</v>
      </c>
      <c r="F117" s="20">
        <v>1</v>
      </c>
      <c r="G117" s="21">
        <v>2100000</v>
      </c>
      <c r="H117" s="5"/>
      <c r="I117" s="19">
        <f t="shared" si="6"/>
        <v>0</v>
      </c>
    </row>
    <row r="118" spans="2:9" ht="30" x14ac:dyDescent="0.25">
      <c r="B118" s="15" t="s">
        <v>43</v>
      </c>
      <c r="C118" s="15">
        <v>7.6</v>
      </c>
      <c r="D118" s="20" t="s">
        <v>27</v>
      </c>
      <c r="E118" s="15" t="s">
        <v>6</v>
      </c>
      <c r="F118" s="20">
        <v>1</v>
      </c>
      <c r="G118" s="21">
        <v>2392000</v>
      </c>
      <c r="H118" s="5"/>
      <c r="I118" s="19">
        <f t="shared" si="6"/>
        <v>0</v>
      </c>
    </row>
    <row r="119" spans="2:9" ht="30" x14ac:dyDescent="0.25">
      <c r="B119" s="15" t="s">
        <v>43</v>
      </c>
      <c r="C119" s="15">
        <v>7.7</v>
      </c>
      <c r="D119" s="20" t="s">
        <v>28</v>
      </c>
      <c r="E119" s="15" t="s">
        <v>6</v>
      </c>
      <c r="F119" s="20">
        <v>1</v>
      </c>
      <c r="G119" s="21">
        <v>2208000</v>
      </c>
      <c r="H119" s="5"/>
      <c r="I119" s="19">
        <f t="shared" si="6"/>
        <v>0</v>
      </c>
    </row>
    <row r="120" spans="2:9" ht="30" x14ac:dyDescent="0.25">
      <c r="B120" s="15" t="s">
        <v>43</v>
      </c>
      <c r="C120" s="15">
        <v>7.8</v>
      </c>
      <c r="D120" s="20" t="s">
        <v>29</v>
      </c>
      <c r="E120" s="15" t="s">
        <v>9</v>
      </c>
      <c r="F120" s="20">
        <v>1</v>
      </c>
      <c r="G120" s="21">
        <v>3806500</v>
      </c>
      <c r="H120" s="5"/>
      <c r="I120" s="19">
        <f t="shared" si="6"/>
        <v>0</v>
      </c>
    </row>
    <row r="121" spans="2:9" ht="30" x14ac:dyDescent="0.25">
      <c r="B121" s="15" t="s">
        <v>43</v>
      </c>
      <c r="C121" s="15">
        <v>7.9</v>
      </c>
      <c r="D121" s="20" t="s">
        <v>30</v>
      </c>
      <c r="E121" s="15" t="s">
        <v>9</v>
      </c>
      <c r="F121" s="20">
        <v>1</v>
      </c>
      <c r="G121" s="21">
        <v>5114551</v>
      </c>
      <c r="H121" s="5"/>
      <c r="I121" s="19">
        <f t="shared" si="6"/>
        <v>0</v>
      </c>
    </row>
    <row r="122" spans="2:9" x14ac:dyDescent="0.25">
      <c r="B122" s="15" t="s">
        <v>43</v>
      </c>
      <c r="C122" s="15" t="s">
        <v>74</v>
      </c>
      <c r="D122" s="20" t="s">
        <v>14</v>
      </c>
      <c r="E122" s="15">
        <v>0</v>
      </c>
      <c r="F122" s="20">
        <v>1</v>
      </c>
      <c r="G122" s="21">
        <v>10005000</v>
      </c>
      <c r="H122" s="5"/>
      <c r="I122" s="19">
        <f t="shared" si="6"/>
        <v>0</v>
      </c>
    </row>
    <row r="123" spans="2:9" x14ac:dyDescent="0.25">
      <c r="B123" s="15" t="s">
        <v>43</v>
      </c>
      <c r="C123" s="15" t="s">
        <v>75</v>
      </c>
      <c r="D123" s="20" t="s">
        <v>31</v>
      </c>
      <c r="E123" s="15" t="s">
        <v>9</v>
      </c>
      <c r="F123" s="20">
        <v>1</v>
      </c>
      <c r="G123" s="21">
        <v>17820478</v>
      </c>
      <c r="H123" s="5"/>
      <c r="I123" s="19">
        <f t="shared" si="6"/>
        <v>0</v>
      </c>
    </row>
    <row r="124" spans="2:9" x14ac:dyDescent="0.25">
      <c r="B124" s="15" t="s">
        <v>43</v>
      </c>
      <c r="C124" s="15" t="s">
        <v>76</v>
      </c>
      <c r="D124" s="20" t="s">
        <v>15</v>
      </c>
      <c r="E124" s="15" t="s">
        <v>9</v>
      </c>
      <c r="F124" s="20">
        <v>1</v>
      </c>
      <c r="G124" s="21">
        <v>2645000</v>
      </c>
      <c r="H124" s="5"/>
      <c r="I124" s="19">
        <f t="shared" si="6"/>
        <v>0</v>
      </c>
    </row>
    <row r="125" spans="2:9" s="13" customFormat="1" x14ac:dyDescent="0.25">
      <c r="B125" s="27" t="s">
        <v>16</v>
      </c>
      <c r="C125" s="28"/>
      <c r="D125" s="28"/>
      <c r="E125" s="28"/>
      <c r="F125" s="28"/>
      <c r="G125" s="28"/>
      <c r="H125" s="29"/>
      <c r="I125" s="17">
        <f>SUM(I113:I124)</f>
        <v>0</v>
      </c>
    </row>
    <row r="126" spans="2:9" s="13" customFormat="1" ht="15" customHeight="1" x14ac:dyDescent="0.25">
      <c r="B126" s="30" t="s">
        <v>17</v>
      </c>
      <c r="C126" s="31"/>
      <c r="D126" s="31"/>
      <c r="E126" s="32"/>
      <c r="F126" s="53" t="s">
        <v>32</v>
      </c>
      <c r="G126" s="18">
        <v>0.3</v>
      </c>
      <c r="H126" s="4"/>
      <c r="I126" s="19">
        <f>ROUND((I125*H126),0)</f>
        <v>0</v>
      </c>
    </row>
    <row r="127" spans="2:9" s="13" customFormat="1" x14ac:dyDescent="0.25">
      <c r="B127" s="30" t="s">
        <v>19</v>
      </c>
      <c r="C127" s="31"/>
      <c r="D127" s="31"/>
      <c r="E127" s="32"/>
      <c r="F127" s="53"/>
      <c r="G127" s="18">
        <v>0</v>
      </c>
      <c r="H127" s="4"/>
      <c r="I127" s="19">
        <v>0</v>
      </c>
    </row>
    <row r="128" spans="2:9" s="13" customFormat="1" x14ac:dyDescent="0.25">
      <c r="B128" s="30" t="s">
        <v>20</v>
      </c>
      <c r="C128" s="31"/>
      <c r="D128" s="31"/>
      <c r="E128" s="32"/>
      <c r="F128" s="53"/>
      <c r="G128" s="18">
        <v>0.05</v>
      </c>
      <c r="H128" s="4"/>
      <c r="I128" s="19">
        <f>ROUND((I125*H128),0)</f>
        <v>0</v>
      </c>
    </row>
    <row r="129" spans="2:9" s="13" customFormat="1" ht="15" customHeight="1" x14ac:dyDescent="0.25">
      <c r="B129" s="30" t="s">
        <v>21</v>
      </c>
      <c r="C129" s="31"/>
      <c r="D129" s="31"/>
      <c r="E129" s="31"/>
      <c r="F129" s="32"/>
      <c r="G129" s="18">
        <v>0.19</v>
      </c>
      <c r="H129" s="4"/>
      <c r="I129" s="19">
        <f>ROUND((I128*H129),0)</f>
        <v>0</v>
      </c>
    </row>
    <row r="130" spans="2:9" s="13" customFormat="1" ht="15" customHeight="1" x14ac:dyDescent="0.25">
      <c r="B130" s="27" t="s">
        <v>44</v>
      </c>
      <c r="C130" s="28"/>
      <c r="D130" s="28"/>
      <c r="E130" s="28"/>
      <c r="F130" s="28"/>
      <c r="G130" s="28"/>
      <c r="H130" s="29"/>
      <c r="I130" s="17">
        <f>SUM(I125:I129)</f>
        <v>0</v>
      </c>
    </row>
    <row r="131" spans="2:9" x14ac:dyDescent="0.25">
      <c r="B131" s="20" t="s">
        <v>45</v>
      </c>
      <c r="C131" s="20">
        <v>8.1</v>
      </c>
      <c r="D131" s="20" t="s">
        <v>46</v>
      </c>
      <c r="E131" s="20" t="s">
        <v>25</v>
      </c>
      <c r="F131" s="20">
        <v>24</v>
      </c>
      <c r="G131" s="21">
        <v>880000</v>
      </c>
      <c r="H131" s="5"/>
      <c r="I131" s="23">
        <f>ROUND((H131*F131),0)</f>
        <v>0</v>
      </c>
    </row>
    <row r="132" spans="2:9" x14ac:dyDescent="0.25">
      <c r="B132" s="20" t="s">
        <v>45</v>
      </c>
      <c r="C132" s="20">
        <v>8.1999999999999993</v>
      </c>
      <c r="D132" s="20" t="s">
        <v>7</v>
      </c>
      <c r="E132" s="20" t="s">
        <v>25</v>
      </c>
      <c r="F132" s="20">
        <v>1</v>
      </c>
      <c r="G132" s="21">
        <v>16000000</v>
      </c>
      <c r="H132" s="5"/>
      <c r="I132" s="23">
        <f t="shared" ref="I132:I142" si="7">ROUND((H132*F132),0)</f>
        <v>0</v>
      </c>
    </row>
    <row r="133" spans="2:9" x14ac:dyDescent="0.25">
      <c r="B133" s="20" t="s">
        <v>45</v>
      </c>
      <c r="C133" s="20">
        <v>8.3000000000000007</v>
      </c>
      <c r="D133" s="20" t="s">
        <v>47</v>
      </c>
      <c r="E133" s="20" t="s">
        <v>9</v>
      </c>
      <c r="F133" s="20">
        <v>1</v>
      </c>
      <c r="G133" s="21">
        <v>12480611</v>
      </c>
      <c r="H133" s="5"/>
      <c r="I133" s="23">
        <f t="shared" si="7"/>
        <v>0</v>
      </c>
    </row>
    <row r="134" spans="2:9" x14ac:dyDescent="0.25">
      <c r="B134" s="20" t="s">
        <v>45</v>
      </c>
      <c r="C134" s="20">
        <v>8.4</v>
      </c>
      <c r="D134" s="20" t="s">
        <v>10</v>
      </c>
      <c r="E134" s="20" t="s">
        <v>9</v>
      </c>
      <c r="F134" s="20">
        <v>1</v>
      </c>
      <c r="G134" s="21">
        <v>1800000</v>
      </c>
      <c r="H134" s="5"/>
      <c r="I134" s="23">
        <f t="shared" si="7"/>
        <v>0</v>
      </c>
    </row>
    <row r="135" spans="2:9" x14ac:dyDescent="0.25">
      <c r="B135" s="20" t="s">
        <v>45</v>
      </c>
      <c r="C135" s="20">
        <v>8.5</v>
      </c>
      <c r="D135" s="20" t="s">
        <v>11</v>
      </c>
      <c r="E135" s="20" t="s">
        <v>9</v>
      </c>
      <c r="F135" s="20">
        <v>1</v>
      </c>
      <c r="G135" s="21">
        <v>1960000</v>
      </c>
      <c r="H135" s="5"/>
      <c r="I135" s="23">
        <f t="shared" si="7"/>
        <v>0</v>
      </c>
    </row>
    <row r="136" spans="2:9" ht="30" x14ac:dyDescent="0.25">
      <c r="B136" s="20" t="s">
        <v>45</v>
      </c>
      <c r="C136" s="20">
        <v>8.6</v>
      </c>
      <c r="D136" s="20" t="s">
        <v>27</v>
      </c>
      <c r="E136" s="20" t="s">
        <v>6</v>
      </c>
      <c r="F136" s="20">
        <v>1</v>
      </c>
      <c r="G136" s="21">
        <v>2080000</v>
      </c>
      <c r="H136" s="5"/>
      <c r="I136" s="23">
        <f t="shared" si="7"/>
        <v>0</v>
      </c>
    </row>
    <row r="137" spans="2:9" ht="30" x14ac:dyDescent="0.25">
      <c r="B137" s="20" t="s">
        <v>45</v>
      </c>
      <c r="C137" s="20">
        <v>8.6999999999999993</v>
      </c>
      <c r="D137" s="20" t="s">
        <v>28</v>
      </c>
      <c r="E137" s="20" t="s">
        <v>6</v>
      </c>
      <c r="F137" s="20">
        <v>1</v>
      </c>
      <c r="G137" s="21">
        <v>1920000</v>
      </c>
      <c r="H137" s="5"/>
      <c r="I137" s="23">
        <f t="shared" si="7"/>
        <v>0</v>
      </c>
    </row>
    <row r="138" spans="2:9" ht="30" x14ac:dyDescent="0.25">
      <c r="B138" s="20" t="s">
        <v>45</v>
      </c>
      <c r="C138" s="20">
        <v>8.8000000000000007</v>
      </c>
      <c r="D138" s="20" t="s">
        <v>29</v>
      </c>
      <c r="E138" s="20" t="s">
        <v>9</v>
      </c>
      <c r="F138" s="20">
        <v>1</v>
      </c>
      <c r="G138" s="21">
        <v>3100000</v>
      </c>
      <c r="H138" s="5"/>
      <c r="I138" s="23">
        <f t="shared" si="7"/>
        <v>0</v>
      </c>
    </row>
    <row r="139" spans="2:9" ht="30" x14ac:dyDescent="0.25">
      <c r="B139" s="20" t="s">
        <v>45</v>
      </c>
      <c r="C139" s="20">
        <v>8.9</v>
      </c>
      <c r="D139" s="20" t="s">
        <v>30</v>
      </c>
      <c r="E139" s="20" t="s">
        <v>9</v>
      </c>
      <c r="F139" s="20">
        <v>1</v>
      </c>
      <c r="G139" s="21">
        <v>2900000</v>
      </c>
      <c r="H139" s="5"/>
      <c r="I139" s="23">
        <f t="shared" si="7"/>
        <v>0</v>
      </c>
    </row>
    <row r="140" spans="2:9" x14ac:dyDescent="0.25">
      <c r="B140" s="20" t="s">
        <v>45</v>
      </c>
      <c r="C140" s="20" t="s">
        <v>77</v>
      </c>
      <c r="D140" s="20" t="s">
        <v>14</v>
      </c>
      <c r="E140" s="20">
        <v>0</v>
      </c>
      <c r="F140" s="20">
        <v>1</v>
      </c>
      <c r="G140" s="21">
        <v>7000000</v>
      </c>
      <c r="H140" s="5"/>
      <c r="I140" s="23">
        <f t="shared" si="7"/>
        <v>0</v>
      </c>
    </row>
    <row r="141" spans="2:9" x14ac:dyDescent="0.25">
      <c r="B141" s="20" t="s">
        <v>45</v>
      </c>
      <c r="C141" s="20" t="s">
        <v>78</v>
      </c>
      <c r="D141" s="20" t="s">
        <v>31</v>
      </c>
      <c r="E141" s="20" t="s">
        <v>9</v>
      </c>
      <c r="F141" s="20">
        <v>1</v>
      </c>
      <c r="G141" s="21">
        <v>13000000</v>
      </c>
      <c r="H141" s="5"/>
      <c r="I141" s="23">
        <f t="shared" si="7"/>
        <v>0</v>
      </c>
    </row>
    <row r="142" spans="2:9" x14ac:dyDescent="0.25">
      <c r="B142" s="20" t="s">
        <v>45</v>
      </c>
      <c r="C142" s="20" t="s">
        <v>79</v>
      </c>
      <c r="D142" s="20" t="s">
        <v>15</v>
      </c>
      <c r="E142" s="20" t="s">
        <v>9</v>
      </c>
      <c r="F142" s="20">
        <v>1</v>
      </c>
      <c r="G142" s="21">
        <v>1500000</v>
      </c>
      <c r="H142" s="5"/>
      <c r="I142" s="23">
        <f t="shared" si="7"/>
        <v>0</v>
      </c>
    </row>
    <row r="143" spans="2:9" s="13" customFormat="1" x14ac:dyDescent="0.25">
      <c r="B143" s="44" t="s">
        <v>16</v>
      </c>
      <c r="C143" s="45"/>
      <c r="D143" s="45"/>
      <c r="E143" s="45"/>
      <c r="F143" s="45"/>
      <c r="G143" s="45"/>
      <c r="H143" s="46"/>
      <c r="I143" s="22">
        <f>SUM(I131:I142)</f>
        <v>0</v>
      </c>
    </row>
    <row r="144" spans="2:9" s="13" customFormat="1" ht="15" customHeight="1" x14ac:dyDescent="0.25">
      <c r="B144" s="30" t="s">
        <v>17</v>
      </c>
      <c r="C144" s="31"/>
      <c r="D144" s="31"/>
      <c r="E144" s="32"/>
      <c r="F144" s="53" t="s">
        <v>32</v>
      </c>
      <c r="G144" s="18">
        <v>0.3</v>
      </c>
      <c r="H144" s="4"/>
      <c r="I144" s="23">
        <f>ROUND((I143*H144),0)</f>
        <v>0</v>
      </c>
    </row>
    <row r="145" spans="2:9" s="13" customFormat="1" x14ac:dyDescent="0.25">
      <c r="B145" s="30" t="s">
        <v>19</v>
      </c>
      <c r="C145" s="31"/>
      <c r="D145" s="31"/>
      <c r="E145" s="32"/>
      <c r="F145" s="53"/>
      <c r="G145" s="18">
        <v>0</v>
      </c>
      <c r="H145" s="4"/>
      <c r="I145" s="23">
        <v>0</v>
      </c>
    </row>
    <row r="146" spans="2:9" s="13" customFormat="1" x14ac:dyDescent="0.25">
      <c r="B146" s="30" t="s">
        <v>20</v>
      </c>
      <c r="C146" s="31"/>
      <c r="D146" s="31"/>
      <c r="E146" s="32"/>
      <c r="F146" s="53"/>
      <c r="G146" s="18">
        <v>0.05</v>
      </c>
      <c r="H146" s="4"/>
      <c r="I146" s="23">
        <f>ROUND((I143*H146),0)</f>
        <v>0</v>
      </c>
    </row>
    <row r="147" spans="2:9" s="13" customFormat="1" ht="15" customHeight="1" x14ac:dyDescent="0.25">
      <c r="B147" s="30" t="s">
        <v>21</v>
      </c>
      <c r="C147" s="31"/>
      <c r="D147" s="31"/>
      <c r="E147" s="31"/>
      <c r="F147" s="32"/>
      <c r="G147" s="18">
        <v>0.19</v>
      </c>
      <c r="H147" s="4"/>
      <c r="I147" s="23">
        <f>ROUND((I146*H147),0)</f>
        <v>0</v>
      </c>
    </row>
    <row r="148" spans="2:9" s="13" customFormat="1" ht="15" customHeight="1" x14ac:dyDescent="0.25">
      <c r="B148" s="47" t="s">
        <v>48</v>
      </c>
      <c r="C148" s="48"/>
      <c r="D148" s="48"/>
      <c r="E148" s="48"/>
      <c r="F148" s="48"/>
      <c r="G148" s="48"/>
      <c r="H148" s="49"/>
      <c r="I148" s="22">
        <f>SUM(I143:I147)</f>
        <v>0</v>
      </c>
    </row>
    <row r="149" spans="2:9" x14ac:dyDescent="0.25">
      <c r="B149" s="20" t="s">
        <v>49</v>
      </c>
      <c r="C149" s="20">
        <v>9.1</v>
      </c>
      <c r="D149" s="20" t="s">
        <v>46</v>
      </c>
      <c r="E149" s="20" t="s">
        <v>25</v>
      </c>
      <c r="F149" s="20">
        <v>24</v>
      </c>
      <c r="G149" s="21">
        <v>780000</v>
      </c>
      <c r="H149" s="5"/>
      <c r="I149" s="23">
        <f>ROUND((H149*F149),0)</f>
        <v>0</v>
      </c>
    </row>
    <row r="150" spans="2:9" x14ac:dyDescent="0.25">
      <c r="B150" s="20" t="s">
        <v>49</v>
      </c>
      <c r="C150" s="20">
        <v>9.1999999999999993</v>
      </c>
      <c r="D150" s="20" t="s">
        <v>7</v>
      </c>
      <c r="E150" s="20" t="s">
        <v>25</v>
      </c>
      <c r="F150" s="20">
        <v>1</v>
      </c>
      <c r="G150" s="21">
        <v>15000000</v>
      </c>
      <c r="H150" s="5"/>
      <c r="I150" s="23">
        <f t="shared" ref="I150:I160" si="8">ROUND((H150*F150),0)</f>
        <v>0</v>
      </c>
    </row>
    <row r="151" spans="2:9" x14ac:dyDescent="0.25">
      <c r="B151" s="20" t="s">
        <v>49</v>
      </c>
      <c r="C151" s="20">
        <v>9.3000000000000007</v>
      </c>
      <c r="D151" s="20" t="s">
        <v>47</v>
      </c>
      <c r="E151" s="20" t="s">
        <v>9</v>
      </c>
      <c r="F151" s="20">
        <v>1</v>
      </c>
      <c r="G151" s="21">
        <v>11414263</v>
      </c>
      <c r="H151" s="5"/>
      <c r="I151" s="23">
        <f t="shared" si="8"/>
        <v>0</v>
      </c>
    </row>
    <row r="152" spans="2:9" x14ac:dyDescent="0.25">
      <c r="B152" s="20" t="s">
        <v>49</v>
      </c>
      <c r="C152" s="20">
        <v>9.4</v>
      </c>
      <c r="D152" s="20" t="s">
        <v>10</v>
      </c>
      <c r="E152" s="20" t="s">
        <v>9</v>
      </c>
      <c r="F152" s="20">
        <v>1</v>
      </c>
      <c r="G152" s="21">
        <v>1800000</v>
      </c>
      <c r="H152" s="5"/>
      <c r="I152" s="23">
        <f t="shared" si="8"/>
        <v>0</v>
      </c>
    </row>
    <row r="153" spans="2:9" x14ac:dyDescent="0.25">
      <c r="B153" s="20" t="s">
        <v>49</v>
      </c>
      <c r="C153" s="20">
        <v>9.5</v>
      </c>
      <c r="D153" s="20" t="s">
        <v>11</v>
      </c>
      <c r="E153" s="20" t="s">
        <v>9</v>
      </c>
      <c r="F153" s="20">
        <v>1</v>
      </c>
      <c r="G153" s="21">
        <v>1960000</v>
      </c>
      <c r="H153" s="5"/>
      <c r="I153" s="23">
        <f t="shared" si="8"/>
        <v>0</v>
      </c>
    </row>
    <row r="154" spans="2:9" ht="30" x14ac:dyDescent="0.25">
      <c r="B154" s="20" t="s">
        <v>49</v>
      </c>
      <c r="C154" s="20">
        <v>9.6</v>
      </c>
      <c r="D154" s="20" t="s">
        <v>27</v>
      </c>
      <c r="E154" s="20" t="s">
        <v>6</v>
      </c>
      <c r="F154" s="20">
        <v>1</v>
      </c>
      <c r="G154" s="21">
        <v>2080000</v>
      </c>
      <c r="H154" s="5"/>
      <c r="I154" s="23">
        <f t="shared" si="8"/>
        <v>0</v>
      </c>
    </row>
    <row r="155" spans="2:9" ht="30" x14ac:dyDescent="0.25">
      <c r="B155" s="20" t="s">
        <v>49</v>
      </c>
      <c r="C155" s="20">
        <v>9.6999999999999993</v>
      </c>
      <c r="D155" s="20" t="s">
        <v>28</v>
      </c>
      <c r="E155" s="20" t="s">
        <v>6</v>
      </c>
      <c r="F155" s="20">
        <v>1</v>
      </c>
      <c r="G155" s="21">
        <v>1920000</v>
      </c>
      <c r="H155" s="5"/>
      <c r="I155" s="23">
        <f t="shared" si="8"/>
        <v>0</v>
      </c>
    </row>
    <row r="156" spans="2:9" ht="30" x14ac:dyDescent="0.25">
      <c r="B156" s="20" t="s">
        <v>49</v>
      </c>
      <c r="C156" s="20">
        <v>9.8000000000000007</v>
      </c>
      <c r="D156" s="20" t="s">
        <v>29</v>
      </c>
      <c r="E156" s="20" t="s">
        <v>9</v>
      </c>
      <c r="F156" s="20">
        <v>1</v>
      </c>
      <c r="G156" s="21">
        <v>3100000</v>
      </c>
      <c r="H156" s="5"/>
      <c r="I156" s="23">
        <f t="shared" si="8"/>
        <v>0</v>
      </c>
    </row>
    <row r="157" spans="2:9" ht="30" x14ac:dyDescent="0.25">
      <c r="B157" s="20" t="s">
        <v>49</v>
      </c>
      <c r="C157" s="20">
        <v>9.9</v>
      </c>
      <c r="D157" s="20" t="s">
        <v>30</v>
      </c>
      <c r="E157" s="20" t="s">
        <v>9</v>
      </c>
      <c r="F157" s="20">
        <v>1</v>
      </c>
      <c r="G157" s="21">
        <v>2900000</v>
      </c>
      <c r="H157" s="5"/>
      <c r="I157" s="23">
        <f t="shared" si="8"/>
        <v>0</v>
      </c>
    </row>
    <row r="158" spans="2:9" x14ac:dyDescent="0.25">
      <c r="B158" s="20" t="s">
        <v>49</v>
      </c>
      <c r="C158" s="20" t="s">
        <v>80</v>
      </c>
      <c r="D158" s="20" t="s">
        <v>14</v>
      </c>
      <c r="E158" s="20">
        <v>0</v>
      </c>
      <c r="F158" s="20">
        <v>1</v>
      </c>
      <c r="G158" s="21">
        <v>7000000</v>
      </c>
      <c r="H158" s="5"/>
      <c r="I158" s="23">
        <f t="shared" si="8"/>
        <v>0</v>
      </c>
    </row>
    <row r="159" spans="2:9" x14ac:dyDescent="0.25">
      <c r="B159" s="20" t="s">
        <v>49</v>
      </c>
      <c r="C159" s="20" t="s">
        <v>81</v>
      </c>
      <c r="D159" s="20" t="s">
        <v>31</v>
      </c>
      <c r="E159" s="20" t="s">
        <v>9</v>
      </c>
      <c r="F159" s="20">
        <v>1</v>
      </c>
      <c r="G159" s="21">
        <v>13000000</v>
      </c>
      <c r="H159" s="5"/>
      <c r="I159" s="23">
        <f t="shared" si="8"/>
        <v>0</v>
      </c>
    </row>
    <row r="160" spans="2:9" x14ac:dyDescent="0.25">
      <c r="B160" s="20" t="s">
        <v>49</v>
      </c>
      <c r="C160" s="20" t="s">
        <v>82</v>
      </c>
      <c r="D160" s="20" t="s">
        <v>15</v>
      </c>
      <c r="E160" s="20" t="s">
        <v>9</v>
      </c>
      <c r="F160" s="20">
        <v>1</v>
      </c>
      <c r="G160" s="21">
        <v>1500000</v>
      </c>
      <c r="H160" s="5"/>
      <c r="I160" s="23">
        <f t="shared" si="8"/>
        <v>0</v>
      </c>
    </row>
    <row r="161" spans="2:9" s="13" customFormat="1" x14ac:dyDescent="0.25">
      <c r="B161" s="50" t="s">
        <v>16</v>
      </c>
      <c r="C161" s="51"/>
      <c r="D161" s="51"/>
      <c r="E161" s="51"/>
      <c r="F161" s="51"/>
      <c r="G161" s="51"/>
      <c r="H161" s="52"/>
      <c r="I161" s="22">
        <f>SUM(I149:I160)</f>
        <v>0</v>
      </c>
    </row>
    <row r="162" spans="2:9" s="13" customFormat="1" ht="15" customHeight="1" x14ac:dyDescent="0.25">
      <c r="B162" s="30" t="s">
        <v>17</v>
      </c>
      <c r="C162" s="31"/>
      <c r="D162" s="31"/>
      <c r="E162" s="32"/>
      <c r="F162" s="53" t="s">
        <v>32</v>
      </c>
      <c r="G162" s="18">
        <v>0.3</v>
      </c>
      <c r="H162" s="4"/>
      <c r="I162" s="23">
        <f>ROUND((I161*H162),0)</f>
        <v>0</v>
      </c>
    </row>
    <row r="163" spans="2:9" s="13" customFormat="1" x14ac:dyDescent="0.25">
      <c r="B163" s="30" t="s">
        <v>19</v>
      </c>
      <c r="C163" s="31"/>
      <c r="D163" s="31"/>
      <c r="E163" s="32"/>
      <c r="F163" s="53"/>
      <c r="G163" s="18">
        <v>0</v>
      </c>
      <c r="H163" s="4"/>
      <c r="I163" s="23">
        <v>0</v>
      </c>
    </row>
    <row r="164" spans="2:9" s="13" customFormat="1" x14ac:dyDescent="0.25">
      <c r="B164" s="30" t="s">
        <v>20</v>
      </c>
      <c r="C164" s="31"/>
      <c r="D164" s="31"/>
      <c r="E164" s="32"/>
      <c r="F164" s="53"/>
      <c r="G164" s="18">
        <v>0.05</v>
      </c>
      <c r="H164" s="4"/>
      <c r="I164" s="23">
        <f>ROUND((I161*H164),0)</f>
        <v>0</v>
      </c>
    </row>
    <row r="165" spans="2:9" s="13" customFormat="1" ht="15" customHeight="1" x14ac:dyDescent="0.25">
      <c r="B165" s="30" t="s">
        <v>21</v>
      </c>
      <c r="C165" s="31"/>
      <c r="D165" s="31"/>
      <c r="E165" s="31"/>
      <c r="F165" s="32"/>
      <c r="G165" s="18">
        <v>0.19</v>
      </c>
      <c r="H165" s="4"/>
      <c r="I165" s="23">
        <f>ROUND((I164*H165),0)</f>
        <v>0</v>
      </c>
    </row>
    <row r="166" spans="2:9" s="13" customFormat="1" ht="15" customHeight="1" x14ac:dyDescent="0.25">
      <c r="B166" s="47" t="s">
        <v>50</v>
      </c>
      <c r="C166" s="48"/>
      <c r="D166" s="48"/>
      <c r="E166" s="48"/>
      <c r="F166" s="48"/>
      <c r="G166" s="48"/>
      <c r="H166" s="49"/>
      <c r="I166" s="22">
        <f>SUM(I161:I165)</f>
        <v>0</v>
      </c>
    </row>
    <row r="167" spans="2:9" x14ac:dyDescent="0.25">
      <c r="B167" s="20" t="s">
        <v>51</v>
      </c>
      <c r="C167" s="20">
        <v>10.1</v>
      </c>
      <c r="D167" s="20" t="s">
        <v>52</v>
      </c>
      <c r="E167" s="20" t="s">
        <v>25</v>
      </c>
      <c r="F167" s="20">
        <v>8</v>
      </c>
      <c r="G167" s="21">
        <v>780000</v>
      </c>
      <c r="H167" s="5"/>
      <c r="I167" s="23">
        <f>ROUND((H167*F167),0)</f>
        <v>0</v>
      </c>
    </row>
    <row r="168" spans="2:9" x14ac:dyDescent="0.25">
      <c r="B168" s="20" t="s">
        <v>51</v>
      </c>
      <c r="C168" s="20">
        <v>10.199999999999999</v>
      </c>
      <c r="D168" s="20" t="s">
        <v>53</v>
      </c>
      <c r="E168" s="20" t="s">
        <v>25</v>
      </c>
      <c r="F168" s="20">
        <v>2</v>
      </c>
      <c r="G168" s="21">
        <v>2914258</v>
      </c>
      <c r="H168" s="5"/>
      <c r="I168" s="23">
        <f t="shared" ref="I168:I178" si="9">ROUND((H168*F168),0)</f>
        <v>0</v>
      </c>
    </row>
    <row r="169" spans="2:9" x14ac:dyDescent="0.25">
      <c r="B169" s="20" t="s">
        <v>51</v>
      </c>
      <c r="C169" s="20">
        <v>10.3</v>
      </c>
      <c r="D169" s="20" t="s">
        <v>54</v>
      </c>
      <c r="E169" s="20" t="s">
        <v>9</v>
      </c>
      <c r="F169" s="20">
        <v>1</v>
      </c>
      <c r="G169" s="21">
        <v>3070471</v>
      </c>
      <c r="H169" s="5"/>
      <c r="I169" s="23">
        <f t="shared" si="9"/>
        <v>0</v>
      </c>
    </row>
    <row r="170" spans="2:9" x14ac:dyDescent="0.25">
      <c r="B170" s="20" t="s">
        <v>51</v>
      </c>
      <c r="C170" s="20">
        <v>10.4</v>
      </c>
      <c r="D170" s="20" t="s">
        <v>10</v>
      </c>
      <c r="E170" s="20" t="s">
        <v>9</v>
      </c>
      <c r="F170" s="20">
        <v>1</v>
      </c>
      <c r="G170" s="21">
        <v>900000</v>
      </c>
      <c r="H170" s="5"/>
      <c r="I170" s="23">
        <f t="shared" si="9"/>
        <v>0</v>
      </c>
    </row>
    <row r="171" spans="2:9" x14ac:dyDescent="0.25">
      <c r="B171" s="20" t="s">
        <v>51</v>
      </c>
      <c r="C171" s="20">
        <v>10.5</v>
      </c>
      <c r="D171" s="20" t="s">
        <v>11</v>
      </c>
      <c r="E171" s="20" t="s">
        <v>9</v>
      </c>
      <c r="F171" s="20">
        <v>1</v>
      </c>
      <c r="G171" s="21">
        <v>850000</v>
      </c>
      <c r="H171" s="5"/>
      <c r="I171" s="23">
        <f t="shared" si="9"/>
        <v>0</v>
      </c>
    </row>
    <row r="172" spans="2:9" ht="30" x14ac:dyDescent="0.25">
      <c r="B172" s="20" t="s">
        <v>51</v>
      </c>
      <c r="C172" s="20">
        <v>10.6</v>
      </c>
      <c r="D172" s="20" t="s">
        <v>27</v>
      </c>
      <c r="E172" s="20" t="s">
        <v>6</v>
      </c>
      <c r="F172" s="20">
        <v>1</v>
      </c>
      <c r="G172" s="21">
        <v>790000</v>
      </c>
      <c r="H172" s="5"/>
      <c r="I172" s="23">
        <f t="shared" si="9"/>
        <v>0</v>
      </c>
    </row>
    <row r="173" spans="2:9" ht="30" x14ac:dyDescent="0.25">
      <c r="B173" s="20" t="s">
        <v>51</v>
      </c>
      <c r="C173" s="20">
        <v>10.7</v>
      </c>
      <c r="D173" s="20" t="s">
        <v>28</v>
      </c>
      <c r="E173" s="20" t="s">
        <v>6</v>
      </c>
      <c r="F173" s="20">
        <v>1</v>
      </c>
      <c r="G173" s="21">
        <v>650000</v>
      </c>
      <c r="H173" s="5"/>
      <c r="I173" s="23">
        <f t="shared" si="9"/>
        <v>0</v>
      </c>
    </row>
    <row r="174" spans="2:9" ht="30" x14ac:dyDescent="0.25">
      <c r="B174" s="20" t="s">
        <v>51</v>
      </c>
      <c r="C174" s="20">
        <v>10.8</v>
      </c>
      <c r="D174" s="20" t="s">
        <v>29</v>
      </c>
      <c r="E174" s="20" t="s">
        <v>9</v>
      </c>
      <c r="F174" s="20">
        <v>1</v>
      </c>
      <c r="G174" s="21">
        <v>1930400</v>
      </c>
      <c r="H174" s="5"/>
      <c r="I174" s="23">
        <f t="shared" si="9"/>
        <v>0</v>
      </c>
    </row>
    <row r="175" spans="2:9" ht="30" x14ac:dyDescent="0.25">
      <c r="B175" s="20" t="s">
        <v>51</v>
      </c>
      <c r="C175" s="20">
        <v>10.9</v>
      </c>
      <c r="D175" s="20" t="s">
        <v>30</v>
      </c>
      <c r="E175" s="20" t="s">
        <v>9</v>
      </c>
      <c r="F175" s="20">
        <v>1</v>
      </c>
      <c r="G175" s="21">
        <v>2500000</v>
      </c>
      <c r="H175" s="5"/>
      <c r="I175" s="23">
        <f t="shared" si="9"/>
        <v>0</v>
      </c>
    </row>
    <row r="176" spans="2:9" x14ac:dyDescent="0.25">
      <c r="B176" s="20" t="s">
        <v>51</v>
      </c>
      <c r="C176" s="20" t="s">
        <v>89</v>
      </c>
      <c r="D176" s="20" t="s">
        <v>14</v>
      </c>
      <c r="E176" s="20">
        <v>0</v>
      </c>
      <c r="F176" s="20">
        <v>1</v>
      </c>
      <c r="G176" s="21">
        <v>2916267</v>
      </c>
      <c r="H176" s="5"/>
      <c r="I176" s="23">
        <f t="shared" si="9"/>
        <v>0</v>
      </c>
    </row>
    <row r="177" spans="2:9" x14ac:dyDescent="0.25">
      <c r="B177" s="20" t="s">
        <v>51</v>
      </c>
      <c r="C177" s="20" t="s">
        <v>90</v>
      </c>
      <c r="D177" s="20" t="s">
        <v>31</v>
      </c>
      <c r="E177" s="20" t="s">
        <v>9</v>
      </c>
      <c r="F177" s="20">
        <v>1</v>
      </c>
      <c r="G177" s="21">
        <v>3000000</v>
      </c>
      <c r="H177" s="5"/>
      <c r="I177" s="23">
        <f t="shared" si="9"/>
        <v>0</v>
      </c>
    </row>
    <row r="178" spans="2:9" x14ac:dyDescent="0.25">
      <c r="B178" s="20" t="s">
        <v>51</v>
      </c>
      <c r="C178" s="20" t="s">
        <v>91</v>
      </c>
      <c r="D178" s="20" t="s">
        <v>15</v>
      </c>
      <c r="E178" s="20" t="s">
        <v>9</v>
      </c>
      <c r="F178" s="20">
        <v>1</v>
      </c>
      <c r="G178" s="21">
        <v>1100000</v>
      </c>
      <c r="H178" s="5"/>
      <c r="I178" s="23">
        <f t="shared" si="9"/>
        <v>0</v>
      </c>
    </row>
    <row r="179" spans="2:9" s="13" customFormat="1" ht="15" customHeight="1" x14ac:dyDescent="0.25">
      <c r="B179" s="44" t="s">
        <v>55</v>
      </c>
      <c r="C179" s="45"/>
      <c r="D179" s="45"/>
      <c r="E179" s="45"/>
      <c r="F179" s="45"/>
      <c r="G179" s="45"/>
      <c r="H179" s="46"/>
      <c r="I179" s="22">
        <f>SUM(I167:I178)</f>
        <v>0</v>
      </c>
    </row>
    <row r="180" spans="2:9" s="13" customFormat="1" ht="15" customHeight="1" x14ac:dyDescent="0.25">
      <c r="B180" s="43" t="s">
        <v>17</v>
      </c>
      <c r="C180" s="43"/>
      <c r="D180" s="43"/>
      <c r="E180" s="43"/>
      <c r="F180" s="53" t="s">
        <v>32</v>
      </c>
      <c r="G180" s="24">
        <v>0.3</v>
      </c>
      <c r="H180" s="4"/>
      <c r="I180" s="23">
        <f>ROUND((I179*H180),0)</f>
        <v>0</v>
      </c>
    </row>
    <row r="181" spans="2:9" s="13" customFormat="1" x14ac:dyDescent="0.25">
      <c r="B181" s="43" t="s">
        <v>19</v>
      </c>
      <c r="C181" s="43"/>
      <c r="D181" s="43"/>
      <c r="E181" s="43"/>
      <c r="F181" s="53"/>
      <c r="G181" s="24">
        <v>0</v>
      </c>
      <c r="H181" s="4"/>
      <c r="I181" s="23">
        <v>0</v>
      </c>
    </row>
    <row r="182" spans="2:9" s="13" customFormat="1" x14ac:dyDescent="0.25">
      <c r="B182" s="43" t="s">
        <v>20</v>
      </c>
      <c r="C182" s="43"/>
      <c r="D182" s="43"/>
      <c r="E182" s="43"/>
      <c r="F182" s="53"/>
      <c r="G182" s="24">
        <v>0.05</v>
      </c>
      <c r="H182" s="4"/>
      <c r="I182" s="23">
        <f>ROUND((I179*H182),0)</f>
        <v>0</v>
      </c>
    </row>
    <row r="183" spans="2:9" s="13" customFormat="1" ht="15" customHeight="1" x14ac:dyDescent="0.25">
      <c r="B183" s="43" t="s">
        <v>21</v>
      </c>
      <c r="C183" s="43"/>
      <c r="D183" s="43"/>
      <c r="E183" s="43"/>
      <c r="F183" s="43"/>
      <c r="G183" s="24">
        <v>0.19</v>
      </c>
      <c r="H183" s="4"/>
      <c r="I183" s="23">
        <f>ROUND((I182*H183),0)</f>
        <v>0</v>
      </c>
    </row>
    <row r="184" spans="2:9" s="13" customFormat="1" x14ac:dyDescent="0.25">
      <c r="B184" s="41" t="s">
        <v>83</v>
      </c>
      <c r="C184" s="41"/>
      <c r="D184" s="41"/>
      <c r="E184" s="41"/>
      <c r="F184" s="41"/>
      <c r="G184" s="41"/>
      <c r="H184" s="41"/>
      <c r="I184" s="22">
        <f>SUM(I179:I183)</f>
        <v>0</v>
      </c>
    </row>
    <row r="185" spans="2:9" s="13" customFormat="1" ht="15" customHeight="1" x14ac:dyDescent="0.25">
      <c r="B185" s="40" t="s">
        <v>92</v>
      </c>
      <c r="C185" s="40"/>
      <c r="D185" s="40"/>
      <c r="E185" s="40"/>
      <c r="F185" s="40"/>
      <c r="G185" s="40"/>
      <c r="H185" s="40"/>
      <c r="I185" s="25">
        <f>SUM(I184,I166,I148,I130,I112,I94,I76,I58,I40,I22)</f>
        <v>0</v>
      </c>
    </row>
    <row r="188" spans="2:9" x14ac:dyDescent="0.25">
      <c r="G188" s="6"/>
      <c r="H188" s="6"/>
      <c r="I188" s="6"/>
    </row>
    <row r="189" spans="2:9" x14ac:dyDescent="0.25">
      <c r="B189" s="54" t="s">
        <v>84</v>
      </c>
      <c r="C189" s="54"/>
      <c r="D189" s="54"/>
      <c r="E189" s="54"/>
      <c r="F189" s="54"/>
      <c r="G189" s="54"/>
      <c r="H189" s="54"/>
      <c r="I189" s="54"/>
    </row>
    <row r="190" spans="2:9" x14ac:dyDescent="0.2">
      <c r="B190" s="7"/>
      <c r="C190" s="7"/>
      <c r="D190" s="8"/>
      <c r="E190" s="7"/>
      <c r="F190" s="7"/>
      <c r="G190" s="8"/>
      <c r="H190" s="7"/>
    </row>
    <row r="191" spans="2:9" x14ac:dyDescent="0.2">
      <c r="B191" s="7"/>
      <c r="C191" s="7"/>
      <c r="D191" s="8"/>
      <c r="E191" s="7"/>
      <c r="F191" s="7"/>
      <c r="G191" s="8"/>
      <c r="H191" s="7"/>
    </row>
    <row r="192" spans="2:9" x14ac:dyDescent="0.2">
      <c r="B192" s="7"/>
      <c r="C192" s="7"/>
      <c r="D192" s="8"/>
      <c r="E192" s="7"/>
      <c r="F192" s="7"/>
      <c r="G192" s="8"/>
      <c r="H192" s="7"/>
    </row>
    <row r="193" spans="2:9" x14ac:dyDescent="0.25">
      <c r="B193" s="42"/>
      <c r="C193" s="42"/>
      <c r="D193" s="42"/>
      <c r="E193" s="42"/>
      <c r="F193" s="42"/>
      <c r="G193" s="42"/>
      <c r="H193" s="42"/>
    </row>
    <row r="194" spans="2:9" x14ac:dyDescent="0.25">
      <c r="B194" s="54" t="s">
        <v>85</v>
      </c>
      <c r="C194" s="54"/>
      <c r="D194" s="54"/>
      <c r="E194" s="54"/>
      <c r="F194" s="54"/>
      <c r="G194" s="54"/>
      <c r="H194" s="54"/>
      <c r="I194" s="54"/>
    </row>
    <row r="195" spans="2:9" x14ac:dyDescent="0.2">
      <c r="B195" s="9"/>
      <c r="C195" s="9"/>
      <c r="D195" s="8"/>
      <c r="E195" s="9"/>
      <c r="F195" s="10"/>
      <c r="G195" s="11"/>
      <c r="H195" s="10"/>
    </row>
    <row r="196" spans="2:9" x14ac:dyDescent="0.2">
      <c r="B196" s="9"/>
      <c r="C196" s="9"/>
      <c r="D196" s="8"/>
      <c r="E196" s="9"/>
      <c r="F196" s="10"/>
      <c r="G196" s="11"/>
      <c r="H196" s="10"/>
    </row>
    <row r="197" spans="2:9" x14ac:dyDescent="0.25">
      <c r="B197" s="42"/>
      <c r="C197" s="42"/>
      <c r="D197" s="42"/>
      <c r="E197" s="42"/>
      <c r="F197" s="42"/>
      <c r="G197" s="42"/>
      <c r="H197" s="42"/>
    </row>
    <row r="198" spans="2:9" x14ac:dyDescent="0.25">
      <c r="B198" s="54" t="s">
        <v>86</v>
      </c>
      <c r="C198" s="54"/>
      <c r="D198" s="54"/>
      <c r="E198" s="54"/>
      <c r="F198" s="54"/>
      <c r="G198" s="54"/>
      <c r="H198" s="54"/>
      <c r="I198" s="54"/>
    </row>
    <row r="199" spans="2:9" x14ac:dyDescent="0.25">
      <c r="B199" s="9"/>
      <c r="C199" s="9"/>
      <c r="D199" s="8"/>
      <c r="E199" s="9"/>
      <c r="F199" s="9"/>
      <c r="G199" s="12"/>
      <c r="H199" s="9"/>
    </row>
    <row r="200" spans="2:9" x14ac:dyDescent="0.25">
      <c r="B200" s="9"/>
      <c r="C200" s="9"/>
      <c r="D200" s="8"/>
      <c r="E200" s="9"/>
      <c r="F200" s="9"/>
      <c r="G200" s="12"/>
      <c r="H200" s="9"/>
    </row>
    <row r="201" spans="2:9" x14ac:dyDescent="0.25">
      <c r="B201" s="42"/>
      <c r="C201" s="42"/>
      <c r="D201" s="42"/>
      <c r="E201" s="42"/>
      <c r="F201" s="42"/>
      <c r="G201" s="42"/>
      <c r="H201" s="42"/>
    </row>
    <row r="202" spans="2:9" x14ac:dyDescent="0.25">
      <c r="B202" s="54" t="s">
        <v>87</v>
      </c>
      <c r="C202" s="54"/>
      <c r="D202" s="54"/>
      <c r="E202" s="54"/>
      <c r="F202" s="54"/>
      <c r="G202" s="54"/>
      <c r="H202" s="54"/>
      <c r="I202" s="54"/>
    </row>
    <row r="203" spans="2:9" x14ac:dyDescent="0.2">
      <c r="B203" s="7"/>
      <c r="C203" s="7"/>
      <c r="D203" s="8"/>
      <c r="E203" s="7"/>
      <c r="F203" s="7"/>
      <c r="G203" s="8"/>
      <c r="H203" s="7"/>
    </row>
    <row r="204" spans="2:9" x14ac:dyDescent="0.2">
      <c r="B204" s="7"/>
      <c r="C204" s="7"/>
      <c r="D204" s="8"/>
      <c r="E204" s="7"/>
      <c r="F204" s="7"/>
      <c r="G204" s="8"/>
      <c r="H204" s="7"/>
    </row>
    <row r="205" spans="2:9" x14ac:dyDescent="0.2">
      <c r="B205" s="7"/>
      <c r="C205" s="7"/>
      <c r="D205" s="8"/>
      <c r="E205" s="7"/>
      <c r="F205" s="7"/>
      <c r="G205" s="8"/>
      <c r="H205" s="7"/>
    </row>
    <row r="206" spans="2:9" x14ac:dyDescent="0.25">
      <c r="B206" s="42"/>
      <c r="C206" s="42"/>
      <c r="D206" s="42"/>
      <c r="E206" s="42"/>
      <c r="F206" s="42"/>
      <c r="G206" s="42"/>
      <c r="H206" s="42"/>
    </row>
    <row r="207" spans="2:9" x14ac:dyDescent="0.25">
      <c r="B207" s="55" t="s">
        <v>88</v>
      </c>
      <c r="C207" s="55"/>
      <c r="D207" s="55"/>
      <c r="E207" s="55"/>
      <c r="F207" s="55"/>
      <c r="G207" s="55"/>
      <c r="H207" s="55"/>
      <c r="I207" s="55"/>
    </row>
    <row r="208" spans="2:9" x14ac:dyDescent="0.25">
      <c r="B208" s="42"/>
      <c r="C208" s="42"/>
      <c r="D208" s="42"/>
      <c r="E208" s="42"/>
      <c r="F208" s="42"/>
      <c r="G208" s="42"/>
      <c r="H208" s="42"/>
    </row>
  </sheetData>
  <sheetProtection algorithmName="SHA-512" hashValue="Zw+CJdhGz7yNjGHM00++lHpU+DWDptgw7AI2GWXhr5e/x9iP7R/zjLvUcZHokPjpFoutLJYf1WpsREt8u9R5og==" saltValue="oh2h1q9Deq1MZJle8YHUfw==" spinCount="100000" sheet="1" formatCells="0" formatColumns="0" formatRows="0" insertColumns="0" insertRows="0" insertHyperlinks="0" deleteColumns="0" deleteRows="0" sort="0" autoFilter="0" pivotTables="0"/>
  <mergeCells count="85">
    <mergeCell ref="F162:F164"/>
    <mergeCell ref="B180:E180"/>
    <mergeCell ref="B181:E181"/>
    <mergeCell ref="B129:F129"/>
    <mergeCell ref="F126:F128"/>
    <mergeCell ref="B144:E144"/>
    <mergeCell ref="B145:E145"/>
    <mergeCell ref="B146:E146"/>
    <mergeCell ref="F144:F146"/>
    <mergeCell ref="B127:E127"/>
    <mergeCell ref="B128:E128"/>
    <mergeCell ref="B110:E110"/>
    <mergeCell ref="B111:F111"/>
    <mergeCell ref="F108:F110"/>
    <mergeCell ref="B126:E126"/>
    <mergeCell ref="B108:E108"/>
    <mergeCell ref="B112:H112"/>
    <mergeCell ref="B107:H107"/>
    <mergeCell ref="B130:H130"/>
    <mergeCell ref="B125:H125"/>
    <mergeCell ref="B53:H53"/>
    <mergeCell ref="B40:H40"/>
    <mergeCell ref="B89:H89"/>
    <mergeCell ref="F54:F56"/>
    <mergeCell ref="B54:E54"/>
    <mergeCell ref="B55:E55"/>
    <mergeCell ref="B56:E56"/>
    <mergeCell ref="B90:E90"/>
    <mergeCell ref="B91:E91"/>
    <mergeCell ref="B92:E92"/>
    <mergeCell ref="B93:F93"/>
    <mergeCell ref="F90:F92"/>
    <mergeCell ref="B109:E109"/>
    <mergeCell ref="B208:H208"/>
    <mergeCell ref="B189:I189"/>
    <mergeCell ref="B194:I194"/>
    <mergeCell ref="B198:I198"/>
    <mergeCell ref="B202:I202"/>
    <mergeCell ref="B207:I207"/>
    <mergeCell ref="B197:H197"/>
    <mergeCell ref="B201:H201"/>
    <mergeCell ref="B206:H206"/>
    <mergeCell ref="B185:H185"/>
    <mergeCell ref="B184:H184"/>
    <mergeCell ref="B193:H193"/>
    <mergeCell ref="B183:F183"/>
    <mergeCell ref="B143:H143"/>
    <mergeCell ref="B148:H148"/>
    <mergeCell ref="B162:E162"/>
    <mergeCell ref="B163:E163"/>
    <mergeCell ref="B179:H179"/>
    <mergeCell ref="B166:H166"/>
    <mergeCell ref="B161:H161"/>
    <mergeCell ref="B182:E182"/>
    <mergeCell ref="F180:F182"/>
    <mergeCell ref="B147:F147"/>
    <mergeCell ref="B164:E164"/>
    <mergeCell ref="B165:F165"/>
    <mergeCell ref="B21:F21"/>
    <mergeCell ref="B23:B34"/>
    <mergeCell ref="B35:H35"/>
    <mergeCell ref="B2:I2"/>
    <mergeCell ref="B3:I3"/>
    <mergeCell ref="B5:B16"/>
    <mergeCell ref="B17:H17"/>
    <mergeCell ref="B22:H22"/>
    <mergeCell ref="F18:F20"/>
    <mergeCell ref="B18:E18"/>
    <mergeCell ref="B19:E19"/>
    <mergeCell ref="B20:E20"/>
    <mergeCell ref="B94:H94"/>
    <mergeCell ref="B76:H76"/>
    <mergeCell ref="B75:F75"/>
    <mergeCell ref="B37:E37"/>
    <mergeCell ref="B38:E38"/>
    <mergeCell ref="B72:E72"/>
    <mergeCell ref="B73:E73"/>
    <mergeCell ref="B74:E74"/>
    <mergeCell ref="B71:H71"/>
    <mergeCell ref="B58:H58"/>
    <mergeCell ref="F72:F74"/>
    <mergeCell ref="B57:F57"/>
    <mergeCell ref="F36:F38"/>
    <mergeCell ref="B36:E36"/>
    <mergeCell ref="B39:F39"/>
  </mergeCells>
  <phoneticPr fontId="7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pe:Receivers xmlns:spe="http://schemas.microsoft.com/sharepoint/events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8020ebd-ab32-47fa-8ceb-969687debf76">
      <Terms xmlns="http://schemas.microsoft.com/office/infopath/2007/PartnerControls"/>
    </lcf76f155ced4ddcb4097134ff3c332f>
    <TaxCatchAll xmlns="afb6680c-5126-4293-8efc-f0ef4683a575" xsi:nil="true"/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63B650E9255644A1B24DBA1F101A74" ma:contentTypeVersion="16" ma:contentTypeDescription="Crear nuevo documento." ma:contentTypeScope="" ma:versionID="7b23ba2f28e64dd61dd3545661ee6262">
  <xsd:schema xmlns:xsd="http://www.w3.org/2001/XMLSchema" xmlns:xs="http://www.w3.org/2001/XMLSchema" xmlns:p="http://schemas.microsoft.com/office/2006/metadata/properties" xmlns:ns2="afb6680c-5126-4293-8efc-f0ef4683a575" xmlns:ns3="58020ebd-ab32-47fa-8ceb-969687debf76" targetNamespace="http://schemas.microsoft.com/office/2006/metadata/properties" ma:root="true" ma:fieldsID="ccd6f052d78ab3fb980981f49c20b43b" ns2:_="" ns3:_="">
    <xsd:import namespace="afb6680c-5126-4293-8efc-f0ef4683a575"/>
    <xsd:import namespace="58020ebd-ab32-47fa-8ceb-969687debf76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b6680c-5126-4293-8efc-f0ef4683a575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dexed="true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7" nillable="true" ma:displayName="Taxonomy Catch All Column" ma:hidden="true" ma:list="{7a899628-b649-471c-a1d1-a6e379788d5b}" ma:internalName="TaxCatchAll" ma:showField="CatchAllData" ma:web="afb6680c-5126-4293-8efc-f0ef4683a57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020ebd-ab32-47fa-8ceb-969687debf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381b4561-0995-4194-8a43-67cdfbc958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EACA1DD-98B5-4516-892E-FEEE866F5DA3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61178693-1BA4-461B-8FBE-93A6DF1FB69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1228C64-33B8-4D53-AEF2-3889A3886102}">
  <ds:schemaRefs>
    <ds:schemaRef ds:uri="http://schemas.microsoft.com/office/2006/metadata/properties"/>
    <ds:schemaRef ds:uri="http://schemas.microsoft.com/office/infopath/2007/PartnerControls"/>
    <ds:schemaRef ds:uri="58020ebd-ab32-47fa-8ceb-969687debf76"/>
    <ds:schemaRef ds:uri="afb6680c-5126-4293-8efc-f0ef4683a575"/>
  </ds:schemaRefs>
</ds:datastoreItem>
</file>

<file path=customXml/itemProps4.xml><?xml version="1.0" encoding="utf-8"?>
<ds:datastoreItem xmlns:ds="http://schemas.openxmlformats.org/officeDocument/2006/customXml" ds:itemID="{08253AAB-5B9C-49FF-B2F6-2F9AA64284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fb6680c-5126-4293-8efc-f0ef4683a575"/>
    <ds:schemaRef ds:uri="58020ebd-ab32-47fa-8ceb-969687debf7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e85898d3-def4-4865-9ca5-9af5c03da9f9}" enabled="0" method="" siteId="{e85898d3-def4-4865-9ca5-9af5c03da9f9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 Alonso Reyes Camacho</dc:creator>
  <cp:lastModifiedBy>Jaime Alonso Reyes Camacho</cp:lastModifiedBy>
  <dcterms:created xsi:type="dcterms:W3CDTF">2025-07-24T19:52:21Z</dcterms:created>
  <dcterms:modified xsi:type="dcterms:W3CDTF">2025-08-29T00:13:03Z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0x0101005863B650E9255644A1B24DBA1F101A74</vt:lpwstr>
  </property>
  <property fmtid="{D5CDD505-2E9C-101B-9397-08002B2CF9AE}" pid="3" name="MediaServiceImageTags">
    <vt:lpwstr/>
  </property>
</Properties>
</file>