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mc:AlternateContent xmlns:mc="http://schemas.openxmlformats.org/markup-compatibility/2006">
    <mc:Choice Requires="x15">
      <x15ac:absPath xmlns:x15ac="http://schemas.microsoft.com/office/spreadsheetml/2010/11/ac" url="C:\Users\LUIS\Desktop\ESTUDIOS PREVIOS SUB 2\GSP\ORIENTE\ANEXOS\"/>
    </mc:Choice>
  </mc:AlternateContent>
  <xr:revisionPtr revIDLastSave="0" documentId="13_ncr:1_{C85C15C0-15AE-4BD2-BDE4-7F565313B9CC}" xr6:coauthVersionLast="43" xr6:coauthVersionMax="47" xr10:uidLastSave="{00000000-0000-0000-0000-000000000000}"/>
  <bookViews>
    <workbookView xWindow="7236" yWindow="612" windowWidth="10416" windowHeight="10836" xr2:uid="{00000000-000D-0000-FFFF-FFFF00000000}"/>
  </bookViews>
  <sheets>
    <sheet name="ANEXO DE COSTOS " sheetId="1" r:id="rId1"/>
  </sheets>
  <calcPr calcId="191029"/>
</workbook>
</file>

<file path=xl/calcChain.xml><?xml version="1.0" encoding="utf-8"?>
<calcChain xmlns="http://schemas.openxmlformats.org/spreadsheetml/2006/main">
  <c r="D38" i="1" l="1"/>
  <c r="D37" i="1"/>
  <c r="D39" i="1" s="1"/>
  <c r="D34" i="1"/>
  <c r="D33" i="1"/>
  <c r="D35" i="1" s="1"/>
  <c r="D29" i="1" l="1"/>
  <c r="D17" i="1"/>
  <c r="D19" i="1" s="1"/>
  <c r="D13" i="1"/>
  <c r="C6" i="1"/>
  <c r="D8" i="1" l="1"/>
</calcChain>
</file>

<file path=xl/sharedStrings.xml><?xml version="1.0" encoding="utf-8"?>
<sst xmlns="http://schemas.openxmlformats.org/spreadsheetml/2006/main" count="51" uniqueCount="33">
  <si>
    <t>Sub-Actividad</t>
  </si>
  <si>
    <t>Cantidad</t>
  </si>
  <si>
    <t>Valor unitario</t>
  </si>
  <si>
    <t>Valor total</t>
  </si>
  <si>
    <t>TOTAL</t>
  </si>
  <si>
    <t>Fortalecer los  equipos de accion comunitaria en las intervenciones en el entorno familiar y comunitario para seguimiento al riesgo y alteraciones nuticionales y prevencion de la Geohelmintiasis de la poblacion materno e infantil de los terrioritorios con mayor riesgo identificados y priorizados.</t>
  </si>
  <si>
    <t>TOTAL COMPONENTE</t>
  </si>
  <si>
    <t>Operativizar acciones territoriales para la atención de condiciones de la población con discapacidad o en riesgo de adquirirla, a través de equipos de equipos de acción comunitaria.</t>
  </si>
  <si>
    <t>ANEXO NO 4. COSTOS-   RED DE SALUD DE ORIENTE ESE</t>
  </si>
  <si>
    <t>1 equipo mas 15 encuentros</t>
  </si>
  <si>
    <t>COMPONENTE: Fortalecimiento de la seguridad alimentaria en cumplimiento del derecho humano a la alimentación en Santiago de Cali 26005471</t>
  </si>
  <si>
    <t>ACTIVIDAD: 1.1.4. Realizar capacitación, acompañamiento y seguimiento en temas de seguridad alimentaria y nutricional en los diferentes entornos y cursos de vida.</t>
  </si>
  <si>
    <t>COMPONENTE:  FORTALECIMIENTO EN LA ATENCIÓN INTEGRAL PARA EL CUIDADO DE LA VIDA Y LA SALUD EN LA POBLACIÓN DE SANTIAGO DE CALI BP 26005479</t>
  </si>
  <si>
    <t>ACTIVIDAD:1.1.1 Implementar estrategias para la promoción, prevención y hábitos saludables en los diferentes entornos y cursos de vida en el marco de la Salud Pública.</t>
  </si>
  <si>
    <t>Realizar Adecuaciones socioculturales para el abordaje de EDA y otras enfermedades prevalentes de la infancia en el marco de la Estrategia AIEPI</t>
  </si>
  <si>
    <t xml:space="preserve">Fortalecer la Estrategia de Vacunación Sin Barreras en la zona Rural a través de Equipos de Acción Comunitaria (Informar a la comunidad sobre la vacunación en el marco de la promoción de la salud y del autocuidado, así como las medidas de prevención; identificar dispositivos comunitarios presentes en la zona rural, y establecer alianzas con líderes sociales, religiosos, y otros actores que se encuentren en los territorios, para favorecer la adherencia a las jornadas de vacunación y demás acciones de promoción de la salud; Promocionar la vacunación, invitando a la comunidad a acceder a los servicios de vacunación; identificar a las personas susceptibles de vacunación; Organizar operativos de vacunación en zonas rurales; Monitorear las enfermedades que son objeto de vacunación). </t>
  </si>
  <si>
    <t>Generar apoyo logístico en las actividades relacionadas con la Estrategia de Vacunación sin barreras en el marco de la promoción de la salud y Estilos de Vida Saludable en la zona rural de Cali (bebidas, carpas, sillas, mesas, sonido cuando sea necesario y proyeccion, carpas, stand, impresion de certificado, pendones, etc)</t>
  </si>
  <si>
    <t>Componente: FORTALECIMIENTO DE LAS ADECUACIONES SOCIOCULTURALES Y AJUSTES RAZONABLES EN SALUD A GRUPOS POBLACIONALES VULNERABLES Y DIFERENCIALES EN SANTIAGO DE CALI. BP 26005455</t>
  </si>
  <si>
    <t>TOTAL COSTEO</t>
  </si>
  <si>
    <t>COMPONENTE: Fortalecimiento de la salud mental y la convivencia social en Santiago de Cali BP: 26005483</t>
  </si>
  <si>
    <t>Subactividad</t>
  </si>
  <si>
    <t>Realizar socialización  de  la campaña " Me voy de rumba pero no me derrumbo" en los establecimientos nocturnos de las zonas de mayor afluencia de la ciudad, utilizando estrategia de Información Educación y Comunicación.</t>
  </si>
  <si>
    <t>Fortalecimiento en la gestión de las emociones  en el ámbito laboral para funcionarios en salud, como factor protector en los temas de salud mental, teniendo en cuenta los lineamientos del centro de escucha</t>
  </si>
  <si>
    <t>Realizar intervenciones psicopedagógicas por entornos frente a las afectaciones asociadas a la salud mental, las conductas suicidas, las violencias y el consumo de sustancias psicoactivas por curso de vida.</t>
  </si>
  <si>
    <t>Generar una estrategia que involucre la implementación con el apoyo técnico experto y certificado en el desarrollo de capacidades a los agentes sociales de cambio en el entorno comunitario y la red prestadora.</t>
  </si>
  <si>
    <t>SUBTOTAL</t>
  </si>
  <si>
    <r>
      <t>Realizar las intervenciones del programa de atención psicosocial y en salud integral - PAPSIVI, institucional y comunitaria, para la población</t>
    </r>
    <r>
      <rPr>
        <b/>
        <sz val="11"/>
        <color theme="1"/>
        <rFont val="Arial"/>
        <family val="2"/>
      </rPr>
      <t xml:space="preserve"> víctima del conflicto armado</t>
    </r>
    <r>
      <rPr>
        <sz val="11"/>
        <color theme="1"/>
        <rFont val="Arial"/>
        <family val="2"/>
      </rPr>
      <t>, doble condición y comunidad receptora.</t>
    </r>
  </si>
  <si>
    <r>
      <t>Componente</t>
    </r>
    <r>
      <rPr>
        <sz val="11"/>
        <color rgb="FF000000"/>
        <rFont val="Arial"/>
        <family val="2"/>
      </rPr>
      <t xml:space="preserve">: </t>
    </r>
    <r>
      <rPr>
        <b/>
        <sz val="11"/>
        <color rgb="FF000000"/>
        <rFont val="Arial"/>
        <family val="2"/>
      </rPr>
      <t>FORTALECIMIENTO DE LAS ADECUACIONES SOCIOCULTURALES Y AJUSTES RAZONABLES EN SALUD A GRUPOS POBLACIONALES VULNERABLES Y DIFERENCIALES EN SANTIAGO DE CALI BP- 26005455</t>
    </r>
  </si>
  <si>
    <t>NOTA: Los costos determinados por componente, actividad, sub actividad y cantidad, incluyen el talento humano requerido para el cumplimiento de las obligaciones pactadas.</t>
  </si>
  <si>
    <r>
      <t>Actividad:</t>
    </r>
    <r>
      <rPr>
        <sz val="11"/>
        <color theme="1"/>
        <rFont val="Arial"/>
        <family val="2"/>
      </rPr>
      <t xml:space="preserve"> 1.1.2 Implementar acciones de intervención colectiva y de la gestión en salud pública, con enfoque diferencial.</t>
    </r>
  </si>
  <si>
    <r>
      <t>Actividad:</t>
    </r>
    <r>
      <rPr>
        <sz val="11"/>
        <color theme="1"/>
        <rFont val="Arial"/>
        <family val="2"/>
      </rPr>
      <t xml:space="preserve"> 2.1.2</t>
    </r>
    <r>
      <rPr>
        <b/>
        <sz val="11"/>
        <color theme="1"/>
        <rFont val="Arial"/>
        <family val="2"/>
      </rPr>
      <t xml:space="preserve"> </t>
    </r>
    <r>
      <rPr>
        <sz val="11"/>
        <color theme="1"/>
        <rFont val="Arial"/>
        <family val="2"/>
      </rPr>
      <t xml:space="preserve"> </t>
    </r>
    <r>
      <rPr>
        <b/>
        <sz val="11"/>
        <color theme="1"/>
        <rFont val="Arial"/>
        <family val="2"/>
      </rPr>
      <t>Facilitar la detección oportuna de condiciones de salud que dan origen a la discapacidad</t>
    </r>
  </si>
  <si>
    <t>Actividad: 1.1.3 Implementar acciones que contribuyan a la rehabilitación integral y la inclusión social de la población con afectaciones de salud mental y victimas de violencias</t>
  </si>
  <si>
    <t xml:space="preserve">ACTIVIDAD: 1.1.1 Implementar estrategias de prevención del sufrimiento psíquico, trastornos mentales, conductas suicidas, y violencias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</si>
</sst>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240A]\ * #,##0_ ;_-[$$-240A]\ * \-#,##0\ ;_-[$$-240A]\ * &quot;-&quot;??_ ;_-@_ "/>
    <numFmt numFmtId="165" formatCode="_-&quot;$&quot;\ * #,##0_-;\-&quot;$&quot;\ * #,##0_-;_-&quot;$&quot;\ * &quot;-&quot;??_-;_-@_-"/>
    <numFmt numFmtId="166" formatCode="_-&quot;$&quot;\ * #,##0_-;\-&quot;$&quot;\ * #,##0_-;_-&quot;$&quot;\ * &quot;-&quot;??_-;_-@"/>
  </numFmts>
  <fonts count="13">
    <font>
      <sz val="11"/>
      <color theme="1"/>
      <name val="Aptos Narrow"/>
      <scheme val="minor"/>
    </font>
    <font>
      <sz val="11"/>
      <color theme="1"/>
      <name val="Aptos Narrow"/>
      <family val="2"/>
      <scheme val="minor"/>
    </font>
    <font>
      <sz val="11"/>
      <color theme="1"/>
      <name val="Aptos Narrow"/>
      <scheme val="minor"/>
    </font>
    <font>
      <sz val="11"/>
      <name val="Aptos Narrow"/>
      <family val="2"/>
    </font>
    <font>
      <sz val="10"/>
      <color rgb="FF000000"/>
      <name val="Aptos Narrow"/>
      <family val="2"/>
      <scheme val="minor"/>
    </font>
    <font>
      <sz val="11"/>
      <color theme="1"/>
      <name val="Aptos Narrow"/>
      <family val="2"/>
    </font>
    <font>
      <sz val="11"/>
      <color rgb="FF000000"/>
      <name val="Arial"/>
      <family val="2"/>
    </font>
    <font>
      <sz val="11"/>
      <name val="Arial"/>
      <family val="2"/>
    </font>
    <font>
      <b/>
      <sz val="11"/>
      <color theme="1"/>
      <name val="Arial"/>
      <family val="2"/>
    </font>
    <font>
      <b/>
      <sz val="11"/>
      <color rgb="FF000000"/>
      <name val="Arial"/>
      <family val="2"/>
    </font>
    <font>
      <b/>
      <sz val="11"/>
      <name val="Aptos Narrow"/>
      <family val="2"/>
    </font>
    <font>
      <sz val="11"/>
      <color theme="1"/>
      <name val="Arial"/>
      <family val="2"/>
    </font>
    <font>
      <b/>
      <sz val="11"/>
      <name val="Arial"/>
      <family val="2"/>
    </font>
  </fonts>
  <fills count="14">
    <fill>
      <patternFill patternType="none"/>
    </fill>
    <fill>
      <patternFill patternType="gray125"/>
    </fill>
    <fill>
      <patternFill patternType="solid">
        <fgColor rgb="FFB7B7B7"/>
        <bgColor rgb="FFB7B7B7"/>
      </patternFill>
    </fill>
    <fill>
      <patternFill patternType="solid">
        <fgColor rgb="FFFFFFFF"/>
        <bgColor rgb="FFFFFFFF"/>
      </patternFill>
    </fill>
    <fill>
      <patternFill patternType="solid">
        <fgColor rgb="FFD9D9D9"/>
        <bgColor rgb="FFD9D9D9"/>
      </patternFill>
    </fill>
    <fill>
      <patternFill patternType="solid">
        <fgColor rgb="FFD8D8D8"/>
        <bgColor rgb="FFD8D8D8"/>
      </patternFill>
    </fill>
    <fill>
      <patternFill patternType="solid">
        <fgColor theme="0"/>
        <bgColor rgb="FFB7B7B7"/>
      </patternFill>
    </fill>
    <fill>
      <patternFill patternType="solid">
        <fgColor theme="0"/>
        <bgColor indexed="64"/>
      </patternFill>
    </fill>
    <fill>
      <patternFill patternType="solid">
        <fgColor theme="0"/>
        <bgColor theme="0"/>
      </patternFill>
    </fill>
    <fill>
      <patternFill patternType="solid">
        <fgColor theme="0" tint="-0.14999847407452621"/>
        <bgColor indexed="64"/>
      </patternFill>
    </fill>
    <fill>
      <patternFill patternType="solid">
        <fgColor theme="2" tint="-0.14999847407452621"/>
        <bgColor rgb="FFD9D9D9"/>
      </patternFill>
    </fill>
    <fill>
      <patternFill patternType="solid">
        <fgColor theme="0" tint="-0.14999847407452621"/>
        <bgColor rgb="FFB7B7B7"/>
      </patternFill>
    </fill>
    <fill>
      <patternFill patternType="solid">
        <fgColor theme="2" tint="-0.14999847407452621"/>
        <bgColor indexed="64"/>
      </patternFill>
    </fill>
    <fill>
      <patternFill patternType="solid">
        <fgColor theme="2" tint="-0.14999847407452621"/>
        <bgColor rgb="FFFFFFFF"/>
      </patternFill>
    </fill>
  </fills>
  <borders count="3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rgb="FF000000"/>
      </top>
      <bottom style="thin">
        <color indexed="64"/>
      </bottom>
      <diagonal/>
    </border>
    <border>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s>
  <cellStyleXfs count="4">
    <xf numFmtId="0" fontId="0" fillId="0" borderId="0"/>
    <xf numFmtId="44" fontId="2" fillId="0" borderId="0" applyFont="0" applyFill="0" applyBorder="0" applyAlignment="0" applyProtection="0"/>
    <xf numFmtId="0" fontId="4" fillId="0" borderId="0"/>
    <xf numFmtId="44" fontId="2" fillId="0" borderId="0" applyFont="0" applyFill="0" applyBorder="0" applyAlignment="0" applyProtection="0"/>
  </cellStyleXfs>
  <cellXfs count="105">
    <xf numFmtId="0" fontId="0" fillId="0" borderId="0" xfId="0"/>
    <xf numFmtId="0" fontId="6" fillId="6" borderId="15" xfId="0" applyFont="1" applyFill="1" applyBorder="1" applyAlignment="1">
      <alignment horizontal="left" vertical="center" wrapText="1"/>
    </xf>
    <xf numFmtId="0" fontId="8" fillId="0" borderId="0" xfId="0" applyFont="1" applyAlignment="1">
      <alignment horizontal="center"/>
    </xf>
    <xf numFmtId="0" fontId="1" fillId="0" borderId="0" xfId="0" applyFont="1"/>
    <xf numFmtId="0" fontId="5" fillId="0" borderId="0" xfId="0" applyFont="1"/>
    <xf numFmtId="0" fontId="11" fillId="0" borderId="0" xfId="0" applyFont="1"/>
    <xf numFmtId="0" fontId="9" fillId="2" borderId="4"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8" fillId="2" borderId="8" xfId="0" applyNumberFormat="1" applyFont="1" applyFill="1" applyBorder="1"/>
    <xf numFmtId="0" fontId="9" fillId="2" borderId="15" xfId="0" applyFont="1" applyFill="1" applyBorder="1" applyAlignment="1">
      <alignment horizontal="center" vertical="center" wrapText="1"/>
    </xf>
    <xf numFmtId="0" fontId="11" fillId="7" borderId="15" xfId="0" applyFont="1" applyFill="1" applyBorder="1" applyAlignment="1">
      <alignment horizontal="center" vertical="center" wrapText="1"/>
    </xf>
    <xf numFmtId="164" fontId="11" fillId="0" borderId="15" xfId="0" applyNumberFormat="1" applyFont="1" applyBorder="1" applyAlignment="1">
      <alignment horizontal="right" vertical="center" wrapText="1"/>
    </xf>
    <xf numFmtId="4" fontId="8" fillId="2" borderId="15" xfId="0" applyNumberFormat="1" applyFont="1" applyFill="1" applyBorder="1" applyAlignment="1">
      <alignment vertical="center"/>
    </xf>
    <xf numFmtId="0" fontId="9" fillId="4" borderId="15" xfId="0" applyFont="1" applyFill="1" applyBorder="1" applyAlignment="1">
      <alignment horizontal="center" vertical="center" wrapText="1"/>
    </xf>
    <xf numFmtId="44" fontId="12" fillId="9" borderId="15" xfId="1" applyFont="1" applyFill="1" applyBorder="1" applyAlignment="1">
      <alignment vertical="center" wrapText="1"/>
    </xf>
    <xf numFmtId="0" fontId="7" fillId="0" borderId="15" xfId="0" applyFont="1" applyBorder="1" applyAlignment="1">
      <alignment horizontal="justify" vertical="center" wrapText="1"/>
    </xf>
    <xf numFmtId="0" fontId="1" fillId="0" borderId="15" xfId="0" applyFont="1" applyBorder="1" applyAlignment="1">
      <alignment horizontal="right" vertical="center"/>
    </xf>
    <xf numFmtId="165" fontId="7" fillId="0" borderId="15" xfId="3" applyNumberFormat="1" applyFont="1" applyFill="1" applyBorder="1" applyAlignment="1">
      <alignment vertical="center" wrapText="1"/>
    </xf>
    <xf numFmtId="0" fontId="7" fillId="0" borderId="15" xfId="0" applyFont="1" applyBorder="1" applyAlignment="1">
      <alignment horizontal="justify" vertical="top" wrapText="1"/>
    </xf>
    <xf numFmtId="165" fontId="7" fillId="0" borderId="15" xfId="3" applyNumberFormat="1" applyFont="1" applyFill="1" applyBorder="1" applyAlignment="1">
      <alignment horizontal="left" vertical="center" wrapText="1"/>
    </xf>
    <xf numFmtId="165" fontId="12" fillId="9" borderId="15" xfId="3" applyNumberFormat="1" applyFont="1" applyFill="1" applyBorder="1" applyAlignment="1">
      <alignment vertical="center" wrapText="1"/>
    </xf>
    <xf numFmtId="0" fontId="9" fillId="2" borderId="19"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6" fillId="0" borderId="30" xfId="0" applyFont="1" applyBorder="1" applyAlignment="1">
      <alignment horizontal="justify" vertical="center" wrapText="1"/>
    </xf>
    <xf numFmtId="1" fontId="7" fillId="0" borderId="31" xfId="0" applyNumberFormat="1" applyFont="1" applyBorder="1" applyAlignment="1">
      <alignment horizontal="center" vertical="center" wrapText="1"/>
    </xf>
    <xf numFmtId="164" fontId="7" fillId="0" borderId="15" xfId="1" applyNumberFormat="1" applyFont="1" applyFill="1" applyBorder="1" applyAlignment="1">
      <alignment horizontal="center" vertical="center"/>
    </xf>
    <xf numFmtId="0" fontId="6" fillId="0" borderId="32" xfId="0" applyFont="1" applyBorder="1" applyAlignment="1">
      <alignment horizontal="justify" vertical="center" wrapText="1"/>
    </xf>
    <xf numFmtId="1" fontId="7" fillId="0" borderId="20" xfId="0" applyNumberFormat="1" applyFont="1" applyBorder="1" applyAlignment="1">
      <alignment horizontal="center" vertical="center" wrapText="1"/>
    </xf>
    <xf numFmtId="166" fontId="11" fillId="8" borderId="33" xfId="0" applyNumberFormat="1" applyFont="1" applyFill="1" applyBorder="1" applyAlignment="1">
      <alignment horizontal="center" vertical="center" wrapText="1"/>
    </xf>
    <xf numFmtId="164" fontId="12" fillId="12" borderId="15" xfId="1" applyNumberFormat="1" applyFont="1" applyFill="1" applyBorder="1" applyAlignment="1">
      <alignment horizontal="center" vertical="center"/>
    </xf>
    <xf numFmtId="166" fontId="11" fillId="0" borderId="33" xfId="0" applyNumberFormat="1" applyFont="1" applyBorder="1" applyAlignment="1">
      <alignment horizontal="center" vertical="center" wrapText="1"/>
    </xf>
    <xf numFmtId="165" fontId="8" fillId="11" borderId="20" xfId="1" applyNumberFormat="1" applyFont="1" applyFill="1" applyBorder="1" applyAlignment="1">
      <alignment vertical="center"/>
    </xf>
    <xf numFmtId="164" fontId="11" fillId="0" borderId="15" xfId="0" applyNumberFormat="1" applyFont="1" applyBorder="1" applyAlignment="1">
      <alignment horizontal="center" vertical="center" wrapText="1"/>
    </xf>
    <xf numFmtId="165" fontId="7" fillId="7" borderId="15" xfId="3" applyNumberFormat="1" applyFont="1" applyFill="1" applyBorder="1" applyAlignment="1">
      <alignment horizontal="center" vertical="center" wrapText="1"/>
    </xf>
    <xf numFmtId="165" fontId="11" fillId="0" borderId="31" xfId="1" applyNumberFormat="1" applyFont="1" applyFill="1" applyBorder="1" applyAlignment="1">
      <alignment horizontal="center" vertical="center"/>
    </xf>
    <xf numFmtId="0" fontId="1" fillId="0" borderId="0" xfId="0" applyFont="1" applyAlignment="1">
      <alignment horizontal="center"/>
    </xf>
    <xf numFmtId="0" fontId="8" fillId="4" borderId="20" xfId="0" applyFont="1" applyFill="1" applyBorder="1" applyAlignment="1">
      <alignment horizontal="right"/>
    </xf>
    <xf numFmtId="0" fontId="9" fillId="12" borderId="34" xfId="0" applyFont="1" applyFill="1" applyBorder="1" applyAlignment="1">
      <alignment horizontal="right" vertical="center" wrapText="1"/>
    </xf>
    <xf numFmtId="0" fontId="9" fillId="12" borderId="32" xfId="0" applyFont="1" applyFill="1" applyBorder="1" applyAlignment="1">
      <alignment horizontal="right" vertical="center" wrapText="1"/>
    </xf>
    <xf numFmtId="0" fontId="8" fillId="5" borderId="11" xfId="0" applyFont="1" applyFill="1" applyBorder="1" applyAlignment="1">
      <alignment vertical="top" wrapText="1"/>
    </xf>
    <xf numFmtId="0" fontId="10" fillId="0" borderId="12" xfId="0" applyFont="1" applyBorder="1" applyAlignment="1">
      <alignment vertical="top"/>
    </xf>
    <xf numFmtId="0" fontId="10" fillId="0" borderId="13" xfId="0" applyFont="1" applyBorder="1" applyAlignment="1">
      <alignment vertical="top"/>
    </xf>
    <xf numFmtId="0" fontId="10" fillId="0" borderId="9" xfId="0" applyFont="1" applyBorder="1" applyAlignment="1">
      <alignment vertical="top"/>
    </xf>
    <xf numFmtId="0" fontId="10" fillId="0" borderId="10" xfId="0" applyFont="1" applyBorder="1" applyAlignment="1">
      <alignment vertical="top"/>
    </xf>
    <xf numFmtId="0" fontId="10" fillId="0" borderId="14" xfId="0" applyFont="1" applyBorder="1" applyAlignment="1">
      <alignment vertical="top"/>
    </xf>
    <xf numFmtId="0" fontId="8" fillId="2" borderId="0" xfId="0" applyFont="1" applyFill="1" applyAlignment="1">
      <alignment horizontal="center"/>
    </xf>
    <xf numFmtId="0" fontId="1" fillId="0" borderId="0" xfId="0" applyFont="1"/>
    <xf numFmtId="0" fontId="8" fillId="3" borderId="11" xfId="0" applyFont="1" applyFill="1" applyBorder="1" applyAlignment="1">
      <alignment horizontal="left" vertical="center" wrapText="1"/>
    </xf>
    <xf numFmtId="0" fontId="3" fillId="0" borderId="12" xfId="0" applyFont="1" applyBorder="1"/>
    <xf numFmtId="0" fontId="3" fillId="0" borderId="13" xfId="0" applyFont="1" applyBorder="1"/>
    <xf numFmtId="0" fontId="8" fillId="4" borderId="5" xfId="0" applyFont="1" applyFill="1" applyBorder="1" applyAlignment="1">
      <alignment horizontal="right"/>
    </xf>
    <xf numFmtId="0" fontId="3" fillId="0" borderId="6" xfId="0" applyFont="1" applyBorder="1"/>
    <xf numFmtId="0" fontId="3" fillId="0" borderId="7" xfId="0" applyFont="1" applyBorder="1"/>
    <xf numFmtId="0" fontId="9" fillId="3" borderId="15" xfId="0" applyFont="1" applyFill="1" applyBorder="1" applyAlignment="1">
      <alignment horizontal="left" vertical="center" wrapText="1"/>
    </xf>
    <xf numFmtId="0" fontId="3" fillId="0" borderId="15" xfId="0" applyFont="1" applyBorder="1"/>
    <xf numFmtId="0" fontId="8" fillId="3" borderId="15" xfId="0" applyFont="1" applyFill="1" applyBorder="1" applyAlignment="1">
      <alignment horizontal="left" vertical="center" wrapText="1"/>
    </xf>
    <xf numFmtId="0" fontId="11" fillId="0" borderId="15" xfId="0" applyFont="1" applyBorder="1" applyAlignment="1">
      <alignment horizontal="left" vertical="top" wrapText="1"/>
    </xf>
    <xf numFmtId="0" fontId="6" fillId="6" borderId="15" xfId="0" applyFont="1" applyFill="1" applyBorder="1" applyAlignment="1">
      <alignment horizontal="center" vertical="center" wrapText="1"/>
    </xf>
    <xf numFmtId="6" fontId="11" fillId="8" borderId="15" xfId="0" applyNumberFormat="1" applyFont="1" applyFill="1" applyBorder="1" applyAlignment="1">
      <alignment horizontal="center" vertical="center"/>
    </xf>
    <xf numFmtId="6" fontId="6" fillId="0" borderId="15" xfId="0" applyNumberFormat="1" applyFont="1" applyBorder="1" applyAlignment="1">
      <alignment horizontal="center" vertical="center"/>
    </xf>
    <xf numFmtId="0" fontId="8" fillId="4" borderId="15" xfId="0" applyFont="1" applyFill="1" applyBorder="1" applyAlignment="1">
      <alignment horizontal="right" vertical="center"/>
    </xf>
    <xf numFmtId="0" fontId="3" fillId="0" borderId="15" xfId="0" applyFont="1" applyBorder="1" applyAlignment="1">
      <alignment vertical="center"/>
    </xf>
    <xf numFmtId="0" fontId="9" fillId="4" borderId="15" xfId="0" applyFont="1" applyFill="1" applyBorder="1" applyAlignment="1">
      <alignment horizontal="right" vertical="center"/>
    </xf>
    <xf numFmtId="0" fontId="9" fillId="3" borderId="27" xfId="0" applyFont="1" applyFill="1" applyBorder="1" applyAlignment="1">
      <alignment horizontal="left" vertical="center" wrapText="1"/>
    </xf>
    <xf numFmtId="0" fontId="9" fillId="3" borderId="28" xfId="0" applyFont="1" applyFill="1" applyBorder="1" applyAlignment="1">
      <alignment horizontal="left" vertical="center" wrapText="1"/>
    </xf>
    <xf numFmtId="0" fontId="9" fillId="13" borderId="27" xfId="0" applyFont="1" applyFill="1" applyBorder="1" applyAlignment="1">
      <alignment horizontal="left" vertical="center" wrapText="1"/>
    </xf>
    <xf numFmtId="0" fontId="9" fillId="13" borderId="15" xfId="0" applyFont="1" applyFill="1" applyBorder="1" applyAlignment="1">
      <alignment horizontal="left" vertical="center" wrapText="1"/>
    </xf>
    <xf numFmtId="0" fontId="9" fillId="13" borderId="28" xfId="0" applyFont="1" applyFill="1" applyBorder="1" applyAlignment="1">
      <alignment horizontal="left" vertical="center" wrapText="1"/>
    </xf>
    <xf numFmtId="0" fontId="9" fillId="4" borderId="15" xfId="0" applyFont="1" applyFill="1" applyBorder="1" applyAlignment="1">
      <alignment horizontal="right"/>
    </xf>
    <xf numFmtId="0" fontId="12" fillId="10" borderId="16" xfId="2" applyFont="1" applyFill="1" applyBorder="1" applyAlignment="1">
      <alignment horizontal="left" vertical="top" wrapText="1"/>
    </xf>
    <xf numFmtId="0" fontId="12" fillId="10" borderId="17" xfId="2" applyFont="1" applyFill="1" applyBorder="1" applyAlignment="1">
      <alignment horizontal="left" vertical="top" wrapText="1"/>
    </xf>
    <xf numFmtId="0" fontId="12" fillId="10" borderId="18" xfId="2" applyFont="1" applyFill="1" applyBorder="1" applyAlignment="1">
      <alignment horizontal="left" vertical="top" wrapText="1"/>
    </xf>
    <xf numFmtId="0" fontId="7" fillId="0" borderId="19" xfId="0" applyFont="1" applyBorder="1" applyAlignment="1">
      <alignment horizontal="left" vertical="top" wrapText="1"/>
    </xf>
    <xf numFmtId="0" fontId="7" fillId="0" borderId="20" xfId="0" applyFont="1" applyBorder="1" applyAlignment="1">
      <alignment horizontal="left" vertical="top" wrapText="1"/>
    </xf>
    <xf numFmtId="0" fontId="1" fillId="0" borderId="19" xfId="0" applyFont="1" applyBorder="1" applyAlignment="1">
      <alignment horizontal="center" vertical="center"/>
    </xf>
    <xf numFmtId="0" fontId="1" fillId="0" borderId="20" xfId="0" applyFont="1" applyBorder="1" applyAlignment="1">
      <alignment horizontal="center" vertical="center"/>
    </xf>
    <xf numFmtId="44" fontId="7" fillId="7" borderId="19" xfId="1" applyFont="1" applyFill="1" applyBorder="1" applyAlignment="1">
      <alignment horizontal="center" vertical="center" wrapText="1"/>
    </xf>
    <xf numFmtId="44" fontId="7" fillId="7" borderId="20" xfId="1" applyFont="1" applyFill="1" applyBorder="1" applyAlignment="1">
      <alignment horizontal="center" vertical="center" wrapText="1"/>
    </xf>
    <xf numFmtId="44" fontId="7" fillId="0" borderId="19" xfId="1" applyFont="1" applyFill="1" applyBorder="1" applyAlignment="1">
      <alignment horizontal="center" vertical="center" wrapText="1"/>
    </xf>
    <xf numFmtId="44" fontId="7" fillId="0" borderId="20" xfId="1" applyFont="1" applyFill="1" applyBorder="1" applyAlignment="1">
      <alignment horizontal="center" vertical="center" wrapText="1"/>
    </xf>
    <xf numFmtId="0" fontId="7" fillId="0" borderId="24" xfId="0" applyFont="1" applyBorder="1" applyAlignment="1">
      <alignment horizontal="left" vertical="top" wrapText="1"/>
    </xf>
    <xf numFmtId="0" fontId="1" fillId="0" borderId="19" xfId="0" applyFont="1" applyBorder="1" applyAlignment="1">
      <alignment horizontal="right" vertical="center"/>
    </xf>
    <xf numFmtId="0" fontId="1" fillId="0" borderId="24" xfId="0" applyFont="1" applyBorder="1" applyAlignment="1">
      <alignment horizontal="right" vertical="center"/>
    </xf>
    <xf numFmtId="0" fontId="1" fillId="0" borderId="20" xfId="0" applyFont="1" applyBorder="1" applyAlignment="1">
      <alignment horizontal="right" vertical="center"/>
    </xf>
    <xf numFmtId="165" fontId="7" fillId="7" borderId="19" xfId="3" applyNumberFormat="1" applyFont="1" applyFill="1" applyBorder="1" applyAlignment="1">
      <alignment horizontal="center" vertical="center" wrapText="1"/>
    </xf>
    <xf numFmtId="165" fontId="7" fillId="7" borderId="24" xfId="3" applyNumberFormat="1" applyFont="1" applyFill="1" applyBorder="1" applyAlignment="1">
      <alignment horizontal="center" vertical="center" wrapText="1"/>
    </xf>
    <xf numFmtId="165" fontId="7" fillId="7" borderId="20" xfId="3" applyNumberFormat="1" applyFont="1" applyFill="1" applyBorder="1" applyAlignment="1">
      <alignment horizontal="center" vertical="center" wrapText="1"/>
    </xf>
    <xf numFmtId="165" fontId="7" fillId="0" borderId="19" xfId="3" applyNumberFormat="1" applyFont="1" applyFill="1" applyBorder="1" applyAlignment="1">
      <alignment horizontal="center" vertical="center" wrapText="1"/>
    </xf>
    <xf numFmtId="165" fontId="7" fillId="0" borderId="24" xfId="3" applyNumberFormat="1" applyFont="1" applyFill="1" applyBorder="1" applyAlignment="1">
      <alignment horizontal="center" vertical="center" wrapText="1"/>
    </xf>
    <xf numFmtId="165" fontId="7" fillId="0" borderId="20" xfId="3" applyNumberFormat="1" applyFont="1" applyFill="1" applyBorder="1" applyAlignment="1">
      <alignment horizontal="center" vertical="center" wrapText="1"/>
    </xf>
    <xf numFmtId="0" fontId="9" fillId="0" borderId="15" xfId="0" applyFont="1" applyFill="1" applyBorder="1" applyAlignment="1">
      <alignment horizontal="left" vertical="center" wrapText="1"/>
    </xf>
    <xf numFmtId="0" fontId="3" fillId="0" borderId="15" xfId="0" applyFont="1" applyFill="1" applyBorder="1"/>
    <xf numFmtId="0" fontId="9" fillId="0" borderId="1" xfId="0" applyFont="1" applyFill="1" applyBorder="1" applyAlignment="1">
      <alignment horizontal="left" vertical="center" wrapText="1"/>
    </xf>
    <xf numFmtId="0" fontId="10" fillId="0" borderId="2" xfId="0" applyFont="1" applyFill="1" applyBorder="1"/>
    <xf numFmtId="0" fontId="10" fillId="0" borderId="3" xfId="0" applyFont="1" applyFill="1" applyBorder="1"/>
    <xf numFmtId="0" fontId="9" fillId="0" borderId="25" xfId="0" applyFont="1" applyFill="1" applyBorder="1" applyAlignment="1">
      <alignment horizontal="justify" vertical="center" wrapText="1"/>
    </xf>
    <xf numFmtId="0" fontId="9" fillId="0" borderId="20" xfId="0" applyFont="1" applyFill="1" applyBorder="1" applyAlignment="1">
      <alignment horizontal="justify" vertical="center" wrapText="1"/>
    </xf>
    <xf numFmtId="0" fontId="9" fillId="0" borderId="26" xfId="0" applyFont="1" applyFill="1" applyBorder="1" applyAlignment="1">
      <alignment horizontal="justify" vertical="center" wrapText="1"/>
    </xf>
    <xf numFmtId="0" fontId="8" fillId="0" borderId="16" xfId="2" applyFont="1" applyFill="1" applyBorder="1" applyAlignment="1">
      <alignment horizontal="left" vertical="top" wrapText="1"/>
    </xf>
    <xf numFmtId="0" fontId="8" fillId="0" borderId="17" xfId="2" applyFont="1" applyFill="1" applyBorder="1" applyAlignment="1">
      <alignment horizontal="left" vertical="top" wrapText="1"/>
    </xf>
    <xf numFmtId="0" fontId="8" fillId="0" borderId="18" xfId="2" applyFont="1" applyFill="1" applyBorder="1" applyAlignment="1">
      <alignment horizontal="left" vertical="top" wrapText="1"/>
    </xf>
    <xf numFmtId="0" fontId="8" fillId="0" borderId="21" xfId="2" applyFont="1" applyFill="1" applyBorder="1" applyAlignment="1">
      <alignment horizontal="left" vertical="top" wrapText="1"/>
    </xf>
    <xf numFmtId="0" fontId="8" fillId="0" borderId="22" xfId="2" applyFont="1" applyFill="1" applyBorder="1" applyAlignment="1">
      <alignment horizontal="left" vertical="top" wrapText="1"/>
    </xf>
    <xf numFmtId="0" fontId="8" fillId="0" borderId="23" xfId="2" applyFont="1" applyFill="1" applyBorder="1" applyAlignment="1">
      <alignment horizontal="left" vertical="top" wrapText="1"/>
    </xf>
  </cellXfs>
  <cellStyles count="4">
    <cellStyle name="Moneda" xfId="1" builtinId="4"/>
    <cellStyle name="Moneda 2" xfId="3" xr:uid="{76F77959-6209-476A-B9B1-FD357A7B1C75}"/>
    <cellStyle name="Normal" xfId="0" builtinId="0"/>
    <cellStyle name="Normal 2" xfId="2" xr:uid="{C1EEC69B-40B5-4441-8A45-F560EBBEB1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42"/>
  <sheetViews>
    <sheetView tabSelected="1" zoomScale="55" zoomScaleNormal="55" workbookViewId="0">
      <selection activeCell="B6" sqref="B6:B7"/>
    </sheetView>
  </sheetViews>
  <sheetFormatPr baseColWidth="10" defaultColWidth="12.69921875" defaultRowHeight="15" customHeight="1"/>
  <cols>
    <col min="1" max="1" width="44.296875" style="3" customWidth="1"/>
    <col min="2" max="2" width="15.8984375" style="3" customWidth="1"/>
    <col min="3" max="3" width="19.8984375" style="36" customWidth="1"/>
    <col min="4" max="4" width="21.8984375" style="3" customWidth="1"/>
    <col min="5" max="19" width="10.69921875" style="3" customWidth="1"/>
    <col min="20" max="16384" width="12.69921875" style="3"/>
  </cols>
  <sheetData>
    <row r="1" spans="1:19" ht="14.25" customHeight="1">
      <c r="A1" s="2"/>
      <c r="B1" s="2"/>
      <c r="C1" s="2"/>
      <c r="D1" s="2"/>
    </row>
    <row r="2" spans="1:19" ht="14.25" customHeight="1" thickBot="1">
      <c r="A2" s="46" t="s">
        <v>8</v>
      </c>
      <c r="B2" s="47"/>
      <c r="C2" s="47"/>
      <c r="D2" s="47"/>
      <c r="E2" s="4"/>
      <c r="F2" s="4"/>
      <c r="G2" s="4"/>
      <c r="H2" s="4"/>
      <c r="I2" s="4"/>
      <c r="J2" s="4"/>
      <c r="K2" s="4"/>
      <c r="L2" s="4"/>
      <c r="M2" s="4"/>
      <c r="N2" s="4"/>
      <c r="O2" s="4"/>
      <c r="P2" s="4"/>
      <c r="Q2" s="4"/>
      <c r="R2" s="4"/>
      <c r="S2" s="4"/>
    </row>
    <row r="3" spans="1:19" ht="36" customHeight="1" thickBot="1">
      <c r="A3" s="93" t="s">
        <v>17</v>
      </c>
      <c r="B3" s="94"/>
      <c r="C3" s="94"/>
      <c r="D3" s="95"/>
      <c r="E3" s="5"/>
      <c r="F3" s="5"/>
      <c r="G3" s="5"/>
      <c r="H3" s="5"/>
      <c r="I3" s="5"/>
      <c r="J3" s="5"/>
      <c r="K3" s="5"/>
      <c r="L3" s="5"/>
      <c r="M3" s="5"/>
      <c r="N3" s="5"/>
      <c r="O3" s="5"/>
      <c r="P3" s="5"/>
      <c r="Q3" s="5"/>
      <c r="R3" s="5"/>
      <c r="S3" s="5"/>
    </row>
    <row r="4" spans="1:19" ht="27" customHeight="1" thickBot="1">
      <c r="A4" s="48" t="s">
        <v>29</v>
      </c>
      <c r="B4" s="49"/>
      <c r="C4" s="49"/>
      <c r="D4" s="50"/>
      <c r="E4" s="5"/>
      <c r="F4" s="5"/>
      <c r="G4" s="5"/>
      <c r="H4" s="5"/>
      <c r="I4" s="5"/>
      <c r="J4" s="5"/>
      <c r="K4" s="5"/>
      <c r="L4" s="5"/>
      <c r="M4" s="5"/>
      <c r="N4" s="5"/>
      <c r="O4" s="5"/>
      <c r="P4" s="5"/>
      <c r="Q4" s="5"/>
      <c r="R4" s="5"/>
      <c r="S4" s="5"/>
    </row>
    <row r="5" spans="1:19" ht="14.25" customHeight="1">
      <c r="A5" s="6" t="s">
        <v>0</v>
      </c>
      <c r="B5" s="7" t="s">
        <v>1</v>
      </c>
      <c r="C5" s="6" t="s">
        <v>2</v>
      </c>
      <c r="D5" s="8" t="s">
        <v>3</v>
      </c>
      <c r="E5" s="5"/>
      <c r="F5" s="5"/>
      <c r="G5" s="5"/>
      <c r="H5" s="5"/>
      <c r="I5" s="5"/>
      <c r="J5" s="5"/>
      <c r="K5" s="5"/>
      <c r="L5" s="5"/>
      <c r="M5" s="5"/>
      <c r="N5" s="5"/>
      <c r="O5" s="5"/>
      <c r="P5" s="5"/>
      <c r="Q5" s="5"/>
      <c r="R5" s="5"/>
      <c r="S5" s="5"/>
    </row>
    <row r="6" spans="1:19" ht="56.25" customHeight="1">
      <c r="A6" s="57" t="s">
        <v>26</v>
      </c>
      <c r="B6" s="58">
        <v>1100</v>
      </c>
      <c r="C6" s="59">
        <f>D6/B6</f>
        <v>326542.03636363638</v>
      </c>
      <c r="D6" s="60">
        <v>359196240</v>
      </c>
      <c r="E6" s="5"/>
      <c r="F6" s="5"/>
      <c r="G6" s="5"/>
      <c r="H6" s="5"/>
      <c r="I6" s="5"/>
      <c r="J6" s="5"/>
      <c r="K6" s="5"/>
      <c r="L6" s="5"/>
      <c r="M6" s="5"/>
      <c r="N6" s="5"/>
      <c r="O6" s="5"/>
      <c r="P6" s="5"/>
      <c r="Q6" s="5"/>
      <c r="R6" s="5"/>
      <c r="S6" s="5"/>
    </row>
    <row r="7" spans="1:19" ht="56.25" customHeight="1">
      <c r="A7" s="57"/>
      <c r="B7" s="58"/>
      <c r="C7" s="59"/>
      <c r="D7" s="60"/>
      <c r="E7" s="5"/>
      <c r="F7" s="5"/>
      <c r="G7" s="5"/>
      <c r="H7" s="5"/>
      <c r="I7" s="5"/>
      <c r="J7" s="5"/>
      <c r="K7" s="5"/>
      <c r="L7" s="5"/>
      <c r="M7" s="5"/>
      <c r="N7" s="5"/>
      <c r="O7" s="5"/>
      <c r="P7" s="5"/>
      <c r="Q7" s="5"/>
      <c r="R7" s="5"/>
      <c r="S7" s="5"/>
    </row>
    <row r="8" spans="1:19" ht="14.25" customHeight="1" thickBot="1">
      <c r="A8" s="51" t="s">
        <v>6</v>
      </c>
      <c r="B8" s="52"/>
      <c r="C8" s="53"/>
      <c r="D8" s="9">
        <f>SUM(D6)</f>
        <v>359196240</v>
      </c>
      <c r="E8" s="5"/>
      <c r="F8" s="5"/>
      <c r="G8" s="5"/>
      <c r="H8" s="5"/>
      <c r="I8" s="5"/>
      <c r="J8" s="5"/>
      <c r="K8" s="5"/>
      <c r="L8" s="5"/>
      <c r="M8" s="5"/>
      <c r="N8" s="5"/>
      <c r="O8" s="5"/>
      <c r="P8" s="5"/>
      <c r="Q8" s="5"/>
      <c r="R8" s="5"/>
      <c r="S8" s="5"/>
    </row>
    <row r="9" spans="1:19" ht="39.75" customHeight="1">
      <c r="A9" s="91" t="s">
        <v>27</v>
      </c>
      <c r="B9" s="92"/>
      <c r="C9" s="92"/>
      <c r="D9" s="92"/>
    </row>
    <row r="10" spans="1:19" ht="21" customHeight="1">
      <c r="A10" s="56" t="s">
        <v>30</v>
      </c>
      <c r="B10" s="55"/>
      <c r="C10" s="55"/>
      <c r="D10" s="55"/>
    </row>
    <row r="11" spans="1:19" ht="14.25" customHeight="1">
      <c r="A11" s="10" t="s">
        <v>0</v>
      </c>
      <c r="B11" s="10" t="s">
        <v>1</v>
      </c>
      <c r="C11" s="10" t="s">
        <v>2</v>
      </c>
      <c r="D11" s="10" t="s">
        <v>3</v>
      </c>
    </row>
    <row r="12" spans="1:19" ht="81" customHeight="1">
      <c r="A12" s="1" t="s">
        <v>7</v>
      </c>
      <c r="B12" s="11" t="s">
        <v>9</v>
      </c>
      <c r="C12" s="33">
        <v>154756224</v>
      </c>
      <c r="D12" s="12">
        <v>154756224</v>
      </c>
    </row>
    <row r="13" spans="1:19" ht="14.25" customHeight="1">
      <c r="A13" s="61" t="s">
        <v>4</v>
      </c>
      <c r="B13" s="62"/>
      <c r="C13" s="62"/>
      <c r="D13" s="13">
        <f>SUM(D12:D12)</f>
        <v>154756224</v>
      </c>
    </row>
    <row r="14" spans="1:19" ht="31.5" customHeight="1">
      <c r="A14" s="99" t="s">
        <v>10</v>
      </c>
      <c r="B14" s="100"/>
      <c r="C14" s="100"/>
      <c r="D14" s="101"/>
    </row>
    <row r="15" spans="1:19" ht="36.75" customHeight="1">
      <c r="A15" s="70" t="s">
        <v>11</v>
      </c>
      <c r="B15" s="71"/>
      <c r="C15" s="71"/>
      <c r="D15" s="72"/>
    </row>
    <row r="16" spans="1:19" ht="14.25" customHeight="1">
      <c r="A16" s="14" t="s">
        <v>0</v>
      </c>
      <c r="B16" s="14" t="s">
        <v>1</v>
      </c>
      <c r="C16" s="14" t="s">
        <v>2</v>
      </c>
      <c r="D16" s="14" t="s">
        <v>3</v>
      </c>
    </row>
    <row r="17" spans="1:4" ht="42" customHeight="1">
      <c r="A17" s="73" t="s">
        <v>5</v>
      </c>
      <c r="B17" s="75">
        <v>2</v>
      </c>
      <c r="C17" s="77">
        <v>27720000</v>
      </c>
      <c r="D17" s="79">
        <f>+C17*B17</f>
        <v>55440000</v>
      </c>
    </row>
    <row r="18" spans="1:4" ht="57.75" customHeight="1">
      <c r="A18" s="74"/>
      <c r="B18" s="76"/>
      <c r="C18" s="78"/>
      <c r="D18" s="80"/>
    </row>
    <row r="19" spans="1:4" ht="14.25" customHeight="1" thickBot="1">
      <c r="A19" s="69" t="s">
        <v>4</v>
      </c>
      <c r="B19" s="55"/>
      <c r="C19" s="55"/>
      <c r="D19" s="15">
        <f>+D17</f>
        <v>55440000</v>
      </c>
    </row>
    <row r="20" spans="1:4" ht="39" customHeight="1">
      <c r="A20" s="102" t="s">
        <v>12</v>
      </c>
      <c r="B20" s="103"/>
      <c r="C20" s="103"/>
      <c r="D20" s="104"/>
    </row>
    <row r="21" spans="1:4" ht="36.75" customHeight="1">
      <c r="A21" s="70" t="s">
        <v>13</v>
      </c>
      <c r="B21" s="71"/>
      <c r="C21" s="71"/>
      <c r="D21" s="72"/>
    </row>
    <row r="22" spans="1:4" ht="14.25" customHeight="1">
      <c r="A22" s="14" t="s">
        <v>0</v>
      </c>
      <c r="B22" s="14" t="s">
        <v>1</v>
      </c>
      <c r="C22" s="14" t="s">
        <v>2</v>
      </c>
      <c r="D22" s="14" t="s">
        <v>3</v>
      </c>
    </row>
    <row r="23" spans="1:4" ht="58.5" customHeight="1">
      <c r="A23" s="16" t="s">
        <v>14</v>
      </c>
      <c r="B23" s="17">
        <v>1</v>
      </c>
      <c r="C23" s="34">
        <v>100000000</v>
      </c>
      <c r="D23" s="18">
        <v>100000000</v>
      </c>
    </row>
    <row r="24" spans="1:4" ht="30" customHeight="1">
      <c r="A24" s="73" t="s">
        <v>15</v>
      </c>
      <c r="B24" s="82">
        <v>2</v>
      </c>
      <c r="C24" s="85">
        <v>92351700</v>
      </c>
      <c r="D24" s="88">
        <v>184703400</v>
      </c>
    </row>
    <row r="25" spans="1:4" ht="56.25" customHeight="1">
      <c r="A25" s="81"/>
      <c r="B25" s="83"/>
      <c r="C25" s="86"/>
      <c r="D25" s="89"/>
    </row>
    <row r="26" spans="1:4" ht="36.75" customHeight="1">
      <c r="A26" s="81"/>
      <c r="B26" s="83"/>
      <c r="C26" s="86"/>
      <c r="D26" s="89"/>
    </row>
    <row r="27" spans="1:4" ht="52.5" customHeight="1">
      <c r="A27" s="74"/>
      <c r="B27" s="84"/>
      <c r="C27" s="87"/>
      <c r="D27" s="90"/>
    </row>
    <row r="28" spans="1:4" ht="78.75" customHeight="1">
      <c r="A28" s="19" t="s">
        <v>16</v>
      </c>
      <c r="B28" s="17">
        <v>1</v>
      </c>
      <c r="C28" s="34">
        <v>73388939</v>
      </c>
      <c r="D28" s="20">
        <v>73388939</v>
      </c>
    </row>
    <row r="29" spans="1:4" ht="14.25" customHeight="1">
      <c r="A29" s="69" t="s">
        <v>4</v>
      </c>
      <c r="B29" s="55"/>
      <c r="C29" s="55"/>
      <c r="D29" s="21">
        <f>SUM(D23:D28)</f>
        <v>358092339</v>
      </c>
    </row>
    <row r="30" spans="1:4" ht="30" customHeight="1">
      <c r="A30" s="96" t="s">
        <v>19</v>
      </c>
      <c r="B30" s="97"/>
      <c r="C30" s="97"/>
      <c r="D30" s="98"/>
    </row>
    <row r="31" spans="1:4" ht="48.75" customHeight="1">
      <c r="A31" s="64" t="s">
        <v>32</v>
      </c>
      <c r="B31" s="54"/>
      <c r="C31" s="54"/>
      <c r="D31" s="65"/>
    </row>
    <row r="32" spans="1:4" ht="29.25" customHeight="1" thickBot="1">
      <c r="A32" s="22" t="s">
        <v>20</v>
      </c>
      <c r="B32" s="22" t="s">
        <v>1</v>
      </c>
      <c r="C32" s="22" t="s">
        <v>2</v>
      </c>
      <c r="D32" s="23" t="s">
        <v>3</v>
      </c>
    </row>
    <row r="33" spans="1:4" ht="73.5" customHeight="1">
      <c r="A33" s="24" t="s">
        <v>21</v>
      </c>
      <c r="B33" s="25">
        <v>1</v>
      </c>
      <c r="C33" s="35">
        <v>100000000</v>
      </c>
      <c r="D33" s="26">
        <f>B33*C33</f>
        <v>100000000</v>
      </c>
    </row>
    <row r="34" spans="1:4" ht="63.75" customHeight="1">
      <c r="A34" s="27" t="s">
        <v>22</v>
      </c>
      <c r="B34" s="28">
        <v>1</v>
      </c>
      <c r="C34" s="29">
        <v>109080000</v>
      </c>
      <c r="D34" s="26">
        <f>B34*C34</f>
        <v>109080000</v>
      </c>
    </row>
    <row r="35" spans="1:4" ht="30.75" customHeight="1">
      <c r="A35" s="38" t="s">
        <v>25</v>
      </c>
      <c r="B35" s="38"/>
      <c r="C35" s="39"/>
      <c r="D35" s="30">
        <f>SUM(D33:D34)</f>
        <v>209080000</v>
      </c>
    </row>
    <row r="36" spans="1:4" ht="55.2" customHeight="1">
      <c r="A36" s="66" t="s">
        <v>31</v>
      </c>
      <c r="B36" s="67"/>
      <c r="C36" s="67"/>
      <c r="D36" s="68"/>
    </row>
    <row r="37" spans="1:4" ht="73.5" customHeight="1">
      <c r="A37" s="27" t="s">
        <v>23</v>
      </c>
      <c r="B37" s="28">
        <v>1</v>
      </c>
      <c r="C37" s="31">
        <v>100000000</v>
      </c>
      <c r="D37" s="26">
        <f>C37*B37</f>
        <v>100000000</v>
      </c>
    </row>
    <row r="38" spans="1:4" ht="73.5" customHeight="1">
      <c r="A38" s="27" t="s">
        <v>24</v>
      </c>
      <c r="B38" s="28">
        <v>1</v>
      </c>
      <c r="C38" s="31">
        <v>62560000</v>
      </c>
      <c r="D38" s="26">
        <f>C38*B38</f>
        <v>62560000</v>
      </c>
    </row>
    <row r="39" spans="1:4" ht="24" customHeight="1">
      <c r="A39" s="37" t="s">
        <v>25</v>
      </c>
      <c r="B39" s="37"/>
      <c r="C39" s="37"/>
      <c r="D39" s="32">
        <f>SUM(D37:D38)</f>
        <v>162560000</v>
      </c>
    </row>
    <row r="40" spans="1:4" ht="44.25" customHeight="1" thickBot="1">
      <c r="A40" s="63" t="s">
        <v>18</v>
      </c>
      <c r="B40" s="63"/>
      <c r="C40" s="63"/>
      <c r="D40" s="21">
        <v>1299124803</v>
      </c>
    </row>
    <row r="41" spans="1:4" ht="24" customHeight="1">
      <c r="A41" s="40" t="s">
        <v>28</v>
      </c>
      <c r="B41" s="41"/>
      <c r="C41" s="41"/>
      <c r="D41" s="42"/>
    </row>
    <row r="42" spans="1:4" ht="14.25" customHeight="1" thickBot="1">
      <c r="A42" s="43"/>
      <c r="B42" s="44"/>
      <c r="C42" s="44"/>
      <c r="D42" s="45"/>
    </row>
    <row r="43" spans="1:4" ht="14.25" customHeight="1"/>
    <row r="44" spans="1:4" ht="14.25" customHeight="1"/>
    <row r="45" spans="1:4" ht="14.25" customHeight="1"/>
    <row r="46" spans="1:4" ht="14.25" customHeight="1"/>
    <row r="47" spans="1:4" ht="14.25" customHeight="1"/>
    <row r="48" spans="1:4"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sheetData>
  <mergeCells count="32">
    <mergeCell ref="A31:D31"/>
    <mergeCell ref="A36:D36"/>
    <mergeCell ref="A19:C19"/>
    <mergeCell ref="A14:D14"/>
    <mergeCell ref="A15:D15"/>
    <mergeCell ref="A17:A18"/>
    <mergeCell ref="B17:B18"/>
    <mergeCell ref="C17:C18"/>
    <mergeCell ref="D17:D18"/>
    <mergeCell ref="A20:D20"/>
    <mergeCell ref="A21:D21"/>
    <mergeCell ref="A29:C29"/>
    <mergeCell ref="A24:A27"/>
    <mergeCell ref="B24:B27"/>
    <mergeCell ref="C24:C27"/>
    <mergeCell ref="D24:D27"/>
    <mergeCell ref="A39:C39"/>
    <mergeCell ref="A35:C35"/>
    <mergeCell ref="A41:D42"/>
    <mergeCell ref="A2:D2"/>
    <mergeCell ref="A3:D3"/>
    <mergeCell ref="A4:D4"/>
    <mergeCell ref="A8:C8"/>
    <mergeCell ref="A9:D9"/>
    <mergeCell ref="A10:D10"/>
    <mergeCell ref="A6:A7"/>
    <mergeCell ref="B6:B7"/>
    <mergeCell ref="C6:C7"/>
    <mergeCell ref="D6:D7"/>
    <mergeCell ref="A13:C13"/>
    <mergeCell ref="A40:C40"/>
    <mergeCell ref="A30:D30"/>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COSTOS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Liliana Parra C</dc:creator>
  <cp:lastModifiedBy>LUIS</cp:lastModifiedBy>
  <dcterms:created xsi:type="dcterms:W3CDTF">2024-10-28T17:53:28Z</dcterms:created>
  <dcterms:modified xsi:type="dcterms:W3CDTF">2025-08-22T17:36:31Z</dcterms:modified>
</cp:coreProperties>
</file>