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f5da0c47cfaa4174/Documentos/secretaria de salud/sspm 2025/agosto/vacaciones diana/ESE NORTE/"/>
    </mc:Choice>
  </mc:AlternateContent>
  <xr:revisionPtr revIDLastSave="66" documentId="13_ncr:1_{9BDBB777-9507-4CEC-BE52-747F5ADC0755}" xr6:coauthVersionLast="47" xr6:coauthVersionMax="47" xr10:uidLastSave="{BD2E6699-B118-4AA1-B7D1-8E642BB8C05B}"/>
  <bookViews>
    <workbookView xWindow="-110" yWindow="-110" windowWidth="19420" windowHeight="10300" xr2:uid="{00000000-000D-0000-FFFF-FFFF00000000}"/>
  </bookViews>
  <sheets>
    <sheet name="ANEXO DE COSTOS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T+K/+tv6uF/h8gFTgADrT6eFmhaehpWQNkY3jowXj70="/>
    </ext>
  </extLst>
</workbook>
</file>

<file path=xl/calcChain.xml><?xml version="1.0" encoding="utf-8"?>
<calcChain xmlns="http://schemas.openxmlformats.org/spreadsheetml/2006/main">
  <c r="D30" i="1" l="1"/>
  <c r="D16" i="1"/>
  <c r="D17" i="1" s="1"/>
  <c r="D5" i="1"/>
  <c r="D6" i="1" s="1"/>
  <c r="D29" i="1"/>
  <c r="C10" i="1"/>
  <c r="D11" i="1" l="1"/>
  <c r="D12" i="1" s="1"/>
</calcChain>
</file>

<file path=xl/sharedStrings.xml><?xml version="1.0" encoding="utf-8"?>
<sst xmlns="http://schemas.openxmlformats.org/spreadsheetml/2006/main" count="47" uniqueCount="29">
  <si>
    <t>Sub-Actividad</t>
  </si>
  <si>
    <t>Cantidad</t>
  </si>
  <si>
    <t>Valor unitario</t>
  </si>
  <si>
    <t>Valor total</t>
  </si>
  <si>
    <t>TOTAL</t>
  </si>
  <si>
    <r>
      <rPr>
        <b/>
        <sz val="9"/>
        <color theme="1"/>
        <rFont val="Arial"/>
        <family val="2"/>
      </rPr>
      <t>NOTA</t>
    </r>
    <r>
      <rPr>
        <sz val="9"/>
        <color theme="1"/>
        <rFont val="Arial"/>
        <family val="2"/>
      </rPr>
      <t>: Los costos determinados por componente, actividad, sub actividad y cantidad, incluyen el talento humano requerido para el cumplimiento de las obligaciones pactadas.</t>
    </r>
  </si>
  <si>
    <r>
      <t>Componente</t>
    </r>
    <r>
      <rPr>
        <sz val="9"/>
        <color rgb="FF000000"/>
        <rFont val="Arial"/>
        <family val="2"/>
      </rPr>
      <t xml:space="preserve">: </t>
    </r>
    <r>
      <rPr>
        <b/>
        <sz val="9"/>
        <color rgb="FF000000"/>
        <rFont val="Arial"/>
        <family val="2"/>
      </rPr>
      <t>FORTALECIMIENTO DE LAS ADECUACIONES SOCIOCULTURALES Y AJUSTES RAZONABLES EN SALUD A GRUPOS POBLACIONALES VULNERABLES Y DIFERENCIALES EN SANTIAGO DE CALI BP- 26005455</t>
    </r>
  </si>
  <si>
    <r>
      <t>Actividad: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Facilitar la detección oportuna de condiciones de salud que dan origen a la discapacidad</t>
    </r>
  </si>
  <si>
    <t>Operativizar acciones territoriales para la atención de condiciones de la población con discapacidad o en riesgo de adquirirla, a través de equipos de equipos de acción comunitaria.</t>
  </si>
  <si>
    <t>Kit para la información y educación en salud para la población con discapacidad o riesgo de adquirirla, en el fomento de nuevos liderazgos. ( incluye: gorra, termo plástico de 250 ml, agenda ecológica de 10,5 cm x 15,5 cm, lapicero ecológico, tula en tela 34x43cm), todo con branding previo diseño aprobado por la secretaría de salud.</t>
  </si>
  <si>
    <t>ANEXO NO 4. COSTOS-  ESE NORTE</t>
  </si>
  <si>
    <t>2 equipos por  30 encuentros</t>
  </si>
  <si>
    <t>COMPONENTE: FORTALECIMIENTO DE LA SALUD MENTAL Y LA CONVIVENCIA SOCIAL EN SANTIAGO DE   CALI BP 26005483</t>
  </si>
  <si>
    <t xml:space="preserve">ACTIVIDAD: 1.1.1 Implementar estrategias de prevención del sufrimiento psíquico, trastornos mentales, conductas suicidas, y violencias </t>
  </si>
  <si>
    <t>Realizar el despliegue de la campaña "Me voy de rumba, pero no me derrumbo" con puntos que difundan metodología  de las ocho C para la prevención del consumo de alcohol, integrando estrategias lúdico pedagógicas que promuevan la sensibilización, información, difusión y articulación con otros organismos en los eventos más representativos del distrito.</t>
  </si>
  <si>
    <t>Realizar estrategia de promoción y prevención con medios de comunicación, organismos del distrito y diferentes sectores para una narrativa responsable frente a los temas de salud mental, en la prevención del contagio, conductas suicidas y avances en la Política de Salud Mental.</t>
  </si>
  <si>
    <t xml:space="preserve">Fortalecimiento en el entorno comunitario  por medio de unidad móvil que permita acercar la salud mental para detección temprana, promoción y prevención y fomentar la inclusión, la equidad y el respeto por los derechos en salud mental </t>
  </si>
  <si>
    <t xml:space="preserve">COMPONENTE: Fortalecimiento de la gestión del riesgo individual y colectivo en la atención en salud en la población de Santiago de Cali BP: 26005448 </t>
  </si>
  <si>
    <t>ACTIVIDAD: 1.1.1 Realizar campañas de control de enfermedades transmisibles y no transmisibles.</t>
  </si>
  <si>
    <t>Subactividad</t>
  </si>
  <si>
    <t>Realizar intervenciones de gestión del riesgo de enfermedades no transmisibles, transmisibles y de control especial en la zona urbana mediante equipos de acción comunitaria</t>
  </si>
  <si>
    <t>TOTAL COMPONENTE</t>
  </si>
  <si>
    <t>COMPONENTE: Fortalecimiento de la seguridad alimentaria en cumplimiento del derecho humano a la alimentación en Santiago de Cali 26005471</t>
  </si>
  <si>
    <t>ACTIVIDAD: 1.1.4. Realizar capacitación, acompañamiento y seguimiento en temas de seguridad alimentaria y nutricional en los diferentes entornos y cursos de vida.</t>
  </si>
  <si>
    <t>Realizar procesos de movilización social alrededor de la promoción de la alimentación adecuada en el entorno educativo y participación en espacios intersectoriales y movilización social de promoción de la lactancia materna, celebración anual de la semana mundial de la lactancia materna y actividad académica</t>
  </si>
  <si>
    <t>COMPONENTE: FORTALECIMIENTO EN LA ATENCIÓN INTEGRAL PARA EL CUIDADO DE LA VIDA Y LA SALUD EN LA POBLACIÓN DE SANTIAGO DE CALI BP 26005479</t>
  </si>
  <si>
    <t>ACTIVIDAD:  1.1.1 Implementar estrategias para la promoción, prevención y hábitos saludables en los diferentes entornos y cursos de vida en el marco de la Salud Pública.</t>
  </si>
  <si>
    <t>Desarrollar una estrategia que promueva la cultura del cuidado de la salud, la vida y el bienestar desde la comunalidad.</t>
  </si>
  <si>
    <t>TOTAL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</si>
</sst>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&quot;$&quot;\ #,##0"/>
    <numFmt numFmtId="166" formatCode="_-&quot;$&quot;\ * #,##0_-;\-&quot;$&quot;\ * #,##0_-;_-&quot;$&quot;\ * &quot;-&quot;??_-;_-@_-"/>
  </numFmts>
  <fonts count="23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11"/>
      <name val="Aptos Narrow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B7B7B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B7B7B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0.249977111117893"/>
        <bgColor rgb="FFD9D9D9"/>
      </patternFill>
    </fill>
    <fill>
      <patternFill patternType="solid">
        <fgColor theme="0" tint="-0.249977111117893"/>
        <bgColor rgb="FFB7B7B7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7" borderId="0" xfId="0" applyFill="1"/>
    <xf numFmtId="0" fontId="6" fillId="6" borderId="1" xfId="0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12" fillId="8" borderId="7" xfId="0" applyFont="1" applyFill="1" applyBorder="1" applyAlignment="1">
      <alignment vertical="top" wrapText="1"/>
    </xf>
    <xf numFmtId="0" fontId="13" fillId="3" borderId="8" xfId="0" applyFont="1" applyFill="1" applyBorder="1" applyAlignment="1">
      <alignment horizontal="center" vertical="center" wrapText="1"/>
    </xf>
    <xf numFmtId="165" fontId="12" fillId="0" borderId="7" xfId="0" applyNumberFormat="1" applyFont="1" applyBorder="1" applyAlignment="1">
      <alignment horizontal="center" vertical="center" wrapText="1"/>
    </xf>
    <xf numFmtId="165" fontId="12" fillId="0" borderId="4" xfId="0" applyNumberFormat="1" applyFont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165" fontId="12" fillId="0" borderId="10" xfId="0" applyNumberFormat="1" applyFont="1" applyBorder="1" applyAlignment="1">
      <alignment horizontal="center" vertical="center" wrapText="1"/>
    </xf>
    <xf numFmtId="0" fontId="12" fillId="8" borderId="11" xfId="0" applyFont="1" applyFill="1" applyBorder="1" applyAlignment="1">
      <alignment vertical="top" wrapText="1"/>
    </xf>
    <xf numFmtId="0" fontId="13" fillId="3" borderId="12" xfId="0" applyFont="1" applyFill="1" applyBorder="1" applyAlignment="1">
      <alignment horizontal="center" vertical="center" wrapText="1"/>
    </xf>
    <xf numFmtId="165" fontId="14" fillId="8" borderId="7" xfId="0" applyNumberFormat="1" applyFont="1" applyFill="1" applyBorder="1" applyAlignment="1">
      <alignment horizontal="center" vertical="center"/>
    </xf>
    <xf numFmtId="4" fontId="11" fillId="4" borderId="9" xfId="0" applyNumberFormat="1" applyFont="1" applyFill="1" applyBorder="1" applyAlignment="1">
      <alignment horizontal="center" vertical="center"/>
    </xf>
    <xf numFmtId="0" fontId="16" fillId="10" borderId="16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16" fillId="10" borderId="17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justify" vertical="center" wrapText="1"/>
    </xf>
    <xf numFmtId="166" fontId="19" fillId="0" borderId="19" xfId="1" applyNumberFormat="1" applyFont="1" applyFill="1" applyBorder="1" applyAlignment="1">
      <alignment vertical="center"/>
    </xf>
    <xf numFmtId="166" fontId="19" fillId="0" borderId="20" xfId="1" applyNumberFormat="1" applyFont="1" applyFill="1" applyBorder="1" applyAlignment="1">
      <alignment vertical="center"/>
    </xf>
    <xf numFmtId="166" fontId="20" fillId="10" borderId="23" xfId="1" applyNumberFormat="1" applyFont="1" applyFill="1" applyBorder="1"/>
    <xf numFmtId="0" fontId="16" fillId="12" borderId="16" xfId="0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center" vertical="center" wrapText="1"/>
    </xf>
    <xf numFmtId="0" fontId="16" fillId="12" borderId="17" xfId="0" applyFont="1" applyFill="1" applyBorder="1" applyAlignment="1">
      <alignment horizontal="center" vertical="center" wrapText="1"/>
    </xf>
    <xf numFmtId="0" fontId="18" fillId="7" borderId="16" xfId="0" applyFont="1" applyFill="1" applyBorder="1" applyAlignment="1">
      <alignment horizontal="justify" vertical="center" wrapText="1"/>
    </xf>
    <xf numFmtId="0" fontId="19" fillId="0" borderId="1" xfId="0" applyFont="1" applyBorder="1" applyAlignment="1">
      <alignment horizontal="center" vertical="center"/>
    </xf>
    <xf numFmtId="44" fontId="18" fillId="7" borderId="1" xfId="1" applyFont="1" applyFill="1" applyBorder="1" applyAlignment="1">
      <alignment horizontal="center" vertical="center" wrapText="1"/>
    </xf>
    <xf numFmtId="166" fontId="18" fillId="7" borderId="17" xfId="1" applyNumberFormat="1" applyFont="1" applyFill="1" applyBorder="1" applyAlignment="1">
      <alignment vertical="center" wrapText="1"/>
    </xf>
    <xf numFmtId="166" fontId="21" fillId="11" borderId="26" xfId="1" applyNumberFormat="1" applyFont="1" applyFill="1" applyBorder="1" applyAlignment="1">
      <alignment vertical="center" wrapText="1"/>
    </xf>
    <xf numFmtId="0" fontId="16" fillId="10" borderId="33" xfId="0" applyFont="1" applyFill="1" applyBorder="1" applyAlignment="1">
      <alignment horizontal="center" vertical="center" wrapText="1"/>
    </xf>
    <xf numFmtId="0" fontId="16" fillId="10" borderId="34" xfId="0" applyFont="1" applyFill="1" applyBorder="1" applyAlignment="1">
      <alignment horizontal="center" vertical="center" wrapText="1"/>
    </xf>
    <xf numFmtId="0" fontId="16" fillId="10" borderId="35" xfId="0" applyFont="1" applyFill="1" applyBorder="1" applyAlignment="1">
      <alignment horizontal="center" vertical="center" wrapText="1"/>
    </xf>
    <xf numFmtId="0" fontId="16" fillId="10" borderId="36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44" fontId="18" fillId="7" borderId="1" xfId="2" applyFont="1" applyFill="1" applyBorder="1" applyAlignment="1">
      <alignment horizontal="center" vertical="center" wrapText="1"/>
    </xf>
    <xf numFmtId="44" fontId="18" fillId="7" borderId="17" xfId="2" applyFont="1" applyFill="1" applyBorder="1" applyAlignment="1">
      <alignment vertical="center" wrapText="1"/>
    </xf>
    <xf numFmtId="4" fontId="20" fillId="2" borderId="39" xfId="0" applyNumberFormat="1" applyFont="1" applyFill="1" applyBorder="1"/>
    <xf numFmtId="166" fontId="22" fillId="14" borderId="1" xfId="2" applyNumberFormat="1" applyFont="1" applyFill="1" applyBorder="1"/>
    <xf numFmtId="1" fontId="18" fillId="0" borderId="19" xfId="0" applyNumberFormat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2" fillId="3" borderId="1" xfId="0" applyFont="1" applyFill="1" applyBorder="1" applyAlignment="1">
      <alignment horizontal="left" vertical="center" wrapText="1"/>
    </xf>
    <xf numFmtId="0" fontId="16" fillId="9" borderId="13" xfId="0" applyFont="1" applyFill="1" applyBorder="1" applyAlignment="1">
      <alignment horizontal="justify" vertical="center" wrapText="1"/>
    </xf>
    <xf numFmtId="0" fontId="16" fillId="9" borderId="14" xfId="0" applyFont="1" applyFill="1" applyBorder="1" applyAlignment="1">
      <alignment horizontal="justify" vertical="center" wrapText="1"/>
    </xf>
    <xf numFmtId="0" fontId="16" fillId="9" borderId="15" xfId="0" applyFont="1" applyFill="1" applyBorder="1" applyAlignment="1">
      <alignment horizontal="justify" vertical="center" wrapText="1"/>
    </xf>
    <xf numFmtId="0" fontId="16" fillId="9" borderId="16" xfId="0" applyFont="1" applyFill="1" applyBorder="1" applyAlignment="1">
      <alignment horizontal="left" vertical="center" wrapText="1"/>
    </xf>
    <xf numFmtId="0" fontId="16" fillId="9" borderId="1" xfId="0" applyFont="1" applyFill="1" applyBorder="1" applyAlignment="1">
      <alignment horizontal="left" vertical="center" wrapText="1"/>
    </xf>
    <xf numFmtId="0" fontId="16" fillId="9" borderId="17" xfId="0" applyFont="1" applyFill="1" applyBorder="1" applyAlignment="1">
      <alignment horizontal="left" vertical="center" wrapText="1"/>
    </xf>
    <xf numFmtId="0" fontId="20" fillId="4" borderId="21" xfId="0" applyFont="1" applyFill="1" applyBorder="1" applyAlignment="1">
      <alignment horizontal="center"/>
    </xf>
    <xf numFmtId="0" fontId="20" fillId="4" borderId="22" xfId="0" applyFont="1" applyFill="1" applyBorder="1" applyAlignment="1">
      <alignment horizontal="center"/>
    </xf>
    <xf numFmtId="0" fontId="4" fillId="11" borderId="14" xfId="0" applyFont="1" applyFill="1" applyBorder="1" applyAlignment="1">
      <alignment horizontal="justify" vertical="center"/>
    </xf>
    <xf numFmtId="0" fontId="4" fillId="11" borderId="15" xfId="0" applyFont="1" applyFill="1" applyBorder="1" applyAlignment="1">
      <alignment horizontal="justify" vertical="center"/>
    </xf>
    <xf numFmtId="0" fontId="16" fillId="9" borderId="16" xfId="0" applyFont="1" applyFill="1" applyBorder="1" applyAlignment="1">
      <alignment horizontal="justify" vertical="center" wrapText="1"/>
    </xf>
    <xf numFmtId="0" fontId="4" fillId="11" borderId="1" xfId="0" applyFont="1" applyFill="1" applyBorder="1" applyAlignment="1">
      <alignment horizontal="justify" vertical="center"/>
    </xf>
    <xf numFmtId="0" fontId="4" fillId="11" borderId="17" xfId="0" applyFont="1" applyFill="1" applyBorder="1" applyAlignment="1">
      <alignment horizontal="justify" vertical="center"/>
    </xf>
    <xf numFmtId="0" fontId="16" fillId="4" borderId="24" xfId="0" applyFont="1" applyFill="1" applyBorder="1" applyAlignment="1">
      <alignment horizontal="right"/>
    </xf>
    <xf numFmtId="0" fontId="18" fillId="0" borderId="25" xfId="0" applyFont="1" applyBorder="1"/>
    <xf numFmtId="0" fontId="16" fillId="12" borderId="27" xfId="0" applyFont="1" applyFill="1" applyBorder="1" applyAlignment="1">
      <alignment horizontal="left" wrapText="1"/>
    </xf>
    <xf numFmtId="0" fontId="16" fillId="12" borderId="28" xfId="0" applyFont="1" applyFill="1" applyBorder="1" applyAlignment="1">
      <alignment horizontal="left" wrapText="1"/>
    </xf>
    <xf numFmtId="0" fontId="16" fillId="12" borderId="29" xfId="0" applyFont="1" applyFill="1" applyBorder="1" applyAlignment="1">
      <alignment horizontal="left" wrapText="1"/>
    </xf>
    <xf numFmtId="0" fontId="20" fillId="10" borderId="30" xfId="0" applyFont="1" applyFill="1" applyBorder="1" applyAlignment="1">
      <alignment horizontal="left" vertical="center" wrapText="1"/>
    </xf>
    <xf numFmtId="0" fontId="20" fillId="10" borderId="31" xfId="0" applyFont="1" applyFill="1" applyBorder="1" applyAlignment="1">
      <alignment horizontal="left" vertical="center" wrapText="1"/>
    </xf>
    <xf numFmtId="0" fontId="20" fillId="10" borderId="32" xfId="0" applyFont="1" applyFill="1" applyBorder="1" applyAlignment="1">
      <alignment horizontal="left" vertical="center" wrapText="1"/>
    </xf>
    <xf numFmtId="0" fontId="20" fillId="4" borderId="37" xfId="0" applyFont="1" applyFill="1" applyBorder="1" applyAlignment="1">
      <alignment horizontal="right"/>
    </xf>
    <xf numFmtId="0" fontId="4" fillId="0" borderId="0" xfId="0" applyFont="1"/>
    <xf numFmtId="0" fontId="4" fillId="0" borderId="38" xfId="0" applyFont="1" applyBorder="1"/>
    <xf numFmtId="0" fontId="2" fillId="1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9" fillId="4" borderId="2" xfId="0" applyFont="1" applyFill="1" applyBorder="1" applyAlignment="1">
      <alignment horizontal="center" vertical="justify" wrapText="1"/>
    </xf>
    <xf numFmtId="0" fontId="9" fillId="4" borderId="3" xfId="0" applyFont="1" applyFill="1" applyBorder="1" applyAlignment="1">
      <alignment horizontal="center" vertical="justify" wrapText="1"/>
    </xf>
    <xf numFmtId="0" fontId="9" fillId="4" borderId="2" xfId="0" applyFont="1" applyFill="1" applyBorder="1" applyAlignment="1">
      <alignment horizontal="left" vertical="center" wrapText="1"/>
    </xf>
    <xf numFmtId="0" fontId="10" fillId="0" borderId="3" xfId="0" applyFont="1" applyBorder="1"/>
    <xf numFmtId="0" fontId="11" fillId="4" borderId="40" xfId="0" applyFont="1" applyFill="1" applyBorder="1" applyAlignment="1">
      <alignment horizontal="right"/>
    </xf>
    <xf numFmtId="0" fontId="11" fillId="4" borderId="41" xfId="0" applyFont="1" applyFill="1" applyBorder="1" applyAlignment="1">
      <alignment horizontal="right"/>
    </xf>
    <xf numFmtId="0" fontId="11" fillId="4" borderId="42" xfId="0" applyFont="1" applyFill="1" applyBorder="1" applyAlignment="1">
      <alignment horizontal="right"/>
    </xf>
    <xf numFmtId="0" fontId="20" fillId="4" borderId="21" xfId="0" applyFont="1" applyFill="1" applyBorder="1" applyAlignment="1"/>
    <xf numFmtId="0" fontId="20" fillId="4" borderId="22" xfId="0" applyFont="1" applyFill="1" applyBorder="1" applyAlignment="1"/>
  </cellXfs>
  <cellStyles count="3">
    <cellStyle name="Moneda" xfId="1" builtinId="4"/>
    <cellStyle name="Moneda 2" xfId="2" xr:uid="{C7F8DA96-2E91-4CD3-A639-7453C50F8B5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6"/>
  <sheetViews>
    <sheetView tabSelected="1" zoomScale="90" zoomScaleNormal="90" workbookViewId="0">
      <selection activeCell="C5" sqref="C5"/>
    </sheetView>
  </sheetViews>
  <sheetFormatPr baseColWidth="10" defaultColWidth="0" defaultRowHeight="18.75" customHeight="1" zeroHeight="1" x14ac:dyDescent="0.35"/>
  <cols>
    <col min="1" max="1" width="31" customWidth="1"/>
    <col min="2" max="2" width="12.81640625" customWidth="1"/>
    <col min="3" max="3" width="24.1796875" customWidth="1"/>
    <col min="4" max="4" width="24.7265625" customWidth="1"/>
    <col min="5" max="16383" width="12.7265625" hidden="1"/>
    <col min="16384" max="16384" width="9.26953125" hidden="1" customWidth="1"/>
  </cols>
  <sheetData>
    <row r="1" spans="1:4" ht="34.5" customHeight="1" thickBot="1" x14ac:dyDescent="0.4">
      <c r="A1" s="79" t="s">
        <v>10</v>
      </c>
      <c r="B1" s="80"/>
      <c r="C1" s="80"/>
      <c r="D1" s="80"/>
    </row>
    <row r="2" spans="1:4" ht="29" customHeight="1" x14ac:dyDescent="0.35">
      <c r="A2" s="54" t="s">
        <v>17</v>
      </c>
      <c r="B2" s="55"/>
      <c r="C2" s="55"/>
      <c r="D2" s="56"/>
    </row>
    <row r="3" spans="1:4" ht="28.5" customHeight="1" x14ac:dyDescent="0.35">
      <c r="A3" s="57" t="s">
        <v>18</v>
      </c>
      <c r="B3" s="58"/>
      <c r="C3" s="58"/>
      <c r="D3" s="59"/>
    </row>
    <row r="4" spans="1:4" ht="31" customHeight="1" x14ac:dyDescent="0.35">
      <c r="A4" s="23" t="s">
        <v>19</v>
      </c>
      <c r="B4" s="24" t="s">
        <v>1</v>
      </c>
      <c r="C4" s="24" t="s">
        <v>2</v>
      </c>
      <c r="D4" s="25" t="s">
        <v>3</v>
      </c>
    </row>
    <row r="5" spans="1:4" ht="81" customHeight="1" x14ac:dyDescent="0.35">
      <c r="A5" s="26" t="s">
        <v>20</v>
      </c>
      <c r="B5" s="48">
        <v>3</v>
      </c>
      <c r="C5" s="27">
        <v>212239643</v>
      </c>
      <c r="D5" s="28">
        <f>B5*C5</f>
        <v>636718929</v>
      </c>
    </row>
    <row r="6" spans="1:4" ht="18.75" customHeight="1" thickBot="1" x14ac:dyDescent="0.4">
      <c r="A6" s="60" t="s">
        <v>21</v>
      </c>
      <c r="B6" s="61"/>
      <c r="C6" s="61"/>
      <c r="D6" s="29">
        <f>SUM(D5:D5)</f>
        <v>636718929</v>
      </c>
    </row>
    <row r="7" spans="1:4" ht="30.75" customHeight="1" x14ac:dyDescent="0.35">
      <c r="A7" s="51" t="s">
        <v>6</v>
      </c>
      <c r="B7" s="52"/>
      <c r="C7" s="52"/>
      <c r="D7" s="52"/>
    </row>
    <row r="8" spans="1:4" ht="18.75" customHeight="1" x14ac:dyDescent="0.35">
      <c r="A8" s="53" t="s">
        <v>7</v>
      </c>
      <c r="B8" s="52"/>
      <c r="C8" s="52"/>
      <c r="D8" s="52"/>
    </row>
    <row r="9" spans="1:4" ht="18.75" customHeight="1" x14ac:dyDescent="0.35">
      <c r="A9" s="1" t="s">
        <v>0</v>
      </c>
      <c r="B9" s="1" t="s">
        <v>1</v>
      </c>
      <c r="C9" s="1" t="s">
        <v>2</v>
      </c>
      <c r="D9" s="1" t="s">
        <v>3</v>
      </c>
    </row>
    <row r="10" spans="1:4" ht="75" customHeight="1" x14ac:dyDescent="0.35">
      <c r="A10" s="3" t="s">
        <v>8</v>
      </c>
      <c r="B10" s="9" t="s">
        <v>11</v>
      </c>
      <c r="C10" s="7">
        <f>D10/2</f>
        <v>154756224</v>
      </c>
      <c r="D10" s="7">
        <v>309512448</v>
      </c>
    </row>
    <row r="11" spans="1:4" s="2" customFormat="1" ht="125" x14ac:dyDescent="0.35">
      <c r="A11" s="8" t="s">
        <v>9</v>
      </c>
      <c r="B11" s="6">
        <v>200</v>
      </c>
      <c r="C11" s="7">
        <v>134578.745</v>
      </c>
      <c r="D11" s="7">
        <f>B11*C11</f>
        <v>26915749</v>
      </c>
    </row>
    <row r="12" spans="1:4" s="5" customFormat="1" ht="33.75" customHeight="1" thickBot="1" x14ac:dyDescent="0.35">
      <c r="A12" s="88" t="s">
        <v>21</v>
      </c>
      <c r="B12" s="89"/>
      <c r="C12" s="89"/>
      <c r="D12" s="4">
        <f>SUM(D10:D11)</f>
        <v>336428197</v>
      </c>
    </row>
    <row r="13" spans="1:4" ht="32.5" customHeight="1" x14ac:dyDescent="0.35">
      <c r="A13" s="54" t="s">
        <v>22</v>
      </c>
      <c r="B13" s="62"/>
      <c r="C13" s="62"/>
      <c r="D13" s="63"/>
    </row>
    <row r="14" spans="1:4" ht="30" customHeight="1" x14ac:dyDescent="0.35">
      <c r="A14" s="64" t="s">
        <v>23</v>
      </c>
      <c r="B14" s="65"/>
      <c r="C14" s="65"/>
      <c r="D14" s="66"/>
    </row>
    <row r="15" spans="1:4" ht="18.75" customHeight="1" x14ac:dyDescent="0.35">
      <c r="A15" s="30" t="s">
        <v>0</v>
      </c>
      <c r="B15" s="31" t="s">
        <v>1</v>
      </c>
      <c r="C15" s="31" t="s">
        <v>2</v>
      </c>
      <c r="D15" s="32" t="s">
        <v>3</v>
      </c>
    </row>
    <row r="16" spans="1:4" ht="114" customHeight="1" x14ac:dyDescent="0.35">
      <c r="A16" s="33" t="s">
        <v>24</v>
      </c>
      <c r="B16" s="34">
        <v>1</v>
      </c>
      <c r="C16" s="35">
        <v>120518633</v>
      </c>
      <c r="D16" s="36">
        <f>+C16*B16</f>
        <v>120518633</v>
      </c>
    </row>
    <row r="17" spans="1:4" ht="18.75" customHeight="1" thickBot="1" x14ac:dyDescent="0.4">
      <c r="A17" s="67" t="s">
        <v>21</v>
      </c>
      <c r="B17" s="68"/>
      <c r="C17" s="68"/>
      <c r="D17" s="37">
        <f>+D16</f>
        <v>120518633</v>
      </c>
    </row>
    <row r="18" spans="1:4" ht="41" customHeight="1" x14ac:dyDescent="0.35">
      <c r="A18" s="69" t="s">
        <v>25</v>
      </c>
      <c r="B18" s="70"/>
      <c r="C18" s="70"/>
      <c r="D18" s="71"/>
    </row>
    <row r="19" spans="1:4" ht="41.5" customHeight="1" thickBot="1" x14ac:dyDescent="0.4">
      <c r="A19" s="72" t="s">
        <v>26</v>
      </c>
      <c r="B19" s="73"/>
      <c r="C19" s="73"/>
      <c r="D19" s="74"/>
    </row>
    <row r="20" spans="1:4" ht="18.75" customHeight="1" x14ac:dyDescent="0.35">
      <c r="A20" s="38" t="s">
        <v>0</v>
      </c>
      <c r="B20" s="39" t="s">
        <v>1</v>
      </c>
      <c r="C20" s="40" t="s">
        <v>2</v>
      </c>
      <c r="D20" s="41" t="s">
        <v>3</v>
      </c>
    </row>
    <row r="21" spans="1:4" ht="71" customHeight="1" x14ac:dyDescent="0.35">
      <c r="A21" s="42" t="s">
        <v>27</v>
      </c>
      <c r="B21" s="43">
        <v>1</v>
      </c>
      <c r="C21" s="44">
        <v>500000000</v>
      </c>
      <c r="D21" s="45">
        <v>500000000</v>
      </c>
    </row>
    <row r="22" spans="1:4" ht="18.75" customHeight="1" x14ac:dyDescent="0.35">
      <c r="A22" s="75" t="s">
        <v>21</v>
      </c>
      <c r="B22" s="76"/>
      <c r="C22" s="77"/>
      <c r="D22" s="46">
        <v>500000000</v>
      </c>
    </row>
    <row r="23" spans="1:4" ht="30.5" customHeight="1" x14ac:dyDescent="0.35">
      <c r="A23" s="81" t="s">
        <v>12</v>
      </c>
      <c r="B23" s="82"/>
      <c r="C23" s="82"/>
      <c r="D23" s="82"/>
    </row>
    <row r="24" spans="1:4" ht="29.5" customHeight="1" x14ac:dyDescent="0.35">
      <c r="A24" s="83" t="s">
        <v>13</v>
      </c>
      <c r="B24" s="84"/>
      <c r="C24" s="84"/>
      <c r="D24" s="84"/>
    </row>
    <row r="25" spans="1:4" ht="18.75" customHeight="1" x14ac:dyDescent="0.35">
      <c r="A25" s="10" t="s">
        <v>0</v>
      </c>
      <c r="B25" s="11" t="s">
        <v>1</v>
      </c>
      <c r="C25" s="10" t="s">
        <v>2</v>
      </c>
      <c r="D25" s="12" t="s">
        <v>3</v>
      </c>
    </row>
    <row r="26" spans="1:4" ht="150" customHeight="1" x14ac:dyDescent="0.35">
      <c r="A26" s="13" t="s">
        <v>14</v>
      </c>
      <c r="B26" s="14">
        <v>2</v>
      </c>
      <c r="C26" s="15">
        <v>50000000</v>
      </c>
      <c r="D26" s="16">
        <v>100000000</v>
      </c>
    </row>
    <row r="27" spans="1:4" ht="121.5" customHeight="1" x14ac:dyDescent="0.35">
      <c r="A27" s="13" t="s">
        <v>15</v>
      </c>
      <c r="B27" s="17">
        <v>3</v>
      </c>
      <c r="C27" s="18">
        <v>40000000</v>
      </c>
      <c r="D27" s="15">
        <v>120000000</v>
      </c>
    </row>
    <row r="28" spans="1:4" ht="108.5" customHeight="1" x14ac:dyDescent="0.35">
      <c r="A28" s="19" t="s">
        <v>16</v>
      </c>
      <c r="B28" s="20">
        <v>1</v>
      </c>
      <c r="C28" s="21">
        <v>190308000</v>
      </c>
      <c r="D28" s="21">
        <v>190308000</v>
      </c>
    </row>
    <row r="29" spans="1:4" ht="18.75" customHeight="1" x14ac:dyDescent="0.35">
      <c r="A29" s="85" t="s">
        <v>4</v>
      </c>
      <c r="B29" s="86"/>
      <c r="C29" s="87"/>
      <c r="D29" s="22">
        <f>SUM(D26:D28)</f>
        <v>410308000</v>
      </c>
    </row>
    <row r="30" spans="1:4" ht="18.75" customHeight="1" x14ac:dyDescent="0.35">
      <c r="A30" s="78" t="s">
        <v>28</v>
      </c>
      <c r="B30" s="78"/>
      <c r="C30" s="78"/>
      <c r="D30" s="47">
        <f>D6+D12+D17+D22+D29</f>
        <v>2003973759</v>
      </c>
    </row>
    <row r="31" spans="1:4" ht="39" customHeight="1" x14ac:dyDescent="0.35">
      <c r="A31" s="49" t="s">
        <v>5</v>
      </c>
      <c r="B31" s="50"/>
      <c r="C31" s="50"/>
      <c r="D31" s="50"/>
    </row>
    <row r="32" spans="1:4" ht="18.75" customHeight="1" x14ac:dyDescent="0.35"/>
    <row r="33" ht="18.75" customHeight="1" x14ac:dyDescent="0.35"/>
    <row r="34" ht="18.75" customHeight="1" x14ac:dyDescent="0.35"/>
    <row r="35" ht="18.75" customHeight="1" x14ac:dyDescent="0.35"/>
    <row r="36" ht="18.75" customHeight="1" x14ac:dyDescent="0.35"/>
  </sheetData>
  <mergeCells count="18">
    <mergeCell ref="A1:D1"/>
    <mergeCell ref="A23:D23"/>
    <mergeCell ref="A24:D24"/>
    <mergeCell ref="A29:C29"/>
    <mergeCell ref="A31:D31"/>
    <mergeCell ref="A7:D7"/>
    <mergeCell ref="A8:D8"/>
    <mergeCell ref="A12:C12"/>
    <mergeCell ref="A2:D2"/>
    <mergeCell ref="A3:D3"/>
    <mergeCell ref="A6:C6"/>
    <mergeCell ref="A13:D13"/>
    <mergeCell ref="A14:D14"/>
    <mergeCell ref="A17:C17"/>
    <mergeCell ref="A18:D18"/>
    <mergeCell ref="A19:D19"/>
    <mergeCell ref="A22:C22"/>
    <mergeCell ref="A30:C30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COSTOS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Liliana Parra C</dc:creator>
  <cp:lastModifiedBy>maria del socorro lopez londoño</cp:lastModifiedBy>
  <dcterms:created xsi:type="dcterms:W3CDTF">2024-10-28T17:53:28Z</dcterms:created>
  <dcterms:modified xsi:type="dcterms:W3CDTF">2025-08-20T17:39:27Z</dcterms:modified>
</cp:coreProperties>
</file>