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hilen\harol\Documentos\PLANEACION\2025 Planeacion\ovinos negros\NUEVO PROPIO\"/>
    </mc:Choice>
  </mc:AlternateContent>
  <xr:revisionPtr revIDLastSave="0" documentId="13_ncr:1_{31CB93FF-D081-4452-8D50-A3FA93A98AEE}" xr6:coauthVersionLast="47" xr6:coauthVersionMax="47" xr10:uidLastSave="{00000000-0000-0000-0000-000000000000}"/>
  <bookViews>
    <workbookView xWindow="-120" yWindow="-120" windowWidth="20640" windowHeight="11040" firstSheet="1" activeTab="1" xr2:uid="{00000000-000D-0000-FFFF-FFFF00000000}"/>
  </bookViews>
  <sheets>
    <sheet name="ACU" sheetId="1" state="hidden" r:id="rId1"/>
    <sheet name="PRESUPUESTO OFICI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2" l="1"/>
  <c r="I4" i="2"/>
  <c r="I6" i="2"/>
  <c r="I5" i="2" l="1"/>
  <c r="I7" i="2" l="1"/>
  <c r="F8" i="1"/>
  <c r="I9" i="2" l="1"/>
  <c r="I8" i="2"/>
  <c r="I10" i="2" s="1"/>
  <c r="I11" i="2" s="1"/>
</calcChain>
</file>

<file path=xl/sharedStrings.xml><?xml version="1.0" encoding="utf-8"?>
<sst xmlns="http://schemas.openxmlformats.org/spreadsheetml/2006/main" count="40" uniqueCount="40">
  <si>
    <t>UNIDAD DE MEDIDA</t>
  </si>
  <si>
    <t>INSUMOS</t>
  </si>
  <si>
    <t>REPUBLICA DE COLOMBIA</t>
  </si>
  <si>
    <t>DEPARTAMENTO DE LA GUAJIRA</t>
  </si>
  <si>
    <t>MUNICIPIO DE HATONUEVO</t>
  </si>
  <si>
    <t>SECRETARIA DE GOBIERNO SEGURIDAD Y ASUNTOS ADMINISTRATIVOS</t>
  </si>
  <si>
    <t xml:space="preserve">PRECIO PROMEDIO </t>
  </si>
  <si>
    <t>VALOR TOTAL</t>
  </si>
  <si>
    <t>APOYO A LA COMPRA DE OVINO - CAPRINO PARA MEJORAR EL PIE DE CRÍA DE LAS FAMILIAS INDIGENAS DEL MUNICIPIO DE HATONUEVO LA GUAJIRA</t>
  </si>
  <si>
    <t>SOPORTE DEL ANALISIS DE PRECIOS UNITARIOS (CORTE JULIO 2021)</t>
  </si>
  <si>
    <t>Reproductoras hembras de cuatro
(4) meses de edad</t>
  </si>
  <si>
    <t>UND.</t>
  </si>
  <si>
    <t>COTIZACIÓN GANADERIA CHINAY SAS
NIT 901.145.535-0
Tel: 3184262783
Albania - Colombia</t>
  </si>
  <si>
    <t>COTIZACION RANCHO SAN FRANCISCO DE ASIS NIT:909909723-4</t>
  </si>
  <si>
    <t>COTIZACION ALMACEN AGROPECIARIO AGROVET</t>
  </si>
  <si>
    <t>ITEM</t>
  </si>
  <si>
    <t>DESCRIPCIÓN DE ACTIVIDADES</t>
  </si>
  <si>
    <t>CANT</t>
  </si>
  <si>
    <t xml:space="preserve">VR. TOTAL </t>
  </si>
  <si>
    <t>1.0</t>
  </si>
  <si>
    <t>2.0</t>
  </si>
  <si>
    <t>COSTOS DIRECTOS</t>
  </si>
  <si>
    <t>3.0</t>
  </si>
  <si>
    <t>x</t>
  </si>
  <si>
    <t>COSTOS INDIRECTOS</t>
  </si>
  <si>
    <t>CANT DE FAMILIAS</t>
  </si>
  <si>
    <t>UTILIDAD 4%</t>
  </si>
  <si>
    <t>Numero Ovinos</t>
  </si>
  <si>
    <t>VR UNITARIO</t>
  </si>
  <si>
    <t>Incluye materiales, desplazamiento, traslado y logistica</t>
  </si>
  <si>
    <t xml:space="preserve">Realizar acompañamiento tecnico, taller de mejoramiento de las capacidades competitivas de calidad </t>
  </si>
  <si>
    <t>subtotal</t>
  </si>
  <si>
    <t>Adminsitracion 22%</t>
  </si>
  <si>
    <t>4/por familia</t>
  </si>
  <si>
    <t>14/por familia</t>
  </si>
  <si>
    <t>Adquirir pie de cria: Reproductoras hembras 14  por cada familia beneficiaria (Incluye desplazamiento y traslado)</t>
  </si>
  <si>
    <t>Adquirir pie de cria: Macho Reproductor de 4 a 5 meses de edad - 4 por cada familia beneficiaria (Incluye desplazamiento y traslado)</t>
  </si>
  <si>
    <t>APOYO A LA SUPERVISION</t>
  </si>
  <si>
    <t>FORTALECIMIENTO ECONÓMICO PRODUCTIVO Y COMPETITIVO A COMUNIDADES GANADERAS DE 
PEQUEÑA ESCALA EN HATONUEVO LA GUAJIRA</t>
  </si>
  <si>
    <t>TOTAL,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</si>
</sst>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8" formatCode="&quot;$&quot;#,##0.00;[Red]\-&quot;$&quot;#,##0.0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2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6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 wrapText="1"/>
    </xf>
    <xf numFmtId="6" fontId="0" fillId="0" borderId="1" xfId="0" applyNumberFormat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right" vertical="center" wrapText="1"/>
    </xf>
    <xf numFmtId="6" fontId="0" fillId="0" borderId="0" xfId="0" applyNumberFormat="1"/>
    <xf numFmtId="0" fontId="0" fillId="0" borderId="7" xfId="0" applyBorder="1" applyAlignment="1">
      <alignment horizontal="center" vertical="center" wrapText="1"/>
    </xf>
    <xf numFmtId="6" fontId="0" fillId="0" borderId="7" xfId="0" applyNumberFormat="1" applyBorder="1" applyAlignment="1">
      <alignment horizontal="right" vertical="center" wrapText="1"/>
    </xf>
    <xf numFmtId="0" fontId="7" fillId="2" borderId="6" xfId="0" applyFont="1" applyFill="1" applyBorder="1" applyAlignment="1">
      <alignment horizontal="center" vertical="center" wrapText="1"/>
    </xf>
    <xf numFmtId="6" fontId="0" fillId="0" borderId="6" xfId="0" applyNumberForma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8" fontId="0" fillId="0" borderId="0" xfId="0" applyNumberFormat="1" applyAlignment="1">
      <alignment horizontal="center" vertical="center"/>
    </xf>
    <xf numFmtId="164" fontId="0" fillId="0" borderId="0" xfId="2" applyNumberFormat="1" applyFont="1" applyAlignment="1">
      <alignment vertical="center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6" fillId="0" borderId="0" xfId="2" applyNumberFormat="1" applyFont="1" applyAlignment="1">
      <alignment horizontal="center" vertical="center"/>
    </xf>
    <xf numFmtId="6" fontId="6" fillId="0" borderId="1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F945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166688</xdr:colOff>
      <xdr:row>0</xdr:row>
      <xdr:rowOff>71438</xdr:rowOff>
    </xdr:from>
    <xdr:to>
      <xdr:col>6</xdr:col>
      <xdr:colOff>341313</xdr:colOff>
      <xdr:row>3</xdr:row>
      <xdr:rowOff>31751</xdr:rowOff>
    </xdr:to>
    <xdr:pic>
      <xdr:nvPicPr>
        <xdr:cNvPr id="2" name="Imagen 1" descr="C:\Users\JURIDICA_ALCA-HATO\Downloads\Logosimbolo corporativo Municipio de Hatonuevo fondo blanco (1)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5876" y="71438"/>
          <a:ext cx="936625" cy="5318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87314</xdr:colOff>
      <xdr:row>0</xdr:row>
      <xdr:rowOff>47624</xdr:rowOff>
    </xdr:from>
    <xdr:to>
      <xdr:col>0</xdr:col>
      <xdr:colOff>831854</xdr:colOff>
      <xdr:row>3</xdr:row>
      <xdr:rowOff>7938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-1" t="6210" r="-1" b="3107"/>
        <a:stretch/>
      </xdr:blipFill>
      <xdr:spPr>
        <a:xfrm>
          <a:off x="87314" y="47624"/>
          <a:ext cx="744540" cy="531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zoomScale="90" zoomScaleNormal="90" workbookViewId="0">
      <selection activeCell="J8" sqref="J8"/>
    </sheetView>
  </sheetViews>
  <sheetFormatPr baseColWidth="10" defaultRowHeight="15" x14ac:dyDescent="0.25"/>
  <cols>
    <col min="1" max="1" width="13.7109375" customWidth="1"/>
    <col min="2" max="2" width="10" customWidth="1"/>
    <col min="3" max="3" width="19.28515625" customWidth="1"/>
    <col min="4" max="4" width="22.42578125" customWidth="1"/>
    <col min="5" max="5" width="23.7109375" customWidth="1"/>
    <col min="7" max="7" width="11.28515625" customWidth="1"/>
  </cols>
  <sheetData>
    <row r="1" spans="1:10" ht="15" customHeight="1" x14ac:dyDescent="0.25">
      <c r="A1" s="29"/>
      <c r="B1" s="31" t="s">
        <v>2</v>
      </c>
      <c r="C1" s="31"/>
      <c r="D1" s="31"/>
      <c r="E1" s="31"/>
      <c r="F1" s="28"/>
      <c r="G1" s="28"/>
    </row>
    <row r="2" spans="1:10" ht="15" customHeight="1" x14ac:dyDescent="0.25">
      <c r="A2" s="30"/>
      <c r="B2" s="31" t="s">
        <v>3</v>
      </c>
      <c r="C2" s="31"/>
      <c r="D2" s="31"/>
      <c r="E2" s="31"/>
      <c r="F2" s="28"/>
      <c r="G2" s="28"/>
    </row>
    <row r="3" spans="1:10" ht="15" customHeight="1" x14ac:dyDescent="0.25">
      <c r="A3" s="30"/>
      <c r="B3" s="31" t="s">
        <v>4</v>
      </c>
      <c r="C3" s="31"/>
      <c r="D3" s="31"/>
      <c r="E3" s="31"/>
      <c r="F3" s="28"/>
      <c r="G3" s="28"/>
    </row>
    <row r="4" spans="1:10" ht="15" customHeight="1" x14ac:dyDescent="0.25">
      <c r="A4" s="30"/>
      <c r="B4" s="32" t="s">
        <v>5</v>
      </c>
      <c r="C4" s="32"/>
      <c r="D4" s="32"/>
      <c r="E4" s="32"/>
      <c r="F4" s="29"/>
      <c r="G4" s="29"/>
    </row>
    <row r="5" spans="1:10" ht="33" customHeight="1" x14ac:dyDescent="0.25">
      <c r="A5" s="33" t="s">
        <v>8</v>
      </c>
      <c r="B5" s="34"/>
      <c r="C5" s="34"/>
      <c r="D5" s="34"/>
      <c r="E5" s="34"/>
      <c r="F5" s="34"/>
      <c r="G5" s="35"/>
    </row>
    <row r="6" spans="1:10" ht="15" customHeight="1" x14ac:dyDescent="0.25">
      <c r="A6" s="27" t="s">
        <v>9</v>
      </c>
      <c r="B6" s="27"/>
      <c r="C6" s="27"/>
      <c r="D6" s="27"/>
      <c r="E6" s="27"/>
      <c r="F6" s="27"/>
      <c r="G6" s="27"/>
    </row>
    <row r="7" spans="1:10" ht="72" x14ac:dyDescent="0.25">
      <c r="A7" s="8" t="s">
        <v>1</v>
      </c>
      <c r="B7" s="8" t="s">
        <v>0</v>
      </c>
      <c r="C7" s="8" t="s">
        <v>12</v>
      </c>
      <c r="D7" s="8" t="s">
        <v>13</v>
      </c>
      <c r="E7" s="8" t="s">
        <v>14</v>
      </c>
      <c r="F7" s="8" t="s">
        <v>6</v>
      </c>
      <c r="G7" s="9" t="s">
        <v>7</v>
      </c>
    </row>
    <row r="8" spans="1:10" ht="159" customHeight="1" x14ac:dyDescent="0.25">
      <c r="A8" s="3" t="s">
        <v>10</v>
      </c>
      <c r="B8" s="1" t="s">
        <v>11</v>
      </c>
      <c r="C8" s="14">
        <v>280000</v>
      </c>
      <c r="D8" s="14">
        <v>300000</v>
      </c>
      <c r="E8" s="15">
        <v>320000</v>
      </c>
      <c r="F8" s="2">
        <f>(C8+D8+E8)/3</f>
        <v>300000</v>
      </c>
      <c r="G8" s="2">
        <v>300000</v>
      </c>
      <c r="J8" s="19"/>
    </row>
    <row r="9" spans="1:10" x14ac:dyDescent="0.25">
      <c r="A9" s="4"/>
      <c r="B9" s="11"/>
      <c r="C9" s="12"/>
      <c r="D9" s="12"/>
      <c r="E9" s="12"/>
      <c r="F9" s="12"/>
      <c r="G9" s="13"/>
    </row>
  </sheetData>
  <mergeCells count="8">
    <mergeCell ref="A6:G6"/>
    <mergeCell ref="F1:G4"/>
    <mergeCell ref="A1:A4"/>
    <mergeCell ref="B1:E1"/>
    <mergeCell ref="B2:E2"/>
    <mergeCell ref="B3:E3"/>
    <mergeCell ref="B4:E4"/>
    <mergeCell ref="A5:G5"/>
  </mergeCells>
  <pageMargins left="0.7" right="0.7" top="0.75" bottom="0.75" header="0.3" footer="0.3"/>
  <pageSetup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A8674-6FE8-4302-9DEB-4A77F48EB945}">
  <dimension ref="A1:O14"/>
  <sheetViews>
    <sheetView tabSelected="1" zoomScale="80" zoomScaleNormal="80" workbookViewId="0">
      <selection activeCell="L3" sqref="L3:P5"/>
    </sheetView>
  </sheetViews>
  <sheetFormatPr baseColWidth="10" defaultRowHeight="15" x14ac:dyDescent="0.25"/>
  <cols>
    <col min="1" max="1" width="2.5703125" style="5" customWidth="1"/>
    <col min="2" max="2" width="9.140625" style="5" customWidth="1"/>
    <col min="3" max="3" width="11.42578125" style="5" hidden="1" customWidth="1"/>
    <col min="4" max="5" width="27" style="6" customWidth="1"/>
    <col min="6" max="6" width="11.42578125" style="5"/>
    <col min="7" max="7" width="8.7109375" style="5" customWidth="1"/>
    <col min="8" max="8" width="13.28515625" style="5" customWidth="1"/>
    <col min="9" max="9" width="23.7109375" style="10" customWidth="1"/>
    <col min="10" max="10" width="5.85546875" style="5" customWidth="1"/>
    <col min="11" max="11" width="12.140625" style="5" bestFit="1" customWidth="1"/>
    <col min="12" max="13" width="13.42578125" style="26" bestFit="1" customWidth="1"/>
    <col min="14" max="14" width="17" style="5" customWidth="1"/>
    <col min="15" max="16384" width="11.42578125" style="5"/>
  </cols>
  <sheetData>
    <row r="1" spans="1:15" ht="9" customHeight="1" x14ac:dyDescent="0.25"/>
    <row r="2" spans="1:15" ht="50.25" customHeight="1" x14ac:dyDescent="0.25">
      <c r="B2" s="36" t="s">
        <v>38</v>
      </c>
      <c r="C2" s="36"/>
      <c r="D2" s="36"/>
      <c r="E2" s="36"/>
      <c r="F2" s="36"/>
      <c r="G2" s="36"/>
      <c r="H2" s="36"/>
      <c r="I2" s="36"/>
    </row>
    <row r="3" spans="1:15" ht="30" x14ac:dyDescent="0.25">
      <c r="B3" s="37" t="s">
        <v>15</v>
      </c>
      <c r="C3" s="37"/>
      <c r="D3" s="17" t="s">
        <v>16</v>
      </c>
      <c r="E3" s="17" t="s">
        <v>27</v>
      </c>
      <c r="F3" s="17" t="s">
        <v>25</v>
      </c>
      <c r="G3" s="17" t="s">
        <v>17</v>
      </c>
      <c r="H3" s="22" t="s">
        <v>28</v>
      </c>
      <c r="I3" s="17" t="s">
        <v>18</v>
      </c>
      <c r="L3" s="44"/>
      <c r="M3" s="44"/>
    </row>
    <row r="4" spans="1:15" ht="45" customHeight="1" x14ac:dyDescent="0.25">
      <c r="B4" s="38" t="s">
        <v>19</v>
      </c>
      <c r="C4" s="38"/>
      <c r="D4" s="3" t="s">
        <v>35</v>
      </c>
      <c r="E4" s="3" t="s">
        <v>34</v>
      </c>
      <c r="F4" s="3">
        <v>40</v>
      </c>
      <c r="G4" s="3">
        <v>560</v>
      </c>
      <c r="H4" s="23">
        <v>390200</v>
      </c>
      <c r="I4" s="16">
        <f>H4*G4</f>
        <v>218512000</v>
      </c>
      <c r="K4" s="25"/>
      <c r="L4" s="42"/>
      <c r="N4" s="43"/>
      <c r="O4" s="43"/>
    </row>
    <row r="5" spans="1:15" ht="75" x14ac:dyDescent="0.25">
      <c r="B5" s="3" t="s">
        <v>20</v>
      </c>
      <c r="C5" s="3"/>
      <c r="D5" s="3" t="s">
        <v>36</v>
      </c>
      <c r="E5" s="3" t="s">
        <v>33</v>
      </c>
      <c r="F5" s="3">
        <v>40</v>
      </c>
      <c r="G5" s="3">
        <v>160</v>
      </c>
      <c r="H5" s="23">
        <v>901100</v>
      </c>
      <c r="I5" s="16">
        <f>G5*H5</f>
        <v>144176000</v>
      </c>
      <c r="K5" s="10"/>
      <c r="L5" s="42"/>
      <c r="N5" s="43"/>
      <c r="O5" s="43"/>
    </row>
    <row r="6" spans="1:15" ht="69" customHeight="1" x14ac:dyDescent="0.25">
      <c r="A6" s="5" t="s">
        <v>23</v>
      </c>
      <c r="B6" s="38" t="s">
        <v>22</v>
      </c>
      <c r="C6" s="38"/>
      <c r="D6" s="24" t="s">
        <v>30</v>
      </c>
      <c r="E6" s="24" t="s">
        <v>29</v>
      </c>
      <c r="F6" s="20">
        <v>40</v>
      </c>
      <c r="G6" s="3">
        <v>2</v>
      </c>
      <c r="H6" s="16">
        <v>5000000</v>
      </c>
      <c r="I6" s="21">
        <f>G6*H6</f>
        <v>10000000</v>
      </c>
    </row>
    <row r="7" spans="1:15" x14ac:dyDescent="0.25">
      <c r="B7" s="36" t="s">
        <v>21</v>
      </c>
      <c r="C7" s="36"/>
      <c r="D7" s="36"/>
      <c r="E7" s="36"/>
      <c r="F7" s="36"/>
      <c r="G7" s="36"/>
      <c r="H7" s="36"/>
      <c r="I7" s="18">
        <f>SUM(I4:I6)</f>
        <v>372688000</v>
      </c>
    </row>
    <row r="8" spans="1:15" x14ac:dyDescent="0.25">
      <c r="B8" s="36" t="s">
        <v>32</v>
      </c>
      <c r="C8" s="36"/>
      <c r="D8" s="36"/>
      <c r="E8" s="36"/>
      <c r="F8" s="36"/>
      <c r="G8" s="36"/>
      <c r="H8" s="36"/>
      <c r="I8" s="16">
        <f>I7*22%</f>
        <v>81991360</v>
      </c>
    </row>
    <row r="9" spans="1:15" x14ac:dyDescent="0.25">
      <c r="B9" s="39" t="s">
        <v>26</v>
      </c>
      <c r="C9" s="40"/>
      <c r="D9" s="40"/>
      <c r="E9" s="40"/>
      <c r="F9" s="40"/>
      <c r="G9" s="40"/>
      <c r="H9" s="41"/>
      <c r="I9" s="16">
        <f>I7*4%</f>
        <v>14907520</v>
      </c>
      <c r="K9" s="7"/>
    </row>
    <row r="10" spans="1:15" x14ac:dyDescent="0.25">
      <c r="B10" s="36" t="s">
        <v>24</v>
      </c>
      <c r="C10" s="36"/>
      <c r="D10" s="36"/>
      <c r="E10" s="36"/>
      <c r="F10" s="36"/>
      <c r="G10" s="36"/>
      <c r="H10" s="36"/>
      <c r="I10" s="18">
        <f>I8+I9</f>
        <v>96898880</v>
      </c>
    </row>
    <row r="11" spans="1:15" x14ac:dyDescent="0.25">
      <c r="B11" s="36" t="s">
        <v>31</v>
      </c>
      <c r="C11" s="36"/>
      <c r="D11" s="36"/>
      <c r="E11" s="36"/>
      <c r="F11" s="36"/>
      <c r="G11" s="36"/>
      <c r="H11" s="36"/>
      <c r="I11" s="18">
        <f>I10+I7</f>
        <v>469586880</v>
      </c>
    </row>
    <row r="12" spans="1:15" x14ac:dyDescent="0.25">
      <c r="B12" s="36" t="s">
        <v>37</v>
      </c>
      <c r="C12" s="36"/>
      <c r="D12" s="36"/>
      <c r="E12" s="36"/>
      <c r="F12" s="36"/>
      <c r="G12" s="36"/>
      <c r="H12" s="36"/>
      <c r="I12" s="16">
        <v>10000000</v>
      </c>
    </row>
    <row r="13" spans="1:15" x14ac:dyDescent="0.25">
      <c r="B13" s="46" t="s">
        <v>39</v>
      </c>
      <c r="C13" s="47"/>
      <c r="D13" s="47"/>
      <c r="E13" s="47"/>
      <c r="F13" s="47"/>
      <c r="G13" s="47"/>
      <c r="H13" s="48"/>
      <c r="I13" s="45">
        <f>I11+I12</f>
        <v>479586880</v>
      </c>
    </row>
    <row r="14" spans="1:15" x14ac:dyDescent="0.25">
      <c r="J14" s="7"/>
    </row>
  </sheetData>
  <mergeCells count="11">
    <mergeCell ref="B2:I2"/>
    <mergeCell ref="B3:C3"/>
    <mergeCell ref="B4:C4"/>
    <mergeCell ref="B13:H13"/>
    <mergeCell ref="B6:C6"/>
    <mergeCell ref="B12:H12"/>
    <mergeCell ref="B11:H11"/>
    <mergeCell ref="B8:H8"/>
    <mergeCell ref="B7:H7"/>
    <mergeCell ref="B9:H9"/>
    <mergeCell ref="B10:H10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ACU</vt:lpstr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harol fernando romero rivera</cp:lastModifiedBy>
  <cp:lastPrinted>2021-02-02T02:42:39Z</cp:lastPrinted>
  <dcterms:created xsi:type="dcterms:W3CDTF">2021-01-20T02:26:01Z</dcterms:created>
  <dcterms:modified xsi:type="dcterms:W3CDTF">2025-06-17T20:50:56Z</dcterms:modified>
</cp:coreProperties>
</file>