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adrgov-my.sharepoint.com/personal/leonardo_rozo_adr_gov_co/Documents/ADR/2.PROCESOS/6.INTERVENTORIA MOCARI/MC-INTERVENTORIA MOCARI/5.ADENDA 1/"/>
    </mc:Choice>
  </mc:AlternateContent>
  <xr:revisionPtr revIDLastSave="16" documentId="8_{4B818E76-FAAC-4388-AD9C-1FF09C7F13C3}" xr6:coauthVersionLast="47" xr6:coauthVersionMax="47" xr10:uidLastSave="{8773DDF1-DA27-467C-AC9D-D3C94998C351}"/>
  <bookViews>
    <workbookView xWindow="-108" yWindow="-108" windowWidth="23256" windowHeight="13896" xr2:uid="{00000000-000D-0000-FFFF-FFFF00000000}"/>
  </bookViews>
  <sheets>
    <sheet name="OFERTA" sheetId="3" r:id="rId1"/>
  </sheets>
  <externalReferences>
    <externalReference r:id="rId2"/>
  </externalReferences>
  <definedNames>
    <definedName name="FM">'[1]FACTOR MULTIPLICADOR'!$E$41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3" l="1"/>
  <c r="J18" i="3" s="1"/>
  <c r="H9" i="3"/>
  <c r="H17" i="3"/>
  <c r="J17" i="3" s="1"/>
  <c r="J9" i="3" l="1"/>
  <c r="J10" i="3" s="1"/>
  <c r="J12" i="3" s="1"/>
  <c r="J19" i="3" l="1"/>
  <c r="J21" i="3" s="1"/>
  <c r="J24" i="3" s="1"/>
  <c r="J25" i="3" l="1"/>
  <c r="J27" i="3" s="1"/>
  <c r="J28" i="3" s="1"/>
</calcChain>
</file>

<file path=xl/sharedStrings.xml><?xml version="1.0" encoding="utf-8"?>
<sst xmlns="http://schemas.openxmlformats.org/spreadsheetml/2006/main" count="47" uniqueCount="42">
  <si>
    <t>FIRMA REPRESENTANTE LEGAL</t>
  </si>
  <si>
    <t>NUMERO DE IDENTIFICACION</t>
  </si>
  <si>
    <t>NUMERO DE CEDULA LUGAR DE EXPEDICION</t>
  </si>
  <si>
    <t>NOMBRE RAZON SOCIAL</t>
  </si>
  <si>
    <t>RECURSO HUMANO</t>
  </si>
  <si>
    <t>CANT. PERSONAL</t>
  </si>
  <si>
    <t>DEDICACIÓN MES EJECUCIÓN %</t>
  </si>
  <si>
    <t>SUELDO BÁSICO</t>
  </si>
  <si>
    <t>VALOR PARCIAL MENSUAL EJECICIÓN</t>
  </si>
  <si>
    <t>CANTIDAD TOTAL / MES</t>
  </si>
  <si>
    <t>VALOR TOTAL</t>
  </si>
  <si>
    <t>CATEGORÍA</t>
  </si>
  <si>
    <t>PERSONAL PROFESIONAL</t>
  </si>
  <si>
    <t>RESIDENTE DE INTERVENTORÍA</t>
  </si>
  <si>
    <t xml:space="preserve">SUBTOTAL GASTOS PERSONAL PROFESIONAL </t>
  </si>
  <si>
    <t>TOTAL GASTOS PERSONAL PROFESIONAL EJECUCIÓN</t>
  </si>
  <si>
    <t>CATN. PERSONAL</t>
  </si>
  <si>
    <t>DEDICACIÓN MES %</t>
  </si>
  <si>
    <t>VALOR PARCIAL MENSUAL</t>
  </si>
  <si>
    <t>PERSONAL TECNICO</t>
  </si>
  <si>
    <t>TECNICO ELECTRICISTA</t>
  </si>
  <si>
    <t>TÉCNICO SST</t>
  </si>
  <si>
    <t xml:space="preserve">TOTAL GASTOS PERSONAL TÉCNICO </t>
  </si>
  <si>
    <t>SUBTOTAL GASTOS PERSONAL EJECUCIÓN Y LIQUIDACIÓN</t>
  </si>
  <si>
    <t>FACTOR MULTIPLICADOR (FM) EJECUCIÓN Y LIQUIDACIÓN CON PAPSO</t>
  </si>
  <si>
    <t>SUBTOTAL     X     FM</t>
  </si>
  <si>
    <t>IVA (19%)</t>
  </si>
  <si>
    <t>GASTOS PERSONAL TÉCNICO</t>
  </si>
  <si>
    <t>GASTOS PROFESIONAL INTERVENTORÍA</t>
  </si>
  <si>
    <t>FORMATO PROPUESTA ECÓNOMICA</t>
  </si>
  <si>
    <t>RECOMENDACIONES DE DILIGENCIAMIENTO</t>
  </si>
  <si>
    <r>
      <rPr>
        <b/>
        <sz val="11"/>
        <rFont val="Arial"/>
        <family val="2"/>
      </rPr>
      <t>NOTA 5</t>
    </r>
    <r>
      <rPr>
        <sz val="11"/>
        <rFont val="Arial"/>
        <family val="2"/>
      </rPr>
      <t xml:space="preserve">: Los valores deberán ser redondeados al peso sin cifras decimales, aplicando para tal fin las reglas aritméticas de aproximación de cifras decimales. </t>
    </r>
  </si>
  <si>
    <t>PROCESO No: SMC-09-2025</t>
  </si>
  <si>
    <t>OBJETO: REALIZAR LA INTERVENTORIA TÉCNICA, ADMINISTRATIVA, FINANCIERA Y JURÍDICA A LAS OBRAS CIVILES DE REHABILITACIÓN, ADECUACIÓN Y MANTENIMIENTO EN LA SEDE DE MOCARI-MONTERIA, DE LA AGENCIA DE DESARROLLO RURAL</t>
  </si>
  <si>
    <t>SMMLV</t>
  </si>
  <si>
    <r>
      <rPr>
        <b/>
        <sz val="11"/>
        <rFont val="Arial"/>
        <family val="2"/>
      </rPr>
      <t>NOTA 1</t>
    </r>
    <r>
      <rPr>
        <sz val="11"/>
        <rFont val="Arial"/>
        <family val="2"/>
      </rPr>
      <t>: El proponente deberá diligenciar unicamente las celdas resaltadas en color amarillo, las demás celdas no son objeto de diligenciamiento o modificación por parte del proponente</t>
    </r>
  </si>
  <si>
    <r>
      <rPr>
        <b/>
        <sz val="11"/>
        <rFont val="Arial"/>
        <family val="2"/>
      </rPr>
      <t>NOTA 3</t>
    </r>
    <r>
      <rPr>
        <sz val="11"/>
        <rFont val="Arial"/>
        <family val="2"/>
      </rPr>
      <t>: El proponente contemplará los costos directos, indirectos, impuestos, tasas, contribuciones y cualquier otra erogación necesaria para la ejecución del contrato resultado del presente proceso, teniendo en cuenta su caracterizacion tributaria y  las especificaciones técnicas contempladas.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</si>
  <si>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>: En el numeral - 4. Estudio del Mercado del Estudio del sector se indicó la manera en que se realizaron las operaciones, no obstante, es responsabilidad del proponente la manera en que él estructure y presente su propuesta económica.</t>
    </r>
  </si>
  <si>
    <t>VALOR TOTAL OFERTADO</t>
  </si>
  <si>
    <t>VALOR DE EVALUACION  -----------&gt;</t>
  </si>
  <si>
    <r>
      <rPr>
        <b/>
        <sz val="11"/>
        <rFont val="Arial"/>
        <family val="2"/>
      </rPr>
      <t>NOTA 6</t>
    </r>
    <r>
      <rPr>
        <sz val="11"/>
        <rFont val="Arial"/>
        <family val="2"/>
      </rPr>
      <t xml:space="preserve">: En lo que respecta al Factor Multiplicador (FM), el proponente podrá ofertar un valor superior al establecido por la entidad en el numeral - 4. Estudio del Mercado del Estudio del sector , sin que supere el valor total del presupuesto oficial, so pena de encontrarse en causal de rechazo. </t>
    </r>
  </si>
  <si>
    <r>
      <rPr>
        <b/>
        <sz val="11"/>
        <rFont val="Arial"/>
        <family val="2"/>
      </rPr>
      <t>NOTA 4</t>
    </r>
    <r>
      <rPr>
        <sz val="11"/>
        <rFont val="Arial"/>
        <family val="2"/>
      </rPr>
      <t xml:space="preserve">: El proponente podrá configurar su oferta redistribuyendo los sueldos basicos contemplados para los perfiles requeridos, siempre que el valor de la propuesta, FM </t>
    </r>
    <r>
      <rPr>
        <b/>
        <sz val="11"/>
        <rFont val="Arial"/>
        <family val="2"/>
      </rPr>
      <t>e IVA</t>
    </r>
    <r>
      <rPr>
        <sz val="11"/>
        <rFont val="Arial"/>
        <family val="2"/>
      </rPr>
      <t xml:space="preserve"> no supere el presupuesto oficial. En caso de que el proponente no sea responsable de IVA, deberá indicarlo en su oferta económica y no ofertarlo en su propuesta.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</si>
</sst>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"/>
  </numFmts>
  <fonts count="18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2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u/>
      <sz val="16"/>
      <color theme="1"/>
      <name val="Arial"/>
      <family val="2"/>
    </font>
    <font>
      <b/>
      <sz val="7"/>
      <color theme="1"/>
      <name val="Arial"/>
      <family val="2"/>
    </font>
    <font>
      <sz val="11"/>
      <color theme="1"/>
      <name val="Arial Narrow"/>
      <family val="2"/>
    </font>
    <font>
      <b/>
      <sz val="18"/>
      <color theme="1"/>
      <name val="Arial Narrow"/>
      <family val="2"/>
    </font>
    <font>
      <b/>
      <sz val="12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76923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D6E3B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D6E3BC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42" fontId="7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" fontId="4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10" fontId="4" fillId="3" borderId="10" xfId="0" applyNumberFormat="1" applyFont="1" applyFill="1" applyBorder="1" applyAlignment="1">
      <alignment horizontal="center" vertical="center" wrapText="1"/>
    </xf>
    <xf numFmtId="165" fontId="4" fillId="3" borderId="13" xfId="0" applyNumberFormat="1" applyFont="1" applyFill="1" applyBorder="1" applyAlignment="1">
      <alignment horizontal="center" vertical="center" wrapText="1"/>
    </xf>
    <xf numFmtId="165" fontId="2" fillId="2" borderId="16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65" fontId="2" fillId="2" borderId="19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2" fillId="2" borderId="21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9" fontId="4" fillId="3" borderId="0" xfId="0" applyNumberFormat="1" applyFont="1" applyFill="1" applyAlignment="1">
      <alignment vertical="center"/>
    </xf>
    <xf numFmtId="164" fontId="4" fillId="3" borderId="0" xfId="0" applyNumberFormat="1" applyFont="1" applyFill="1" applyAlignment="1">
      <alignment horizontal="center" vertical="center"/>
    </xf>
    <xf numFmtId="165" fontId="2" fillId="2" borderId="24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vertical="center"/>
    </xf>
    <xf numFmtId="165" fontId="4" fillId="6" borderId="10" xfId="0" applyNumberFormat="1" applyFont="1" applyFill="1" applyBorder="1" applyAlignment="1">
      <alignment horizontal="center" vertical="center"/>
    </xf>
    <xf numFmtId="9" fontId="4" fillId="6" borderId="22" xfId="0" applyNumberFormat="1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 wrapText="1"/>
    </xf>
    <xf numFmtId="0" fontId="9" fillId="0" borderId="0" xfId="0" applyFont="1"/>
    <xf numFmtId="1" fontId="4" fillId="3" borderId="6" xfId="0" applyNumberFormat="1" applyFont="1" applyFill="1" applyBorder="1" applyAlignment="1">
      <alignment horizontal="center" vertical="center" wrapText="1"/>
    </xf>
    <xf numFmtId="164" fontId="4" fillId="3" borderId="36" xfId="0" applyNumberFormat="1" applyFont="1" applyFill="1" applyBorder="1" applyAlignment="1">
      <alignment vertical="center" wrapText="1"/>
    </xf>
    <xf numFmtId="1" fontId="4" fillId="3" borderId="7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10" fontId="4" fillId="3" borderId="7" xfId="0" applyNumberFormat="1" applyFont="1" applyFill="1" applyBorder="1" applyAlignment="1">
      <alignment horizontal="center" vertical="center" wrapText="1"/>
    </xf>
    <xf numFmtId="1" fontId="4" fillId="3" borderId="25" xfId="0" applyNumberFormat="1" applyFont="1" applyFill="1" applyBorder="1" applyAlignment="1">
      <alignment horizontal="center" vertical="center" wrapText="1"/>
    </xf>
    <xf numFmtId="164" fontId="2" fillId="2" borderId="37" xfId="0" applyNumberFormat="1" applyFont="1" applyFill="1" applyBorder="1" applyAlignment="1">
      <alignment vertical="center"/>
    </xf>
    <xf numFmtId="2" fontId="2" fillId="2" borderId="38" xfId="0" applyNumberFormat="1" applyFont="1" applyFill="1" applyBorder="1" applyAlignment="1">
      <alignment horizontal="center" vertical="center" wrapText="1"/>
    </xf>
    <xf numFmtId="2" fontId="2" fillId="8" borderId="10" xfId="0" applyNumberFormat="1" applyFont="1" applyFill="1" applyBorder="1" applyAlignment="1">
      <alignment horizontal="center" vertical="center"/>
    </xf>
    <xf numFmtId="165" fontId="4" fillId="9" borderId="22" xfId="0" applyNumberFormat="1" applyFont="1" applyFill="1" applyBorder="1" applyAlignment="1">
      <alignment horizontal="center" vertical="center" wrapText="1"/>
    </xf>
    <xf numFmtId="9" fontId="15" fillId="6" borderId="6" xfId="0" applyNumberFormat="1" applyFont="1" applyFill="1" applyBorder="1" applyAlignment="1">
      <alignment vertical="center"/>
    </xf>
    <xf numFmtId="0" fontId="16" fillId="3" borderId="0" xfId="0" applyFont="1" applyFill="1" applyAlignment="1">
      <alignment vertical="center"/>
    </xf>
    <xf numFmtId="165" fontId="5" fillId="6" borderId="10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right" vertical="center"/>
    </xf>
    <xf numFmtId="0" fontId="3" fillId="3" borderId="34" xfId="0" applyFont="1" applyFill="1" applyBorder="1"/>
    <xf numFmtId="0" fontId="3" fillId="3" borderId="35" xfId="0" applyFont="1" applyFill="1" applyBorder="1"/>
    <xf numFmtId="0" fontId="2" fillId="2" borderId="5" xfId="0" applyFont="1" applyFill="1" applyBorder="1" applyAlignment="1">
      <alignment horizontal="left" vertical="center"/>
    </xf>
    <xf numFmtId="0" fontId="3" fillId="3" borderId="20" xfId="0" applyFont="1" applyFill="1" applyBorder="1"/>
    <xf numFmtId="0" fontId="3" fillId="3" borderId="6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3" fillId="5" borderId="6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/>
    <xf numFmtId="0" fontId="3" fillId="5" borderId="26" xfId="0" applyFont="1" applyFill="1" applyBorder="1"/>
    <xf numFmtId="0" fontId="2" fillId="4" borderId="8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/>
    </xf>
    <xf numFmtId="0" fontId="10" fillId="0" borderId="28" xfId="1" applyFont="1" applyBorder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29" xfId="1" applyFont="1" applyBorder="1" applyAlignment="1">
      <alignment horizontal="justify" vertical="center" wrapText="1"/>
    </xf>
    <xf numFmtId="0" fontId="10" fillId="0" borderId="30" xfId="1" applyFont="1" applyBorder="1" applyAlignment="1">
      <alignment horizontal="justify" vertical="center" wrapText="1"/>
    </xf>
    <xf numFmtId="0" fontId="10" fillId="0" borderId="31" xfId="1" applyFont="1" applyBorder="1" applyAlignment="1">
      <alignment horizontal="justify" vertical="center" wrapText="1"/>
    </xf>
    <xf numFmtId="0" fontId="10" fillId="0" borderId="32" xfId="1" applyFont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6" borderId="22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5" fillId="6" borderId="22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2" fillId="6" borderId="22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3" fillId="7" borderId="33" xfId="1" applyFont="1" applyFill="1" applyBorder="1" applyAlignment="1">
      <alignment horizontal="center" vertical="center"/>
    </xf>
    <xf numFmtId="0" fontId="13" fillId="7" borderId="34" xfId="1" applyFont="1" applyFill="1" applyBorder="1" applyAlignment="1">
      <alignment horizontal="center" vertical="center"/>
    </xf>
    <xf numFmtId="0" fontId="13" fillId="7" borderId="35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27" xfId="0" applyFont="1" applyFill="1" applyBorder="1"/>
    <xf numFmtId="0" fontId="2" fillId="2" borderId="14" xfId="0" applyFont="1" applyFill="1" applyBorder="1" applyAlignment="1">
      <alignment horizontal="right" vertical="center"/>
    </xf>
    <xf numFmtId="0" fontId="3" fillId="3" borderId="15" xfId="0" applyFont="1" applyFill="1" applyBorder="1"/>
    <xf numFmtId="0" fontId="3" fillId="3" borderId="18" xfId="0" applyFont="1" applyFill="1" applyBorder="1"/>
    <xf numFmtId="0" fontId="3" fillId="3" borderId="19" xfId="0" applyFont="1" applyFill="1" applyBorder="1"/>
    <xf numFmtId="0" fontId="2" fillId="2" borderId="0" xfId="0" applyFont="1" applyFill="1" applyAlignment="1">
      <alignment vertical="center"/>
    </xf>
    <xf numFmtId="0" fontId="2" fillId="2" borderId="23" xfId="0" applyFont="1" applyFill="1" applyBorder="1" applyAlignment="1">
      <alignment vertical="center"/>
    </xf>
    <xf numFmtId="0" fontId="17" fillId="3" borderId="0" xfId="0" applyFont="1" applyFill="1" applyAlignment="1">
      <alignment vertical="center"/>
    </xf>
  </cellXfs>
  <cellStyles count="3">
    <cellStyle name="Moneda [0] 2" xfId="2" xr:uid="{94A29435-4DC7-4771-8AFA-2780506C9792}"/>
    <cellStyle name="Normal" xfId="0" builtinId="0"/>
    <cellStyle name="Normal 2" xfId="1" xr:uid="{49EE5E92-7962-4537-8D07-30B6C75FAF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drgov-my.sharepoint.com/Users/lauraalvarez/Downloads/PPTO%20INTERVENTORIA%202025%20(1).xlsx" TargetMode="External"/><Relationship Id="rId1" Type="http://schemas.openxmlformats.org/officeDocument/2006/relationships/externalLinkPath" Target="/Users/lauraalvarez/Downloads/PPTO%20INTERVENTORIA%20202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STEO (2)"/>
      <sheetName val="COSTEO"/>
      <sheetName val="PERSONAL"/>
      <sheetName val="ADMINISTRACIÓN Y OTROS"/>
      <sheetName val="TABLA DE HONORARIOS ADR"/>
      <sheetName val="FACTOR MULTIPLICADOR"/>
      <sheetName val="FACTOR PRESTACIONAL"/>
      <sheetName val="ESTRUCTURA DEL TUNEL"/>
    </sheetNames>
    <sheetDataSet>
      <sheetData sheetId="0"/>
      <sheetData sheetId="1"/>
      <sheetData sheetId="2"/>
      <sheetData sheetId="3"/>
      <sheetData sheetId="4"/>
      <sheetData sheetId="5">
        <row r="41">
          <cell r="E41">
            <v>1.87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F622E-883F-414D-83A9-808211C4B705}">
  <dimension ref="B1:K50"/>
  <sheetViews>
    <sheetView tabSelected="1" topLeftCell="A17" zoomScale="70" zoomScaleNormal="70" workbookViewId="0">
      <selection activeCell="B50" sqref="B50:K50"/>
    </sheetView>
  </sheetViews>
  <sheetFormatPr baseColWidth="10" defaultColWidth="10.6640625" defaultRowHeight="9.6" x14ac:dyDescent="0.2"/>
  <cols>
    <col min="1" max="1" width="10.6640625" style="1"/>
    <col min="2" max="2" width="5.109375" style="1" customWidth="1"/>
    <col min="3" max="3" width="32.33203125" style="1" customWidth="1"/>
    <col min="4" max="4" width="21.33203125" style="1" customWidth="1"/>
    <col min="5" max="5" width="14.109375" style="1" customWidth="1"/>
    <col min="6" max="6" width="15.6640625" style="1" customWidth="1"/>
    <col min="7" max="7" width="17.6640625" style="1" customWidth="1"/>
    <col min="8" max="8" width="12.33203125" style="1" customWidth="1"/>
    <col min="9" max="9" width="14.6640625" style="1" customWidth="1"/>
    <col min="10" max="10" width="19.44140625" style="1" customWidth="1"/>
    <col min="11" max="16384" width="10.6640625" style="1"/>
  </cols>
  <sheetData>
    <row r="1" spans="3:10" ht="34.5" customHeight="1" x14ac:dyDescent="0.4">
      <c r="C1" s="75" t="s">
        <v>29</v>
      </c>
      <c r="D1" s="75"/>
      <c r="E1" s="75"/>
      <c r="F1" s="75"/>
      <c r="G1" s="75"/>
      <c r="H1" s="75"/>
      <c r="I1" s="75"/>
      <c r="J1" s="75"/>
    </row>
    <row r="2" spans="3:10" ht="19.5" customHeight="1" x14ac:dyDescent="0.25">
      <c r="C2" s="29" t="s">
        <v>32</v>
      </c>
    </row>
    <row r="3" spans="3:10" ht="32.25" customHeight="1" x14ac:dyDescent="0.25">
      <c r="C3" s="74" t="s">
        <v>33</v>
      </c>
      <c r="D3" s="74"/>
      <c r="E3" s="74"/>
      <c r="F3" s="74"/>
      <c r="G3" s="74"/>
      <c r="H3" s="74"/>
      <c r="I3" s="74"/>
      <c r="J3" s="74"/>
    </row>
    <row r="4" spans="3:10" ht="12" customHeight="1" thickBot="1" x14ac:dyDescent="0.25"/>
    <row r="5" spans="3:10" ht="12" customHeight="1" x14ac:dyDescent="0.3">
      <c r="C5" s="79" t="s">
        <v>28</v>
      </c>
      <c r="D5" s="80"/>
      <c r="E5" s="80"/>
      <c r="F5" s="80"/>
      <c r="G5" s="80"/>
      <c r="H5" s="80"/>
      <c r="I5" s="80"/>
      <c r="J5" s="81"/>
    </row>
    <row r="6" spans="3:10" ht="12" customHeight="1" x14ac:dyDescent="0.3">
      <c r="C6" s="49" t="s">
        <v>4</v>
      </c>
      <c r="D6" s="50"/>
      <c r="E6" s="51" t="s">
        <v>5</v>
      </c>
      <c r="F6" s="51" t="s">
        <v>6</v>
      </c>
      <c r="G6" s="51" t="s">
        <v>7</v>
      </c>
      <c r="H6" s="51" t="s">
        <v>8</v>
      </c>
      <c r="I6" s="51" t="s">
        <v>9</v>
      </c>
      <c r="J6" s="54" t="s">
        <v>10</v>
      </c>
    </row>
    <row r="7" spans="3:10" ht="12" customHeight="1" thickBot="1" x14ac:dyDescent="0.25">
      <c r="C7" s="23" t="s">
        <v>11</v>
      </c>
      <c r="D7" s="24" t="s">
        <v>12</v>
      </c>
      <c r="E7" s="52"/>
      <c r="F7" s="52"/>
      <c r="G7" s="52"/>
      <c r="H7" s="52"/>
      <c r="I7" s="52"/>
      <c r="J7" s="55"/>
    </row>
    <row r="8" spans="3:10" ht="12" customHeight="1" x14ac:dyDescent="0.3">
      <c r="C8" s="79"/>
      <c r="D8" s="80"/>
      <c r="E8" s="80"/>
      <c r="F8" s="80"/>
      <c r="G8" s="80"/>
      <c r="H8" s="82"/>
      <c r="I8" s="80"/>
      <c r="J8" s="81"/>
    </row>
    <row r="9" spans="3:10" ht="37.5" customHeight="1" x14ac:dyDescent="0.2">
      <c r="C9" s="3"/>
      <c r="D9" s="28" t="s">
        <v>13</v>
      </c>
      <c r="E9" s="3">
        <v>1</v>
      </c>
      <c r="F9" s="5">
        <v>1</v>
      </c>
      <c r="G9" s="39"/>
      <c r="H9" s="31">
        <f>ROUND(+G9*F9,0)</f>
        <v>0</v>
      </c>
      <c r="I9" s="30">
        <v>4</v>
      </c>
      <c r="J9" s="6">
        <f t="shared" ref="J9" si="0">IFERROR(ROUND(H9*I9,0),0)</f>
        <v>0</v>
      </c>
    </row>
    <row r="10" spans="3:10" ht="12" customHeight="1" thickBot="1" x14ac:dyDescent="0.35">
      <c r="C10" s="83" t="s">
        <v>14</v>
      </c>
      <c r="D10" s="84"/>
      <c r="E10" s="84"/>
      <c r="F10" s="84"/>
      <c r="G10" s="84"/>
      <c r="H10" s="84"/>
      <c r="I10" s="84"/>
      <c r="J10" s="7">
        <f>SUM(J9:J9)</f>
        <v>0</v>
      </c>
    </row>
    <row r="11" spans="3:10" ht="12" customHeight="1" thickBot="1" x14ac:dyDescent="0.25">
      <c r="C11" s="8"/>
      <c r="D11" s="8"/>
      <c r="E11" s="8"/>
      <c r="F11" s="8"/>
      <c r="G11" s="8"/>
      <c r="H11" s="8"/>
      <c r="I11" s="8"/>
      <c r="J11" s="9"/>
    </row>
    <row r="12" spans="3:10" ht="12" customHeight="1" thickBot="1" x14ac:dyDescent="0.35">
      <c r="C12" s="62" t="s">
        <v>15</v>
      </c>
      <c r="D12" s="85"/>
      <c r="E12" s="85"/>
      <c r="F12" s="85"/>
      <c r="G12" s="85"/>
      <c r="H12" s="85"/>
      <c r="I12" s="86"/>
      <c r="J12" s="10">
        <f>ROUND(+J10,0)</f>
        <v>0</v>
      </c>
    </row>
    <row r="13" spans="3:10" ht="12" customHeight="1" x14ac:dyDescent="0.2">
      <c r="C13" s="11"/>
      <c r="D13" s="11"/>
      <c r="E13" s="11"/>
      <c r="F13" s="11"/>
      <c r="G13" s="11"/>
      <c r="H13" s="11"/>
      <c r="I13" s="11"/>
      <c r="J13" s="12"/>
    </row>
    <row r="14" spans="3:10" ht="12" customHeight="1" x14ac:dyDescent="0.3">
      <c r="C14" s="46" t="s">
        <v>27</v>
      </c>
      <c r="D14" s="47"/>
      <c r="E14" s="47"/>
      <c r="F14" s="47"/>
      <c r="G14" s="47"/>
      <c r="H14" s="47"/>
      <c r="I14" s="47"/>
      <c r="J14" s="48"/>
    </row>
    <row r="15" spans="3:10" ht="27.75" customHeight="1" x14ac:dyDescent="0.3">
      <c r="C15" s="49" t="s">
        <v>4</v>
      </c>
      <c r="D15" s="50"/>
      <c r="E15" s="51" t="s">
        <v>16</v>
      </c>
      <c r="F15" s="51" t="s">
        <v>17</v>
      </c>
      <c r="G15" s="51" t="s">
        <v>7</v>
      </c>
      <c r="H15" s="51" t="s">
        <v>18</v>
      </c>
      <c r="I15" s="51" t="s">
        <v>9</v>
      </c>
      <c r="J15" s="54" t="s">
        <v>10</v>
      </c>
    </row>
    <row r="16" spans="3:10" ht="12" customHeight="1" x14ac:dyDescent="0.2">
      <c r="C16" s="23" t="s">
        <v>11</v>
      </c>
      <c r="D16" s="24" t="s">
        <v>19</v>
      </c>
      <c r="E16" s="52"/>
      <c r="F16" s="52"/>
      <c r="G16" s="52"/>
      <c r="H16" s="53"/>
      <c r="I16" s="52"/>
      <c r="J16" s="55"/>
    </row>
    <row r="17" spans="2:10" ht="31.5" customHeight="1" x14ac:dyDescent="0.2">
      <c r="C17" s="3"/>
      <c r="D17" s="4" t="s">
        <v>20</v>
      </c>
      <c r="E17" s="3">
        <v>1</v>
      </c>
      <c r="F17" s="5">
        <v>0.6</v>
      </c>
      <c r="G17" s="39"/>
      <c r="H17" s="31">
        <f>ROUND(+G17*F17,0)</f>
        <v>0</v>
      </c>
      <c r="I17" s="30">
        <v>4</v>
      </c>
      <c r="J17" s="6">
        <f t="shared" ref="J17:J18" si="1">IFERROR(ROUND(H17*I17,0),0)</f>
        <v>0</v>
      </c>
    </row>
    <row r="18" spans="2:10" ht="20.25" customHeight="1" thickBot="1" x14ac:dyDescent="0.25">
      <c r="C18" s="32"/>
      <c r="D18" s="33" t="s">
        <v>21</v>
      </c>
      <c r="E18" s="32">
        <v>1</v>
      </c>
      <c r="F18" s="34">
        <v>0.6</v>
      </c>
      <c r="G18" s="39"/>
      <c r="H18" s="31">
        <f>ROUND(+G18*F18,0)</f>
        <v>0</v>
      </c>
      <c r="I18" s="35">
        <v>4</v>
      </c>
      <c r="J18" s="6">
        <f t="shared" si="1"/>
        <v>0</v>
      </c>
    </row>
    <row r="19" spans="2:10" ht="12" customHeight="1" thickBot="1" x14ac:dyDescent="0.35">
      <c r="C19" s="43" t="s">
        <v>22</v>
      </c>
      <c r="D19" s="44"/>
      <c r="E19" s="44"/>
      <c r="F19" s="44"/>
      <c r="G19" s="44"/>
      <c r="H19" s="44"/>
      <c r="I19" s="45"/>
      <c r="J19" s="10">
        <f>SUM(J17+J18)</f>
        <v>0</v>
      </c>
    </row>
    <row r="20" spans="2:10" ht="12" customHeight="1" thickBot="1" x14ac:dyDescent="0.25">
      <c r="C20" s="11"/>
      <c r="D20" s="11"/>
      <c r="E20" s="11"/>
      <c r="F20" s="11"/>
      <c r="G20" s="11"/>
      <c r="H20" s="11"/>
      <c r="I20" s="11"/>
      <c r="J20" s="14"/>
    </row>
    <row r="21" spans="2:10" ht="12" customHeight="1" thickBot="1" x14ac:dyDescent="0.25">
      <c r="C21" s="62" t="s">
        <v>23</v>
      </c>
      <c r="D21" s="63"/>
      <c r="E21" s="63"/>
      <c r="F21" s="63"/>
      <c r="G21" s="63"/>
      <c r="H21" s="63"/>
      <c r="I21" s="64"/>
      <c r="J21" s="13">
        <f>+J19+J12</f>
        <v>0</v>
      </c>
    </row>
    <row r="22" spans="2:10" ht="12" customHeight="1" x14ac:dyDescent="0.2">
      <c r="C22" s="15"/>
      <c r="D22" s="15"/>
      <c r="E22" s="15"/>
      <c r="F22" s="15"/>
      <c r="G22" s="15"/>
      <c r="H22" s="15"/>
      <c r="I22" s="15"/>
      <c r="J22" s="16"/>
    </row>
    <row r="23" spans="2:10" ht="12" customHeight="1" x14ac:dyDescent="0.2">
      <c r="C23" s="17"/>
      <c r="D23" s="17"/>
      <c r="E23" s="11"/>
      <c r="F23" s="11"/>
      <c r="G23" s="65" t="s">
        <v>24</v>
      </c>
      <c r="H23" s="66"/>
      <c r="I23" s="25"/>
      <c r="J23" s="38"/>
    </row>
    <row r="24" spans="2:10" ht="27.75" customHeight="1" x14ac:dyDescent="0.2">
      <c r="C24" s="17"/>
      <c r="E24" s="18"/>
      <c r="F24" s="18"/>
      <c r="G24" s="67" t="s">
        <v>25</v>
      </c>
      <c r="H24" s="68"/>
      <c r="I24" s="40"/>
      <c r="J24" s="42">
        <f>ROUND(J21*J23,0)</f>
        <v>0</v>
      </c>
    </row>
    <row r="25" spans="2:10" ht="12" customHeight="1" x14ac:dyDescent="0.2">
      <c r="C25" s="17"/>
      <c r="D25" s="17"/>
      <c r="E25" s="11"/>
      <c r="F25" s="18"/>
      <c r="G25" s="69" t="s">
        <v>26</v>
      </c>
      <c r="H25" s="70"/>
      <c r="I25" s="27"/>
      <c r="J25" s="26">
        <f>ROUND(J24*0.19,0)</f>
        <v>0</v>
      </c>
    </row>
    <row r="26" spans="2:10" ht="12" customHeight="1" thickBot="1" x14ac:dyDescent="0.25">
      <c r="C26" s="11"/>
      <c r="D26" s="11"/>
      <c r="E26" s="11"/>
      <c r="F26" s="11"/>
      <c r="G26" s="11"/>
      <c r="H26" s="11"/>
      <c r="I26" s="18"/>
      <c r="J26" s="19"/>
    </row>
    <row r="27" spans="2:10" ht="18" customHeight="1" thickBot="1" x14ac:dyDescent="0.25">
      <c r="D27" s="41" t="s">
        <v>39</v>
      </c>
      <c r="E27" s="87"/>
      <c r="F27" s="87"/>
      <c r="G27" s="87"/>
      <c r="H27" s="89" t="s">
        <v>38</v>
      </c>
      <c r="I27" s="88"/>
      <c r="J27" s="20">
        <f>ROUND(SUM(J24:J25),0)</f>
        <v>0</v>
      </c>
    </row>
    <row r="28" spans="2:10" ht="14.4" thickBot="1" x14ac:dyDescent="0.25">
      <c r="C28" s="21"/>
      <c r="D28" s="22"/>
      <c r="E28" s="12"/>
      <c r="F28" s="22"/>
      <c r="G28" s="11"/>
      <c r="H28" s="12"/>
      <c r="I28" s="36" t="s">
        <v>34</v>
      </c>
      <c r="J28" s="37">
        <f>J27/1423500</f>
        <v>0</v>
      </c>
    </row>
    <row r="30" spans="2:10" x14ac:dyDescent="0.2">
      <c r="B30" s="73"/>
      <c r="C30" s="73"/>
    </row>
    <row r="31" spans="2:10" x14ac:dyDescent="0.2">
      <c r="B31" s="71" t="s">
        <v>0</v>
      </c>
      <c r="C31" s="71"/>
      <c r="D31" s="2"/>
    </row>
    <row r="32" spans="2:10" ht="20.25" customHeight="1" x14ac:dyDescent="0.2">
      <c r="B32" s="73"/>
      <c r="C32" s="73"/>
      <c r="D32" s="2"/>
    </row>
    <row r="33" spans="2:11" x14ac:dyDescent="0.2">
      <c r="B33" s="71" t="s">
        <v>2</v>
      </c>
      <c r="C33" s="71"/>
      <c r="D33" s="2"/>
    </row>
    <row r="34" spans="2:11" ht="17.25" customHeight="1" x14ac:dyDescent="0.2">
      <c r="B34" s="72"/>
      <c r="C34" s="72"/>
      <c r="D34" s="2"/>
    </row>
    <row r="35" spans="2:11" x14ac:dyDescent="0.2">
      <c r="B35" s="71" t="s">
        <v>3</v>
      </c>
      <c r="C35" s="71"/>
      <c r="D35" s="2"/>
    </row>
    <row r="36" spans="2:11" ht="17.25" customHeight="1" x14ac:dyDescent="0.2">
      <c r="B36" s="73"/>
      <c r="C36" s="73"/>
      <c r="D36" s="2"/>
    </row>
    <row r="37" spans="2:11" x14ac:dyDescent="0.2">
      <c r="B37" s="71" t="s">
        <v>1</v>
      </c>
      <c r="C37" s="71"/>
      <c r="D37" s="71"/>
    </row>
    <row r="38" spans="2:11" x14ac:dyDescent="0.2">
      <c r="B38" s="2"/>
      <c r="C38" s="2"/>
      <c r="D38" s="2"/>
    </row>
    <row r="40" spans="2:11" ht="10.199999999999999" thickBot="1" x14ac:dyDescent="0.25"/>
    <row r="41" spans="2:11" ht="21.6" thickBot="1" x14ac:dyDescent="0.25">
      <c r="B41" s="76" t="s">
        <v>30</v>
      </c>
      <c r="C41" s="77"/>
      <c r="D41" s="77"/>
      <c r="E41" s="77"/>
      <c r="F41" s="77"/>
      <c r="G41" s="77"/>
      <c r="H41" s="77"/>
      <c r="I41" s="77"/>
      <c r="J41" s="77"/>
      <c r="K41" s="78"/>
    </row>
    <row r="42" spans="2:11" ht="36.75" customHeight="1" x14ac:dyDescent="0.2">
      <c r="B42" s="56" t="s">
        <v>35</v>
      </c>
      <c r="C42" s="57"/>
      <c r="D42" s="57"/>
      <c r="E42" s="57"/>
      <c r="F42" s="57"/>
      <c r="G42" s="57"/>
      <c r="H42" s="57"/>
      <c r="I42" s="57"/>
      <c r="J42" s="57"/>
      <c r="K42" s="58"/>
    </row>
    <row r="43" spans="2:11" ht="9" customHeight="1" x14ac:dyDescent="0.2">
      <c r="B43" s="56" t="s">
        <v>37</v>
      </c>
      <c r="C43" s="57"/>
      <c r="D43" s="57"/>
      <c r="E43" s="57"/>
      <c r="F43" s="57"/>
      <c r="G43" s="57"/>
      <c r="H43" s="57"/>
      <c r="I43" s="57"/>
      <c r="J43" s="57"/>
      <c r="K43" s="58"/>
    </row>
    <row r="44" spans="2:11" x14ac:dyDescent="0.2">
      <c r="B44" s="56"/>
      <c r="C44" s="57"/>
      <c r="D44" s="57"/>
      <c r="E44" s="57"/>
      <c r="F44" s="57"/>
      <c r="G44" s="57"/>
      <c r="H44" s="57"/>
      <c r="I44" s="57"/>
      <c r="J44" s="57"/>
      <c r="K44" s="58"/>
    </row>
    <row r="45" spans="2:11" ht="21.75" customHeight="1" x14ac:dyDescent="0.2">
      <c r="B45" s="56"/>
      <c r="C45" s="57"/>
      <c r="D45" s="57"/>
      <c r="E45" s="57"/>
      <c r="F45" s="57"/>
      <c r="G45" s="57"/>
      <c r="H45" s="57"/>
      <c r="I45" s="57"/>
      <c r="J45" s="57"/>
      <c r="K45" s="58"/>
    </row>
    <row r="46" spans="2:11" ht="28.5" customHeight="1" x14ac:dyDescent="0.2">
      <c r="B46" s="56" t="s">
        <v>36</v>
      </c>
      <c r="C46" s="57"/>
      <c r="D46" s="57"/>
      <c r="E46" s="57"/>
      <c r="F46" s="57"/>
      <c r="G46" s="57"/>
      <c r="H46" s="57"/>
      <c r="I46" s="57"/>
      <c r="J46" s="57"/>
      <c r="K46" s="58"/>
    </row>
    <row r="47" spans="2:11" x14ac:dyDescent="0.2">
      <c r="B47" s="56"/>
      <c r="C47" s="57"/>
      <c r="D47" s="57"/>
      <c r="E47" s="57"/>
      <c r="F47" s="57"/>
      <c r="G47" s="57"/>
      <c r="H47" s="57"/>
      <c r="I47" s="57"/>
      <c r="J47" s="57"/>
      <c r="K47" s="58"/>
    </row>
    <row r="48" spans="2:11" ht="27" customHeight="1" x14ac:dyDescent="0.2">
      <c r="B48" s="56" t="s">
        <v>41</v>
      </c>
      <c r="C48" s="57"/>
      <c r="D48" s="57"/>
      <c r="E48" s="57"/>
      <c r="F48" s="57"/>
      <c r="G48" s="57"/>
      <c r="H48" s="57"/>
      <c r="I48" s="57"/>
      <c r="J48" s="57"/>
      <c r="K48" s="58"/>
    </row>
    <row r="49" spans="2:11" ht="18.75" customHeight="1" x14ac:dyDescent="0.2">
      <c r="B49" s="56" t="s">
        <v>31</v>
      </c>
      <c r="C49" s="57"/>
      <c r="D49" s="57"/>
      <c r="E49" s="57"/>
      <c r="F49" s="57"/>
      <c r="G49" s="57"/>
      <c r="H49" s="57"/>
      <c r="I49" s="57"/>
      <c r="J49" s="57"/>
      <c r="K49" s="58"/>
    </row>
    <row r="50" spans="2:11" ht="39.6" customHeight="1" thickBot="1" x14ac:dyDescent="0.25">
      <c r="B50" s="59" t="s">
        <v>40</v>
      </c>
      <c r="C50" s="60"/>
      <c r="D50" s="60"/>
      <c r="E50" s="60"/>
      <c r="F50" s="60"/>
      <c r="G50" s="60"/>
      <c r="H50" s="60"/>
      <c r="I50" s="60"/>
      <c r="J50" s="60"/>
      <c r="K50" s="61"/>
    </row>
  </sheetData>
  <mergeCells count="41">
    <mergeCell ref="C3:J3"/>
    <mergeCell ref="C1:J1"/>
    <mergeCell ref="B42:K42"/>
    <mergeCell ref="B46:K47"/>
    <mergeCell ref="B41:K41"/>
    <mergeCell ref="C5:J5"/>
    <mergeCell ref="C6:D6"/>
    <mergeCell ref="E6:E7"/>
    <mergeCell ref="F6:F7"/>
    <mergeCell ref="G6:G7"/>
    <mergeCell ref="H6:H7"/>
    <mergeCell ref="I6:I7"/>
    <mergeCell ref="J6:J7"/>
    <mergeCell ref="C8:J8"/>
    <mergeCell ref="C10:I10"/>
    <mergeCell ref="C12:I12"/>
    <mergeCell ref="B48:K48"/>
    <mergeCell ref="B50:K50"/>
    <mergeCell ref="B49:K49"/>
    <mergeCell ref="C21:I21"/>
    <mergeCell ref="G23:H23"/>
    <mergeCell ref="G24:H24"/>
    <mergeCell ref="G25:H25"/>
    <mergeCell ref="B43:K45"/>
    <mergeCell ref="B35:C35"/>
    <mergeCell ref="B37:D37"/>
    <mergeCell ref="B34:C34"/>
    <mergeCell ref="B36:C36"/>
    <mergeCell ref="B32:C32"/>
    <mergeCell ref="B30:C30"/>
    <mergeCell ref="B31:C31"/>
    <mergeCell ref="B33:C33"/>
    <mergeCell ref="C19:I19"/>
    <mergeCell ref="C14:J14"/>
    <mergeCell ref="C15:D15"/>
    <mergeCell ref="E15:E16"/>
    <mergeCell ref="F15:F16"/>
    <mergeCell ref="G15:G16"/>
    <mergeCell ref="H15:H16"/>
    <mergeCell ref="I15:I16"/>
    <mergeCell ref="J15:J1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Leonardo Fabio Rozo Gomez</cp:lastModifiedBy>
  <dcterms:created xsi:type="dcterms:W3CDTF">2021-05-24T14:18:29Z</dcterms:created>
  <dcterms:modified xsi:type="dcterms:W3CDTF">2025-09-02T16:22:11Z</dcterms:modified>
</cp:coreProperties>
</file>