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echeverryg\Documents\SENA CONTRATACION\Documentos\CONTRATACION 2025\16. EQUIPO UPS\"/>
    </mc:Choice>
  </mc:AlternateContent>
  <xr:revisionPtr revIDLastSave="0" documentId="13_ncr:1_{D424A8D7-9498-4FDE-9BD4-FB5D857795AA}" xr6:coauthVersionLast="47" xr6:coauthVersionMax="47" xr10:uidLastSave="{00000000-0000-0000-0000-000000000000}"/>
  <bookViews>
    <workbookView xWindow="-120" yWindow="-120" windowWidth="29040" windowHeight="15720" xr2:uid="{366CA540-63C0-B446-9BB8-03B01E238BA0}"/>
  </bookViews>
  <sheets>
    <sheet name="Cotizaciones-promedio-sede" sheetId="2" r:id="rId1"/>
    <sheet name="Hoja1" sheetId="1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'Cotizaciones-promedio-sede'!$A$1:$N$6</definedName>
    <definedName name="TablaP">[1]!Tabla3[#Data]</definedName>
    <definedName name="TablaTipo">[1]!Tabla2[#Data]</definedName>
    <definedName name="Tipos_de_conexiones">[2]Ref!$A$2:$A$13</definedName>
    <definedName name="Tipos_de_conexiones_2">[3]Ref!$A$2:$A$13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I2" i="2"/>
  <c r="H2" i="2"/>
  <c r="M4" i="2"/>
  <c r="L3" i="2"/>
  <c r="K3" i="2"/>
  <c r="J3" i="2"/>
  <c r="I3" i="2"/>
  <c r="L2" i="2"/>
  <c r="K2" i="2"/>
  <c r="J2" i="2"/>
  <c r="N2" i="2" l="1"/>
  <c r="N3" i="2"/>
  <c r="H4" i="2"/>
  <c r="H5" i="2" s="1"/>
  <c r="H6" i="2" s="1"/>
  <c r="J4" i="2"/>
  <c r="J5" i="2" s="1"/>
  <c r="J6" i="2" s="1"/>
  <c r="L4" i="2"/>
  <c r="L5" i="2" s="1"/>
  <c r="L6" i="2" s="1"/>
  <c r="K4" i="2"/>
  <c r="K5" i="2" s="1"/>
  <c r="K6" i="2" s="1"/>
  <c r="I4" i="2"/>
  <c r="I5" i="2" s="1"/>
  <c r="I6" i="2" s="1"/>
  <c r="M5" i="2"/>
  <c r="M6" i="2" s="1"/>
  <c r="N4" i="2" l="1"/>
  <c r="N6" i="2"/>
</calcChain>
</file>

<file path=xl/sharedStrings.xml><?xml version="1.0" encoding="utf-8"?>
<sst xmlns="http://schemas.openxmlformats.org/spreadsheetml/2006/main" count="28" uniqueCount="26">
  <si>
    <t>ITEM</t>
  </si>
  <si>
    <t>ID SENA</t>
  </si>
  <si>
    <t>NOMBRE DE LA UBICACIÓN</t>
  </si>
  <si>
    <t>DIRECCION DE LOS SERVICIOS</t>
  </si>
  <si>
    <t>REGIONAL</t>
  </si>
  <si>
    <t>MUNICIPIO</t>
  </si>
  <si>
    <t>COORDENADAS</t>
  </si>
  <si>
    <t>ENETEL S.A.S. VALOR TOTAL POR ITEM</t>
  </si>
  <si>
    <t>UPSISTEMAS VALOR TOTAL POR ITEM</t>
  </si>
  <si>
    <t>EPM VALOR TOTAL POR ITEM</t>
  </si>
  <si>
    <t>COMPUTEL VALOR TOTAL POR ITEM</t>
  </si>
  <si>
    <t>INTERNEXA VALOR TOTAL POR ITEM</t>
  </si>
  <si>
    <t>INTEGRA VALOR TOTAL POR ITEM</t>
  </si>
  <si>
    <t>PROMEDIO X ITEM IVA INCLUIDO</t>
  </si>
  <si>
    <t>Regional Guaviare</t>
  </si>
  <si>
    <t>Carrera 24 No. 7 - 10 Centro</t>
  </si>
  <si>
    <t>Guaviare</t>
  </si>
  <si>
    <t>San José del Guaviare</t>
  </si>
  <si>
    <t>2.573312, -72.643064</t>
  </si>
  <si>
    <t>Centro de Desarrollo Agroindustrial y Turístico del Guaviare - Sede Nueva</t>
  </si>
  <si>
    <t>Carrera 19C No. 16 - 48 Lote No. 1 barrio El Modelo</t>
  </si>
  <si>
    <t>2.561138, -72.642750</t>
  </si>
  <si>
    <t>TOTAL SIN IVA</t>
  </si>
  <si>
    <t>IVA 19%</t>
  </si>
  <si>
    <t>PROMEDIOS IGUALES</t>
  </si>
  <si>
    <t>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</si>
</sst>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&quot;$&quot;\ * #,##0_-;\-&quot;$&quot;\ * #,##0_-;_-&quot;$&quot;\ * &quot;-&quot;??_-;_-@_-"/>
  </numFmts>
  <fonts count="5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164" fontId="2" fillId="2" borderId="1" xfId="1" applyNumberFormat="1" applyFont="1" applyFill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/>
    </xf>
    <xf numFmtId="164" fontId="4" fillId="0" borderId="1" xfId="1" applyNumberFormat="1" applyFont="1" applyBorder="1" applyAlignment="1">
      <alignment horizontal="right" vertical="center" wrapText="1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left"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0" xfId="1" applyFont="1" applyAlignment="1">
      <alignment vertical="center"/>
    </xf>
    <xf numFmtId="165" fontId="4" fillId="0" borderId="0" xfId="1" applyNumberFormat="1" applyFont="1" applyAlignment="1">
      <alignment horizontal="right" vertical="center"/>
    </xf>
    <xf numFmtId="165" fontId="4" fillId="0" borderId="0" xfId="1" applyNumberFormat="1" applyFont="1" applyAlignment="1">
      <alignment vertical="center"/>
    </xf>
  </cellXfs>
  <cellStyles count="2">
    <cellStyle name="Normal" xfId="0" builtinId="0"/>
    <cellStyle name="Normal 2" xfId="1" xr:uid="{885ABEE4-454B-CA42-B919-166FBD94F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lefonicacorp-my.sharepoint.com/Users/Administrador/Desktop/SENA_IV_Listado%20Control%20Documento_v1_Feb-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3663B876/Check%20list%20necesidades%20de%20informaci&#243;n%20Infraestructuras_Aplicaci&#243;nX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5DC10C51/Check%20list%20necesidades%20de%20informaci&#243;n%20Infraestructuras_Aplicaci&#243;nXX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jccortes_sena_edu_co/Documents/1OS/E-R/Definitivo/08%20Directores%20Regionales/UPS_distribuci&#243;n_v1.2.xlsx" TargetMode="External"/><Relationship Id="rId1" Type="http://schemas.openxmlformats.org/officeDocument/2006/relationships/externalLinkPath" Target="https://sena4-my.sharepoint.com/personal/jccortes_sena_edu_co/Documents/1OS/E-R/Definitivo/08%20Directores%20Regionales/UPS_distribuci&#243;n_v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rol de documentos"/>
      <sheetName val="Hoja2"/>
      <sheetName val="SENA_IV_Listado Control Documen"/>
      <sheetName val="SENA_IV_Listado%20Control%20Doc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raestructura"/>
      <sheetName val="Ref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raestructura"/>
      <sheetName val="Ref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stribucion_regionales"/>
      <sheetName val="Cotizaciones-promedio-sede"/>
      <sheetName val="Cotizaciones-promedio-ups"/>
      <sheetName val="FLBSL-V012"/>
      <sheetName val="coordenadas"/>
      <sheetName val="lb_sedes_conectividad"/>
      <sheetName val="calculo_zonas_v1"/>
      <sheetName val="calculo_zonas_x4"/>
      <sheetName val="CT"/>
      <sheetName val="PORCENTAJES EQUIPOS POR ZONAS"/>
      <sheetName val="promedio-ups (2)"/>
      <sheetName val="Oferta1"/>
      <sheetName val="Oferta2"/>
      <sheetName val="Oferta3"/>
      <sheetName val="Oferta4"/>
      <sheetName val="Oferta5"/>
      <sheetName val="Oferta6"/>
      <sheetName val="Cantidades-ups"/>
    </sheetNames>
    <sheetDataSet>
      <sheetData sheetId="0" refreshError="1"/>
      <sheetData sheetId="1" refreshError="1"/>
      <sheetData sheetId="2" refreshError="1">
        <row r="1">
          <cell r="A1" t="str">
            <v>ITEM</v>
          </cell>
          <cell r="B1" t="str">
            <v>ID SENA</v>
          </cell>
          <cell r="C1" t="str">
            <v>NOMBRE DE LA UBICACIÓN</v>
          </cell>
          <cell r="D1" t="str">
            <v>DIRECCION DE LOS SERVICIOS</v>
          </cell>
          <cell r="E1" t="str">
            <v>REGIONAL</v>
          </cell>
          <cell r="F1" t="str">
            <v>MUNICIPIO</v>
          </cell>
          <cell r="G1" t="str">
            <v>COORDENADAS</v>
          </cell>
          <cell r="H1" t="str">
            <v xml:space="preserve">DESCRIPCIÓN </v>
          </cell>
          <cell r="I1" t="str">
            <v>CANTIDAD</v>
          </cell>
          <cell r="J1" t="str">
            <v>CUARTOS T</v>
          </cell>
          <cell r="K1" t="str">
            <v xml:space="preserve">ENETEL S.A.S. VALOR UNITARIO </v>
          </cell>
          <cell r="L1" t="str">
            <v>ENETEL S.A.S. VALOR TOTAL</v>
          </cell>
          <cell r="M1" t="str">
            <v>ENETEL S.A.S. VALOR TOTAL</v>
          </cell>
          <cell r="N1" t="str">
            <v xml:space="preserve">UPSISTEMAS VALOR UNITARIO </v>
          </cell>
          <cell r="O1" t="str">
            <v>UPSISTEMAS VALOR TOTAL</v>
          </cell>
          <cell r="P1" t="str">
            <v>UPSISTEMAS VALOR TOTAL</v>
          </cell>
          <cell r="Q1" t="str">
            <v>EPM VALOR UNITARIO</v>
          </cell>
          <cell r="R1" t="str">
            <v>EPM VALOR TOTAL</v>
          </cell>
          <cell r="S1" t="str">
            <v>EPM VALOR TOTAL</v>
          </cell>
          <cell r="T1" t="str">
            <v>COMPUTEL VALOR UNITARIO</v>
          </cell>
          <cell r="U1" t="str">
            <v>COMPUTEL VALOR TOTAL</v>
          </cell>
          <cell r="V1" t="str">
            <v>COMPUTEL VALOR TOTAL</v>
          </cell>
          <cell r="W1" t="str">
            <v>INTERNEXA VALOR UNITARIO</v>
          </cell>
          <cell r="X1" t="str">
            <v>INTERNEXA VALOR TOTAL</v>
          </cell>
          <cell r="Y1" t="str">
            <v>INTERNEXA VALOR TOTAL</v>
          </cell>
          <cell r="Z1" t="str">
            <v>INTEGRA VALOR UNITARIO</v>
          </cell>
          <cell r="AA1" t="str">
            <v>INTEGRA VALOR TOTAL</v>
          </cell>
          <cell r="AB1" t="str">
            <v>TOTALES POR REGIONAL</v>
          </cell>
          <cell r="AC1" t="str">
            <v>PROMEDIO X ITEM</v>
          </cell>
        </row>
        <row r="2">
          <cell r="A2">
            <v>1</v>
          </cell>
          <cell r="B2">
            <v>1</v>
          </cell>
          <cell r="C2" t="str">
            <v>Dirección General</v>
          </cell>
          <cell r="D2" t="str">
            <v>Calle 57 No. 8 - 69</v>
          </cell>
          <cell r="E2" t="str">
            <v>Dirección General</v>
          </cell>
          <cell r="F2" t="str">
            <v>Bogotá D.C.</v>
          </cell>
          <cell r="G2" t="str">
            <v>4.643201, -74.063203</v>
          </cell>
          <cell r="H2" t="str">
            <v>3 KVA MONOFASICA</v>
          </cell>
          <cell r="I2">
            <v>13</v>
          </cell>
          <cell r="J2">
            <v>12</v>
          </cell>
          <cell r="K2">
            <v>13234872</v>
          </cell>
          <cell r="L2">
            <v>172053336</v>
          </cell>
          <cell r="M2">
            <v>612488676</v>
          </cell>
          <cell r="N2">
            <v>13844706.255941151</v>
          </cell>
          <cell r="O2">
            <v>179981181.32723495</v>
          </cell>
          <cell r="P2">
            <v>479320530.12355757</v>
          </cell>
          <cell r="Q2">
            <v>12478594</v>
          </cell>
          <cell r="R2">
            <v>162221722</v>
          </cell>
          <cell r="S2">
            <v>586140736</v>
          </cell>
          <cell r="T2">
            <v>10240000</v>
          </cell>
          <cell r="U2">
            <v>133120000</v>
          </cell>
          <cell r="V2">
            <v>681670000</v>
          </cell>
          <cell r="W2">
            <v>13838601.845810441</v>
          </cell>
          <cell r="X2">
            <v>179901823.99553573</v>
          </cell>
          <cell r="Y2">
            <v>420350792.74553573</v>
          </cell>
        </row>
        <row r="3">
          <cell r="A3">
            <v>1</v>
          </cell>
          <cell r="B3">
            <v>1</v>
          </cell>
          <cell r="C3" t="str">
            <v>Dirección General</v>
          </cell>
          <cell r="D3" t="str">
            <v>Calle 57 No. 8 - 69</v>
          </cell>
          <cell r="E3" t="str">
            <v>Dirección General</v>
          </cell>
          <cell r="F3" t="str">
            <v>Bogotá D.C.</v>
          </cell>
          <cell r="G3" t="str">
            <v>4.643201, -74.063203</v>
          </cell>
          <cell r="H3" t="str">
            <v>60 KVA TRIFASICA</v>
          </cell>
          <cell r="I3">
            <v>2</v>
          </cell>
          <cell r="J3">
            <v>12</v>
          </cell>
          <cell r="K3">
            <v>220217670</v>
          </cell>
          <cell r="L3">
            <v>440435340</v>
          </cell>
          <cell r="M3">
            <v>612488676</v>
          </cell>
          <cell r="N3">
            <v>149669674.39816129</v>
          </cell>
          <cell r="O3">
            <v>299339348.79632258</v>
          </cell>
          <cell r="P3">
            <v>479320530.12355757</v>
          </cell>
          <cell r="Q3">
            <v>211959507</v>
          </cell>
          <cell r="R3">
            <v>423919014</v>
          </cell>
          <cell r="S3">
            <v>586140736</v>
          </cell>
          <cell r="T3">
            <v>274275000</v>
          </cell>
          <cell r="U3">
            <v>548550000</v>
          </cell>
          <cell r="V3">
            <v>681670000</v>
          </cell>
          <cell r="W3">
            <v>120224484.375</v>
          </cell>
          <cell r="X3">
            <v>240448968.75</v>
          </cell>
          <cell r="Y3">
            <v>420350792.74553573</v>
          </cell>
        </row>
        <row r="4">
          <cell r="A4">
            <v>2</v>
          </cell>
          <cell r="B4">
            <v>2</v>
          </cell>
          <cell r="C4" t="str">
            <v>Regional Antioquia</v>
          </cell>
          <cell r="D4" t="str">
            <v>Calle 51 No. 57 – 70</v>
          </cell>
          <cell r="E4" t="str">
            <v>Antioquia</v>
          </cell>
          <cell r="F4" t="str">
            <v>Medellín</v>
          </cell>
          <cell r="G4" t="str">
            <v>6.254739, -75.575041</v>
          </cell>
          <cell r="H4" t="str">
            <v>6KVA BIFASICA</v>
          </cell>
          <cell r="I4">
            <v>1</v>
          </cell>
          <cell r="J4">
            <v>12</v>
          </cell>
          <cell r="K4">
            <v>32478810</v>
          </cell>
          <cell r="L4">
            <v>32478810</v>
          </cell>
          <cell r="M4">
            <v>1734843156</v>
          </cell>
          <cell r="N4">
            <v>31149144.327550296</v>
          </cell>
          <cell r="O4">
            <v>31149144.327550296</v>
          </cell>
          <cell r="P4">
            <v>1124071154.6760998</v>
          </cell>
          <cell r="Q4">
            <v>30622878</v>
          </cell>
          <cell r="R4">
            <v>30622878</v>
          </cell>
          <cell r="S4">
            <v>1672972300</v>
          </cell>
          <cell r="T4">
            <v>31508000</v>
          </cell>
          <cell r="U4">
            <v>31508000</v>
          </cell>
          <cell r="V4">
            <v>1439717000</v>
          </cell>
          <cell r="W4">
            <v>30036436.74715909</v>
          </cell>
          <cell r="X4">
            <v>30036436.74715909</v>
          </cell>
          <cell r="Y4">
            <v>1093931907.7110391</v>
          </cell>
        </row>
        <row r="5">
          <cell r="A5">
            <v>2</v>
          </cell>
          <cell r="B5">
            <v>2</v>
          </cell>
          <cell r="C5" t="str">
            <v>Regional Antioquia</v>
          </cell>
          <cell r="D5" t="str">
            <v>Calle 51 No. 57 – 70</v>
          </cell>
          <cell r="E5" t="str">
            <v>Antioquia</v>
          </cell>
          <cell r="F5" t="str">
            <v>Medellín</v>
          </cell>
          <cell r="G5" t="str">
            <v>6.254739, -75.575041</v>
          </cell>
          <cell r="H5" t="str">
            <v>3 KVA MONOFASICA</v>
          </cell>
          <cell r="I5">
            <v>11</v>
          </cell>
          <cell r="J5">
            <v>12</v>
          </cell>
          <cell r="K5">
            <v>13234872</v>
          </cell>
          <cell r="L5">
            <v>145583592</v>
          </cell>
          <cell r="M5">
            <v>1734843156</v>
          </cell>
          <cell r="N5">
            <v>13829421.540656434</v>
          </cell>
          <cell r="O5">
            <v>152123636.94722077</v>
          </cell>
          <cell r="P5">
            <v>1124071154.6760998</v>
          </cell>
          <cell r="Q5">
            <v>12478594</v>
          </cell>
          <cell r="R5">
            <v>137264534</v>
          </cell>
          <cell r="S5">
            <v>1672972300</v>
          </cell>
          <cell r="T5">
            <v>10240000</v>
          </cell>
          <cell r="U5">
            <v>112640000</v>
          </cell>
          <cell r="V5">
            <v>1439717000</v>
          </cell>
          <cell r="W5">
            <v>14252937.510146104</v>
          </cell>
          <cell r="X5">
            <v>156782312.61160713</v>
          </cell>
          <cell r="Y5">
            <v>1093931907.7110391</v>
          </cell>
        </row>
        <row r="6">
          <cell r="A6">
            <v>2</v>
          </cell>
          <cell r="B6">
            <v>2</v>
          </cell>
          <cell r="C6" t="str">
            <v>Regional Antioquia</v>
          </cell>
          <cell r="D6" t="str">
            <v>Calle 51 No. 57 – 70</v>
          </cell>
          <cell r="E6" t="str">
            <v>Antioquia</v>
          </cell>
          <cell r="F6" t="str">
            <v>Medellín</v>
          </cell>
          <cell r="G6" t="str">
            <v>6.254739, -75.575041</v>
          </cell>
          <cell r="H6" t="str">
            <v>15 KVA TRIFASICA</v>
          </cell>
          <cell r="I6">
            <v>2</v>
          </cell>
          <cell r="J6">
            <v>12</v>
          </cell>
          <cell r="K6">
            <v>69771289</v>
          </cell>
          <cell r="L6">
            <v>139542578</v>
          </cell>
          <cell r="M6">
            <v>1734843156</v>
          </cell>
          <cell r="N6">
            <v>39613246.386788942</v>
          </cell>
          <cell r="O6">
            <v>79226492.773577884</v>
          </cell>
          <cell r="P6">
            <v>1124071154.6760998</v>
          </cell>
          <cell r="Q6">
            <v>67777824</v>
          </cell>
          <cell r="R6">
            <v>135555648</v>
          </cell>
          <cell r="S6">
            <v>1672972300</v>
          </cell>
          <cell r="T6">
            <v>46724000</v>
          </cell>
          <cell r="U6">
            <v>93448000</v>
          </cell>
          <cell r="V6">
            <v>1439717000</v>
          </cell>
          <cell r="W6">
            <v>55653575.284090914</v>
          </cell>
          <cell r="X6">
            <v>111307150.56818183</v>
          </cell>
          <cell r="Y6">
            <v>1093931907.7110391</v>
          </cell>
        </row>
        <row r="7">
          <cell r="A7">
            <v>2</v>
          </cell>
          <cell r="B7">
            <v>2</v>
          </cell>
          <cell r="C7" t="str">
            <v>Regional Antioquia</v>
          </cell>
          <cell r="D7" t="str">
            <v>Calle 51 No. 57 – 70</v>
          </cell>
          <cell r="E7" t="str">
            <v>Antioquia</v>
          </cell>
          <cell r="F7" t="str">
            <v>Medellín</v>
          </cell>
          <cell r="G7" t="str">
            <v>6.254739, -75.575041</v>
          </cell>
          <cell r="H7" t="str">
            <v>20 KVA TRIFASICA</v>
          </cell>
          <cell r="I7">
            <v>4</v>
          </cell>
          <cell r="J7">
            <v>12</v>
          </cell>
          <cell r="K7">
            <v>77229229</v>
          </cell>
          <cell r="L7">
            <v>308916916</v>
          </cell>
          <cell r="M7">
            <v>1734843156</v>
          </cell>
          <cell r="N7">
            <v>46246962.691862114</v>
          </cell>
          <cell r="O7">
            <v>184987850.76744846</v>
          </cell>
          <cell r="P7">
            <v>1124071154.6760998</v>
          </cell>
          <cell r="Q7">
            <v>75022679</v>
          </cell>
          <cell r="R7">
            <v>300090716</v>
          </cell>
          <cell r="S7">
            <v>1672972300</v>
          </cell>
          <cell r="T7">
            <v>48482000</v>
          </cell>
          <cell r="U7">
            <v>193928000</v>
          </cell>
          <cell r="V7">
            <v>1439717000</v>
          </cell>
          <cell r="W7">
            <v>52758722.471590914</v>
          </cell>
          <cell r="X7">
            <v>211034889.88636366</v>
          </cell>
          <cell r="Y7">
            <v>1093931907.7110391</v>
          </cell>
        </row>
        <row r="8">
          <cell r="A8">
            <v>2</v>
          </cell>
          <cell r="B8">
            <v>2</v>
          </cell>
          <cell r="C8" t="str">
            <v>Regional Antioquia</v>
          </cell>
          <cell r="D8" t="str">
            <v>Calle 51 No. 57 – 70</v>
          </cell>
          <cell r="E8" t="str">
            <v>Antioquia</v>
          </cell>
          <cell r="F8" t="str">
            <v>Medellín</v>
          </cell>
          <cell r="G8" t="str">
            <v>6.254739, -75.575041</v>
          </cell>
          <cell r="H8" t="str">
            <v>30 KVA TRIFASICA</v>
          </cell>
          <cell r="I8">
            <v>2</v>
          </cell>
          <cell r="J8">
            <v>12</v>
          </cell>
          <cell r="K8">
            <v>150041433</v>
          </cell>
          <cell r="L8">
            <v>300082866</v>
          </cell>
          <cell r="M8">
            <v>1734843156</v>
          </cell>
          <cell r="N8">
            <v>92869436.879773825</v>
          </cell>
          <cell r="O8">
            <v>185738873.75954765</v>
          </cell>
          <cell r="P8">
            <v>1124071154.6760998</v>
          </cell>
          <cell r="Q8">
            <v>145754535</v>
          </cell>
          <cell r="R8">
            <v>291509070</v>
          </cell>
          <cell r="S8">
            <v>1672972300</v>
          </cell>
          <cell r="T8">
            <v>111290000</v>
          </cell>
          <cell r="U8">
            <v>222580000</v>
          </cell>
          <cell r="V8">
            <v>1439717000</v>
          </cell>
          <cell r="W8">
            <v>79272447.443181828</v>
          </cell>
          <cell r="X8">
            <v>158544894.88636366</v>
          </cell>
          <cell r="Y8">
            <v>1093931907.7110391</v>
          </cell>
        </row>
        <row r="9">
          <cell r="A9">
            <v>2</v>
          </cell>
          <cell r="B9">
            <v>2</v>
          </cell>
          <cell r="C9" t="str">
            <v>Regional Antioquia</v>
          </cell>
          <cell r="D9" t="str">
            <v>Calle 51 No. 57 – 70</v>
          </cell>
          <cell r="E9" t="str">
            <v>Antioquia</v>
          </cell>
          <cell r="F9" t="str">
            <v>Medellín</v>
          </cell>
          <cell r="G9" t="str">
            <v>6.254739, -75.575041</v>
          </cell>
          <cell r="H9" t="str">
            <v>40 KVA TRIFASICA</v>
          </cell>
          <cell r="I9">
            <v>3</v>
          </cell>
          <cell r="J9">
            <v>12</v>
          </cell>
          <cell r="K9">
            <v>196006908</v>
          </cell>
          <cell r="L9">
            <v>588020724</v>
          </cell>
          <cell r="M9">
            <v>1734843156</v>
          </cell>
          <cell r="N9">
            <v>113746589.13895968</v>
          </cell>
          <cell r="O9">
            <v>341239767.41687906</v>
          </cell>
          <cell r="P9">
            <v>1124071154.6760998</v>
          </cell>
          <cell r="Q9">
            <v>188656649</v>
          </cell>
          <cell r="R9">
            <v>565969947</v>
          </cell>
          <cell r="S9">
            <v>1672972300</v>
          </cell>
          <cell r="T9">
            <v>170446000</v>
          </cell>
          <cell r="U9">
            <v>511338000</v>
          </cell>
          <cell r="V9">
            <v>1439717000</v>
          </cell>
          <cell r="W9">
            <v>101500579.54545499</v>
          </cell>
          <cell r="X9">
            <v>304501738.63636363</v>
          </cell>
          <cell r="Y9">
            <v>1093931907.7110391</v>
          </cell>
        </row>
        <row r="10">
          <cell r="A10">
            <v>2</v>
          </cell>
          <cell r="B10">
            <v>2</v>
          </cell>
          <cell r="C10" t="str">
            <v>Regional Antioquia</v>
          </cell>
          <cell r="D10" t="str">
            <v>Calle 51 No. 57 – 70</v>
          </cell>
          <cell r="E10" t="str">
            <v>Antioquia</v>
          </cell>
          <cell r="F10" t="str">
            <v>Medellín</v>
          </cell>
          <cell r="G10" t="str">
            <v>6.254739, -75.575041</v>
          </cell>
          <cell r="H10" t="str">
            <v>60 KVA TRIFASICA</v>
          </cell>
          <cell r="I10">
            <v>1</v>
          </cell>
          <cell r="J10">
            <v>12</v>
          </cell>
          <cell r="K10">
            <v>220217670</v>
          </cell>
          <cell r="L10">
            <v>220217670</v>
          </cell>
          <cell r="M10">
            <v>1734843156</v>
          </cell>
          <cell r="N10">
            <v>149605388.68387559</v>
          </cell>
          <cell r="O10">
            <v>149605388.68387559</v>
          </cell>
          <cell r="P10">
            <v>1124071154.6760998</v>
          </cell>
          <cell r="Q10">
            <v>211959507</v>
          </cell>
          <cell r="R10">
            <v>211959507</v>
          </cell>
          <cell r="S10">
            <v>1672972300</v>
          </cell>
          <cell r="T10">
            <v>274275000</v>
          </cell>
          <cell r="U10">
            <v>274275000</v>
          </cell>
          <cell r="V10">
            <v>1439717000</v>
          </cell>
          <cell r="W10">
            <v>121724484.375</v>
          </cell>
          <cell r="X10">
            <v>121724484.375</v>
          </cell>
          <cell r="Y10">
            <v>1093931907.7110391</v>
          </cell>
        </row>
        <row r="11">
          <cell r="A11">
            <v>3</v>
          </cell>
          <cell r="B11">
            <v>4</v>
          </cell>
          <cell r="C11" t="str">
            <v>Tecnoparque Colombia Nodo Medellín</v>
          </cell>
          <cell r="D11" t="str">
            <v>Carrera 46 No. 56 - 11 pisos 6 y 7, Torre Argos</v>
          </cell>
          <cell r="E11" t="str">
            <v>Antioquia</v>
          </cell>
          <cell r="F11" t="str">
            <v>Caldas (Medellin)**</v>
          </cell>
          <cell r="G11" t="str">
            <v>6.252968, -75.562771</v>
          </cell>
          <cell r="H11" t="str">
            <v>6KVA BIFASICA</v>
          </cell>
          <cell r="I11">
            <v>1</v>
          </cell>
          <cell r="J11">
            <v>1</v>
          </cell>
          <cell r="K11">
            <v>32478810</v>
          </cell>
          <cell r="L11">
            <v>32478810</v>
          </cell>
          <cell r="M11">
            <v>155243793</v>
          </cell>
          <cell r="N11">
            <v>31263430.041836008</v>
          </cell>
          <cell r="O11">
            <v>31263430.041836008</v>
          </cell>
          <cell r="P11">
            <v>109244448.30811302</v>
          </cell>
          <cell r="Q11">
            <v>30622878</v>
          </cell>
          <cell r="R11">
            <v>30622878</v>
          </cell>
          <cell r="S11">
            <v>149880291</v>
          </cell>
          <cell r="T11">
            <v>31508000</v>
          </cell>
          <cell r="U11">
            <v>31508000</v>
          </cell>
          <cell r="V11">
            <v>115738000</v>
          </cell>
          <cell r="W11">
            <v>30036436.74715909</v>
          </cell>
          <cell r="X11">
            <v>30036436.74715909</v>
          </cell>
          <cell r="Y11">
            <v>131185682.08806819</v>
          </cell>
        </row>
        <row r="12">
          <cell r="A12">
            <v>3</v>
          </cell>
          <cell r="B12">
            <v>4</v>
          </cell>
          <cell r="C12" t="str">
            <v>Tecnoparque Colombia Nodo Medellín</v>
          </cell>
          <cell r="D12" t="str">
            <v>Carrera 46 No. 56 - 11 pisos 6 y 7, Torre Argos</v>
          </cell>
          <cell r="E12" t="str">
            <v>Antioquia</v>
          </cell>
          <cell r="F12" t="str">
            <v>Caldas (Medellin)**</v>
          </cell>
          <cell r="G12" t="str">
            <v>6.252968, -75.562771</v>
          </cell>
          <cell r="H12" t="str">
            <v>10 KVA TRIFASICA</v>
          </cell>
          <cell r="I12">
            <v>1</v>
          </cell>
          <cell r="J12">
            <v>1</v>
          </cell>
          <cell r="K12">
            <v>52993694</v>
          </cell>
          <cell r="L12">
            <v>52993694</v>
          </cell>
          <cell r="M12">
            <v>155243793</v>
          </cell>
          <cell r="N12">
            <v>38210629.022345215</v>
          </cell>
          <cell r="O12">
            <v>38210629.022345215</v>
          </cell>
          <cell r="P12">
            <v>109244448.30811302</v>
          </cell>
          <cell r="Q12">
            <v>51479589</v>
          </cell>
          <cell r="R12">
            <v>51479589</v>
          </cell>
          <cell r="S12">
            <v>149880291</v>
          </cell>
          <cell r="T12">
            <v>37506000</v>
          </cell>
          <cell r="U12">
            <v>37506000</v>
          </cell>
          <cell r="V12">
            <v>115738000</v>
          </cell>
          <cell r="W12">
            <v>44070670.056818187</v>
          </cell>
          <cell r="X12">
            <v>44070670.056818187</v>
          </cell>
          <cell r="Y12">
            <v>131185682.08806819</v>
          </cell>
        </row>
        <row r="13">
          <cell r="A13">
            <v>3</v>
          </cell>
          <cell r="B13">
            <v>4</v>
          </cell>
          <cell r="C13" t="str">
            <v>Tecnoparque Colombia Nodo Medellín</v>
          </cell>
          <cell r="D13" t="str">
            <v>Carrera 46 No. 56 - 11 pisos 6 y 7, Torre Argos</v>
          </cell>
          <cell r="E13" t="str">
            <v>Antioquia</v>
          </cell>
          <cell r="F13" t="str">
            <v>Caldas (Medellin)**</v>
          </cell>
          <cell r="G13" t="str">
            <v>6.252968, -75.562771</v>
          </cell>
          <cell r="H13" t="str">
            <v>15 KVA TRIFASICA</v>
          </cell>
          <cell r="I13">
            <v>1</v>
          </cell>
          <cell r="J13">
            <v>1</v>
          </cell>
          <cell r="K13">
            <v>69771289</v>
          </cell>
          <cell r="L13">
            <v>69771289</v>
          </cell>
          <cell r="M13">
            <v>155243793</v>
          </cell>
          <cell r="N13">
            <v>39770389.2439318</v>
          </cell>
          <cell r="O13">
            <v>39770389.2439318</v>
          </cell>
          <cell r="P13">
            <v>109244448.30811302</v>
          </cell>
          <cell r="Q13">
            <v>67777824</v>
          </cell>
          <cell r="R13">
            <v>67777824</v>
          </cell>
          <cell r="S13">
            <v>149880291</v>
          </cell>
          <cell r="T13">
            <v>46724000</v>
          </cell>
          <cell r="U13">
            <v>46724000</v>
          </cell>
          <cell r="V13">
            <v>115738000</v>
          </cell>
          <cell r="W13">
            <v>57078575.284090914</v>
          </cell>
          <cell r="X13">
            <v>57078575.284090914</v>
          </cell>
          <cell r="Y13">
            <v>131185682.08806819</v>
          </cell>
        </row>
        <row r="14">
          <cell r="A14">
            <v>4</v>
          </cell>
          <cell r="B14">
            <v>5</v>
          </cell>
          <cell r="C14" t="str">
            <v>Centro de los Recursos Naturales Renovables - La Salada</v>
          </cell>
          <cell r="D14" t="str">
            <v>Km 6 Vía a la Pintada Caldas Antioquia</v>
          </cell>
          <cell r="E14" t="str">
            <v>Antioquia</v>
          </cell>
          <cell r="F14" t="str">
            <v>Caldas</v>
          </cell>
          <cell r="G14" t="str">
            <v>6.053147, -75.628775</v>
          </cell>
          <cell r="H14" t="str">
            <v>3 KVA MONOFASICA</v>
          </cell>
          <cell r="I14">
            <v>9</v>
          </cell>
          <cell r="J14">
            <v>9</v>
          </cell>
          <cell r="K14">
            <v>13234872</v>
          </cell>
          <cell r="L14">
            <v>119113848</v>
          </cell>
          <cell r="M14">
            <v>630422011</v>
          </cell>
          <cell r="N14">
            <v>13838295.999530893</v>
          </cell>
          <cell r="O14">
            <v>124544663.99577804</v>
          </cell>
          <cell r="P14">
            <v>433445107.48265213</v>
          </cell>
          <cell r="Q14">
            <v>12478594</v>
          </cell>
          <cell r="R14">
            <v>112307346</v>
          </cell>
          <cell r="S14">
            <v>607256645</v>
          </cell>
          <cell r="T14">
            <v>10240000</v>
          </cell>
          <cell r="U14">
            <v>92160000</v>
          </cell>
          <cell r="V14">
            <v>477790000</v>
          </cell>
          <cell r="W14">
            <v>13898089.025297619</v>
          </cell>
          <cell r="X14">
            <v>125082801.22767857</v>
          </cell>
          <cell r="Y14">
            <v>480895446.73904228</v>
          </cell>
        </row>
        <row r="15">
          <cell r="A15">
            <v>4</v>
          </cell>
          <cell r="B15">
            <v>5</v>
          </cell>
          <cell r="C15" t="str">
            <v>Centro de los Recursos Naturales Renovables - La Salada</v>
          </cell>
          <cell r="D15" t="str">
            <v>Km 6 Vía a la Pintada Caldas Antioquia</v>
          </cell>
          <cell r="E15" t="str">
            <v>Antioquia</v>
          </cell>
          <cell r="F15" t="str">
            <v>Caldas</v>
          </cell>
          <cell r="G15" t="str">
            <v>6.053147, -75.628775</v>
          </cell>
          <cell r="H15" t="str">
            <v>40 KVA TRIFASICA</v>
          </cell>
          <cell r="I15">
            <v>1</v>
          </cell>
          <cell r="J15">
            <v>9</v>
          </cell>
          <cell r="K15">
            <v>196006908</v>
          </cell>
          <cell r="L15">
            <v>196006908</v>
          </cell>
          <cell r="M15">
            <v>630422011</v>
          </cell>
          <cell r="N15">
            <v>113868017.71038824</v>
          </cell>
          <cell r="O15">
            <v>113868017.71038824</v>
          </cell>
          <cell r="P15">
            <v>433445107.48265213</v>
          </cell>
          <cell r="Q15">
            <v>188656649</v>
          </cell>
          <cell r="R15">
            <v>188656649</v>
          </cell>
          <cell r="S15">
            <v>607256645</v>
          </cell>
          <cell r="T15">
            <v>170446000</v>
          </cell>
          <cell r="U15">
            <v>170446000</v>
          </cell>
          <cell r="V15">
            <v>477790000</v>
          </cell>
          <cell r="W15">
            <v>103500579.54545456</v>
          </cell>
          <cell r="X15">
            <v>103500579.54545456</v>
          </cell>
          <cell r="Y15">
            <v>480895446.73904228</v>
          </cell>
        </row>
        <row r="16">
          <cell r="A16">
            <v>4</v>
          </cell>
          <cell r="B16">
            <v>5</v>
          </cell>
          <cell r="C16" t="str">
            <v>Centro de los Recursos Naturales Renovables - La Salada</v>
          </cell>
          <cell r="D16" t="str">
            <v>Km 6 Vía a la Pintada Caldas Antioquia</v>
          </cell>
          <cell r="E16" t="str">
            <v>Antioquia</v>
          </cell>
          <cell r="F16" t="str">
            <v>Caldas</v>
          </cell>
          <cell r="G16" t="str">
            <v>6.053147, -75.628775</v>
          </cell>
          <cell r="H16" t="str">
            <v>15 KVA TRIFASICA</v>
          </cell>
          <cell r="I16">
            <v>3</v>
          </cell>
          <cell r="J16">
            <v>9</v>
          </cell>
          <cell r="K16">
            <v>69771289</v>
          </cell>
          <cell r="L16">
            <v>209313867</v>
          </cell>
          <cell r="M16">
            <v>630422011</v>
          </cell>
          <cell r="N16">
            <v>39620389.2439318</v>
          </cell>
          <cell r="O16">
            <v>118861167.7317954</v>
          </cell>
          <cell r="P16">
            <v>433445107.48265213</v>
          </cell>
          <cell r="Q16">
            <v>67777824</v>
          </cell>
          <cell r="R16">
            <v>203333472</v>
          </cell>
          <cell r="S16">
            <v>607256645</v>
          </cell>
          <cell r="T16">
            <v>46724000</v>
          </cell>
          <cell r="U16">
            <v>140172000</v>
          </cell>
          <cell r="V16">
            <v>477790000</v>
          </cell>
          <cell r="W16">
            <v>55303575.284090914</v>
          </cell>
          <cell r="X16">
            <v>165910725.85227275</v>
          </cell>
          <cell r="Y16">
            <v>480895446.73904228</v>
          </cell>
        </row>
        <row r="17">
          <cell r="A17">
            <v>4</v>
          </cell>
          <cell r="B17">
            <v>5</v>
          </cell>
          <cell r="C17" t="str">
            <v>Centro de los Recursos Naturales Renovables - La Salada</v>
          </cell>
          <cell r="D17" t="str">
            <v>Km 6 Vía a la Pintada Caldas Antioquia</v>
          </cell>
          <cell r="E17" t="str">
            <v>Antioquia</v>
          </cell>
          <cell r="F17" t="str">
            <v>Caldas</v>
          </cell>
          <cell r="G17" t="str">
            <v>6.053147, -75.628775</v>
          </cell>
          <cell r="H17" t="str">
            <v>10 KVA TRIFASICA</v>
          </cell>
          <cell r="I17">
            <v>2</v>
          </cell>
          <cell r="J17">
            <v>9</v>
          </cell>
          <cell r="K17">
            <v>52993694</v>
          </cell>
          <cell r="L17">
            <v>105987388</v>
          </cell>
          <cell r="M17">
            <v>630422011</v>
          </cell>
          <cell r="N17">
            <v>38085629.022345215</v>
          </cell>
          <cell r="O17">
            <v>76171258.04469043</v>
          </cell>
          <cell r="P17">
            <v>433445107.48265213</v>
          </cell>
          <cell r="Q17">
            <v>51479589</v>
          </cell>
          <cell r="R17">
            <v>102959178</v>
          </cell>
          <cell r="S17">
            <v>607256645</v>
          </cell>
          <cell r="T17">
            <v>37506000</v>
          </cell>
          <cell r="U17">
            <v>75012000</v>
          </cell>
          <cell r="V17">
            <v>477790000</v>
          </cell>
          <cell r="W17">
            <v>43200670.056818187</v>
          </cell>
          <cell r="X17">
            <v>86401340.113636374</v>
          </cell>
          <cell r="Y17">
            <v>480895446.73904228</v>
          </cell>
        </row>
        <row r="18">
          <cell r="A18">
            <v>5</v>
          </cell>
          <cell r="B18">
            <v>7</v>
          </cell>
          <cell r="C18" t="str">
            <v>Complejo Tecnológico, Turístico Y Agroindustrial Del Occidente Antioqueño</v>
          </cell>
          <cell r="D18" t="str">
            <v>Calle 11 No. 12 - 42</v>
          </cell>
          <cell r="E18" t="str">
            <v>Antioquia</v>
          </cell>
          <cell r="F18" t="str">
            <v>Santa Fe de Antioquia</v>
          </cell>
          <cell r="G18" t="str">
            <v>6.558974, -75.829073</v>
          </cell>
          <cell r="H18" t="str">
            <v>3 KVA MONOFASICA</v>
          </cell>
          <cell r="I18">
            <v>2</v>
          </cell>
          <cell r="J18">
            <v>2</v>
          </cell>
          <cell r="K18">
            <v>13234872</v>
          </cell>
          <cell r="L18">
            <v>26469744</v>
          </cell>
          <cell r="M18">
            <v>96241033</v>
          </cell>
          <cell r="N18">
            <v>16687078.265102226</v>
          </cell>
          <cell r="O18">
            <v>33374156.530204453</v>
          </cell>
          <cell r="P18">
            <v>75959994.706374258</v>
          </cell>
          <cell r="Q18">
            <v>12478594</v>
          </cell>
          <cell r="R18">
            <v>24957188</v>
          </cell>
          <cell r="S18">
            <v>92735012</v>
          </cell>
          <cell r="T18">
            <v>10240000</v>
          </cell>
          <cell r="U18">
            <v>20480000</v>
          </cell>
          <cell r="V18">
            <v>67204000</v>
          </cell>
          <cell r="W18">
            <v>14677612.834821429</v>
          </cell>
          <cell r="X18">
            <v>29355225.669642858</v>
          </cell>
          <cell r="Y18">
            <v>86433800.953733772</v>
          </cell>
        </row>
        <row r="19">
          <cell r="A19">
            <v>5</v>
          </cell>
          <cell r="B19">
            <v>7</v>
          </cell>
          <cell r="C19" t="str">
            <v>Complejo Tecnológico, Turístico Y Agroindustrial Del Occidente Antioqueño</v>
          </cell>
          <cell r="D19" t="str">
            <v>Calle 11 No. 12 - 42</v>
          </cell>
          <cell r="E19" t="str">
            <v>Antioquia</v>
          </cell>
          <cell r="F19" t="str">
            <v>Santa Fe de Antioquia</v>
          </cell>
          <cell r="G19" t="str">
            <v>6.558974, -75.829073</v>
          </cell>
          <cell r="H19" t="str">
            <v>15 KVA TRIFASICA</v>
          </cell>
          <cell r="I19">
            <v>1</v>
          </cell>
          <cell r="J19">
            <v>2</v>
          </cell>
          <cell r="K19">
            <v>69771289</v>
          </cell>
          <cell r="L19">
            <v>69771289</v>
          </cell>
          <cell r="M19">
            <v>96241033</v>
          </cell>
          <cell r="N19">
            <v>42585838.176169798</v>
          </cell>
          <cell r="O19">
            <v>42585838.176169798</v>
          </cell>
          <cell r="P19">
            <v>75959994.706374258</v>
          </cell>
          <cell r="Q19">
            <v>67777824</v>
          </cell>
          <cell r="R19">
            <v>67777824</v>
          </cell>
          <cell r="S19">
            <v>92735012</v>
          </cell>
          <cell r="T19">
            <v>46724000</v>
          </cell>
          <cell r="U19">
            <v>46724000</v>
          </cell>
          <cell r="V19">
            <v>67204000</v>
          </cell>
          <cell r="W19">
            <v>57078575.284090914</v>
          </cell>
          <cell r="X19">
            <v>57078575.284090914</v>
          </cell>
          <cell r="Y19">
            <v>86433800.953733772</v>
          </cell>
        </row>
        <row r="20">
          <cell r="A20">
            <v>6</v>
          </cell>
          <cell r="B20">
            <v>8</v>
          </cell>
          <cell r="C20" t="str">
            <v>Centro del Diseño y Manufactura de Cuero - Complejo Sur</v>
          </cell>
          <cell r="D20" t="str">
            <v>Calle 63 No. 58B - 03 Barrio Calatrava</v>
          </cell>
          <cell r="E20" t="str">
            <v>Antioquia</v>
          </cell>
          <cell r="F20" t="str">
            <v>Itagüí</v>
          </cell>
          <cell r="G20" t="str">
            <v>6.180875, -75.606194</v>
          </cell>
          <cell r="H20" t="str">
            <v>3 KVA MONOFASICA</v>
          </cell>
          <cell r="I20">
            <v>6</v>
          </cell>
          <cell r="J20">
            <v>6</v>
          </cell>
          <cell r="K20">
            <v>13234872</v>
          </cell>
          <cell r="L20">
            <v>79409232</v>
          </cell>
          <cell r="M20">
            <v>1025708876</v>
          </cell>
          <cell r="N20">
            <v>13838295.999530893</v>
          </cell>
          <cell r="O20">
            <v>83029775.997185349</v>
          </cell>
          <cell r="P20">
            <v>664165486.19572496</v>
          </cell>
          <cell r="Q20">
            <v>12478594</v>
          </cell>
          <cell r="R20">
            <v>74871564</v>
          </cell>
          <cell r="S20">
            <v>987955926</v>
          </cell>
          <cell r="T20">
            <v>10240000</v>
          </cell>
          <cell r="U20">
            <v>61440000</v>
          </cell>
          <cell r="V20">
            <v>837312000</v>
          </cell>
          <cell r="W20">
            <v>13994755.691964285</v>
          </cell>
          <cell r="X20">
            <v>83968534.151785716</v>
          </cell>
          <cell r="Y20">
            <v>642774072.3762176</v>
          </cell>
        </row>
        <row r="21">
          <cell r="A21">
            <v>6</v>
          </cell>
          <cell r="B21">
            <v>8</v>
          </cell>
          <cell r="C21" t="str">
            <v>Centro del Diseño y Manufactura de Cuero - Complejo Sur</v>
          </cell>
          <cell r="D21" t="str">
            <v>Calle 63 No. 58B - 03 Barrio Calatrava</v>
          </cell>
          <cell r="E21" t="str">
            <v>Antioquia</v>
          </cell>
          <cell r="F21" t="str">
            <v>Itagüí</v>
          </cell>
          <cell r="G21" t="str">
            <v>6.180875, -75.606194</v>
          </cell>
          <cell r="H21" t="str">
            <v>30 KVA TRIFASICA</v>
          </cell>
          <cell r="I21">
            <v>1</v>
          </cell>
          <cell r="J21">
            <v>6</v>
          </cell>
          <cell r="K21">
            <v>150041433</v>
          </cell>
          <cell r="L21">
            <v>150041433</v>
          </cell>
          <cell r="M21">
            <v>1025708876</v>
          </cell>
          <cell r="N21">
            <v>92926579.736916676</v>
          </cell>
          <cell r="O21">
            <v>92926579.736916676</v>
          </cell>
          <cell r="P21">
            <v>664165486.19572496</v>
          </cell>
          <cell r="Q21">
            <v>145754535</v>
          </cell>
          <cell r="R21">
            <v>145754535</v>
          </cell>
          <cell r="S21">
            <v>987955926</v>
          </cell>
          <cell r="T21">
            <v>111290000</v>
          </cell>
          <cell r="U21">
            <v>111290000</v>
          </cell>
          <cell r="V21">
            <v>837312000</v>
          </cell>
          <cell r="W21">
            <v>80772447.443181828</v>
          </cell>
          <cell r="X21">
            <v>80772447.443181828</v>
          </cell>
          <cell r="Y21">
            <v>642774072.3762176</v>
          </cell>
        </row>
        <row r="22">
          <cell r="A22">
            <v>6</v>
          </cell>
          <cell r="B22">
            <v>8</v>
          </cell>
          <cell r="C22" t="str">
            <v>Centro del Diseño y Manufactura de Cuero - Complejo Sur</v>
          </cell>
          <cell r="D22" t="str">
            <v>Calle 63 No. 58B - 03 Barrio Calatrava</v>
          </cell>
          <cell r="E22" t="str">
            <v>Antioquia</v>
          </cell>
          <cell r="F22" t="str">
            <v>Itagüí</v>
          </cell>
          <cell r="G22" t="str">
            <v>6.180875, -75.606194</v>
          </cell>
          <cell r="H22" t="str">
            <v>15 KVA TRIFASICA</v>
          </cell>
          <cell r="I22">
            <v>1</v>
          </cell>
          <cell r="J22">
            <v>6</v>
          </cell>
          <cell r="K22">
            <v>69771289</v>
          </cell>
          <cell r="L22">
            <v>69771289</v>
          </cell>
          <cell r="M22">
            <v>1025708876</v>
          </cell>
          <cell r="N22">
            <v>39670389.2439318</v>
          </cell>
          <cell r="O22">
            <v>39670389.2439318</v>
          </cell>
          <cell r="P22">
            <v>664165486.19572496</v>
          </cell>
          <cell r="Q22">
            <v>67777824</v>
          </cell>
          <cell r="R22">
            <v>67777824</v>
          </cell>
          <cell r="S22">
            <v>987955926</v>
          </cell>
          <cell r="T22">
            <v>46724000</v>
          </cell>
          <cell r="U22">
            <v>46724000</v>
          </cell>
          <cell r="V22">
            <v>837312000</v>
          </cell>
          <cell r="W22">
            <v>56703575.284090914</v>
          </cell>
          <cell r="X22">
            <v>56703575.284090914</v>
          </cell>
          <cell r="Y22">
            <v>642774072.3762176</v>
          </cell>
        </row>
        <row r="23">
          <cell r="A23">
            <v>6</v>
          </cell>
          <cell r="B23">
            <v>8</v>
          </cell>
          <cell r="C23" t="str">
            <v>Centro del Diseño y Manufactura de Cuero - Complejo Sur</v>
          </cell>
          <cell r="D23" t="str">
            <v>Calle 63 No. 58B - 03 Barrio Calatrava</v>
          </cell>
          <cell r="E23" t="str">
            <v>Antioquia</v>
          </cell>
          <cell r="F23" t="str">
            <v>Itagüí</v>
          </cell>
          <cell r="G23" t="str">
            <v>6.180875, -75.606194</v>
          </cell>
          <cell r="H23" t="str">
            <v>10 KVA TRIFASICA</v>
          </cell>
          <cell r="I23">
            <v>2</v>
          </cell>
          <cell r="J23">
            <v>6</v>
          </cell>
          <cell r="K23">
            <v>52993694</v>
          </cell>
          <cell r="L23">
            <v>105987388</v>
          </cell>
          <cell r="M23">
            <v>1025708876</v>
          </cell>
          <cell r="N23">
            <v>38060629.022345215</v>
          </cell>
          <cell r="O23">
            <v>76121258.04469043</v>
          </cell>
          <cell r="P23">
            <v>664165486.19572496</v>
          </cell>
          <cell r="Q23">
            <v>51479589</v>
          </cell>
          <cell r="R23">
            <v>102959178</v>
          </cell>
          <cell r="S23">
            <v>987955926</v>
          </cell>
          <cell r="T23">
            <v>37506000</v>
          </cell>
          <cell r="U23">
            <v>75012000</v>
          </cell>
          <cell r="V23">
            <v>837312000</v>
          </cell>
          <cell r="W23">
            <v>43200670.056818187</v>
          </cell>
          <cell r="X23">
            <v>86401340.113636374</v>
          </cell>
          <cell r="Y23">
            <v>642774072.3762176</v>
          </cell>
        </row>
        <row r="24">
          <cell r="A24">
            <v>6</v>
          </cell>
          <cell r="B24">
            <v>8</v>
          </cell>
          <cell r="C24" t="str">
            <v>Centro del Diseño y Manufactura de Cuero - Complejo Sur</v>
          </cell>
          <cell r="D24" t="str">
            <v>Calle 63 No. 58B - 03 Barrio Calatrava</v>
          </cell>
          <cell r="E24" t="str">
            <v>Antioquia</v>
          </cell>
          <cell r="F24" t="str">
            <v>Itagüí</v>
          </cell>
          <cell r="G24" t="str">
            <v>6.180875, -75.606194</v>
          </cell>
          <cell r="H24" t="str">
            <v>40 KVA TRIFASICA</v>
          </cell>
          <cell r="I24">
            <v>3</v>
          </cell>
          <cell r="J24">
            <v>6</v>
          </cell>
          <cell r="K24">
            <v>196006908</v>
          </cell>
          <cell r="L24">
            <v>588020724</v>
          </cell>
          <cell r="M24">
            <v>1025708876</v>
          </cell>
          <cell r="N24">
            <v>113751351.04372157</v>
          </cell>
          <cell r="O24">
            <v>341254053.13116473</v>
          </cell>
          <cell r="P24">
            <v>664165486.19572496</v>
          </cell>
          <cell r="Q24">
            <v>188656649</v>
          </cell>
          <cell r="R24">
            <v>565969947</v>
          </cell>
          <cell r="S24">
            <v>987955926</v>
          </cell>
          <cell r="T24">
            <v>170446000</v>
          </cell>
          <cell r="U24">
            <v>511338000</v>
          </cell>
          <cell r="V24">
            <v>837312000</v>
          </cell>
          <cell r="W24">
            <v>101500579.54545455</v>
          </cell>
          <cell r="X24">
            <v>304501738.63636363</v>
          </cell>
          <cell r="Y24">
            <v>642774072.3762176</v>
          </cell>
        </row>
        <row r="25">
          <cell r="A25">
            <v>6</v>
          </cell>
          <cell r="B25">
            <v>8</v>
          </cell>
          <cell r="C25" t="str">
            <v>Centro del Diseño y Manufactura de Cuero - Complejo Sur</v>
          </cell>
          <cell r="D25" t="str">
            <v>Calle 63 No. 58B - 03 Barrio Calatrava</v>
          </cell>
          <cell r="E25" t="str">
            <v>Antioquia</v>
          </cell>
          <cell r="F25" t="str">
            <v>Itagüí</v>
          </cell>
          <cell r="G25" t="str">
            <v>6.180875, -75.606194</v>
          </cell>
          <cell r="H25" t="str">
            <v>6KVA BIFASICA</v>
          </cell>
          <cell r="I25">
            <v>1</v>
          </cell>
          <cell r="J25">
            <v>6</v>
          </cell>
          <cell r="K25">
            <v>32478810</v>
          </cell>
          <cell r="L25">
            <v>32478810</v>
          </cell>
          <cell r="M25">
            <v>1025708876</v>
          </cell>
          <cell r="N25">
            <v>31163430.041836008</v>
          </cell>
          <cell r="O25">
            <v>31163430.041836008</v>
          </cell>
          <cell r="P25">
            <v>664165486.19572496</v>
          </cell>
          <cell r="Q25">
            <v>30622878</v>
          </cell>
          <cell r="R25">
            <v>30622878</v>
          </cell>
          <cell r="S25">
            <v>987955926</v>
          </cell>
          <cell r="T25">
            <v>31508000</v>
          </cell>
          <cell r="U25">
            <v>31508000</v>
          </cell>
          <cell r="V25">
            <v>837312000</v>
          </cell>
          <cell r="W25">
            <v>30426436.74715909</v>
          </cell>
          <cell r="X25">
            <v>30426436.74715909</v>
          </cell>
          <cell r="Y25">
            <v>642774072.3762176</v>
          </cell>
        </row>
        <row r="26">
          <cell r="A26">
            <v>7</v>
          </cell>
          <cell r="B26">
            <v>9</v>
          </cell>
          <cell r="C26" t="str">
            <v>Centro para el Desarrollo del Hábitat y la Construcción - Complejo Pedregal</v>
          </cell>
          <cell r="D26" t="str">
            <v>Calle 104 No. 69 - 120 - Barrio el Pedregal</v>
          </cell>
          <cell r="E26" t="str">
            <v>Antioquia</v>
          </cell>
          <cell r="F26" t="str">
            <v>Medellín</v>
          </cell>
          <cell r="G26" t="str">
            <v>6.300863, -75.568354</v>
          </cell>
          <cell r="H26" t="str">
            <v>3 KVA MONOFASICA</v>
          </cell>
          <cell r="I26">
            <v>14</v>
          </cell>
          <cell r="J26">
            <v>15</v>
          </cell>
          <cell r="K26">
            <v>13234872</v>
          </cell>
          <cell r="L26">
            <v>185288208</v>
          </cell>
          <cell r="M26">
            <v>1731623212</v>
          </cell>
          <cell r="N26">
            <v>13827751.781843819</v>
          </cell>
          <cell r="O26">
            <v>193588524.94581348</v>
          </cell>
          <cell r="P26">
            <v>1151675261.0737722</v>
          </cell>
          <cell r="Q26">
            <v>12478594</v>
          </cell>
          <cell r="R26">
            <v>174700316</v>
          </cell>
          <cell r="S26">
            <v>1670460000</v>
          </cell>
          <cell r="T26">
            <v>10240000</v>
          </cell>
          <cell r="U26">
            <v>143360000</v>
          </cell>
          <cell r="V26">
            <v>1427365000</v>
          </cell>
          <cell r="W26">
            <v>13829041.40625</v>
          </cell>
          <cell r="X26">
            <v>193606579.6875</v>
          </cell>
          <cell r="Y26">
            <v>1080478192.3721592</v>
          </cell>
        </row>
        <row r="27">
          <cell r="A27">
            <v>7</v>
          </cell>
          <cell r="B27">
            <v>9</v>
          </cell>
          <cell r="C27" t="str">
            <v>Centro para el Desarrollo del Hábitat y la Construcción - Complejo Pedregal</v>
          </cell>
          <cell r="D27" t="str">
            <v>Calle 104 No. 69 - 120 - Barrio el Pedregal</v>
          </cell>
          <cell r="E27" t="str">
            <v>Antioquia</v>
          </cell>
          <cell r="F27" t="str">
            <v>Medellín</v>
          </cell>
          <cell r="G27" t="str">
            <v>6.300863, -75.568354</v>
          </cell>
          <cell r="H27" t="str">
            <v>40 KVA TRIFASICA</v>
          </cell>
          <cell r="I27">
            <v>2</v>
          </cell>
          <cell r="J27">
            <v>15</v>
          </cell>
          <cell r="K27">
            <v>196006908</v>
          </cell>
          <cell r="L27">
            <v>392013816</v>
          </cell>
          <cell r="M27">
            <v>1731623212</v>
          </cell>
          <cell r="N27">
            <v>113760874.85324539</v>
          </cell>
          <cell r="O27">
            <v>227521749.70649078</v>
          </cell>
          <cell r="P27">
            <v>1151675261.0737722</v>
          </cell>
          <cell r="Q27">
            <v>188656649</v>
          </cell>
          <cell r="R27">
            <v>377313298</v>
          </cell>
          <cell r="S27">
            <v>1670460000</v>
          </cell>
          <cell r="T27">
            <v>170446000</v>
          </cell>
          <cell r="U27">
            <v>340892000</v>
          </cell>
          <cell r="V27">
            <v>1427365000</v>
          </cell>
          <cell r="W27">
            <v>102000579.54545456</v>
          </cell>
          <cell r="X27">
            <v>204001159.09090912</v>
          </cell>
          <cell r="Y27">
            <v>1080478192.3721592</v>
          </cell>
        </row>
        <row r="28">
          <cell r="A28">
            <v>7</v>
          </cell>
          <cell r="B28">
            <v>9</v>
          </cell>
          <cell r="C28" t="str">
            <v>Centro para el Desarrollo del Hábitat y la Construcción - Complejo Pedregal</v>
          </cell>
          <cell r="D28" t="str">
            <v>Calle 104 No. 69 - 120 - Barrio el Pedregal</v>
          </cell>
          <cell r="E28" t="str">
            <v>Antioquia</v>
          </cell>
          <cell r="F28" t="str">
            <v>Medellín</v>
          </cell>
          <cell r="G28" t="str">
            <v>6.300863, -75.568354</v>
          </cell>
          <cell r="H28" t="str">
            <v>6KVA BIFASICA</v>
          </cell>
          <cell r="I28">
            <v>1</v>
          </cell>
          <cell r="J28">
            <v>15</v>
          </cell>
          <cell r="K28">
            <v>32478810</v>
          </cell>
          <cell r="L28">
            <v>32478810</v>
          </cell>
          <cell r="M28">
            <v>1731623212</v>
          </cell>
          <cell r="N28">
            <v>31149144.327550296</v>
          </cell>
          <cell r="O28">
            <v>31149144.327550296</v>
          </cell>
          <cell r="P28">
            <v>1151675261.0737722</v>
          </cell>
          <cell r="Q28">
            <v>30622878</v>
          </cell>
          <cell r="R28">
            <v>30622878</v>
          </cell>
          <cell r="S28">
            <v>1670460000</v>
          </cell>
          <cell r="T28">
            <v>31508000</v>
          </cell>
          <cell r="U28">
            <v>31508000</v>
          </cell>
          <cell r="V28">
            <v>1427365000</v>
          </cell>
          <cell r="W28">
            <v>30426436.74715909</v>
          </cell>
          <cell r="X28">
            <v>30426436.74715909</v>
          </cell>
          <cell r="Y28">
            <v>1080478192.3721592</v>
          </cell>
        </row>
        <row r="29">
          <cell r="A29">
            <v>7</v>
          </cell>
          <cell r="B29">
            <v>9</v>
          </cell>
          <cell r="C29" t="str">
            <v>Centro para el Desarrollo del Hábitat y la Construcción - Complejo Pedregal</v>
          </cell>
          <cell r="D29" t="str">
            <v>Calle 104 No. 69 - 120 - Barrio el Pedregal</v>
          </cell>
          <cell r="E29" t="str">
            <v>Antioquia</v>
          </cell>
          <cell r="F29" t="str">
            <v>Medellín</v>
          </cell>
          <cell r="G29" t="str">
            <v>6.300863, -75.568354</v>
          </cell>
          <cell r="H29" t="str">
            <v>15 KVA TRIFASICA</v>
          </cell>
          <cell r="I29">
            <v>1</v>
          </cell>
          <cell r="J29">
            <v>15</v>
          </cell>
          <cell r="K29">
            <v>69771289</v>
          </cell>
          <cell r="L29">
            <v>69771289</v>
          </cell>
          <cell r="M29">
            <v>1731623212</v>
          </cell>
          <cell r="N29">
            <v>39656103.529646084</v>
          </cell>
          <cell r="O29">
            <v>39656103.529646084</v>
          </cell>
          <cell r="P29">
            <v>1151675261.0737722</v>
          </cell>
          <cell r="Q29">
            <v>67777824</v>
          </cell>
          <cell r="R29">
            <v>67777824</v>
          </cell>
          <cell r="S29">
            <v>1670460000</v>
          </cell>
          <cell r="T29">
            <v>46724000</v>
          </cell>
          <cell r="U29">
            <v>46724000</v>
          </cell>
          <cell r="V29">
            <v>1427365000</v>
          </cell>
          <cell r="W29">
            <v>56703575.284090914</v>
          </cell>
          <cell r="X29">
            <v>56703575.284090914</v>
          </cell>
          <cell r="Y29">
            <v>1080478192.3721592</v>
          </cell>
        </row>
        <row r="30">
          <cell r="A30">
            <v>7</v>
          </cell>
          <cell r="B30">
            <v>9</v>
          </cell>
          <cell r="C30" t="str">
            <v>Centro para el Desarrollo del Hábitat y la Construcción - Complejo Pedregal</v>
          </cell>
          <cell r="D30" t="str">
            <v>Calle 104 No. 69 - 120 - Barrio el Pedregal</v>
          </cell>
          <cell r="E30" t="str">
            <v>Antioquia</v>
          </cell>
          <cell r="F30" t="str">
            <v>Medellín</v>
          </cell>
          <cell r="G30" t="str">
            <v>6.300863, -75.568354</v>
          </cell>
          <cell r="H30" t="str">
            <v>20 KVA TRIFASICA</v>
          </cell>
          <cell r="I30">
            <v>3</v>
          </cell>
          <cell r="J30">
            <v>15</v>
          </cell>
          <cell r="K30">
            <v>77229229</v>
          </cell>
          <cell r="L30">
            <v>231687687</v>
          </cell>
          <cell r="M30">
            <v>1731623212</v>
          </cell>
          <cell r="N30">
            <v>46254105.549004965</v>
          </cell>
          <cell r="O30">
            <v>138762316.64701489</v>
          </cell>
          <cell r="P30">
            <v>1151675261.0737722</v>
          </cell>
          <cell r="Q30">
            <v>75022679</v>
          </cell>
          <cell r="R30">
            <v>225068037</v>
          </cell>
          <cell r="S30">
            <v>1670460000</v>
          </cell>
          <cell r="T30">
            <v>48482000</v>
          </cell>
          <cell r="U30">
            <v>145446000</v>
          </cell>
          <cell r="V30">
            <v>1427365000</v>
          </cell>
          <cell r="W30">
            <v>53308722.471590914</v>
          </cell>
          <cell r="X30">
            <v>159926167.41477275</v>
          </cell>
          <cell r="Y30">
            <v>1080478192.3721592</v>
          </cell>
        </row>
        <row r="31">
          <cell r="A31">
            <v>7</v>
          </cell>
          <cell r="B31">
            <v>9</v>
          </cell>
          <cell r="C31" t="str">
            <v>Centro para el Desarrollo del Hábitat y la Construcción - Complejo Pedregal</v>
          </cell>
          <cell r="D31" t="str">
            <v>Calle 104 No. 69 - 120 - Barrio el Pedregal</v>
          </cell>
          <cell r="E31" t="str">
            <v>Antioquia</v>
          </cell>
          <cell r="F31" t="str">
            <v>Medellín</v>
          </cell>
          <cell r="G31" t="str">
            <v>6.300863, -75.568354</v>
          </cell>
          <cell r="H31" t="str">
            <v>30 KVA TRIFASICA</v>
          </cell>
          <cell r="I31">
            <v>4</v>
          </cell>
          <cell r="J31">
            <v>15</v>
          </cell>
          <cell r="K31">
            <v>150041433</v>
          </cell>
          <cell r="L31">
            <v>600165732</v>
          </cell>
          <cell r="M31">
            <v>1731623212</v>
          </cell>
          <cell r="N31">
            <v>92848008.308345243</v>
          </cell>
          <cell r="O31">
            <v>371392033.23338097</v>
          </cell>
          <cell r="P31">
            <v>1151675261.0737722</v>
          </cell>
          <cell r="Q31">
            <v>145754535</v>
          </cell>
          <cell r="R31">
            <v>583018140</v>
          </cell>
          <cell r="S31">
            <v>1670460000</v>
          </cell>
          <cell r="T31">
            <v>111290000</v>
          </cell>
          <cell r="U31">
            <v>445160000</v>
          </cell>
          <cell r="V31">
            <v>1427365000</v>
          </cell>
          <cell r="W31">
            <v>78522447.443181828</v>
          </cell>
          <cell r="X31">
            <v>314089789.77272731</v>
          </cell>
          <cell r="Y31">
            <v>1080478192.3721592</v>
          </cell>
        </row>
        <row r="32">
          <cell r="A32">
            <v>7</v>
          </cell>
          <cell r="B32">
            <v>9</v>
          </cell>
          <cell r="C32" t="str">
            <v>Centro para el Desarrollo del Hábitat y la Construcción - Complejo Pedregal</v>
          </cell>
          <cell r="D32" t="str">
            <v>Calle 104 No. 69 - 120 - Barrio el Pedregal</v>
          </cell>
          <cell r="E32" t="str">
            <v>Antioquia</v>
          </cell>
          <cell r="F32" t="str">
            <v>Medellín</v>
          </cell>
          <cell r="G32" t="str">
            <v>6.300863, -75.568354</v>
          </cell>
          <cell r="H32" t="str">
            <v>60 KVA TRIFASICA</v>
          </cell>
          <cell r="I32">
            <v>1</v>
          </cell>
          <cell r="J32">
            <v>15</v>
          </cell>
          <cell r="K32">
            <v>220217670</v>
          </cell>
          <cell r="L32">
            <v>220217670</v>
          </cell>
          <cell r="M32">
            <v>1731623212</v>
          </cell>
          <cell r="N32">
            <v>149605388.68387559</v>
          </cell>
          <cell r="O32">
            <v>149605388.68387559</v>
          </cell>
          <cell r="P32">
            <v>1151675261.0737722</v>
          </cell>
          <cell r="Q32">
            <v>211959507</v>
          </cell>
          <cell r="R32">
            <v>211959507</v>
          </cell>
          <cell r="S32">
            <v>1670460000</v>
          </cell>
          <cell r="T32">
            <v>274275000</v>
          </cell>
          <cell r="U32">
            <v>274275000</v>
          </cell>
          <cell r="V32">
            <v>1427365000</v>
          </cell>
          <cell r="W32">
            <v>121724484.375</v>
          </cell>
          <cell r="X32">
            <v>121724484.375</v>
          </cell>
          <cell r="Y32">
            <v>1080478192.3721592</v>
          </cell>
        </row>
        <row r="33">
          <cell r="A33">
            <v>8</v>
          </cell>
          <cell r="B33">
            <v>10</v>
          </cell>
          <cell r="C33" t="str">
            <v>Complejo Tecnológico para la Gestión Agroempresarial</v>
          </cell>
          <cell r="D33" t="str">
            <v>Calle 31 Carrera 16 Diagonal al Hospital CUP</v>
          </cell>
          <cell r="E33" t="str">
            <v>Antioquia</v>
          </cell>
          <cell r="F33" t="str">
            <v>Caucasia</v>
          </cell>
          <cell r="G33" t="str">
            <v>7.996676, -75.196430</v>
          </cell>
          <cell r="H33" t="str">
            <v>40 KVA TRIFASICA</v>
          </cell>
          <cell r="I33">
            <v>1</v>
          </cell>
          <cell r="J33">
            <v>2</v>
          </cell>
          <cell r="K33">
            <v>196006908</v>
          </cell>
          <cell r="L33">
            <v>196006908</v>
          </cell>
          <cell r="M33">
            <v>372518085</v>
          </cell>
          <cell r="N33">
            <v>117362208.44207858</v>
          </cell>
          <cell r="O33">
            <v>117362208.44207858</v>
          </cell>
          <cell r="P33">
            <v>248564619.03979471</v>
          </cell>
          <cell r="Q33">
            <v>188656649</v>
          </cell>
          <cell r="R33">
            <v>188656649</v>
          </cell>
          <cell r="S33">
            <v>359368372</v>
          </cell>
          <cell r="T33">
            <v>170446000</v>
          </cell>
          <cell r="U33">
            <v>170446000</v>
          </cell>
          <cell r="V33">
            <v>302216000</v>
          </cell>
          <cell r="W33">
            <v>103500579.54545456</v>
          </cell>
          <cell r="X33">
            <v>103500579.54545456</v>
          </cell>
          <cell r="Y33">
            <v>214459681.22970784</v>
          </cell>
        </row>
        <row r="34">
          <cell r="A34">
            <v>8</v>
          </cell>
          <cell r="B34">
            <v>10</v>
          </cell>
          <cell r="C34" t="str">
            <v>Complejo Tecnológico para la Gestión Agroempresarial</v>
          </cell>
          <cell r="D34" t="str">
            <v>Calle 31 Carrera 16 Diagonal al Hospital CUP</v>
          </cell>
          <cell r="E34" t="str">
            <v>Antioquia</v>
          </cell>
          <cell r="F34" t="str">
            <v>Caucasia</v>
          </cell>
          <cell r="G34" t="str">
            <v>7.996676, -75.196430</v>
          </cell>
          <cell r="H34" t="str">
            <v>3 KVA MONOFASICA</v>
          </cell>
          <cell r="I34">
            <v>2</v>
          </cell>
          <cell r="J34">
            <v>2</v>
          </cell>
          <cell r="K34">
            <v>13234872</v>
          </cell>
          <cell r="L34">
            <v>26469744</v>
          </cell>
          <cell r="M34">
            <v>372518085</v>
          </cell>
          <cell r="N34">
            <v>17365820.064554561</v>
          </cell>
          <cell r="O34">
            <v>34731640.129109122</v>
          </cell>
          <cell r="P34">
            <v>248564619.03979471</v>
          </cell>
          <cell r="Q34">
            <v>12478594</v>
          </cell>
          <cell r="R34">
            <v>24957188</v>
          </cell>
          <cell r="S34">
            <v>359368372</v>
          </cell>
          <cell r="T34">
            <v>10240000</v>
          </cell>
          <cell r="U34">
            <v>20480000</v>
          </cell>
          <cell r="V34">
            <v>302216000</v>
          </cell>
          <cell r="W34">
            <v>15093327.120535715</v>
          </cell>
          <cell r="X34">
            <v>30186654.241071429</v>
          </cell>
          <cell r="Y34">
            <v>214459681.22970784</v>
          </cell>
        </row>
        <row r="35">
          <cell r="A35">
            <v>8</v>
          </cell>
          <cell r="B35">
            <v>10</v>
          </cell>
          <cell r="C35" t="str">
            <v>Complejo Tecnológico para la Gestión Agroempresarial</v>
          </cell>
          <cell r="D35" t="str">
            <v>Calle 31 Carrera 16 Diagonal al Hospital CUP</v>
          </cell>
          <cell r="E35" t="str">
            <v>Antioquia</v>
          </cell>
          <cell r="F35" t="str">
            <v>Caucasia</v>
          </cell>
          <cell r="G35" t="str">
            <v>7.996676, -75.196430</v>
          </cell>
          <cell r="H35" t="str">
            <v>30 KVA TRIFASICA</v>
          </cell>
          <cell r="I35">
            <v>1</v>
          </cell>
          <cell r="J35">
            <v>2</v>
          </cell>
          <cell r="K35">
            <v>150041433</v>
          </cell>
          <cell r="L35">
            <v>150041433</v>
          </cell>
          <cell r="M35">
            <v>372518085</v>
          </cell>
          <cell r="N35">
            <v>96470770.468607008</v>
          </cell>
          <cell r="O35">
            <v>96470770.468607008</v>
          </cell>
          <cell r="P35">
            <v>248564619.03979471</v>
          </cell>
          <cell r="Q35">
            <v>145754535</v>
          </cell>
          <cell r="R35">
            <v>145754535</v>
          </cell>
          <cell r="S35">
            <v>359368372</v>
          </cell>
          <cell r="T35">
            <v>111290000</v>
          </cell>
          <cell r="U35">
            <v>111290000</v>
          </cell>
          <cell r="V35">
            <v>302216000</v>
          </cell>
          <cell r="W35">
            <v>80772447.443181828</v>
          </cell>
          <cell r="X35">
            <v>80772447.443181828</v>
          </cell>
          <cell r="Y35">
            <v>214459681.22970784</v>
          </cell>
        </row>
        <row r="36">
          <cell r="A36">
            <v>9</v>
          </cell>
          <cell r="B36">
            <v>11</v>
          </cell>
          <cell r="C36" t="str">
            <v>Sede Santa Rosa de Osos</v>
          </cell>
          <cell r="D36" t="str">
            <v>Carrera 29 No. 25 - 27</v>
          </cell>
          <cell r="E36" t="str">
            <v>Antioquia</v>
          </cell>
          <cell r="F36" t="str">
            <v>Santa Rosa de Osos</v>
          </cell>
          <cell r="G36" t="str">
            <v>6.644561, -75.462461</v>
          </cell>
          <cell r="H36" t="str">
            <v>3 KVA MONOFASICA</v>
          </cell>
          <cell r="I36">
            <v>1</v>
          </cell>
          <cell r="J36">
            <v>1</v>
          </cell>
          <cell r="K36">
            <v>13234872</v>
          </cell>
          <cell r="L36">
            <v>13234872</v>
          </cell>
          <cell r="M36">
            <v>163276305</v>
          </cell>
          <cell r="N36">
            <v>16837078.265102226</v>
          </cell>
          <cell r="O36">
            <v>16837078.265102226</v>
          </cell>
          <cell r="P36">
            <v>112679106.9342569</v>
          </cell>
          <cell r="Q36">
            <v>12478594</v>
          </cell>
          <cell r="R36">
            <v>12478594</v>
          </cell>
          <cell r="S36">
            <v>158233129</v>
          </cell>
          <cell r="T36">
            <v>10240000</v>
          </cell>
          <cell r="U36">
            <v>10240000</v>
          </cell>
          <cell r="V36">
            <v>121530000</v>
          </cell>
          <cell r="W36">
            <v>15937612.834821429</v>
          </cell>
          <cell r="X36">
            <v>15937612.834821429</v>
          </cell>
          <cell r="Y36">
            <v>96710060.27800326</v>
          </cell>
        </row>
        <row r="37">
          <cell r="A37">
            <v>9</v>
          </cell>
          <cell r="B37">
            <v>11</v>
          </cell>
          <cell r="C37" t="str">
            <v>Sede Santa Rosa de Osos</v>
          </cell>
          <cell r="D37" t="str">
            <v>Carrera 29 No. 25 - 27</v>
          </cell>
          <cell r="E37" t="str">
            <v>Antioquia</v>
          </cell>
          <cell r="F37" t="str">
            <v>Santa Rosa de Osos</v>
          </cell>
          <cell r="G37" t="str">
            <v>6.644561, -75.462461</v>
          </cell>
          <cell r="H37" t="str">
            <v>30 KVA TRIFASICA</v>
          </cell>
          <cell r="I37">
            <v>1</v>
          </cell>
          <cell r="J37">
            <v>1</v>
          </cell>
          <cell r="K37">
            <v>150041433</v>
          </cell>
          <cell r="L37">
            <v>150041433</v>
          </cell>
          <cell r="M37">
            <v>163276305</v>
          </cell>
          <cell r="N37">
            <v>95842028.669154674</v>
          </cell>
          <cell r="O37">
            <v>95842028.669154674</v>
          </cell>
          <cell r="P37">
            <v>112679106.9342569</v>
          </cell>
          <cell r="Q37">
            <v>145754535</v>
          </cell>
          <cell r="R37">
            <v>145754535</v>
          </cell>
          <cell r="S37">
            <v>158233129</v>
          </cell>
          <cell r="T37">
            <v>111290000</v>
          </cell>
          <cell r="U37">
            <v>111290000</v>
          </cell>
          <cell r="V37">
            <v>121530000</v>
          </cell>
          <cell r="W37">
            <v>80772447.443181828</v>
          </cell>
          <cell r="X37">
            <v>80772447.443181828</v>
          </cell>
          <cell r="Y37">
            <v>96710060.27800326</v>
          </cell>
        </row>
        <row r="38">
          <cell r="A38">
            <v>10</v>
          </cell>
          <cell r="B38">
            <v>13</v>
          </cell>
          <cell r="C38" t="str">
            <v>Sede Cisneros</v>
          </cell>
          <cell r="D38" t="str">
            <v>Calle 18 No. 17 - 61</v>
          </cell>
          <cell r="E38" t="str">
            <v>Antioquia</v>
          </cell>
          <cell r="F38" t="str">
            <v>Cisneros</v>
          </cell>
          <cell r="G38" t="str">
            <v>6.537396, -75.087982</v>
          </cell>
          <cell r="H38" t="str">
            <v>3 KVA MONOFASICA</v>
          </cell>
          <cell r="I38">
            <v>1</v>
          </cell>
          <cell r="J38">
            <v>1</v>
          </cell>
          <cell r="K38">
            <v>13234872</v>
          </cell>
          <cell r="L38">
            <v>13234872</v>
          </cell>
          <cell r="M38">
            <v>225209648</v>
          </cell>
          <cell r="N38">
            <v>17565820.064554561</v>
          </cell>
          <cell r="O38">
            <v>17565820.064554561</v>
          </cell>
          <cell r="P38">
            <v>183685099.08069676</v>
          </cell>
          <cell r="Q38">
            <v>12478594</v>
          </cell>
          <cell r="R38">
            <v>12478594</v>
          </cell>
          <cell r="S38">
            <v>218396950</v>
          </cell>
          <cell r="T38">
            <v>10240000</v>
          </cell>
          <cell r="U38">
            <v>10240000</v>
          </cell>
          <cell r="V38">
            <v>160264000</v>
          </cell>
          <cell r="W38">
            <v>15937612.834821429</v>
          </cell>
          <cell r="X38">
            <v>15937612.834821429</v>
          </cell>
          <cell r="Y38">
            <v>203500293.06209418</v>
          </cell>
        </row>
        <row r="39">
          <cell r="A39">
            <v>10</v>
          </cell>
          <cell r="B39">
            <v>13</v>
          </cell>
          <cell r="C39" t="str">
            <v>Sede Cisneros</v>
          </cell>
          <cell r="D39" t="str">
            <v>Calle 18 No. 17 - 61</v>
          </cell>
          <cell r="E39" t="str">
            <v>Antioquia</v>
          </cell>
          <cell r="F39" t="str">
            <v>Cisneros</v>
          </cell>
          <cell r="G39" t="str">
            <v>6.537396, -75.087982</v>
          </cell>
          <cell r="H39" t="str">
            <v>10 KVA TRIFASICA</v>
          </cell>
          <cell r="I39">
            <v>4</v>
          </cell>
          <cell r="J39">
            <v>1</v>
          </cell>
          <cell r="K39">
            <v>52993694</v>
          </cell>
          <cell r="L39">
            <v>211974776</v>
          </cell>
          <cell r="M39">
            <v>225209648</v>
          </cell>
          <cell r="N39">
            <v>41529819.754035547</v>
          </cell>
          <cell r="O39">
            <v>166119279.01614219</v>
          </cell>
          <cell r="P39">
            <v>183685099.08069676</v>
          </cell>
          <cell r="Q39">
            <v>51479589</v>
          </cell>
          <cell r="R39">
            <v>205918356</v>
          </cell>
          <cell r="S39">
            <v>218396950</v>
          </cell>
          <cell r="T39">
            <v>37506000</v>
          </cell>
          <cell r="U39">
            <v>150024000</v>
          </cell>
          <cell r="V39">
            <v>160264000</v>
          </cell>
          <cell r="W39">
            <v>46890670.056818187</v>
          </cell>
          <cell r="X39">
            <v>187562680.22727275</v>
          </cell>
          <cell r="Y39">
            <v>203500293.06209418</v>
          </cell>
        </row>
        <row r="40">
          <cell r="A40">
            <v>11</v>
          </cell>
          <cell r="B40">
            <v>14</v>
          </cell>
          <cell r="C40" t="str">
            <v>Centro de la Innovación, la Agroindustria y la Aviación</v>
          </cell>
          <cell r="D40" t="str">
            <v>Carrera 48 No. 49 - 62 Casa de la Constitución</v>
          </cell>
          <cell r="E40" t="str">
            <v>Antioquia</v>
          </cell>
          <cell r="F40" t="str">
            <v>Rionegro</v>
          </cell>
          <cell r="G40" t="str">
            <v>6.153984, -75.372433</v>
          </cell>
          <cell r="H40" t="str">
            <v>3 KVA MONOFASICA</v>
          </cell>
          <cell r="I40">
            <v>1</v>
          </cell>
          <cell r="J40">
            <v>1</v>
          </cell>
          <cell r="K40">
            <v>13234872</v>
          </cell>
          <cell r="L40">
            <v>13234872</v>
          </cell>
          <cell r="M40">
            <v>313317738</v>
          </cell>
          <cell r="N40">
            <v>14121629.332864227</v>
          </cell>
          <cell r="O40">
            <v>14121629.332864227</v>
          </cell>
          <cell r="P40">
            <v>200074788.80669758</v>
          </cell>
          <cell r="Q40">
            <v>12478594</v>
          </cell>
          <cell r="R40">
            <v>12478594</v>
          </cell>
          <cell r="S40">
            <v>303987664</v>
          </cell>
          <cell r="T40">
            <v>10240000</v>
          </cell>
          <cell r="U40">
            <v>10240000</v>
          </cell>
          <cell r="V40">
            <v>232820000</v>
          </cell>
          <cell r="W40">
            <v>15547612.834821429</v>
          </cell>
          <cell r="X40">
            <v>15547612.834821429</v>
          </cell>
          <cell r="Y40">
            <v>174092507.72118509</v>
          </cell>
        </row>
        <row r="41">
          <cell r="A41">
            <v>11</v>
          </cell>
          <cell r="B41">
            <v>14</v>
          </cell>
          <cell r="C41" t="str">
            <v>Centro de la Innovación, la Agroindustria y la Aviación</v>
          </cell>
          <cell r="D41" t="str">
            <v>Carrera 48 No. 49 - 62 Casa de la Constitución</v>
          </cell>
          <cell r="E41" t="str">
            <v>Antioquia</v>
          </cell>
          <cell r="F41" t="str">
            <v>Rionegro</v>
          </cell>
          <cell r="G41" t="str">
            <v>6.153984, -75.372433</v>
          </cell>
          <cell r="H41" t="str">
            <v>30 KVA TRIFASICA</v>
          </cell>
          <cell r="I41">
            <v>2</v>
          </cell>
          <cell r="J41">
            <v>1</v>
          </cell>
          <cell r="K41">
            <v>150041433</v>
          </cell>
          <cell r="L41">
            <v>300082866</v>
          </cell>
          <cell r="M41">
            <v>313317738</v>
          </cell>
          <cell r="N41">
            <v>92976579.736916676</v>
          </cell>
          <cell r="O41">
            <v>185953159.47383335</v>
          </cell>
          <cell r="P41">
            <v>200074788.80669758</v>
          </cell>
          <cell r="Q41">
            <v>145754535</v>
          </cell>
          <cell r="R41">
            <v>291509070</v>
          </cell>
          <cell r="S41">
            <v>303987664</v>
          </cell>
          <cell r="T41">
            <v>111290000</v>
          </cell>
          <cell r="U41">
            <v>222580000</v>
          </cell>
          <cell r="V41">
            <v>232820000</v>
          </cell>
          <cell r="W41">
            <v>79272447.443181828</v>
          </cell>
          <cell r="X41">
            <v>158544894.88636366</v>
          </cell>
          <cell r="Y41">
            <v>174092507.72118509</v>
          </cell>
        </row>
        <row r="42">
          <cell r="A42">
            <v>12</v>
          </cell>
          <cell r="B42">
            <v>15</v>
          </cell>
          <cell r="C42" t="str">
            <v>Sede Sonsón</v>
          </cell>
          <cell r="D42" t="str">
            <v>Calle 10 No. 1 - 21 Barrio Chagualito</v>
          </cell>
          <cell r="E42" t="str">
            <v>Antioquia</v>
          </cell>
          <cell r="F42" t="str">
            <v>Sonson</v>
          </cell>
          <cell r="G42" t="str">
            <v>5.710321, -75.306095</v>
          </cell>
          <cell r="H42" t="str">
            <v>3 KVA MONOFASICA</v>
          </cell>
          <cell r="I42">
            <v>1</v>
          </cell>
          <cell r="J42">
            <v>1</v>
          </cell>
          <cell r="K42">
            <v>13234872</v>
          </cell>
          <cell r="L42">
            <v>13234872</v>
          </cell>
          <cell r="M42">
            <v>83006161</v>
          </cell>
          <cell r="N42">
            <v>16837078.265102226</v>
          </cell>
          <cell r="O42">
            <v>16837078.265102226</v>
          </cell>
          <cell r="P42">
            <v>59422916.44127202</v>
          </cell>
          <cell r="Q42">
            <v>12478594</v>
          </cell>
          <cell r="R42">
            <v>12478594</v>
          </cell>
          <cell r="S42">
            <v>80256418</v>
          </cell>
          <cell r="T42">
            <v>10240000</v>
          </cell>
          <cell r="U42">
            <v>10240000</v>
          </cell>
          <cell r="V42">
            <v>56964000</v>
          </cell>
          <cell r="W42">
            <v>15937612.834821429</v>
          </cell>
          <cell r="X42">
            <v>15937612.834821429</v>
          </cell>
          <cell r="Y42">
            <v>73016188.118912339</v>
          </cell>
        </row>
        <row r="43">
          <cell r="A43">
            <v>12</v>
          </cell>
          <cell r="B43">
            <v>15</v>
          </cell>
          <cell r="C43" t="str">
            <v>Sede Sonsón</v>
          </cell>
          <cell r="D43" t="str">
            <v>Calle 10 No. 1 - 21 Barrio Chagualito</v>
          </cell>
          <cell r="E43" t="str">
            <v>Antioquia</v>
          </cell>
          <cell r="F43" t="str">
            <v>Sonson</v>
          </cell>
          <cell r="G43" t="str">
            <v>5.710321, -75.306095</v>
          </cell>
          <cell r="H43" t="str">
            <v>15 KVA TRIFASICA</v>
          </cell>
          <cell r="I43">
            <v>1</v>
          </cell>
          <cell r="J43">
            <v>1</v>
          </cell>
          <cell r="K43">
            <v>69771289</v>
          </cell>
          <cell r="L43">
            <v>69771289</v>
          </cell>
          <cell r="M43">
            <v>83006161</v>
          </cell>
          <cell r="N43">
            <v>42585838.176169798</v>
          </cell>
          <cell r="O43">
            <v>42585838.176169798</v>
          </cell>
          <cell r="P43">
            <v>59422916.44127202</v>
          </cell>
          <cell r="Q43">
            <v>67777824</v>
          </cell>
          <cell r="R43">
            <v>67777824</v>
          </cell>
          <cell r="S43">
            <v>80256418</v>
          </cell>
          <cell r="T43">
            <v>46724000</v>
          </cell>
          <cell r="U43">
            <v>46724000</v>
          </cell>
          <cell r="V43">
            <v>56964000</v>
          </cell>
          <cell r="W43">
            <v>57078575.284090914</v>
          </cell>
          <cell r="X43">
            <v>57078575.284090914</v>
          </cell>
          <cell r="Y43">
            <v>73016188.118912339</v>
          </cell>
        </row>
        <row r="44">
          <cell r="A44">
            <v>13</v>
          </cell>
          <cell r="B44">
            <v>16</v>
          </cell>
          <cell r="C44" t="str">
            <v>Tecnoparque Colombia Nodo Rionegro (Escuela Gastronomica)</v>
          </cell>
          <cell r="D44" t="str">
            <v>Zona Franca Rionegro Bodega 15</v>
          </cell>
          <cell r="E44" t="str">
            <v>Antioquia</v>
          </cell>
          <cell r="F44" t="str">
            <v>Rionegro</v>
          </cell>
          <cell r="G44" t="str">
            <v>6.156151, -75.415643</v>
          </cell>
          <cell r="H44" t="str">
            <v>3 KVA MONOFASICA</v>
          </cell>
          <cell r="I44">
            <v>1</v>
          </cell>
          <cell r="J44">
            <v>1</v>
          </cell>
          <cell r="K44">
            <v>13234872</v>
          </cell>
          <cell r="L44">
            <v>13234872</v>
          </cell>
          <cell r="M44">
            <v>83006161</v>
          </cell>
          <cell r="N44">
            <v>14121629.332864227</v>
          </cell>
          <cell r="O44">
            <v>14121629.332864227</v>
          </cell>
          <cell r="P44">
            <v>53992018.576796025</v>
          </cell>
          <cell r="Q44">
            <v>12478594</v>
          </cell>
          <cell r="R44">
            <v>12478594</v>
          </cell>
          <cell r="S44">
            <v>80256418</v>
          </cell>
          <cell r="T44">
            <v>10240000</v>
          </cell>
          <cell r="U44">
            <v>10240000</v>
          </cell>
          <cell r="V44">
            <v>56964000</v>
          </cell>
          <cell r="W44">
            <v>15547612.834821429</v>
          </cell>
          <cell r="X44">
            <v>15547612.834821429</v>
          </cell>
          <cell r="Y44">
            <v>72251188.118912339</v>
          </cell>
        </row>
        <row r="45">
          <cell r="A45">
            <v>13</v>
          </cell>
          <cell r="B45">
            <v>16</v>
          </cell>
          <cell r="C45" t="str">
            <v>Tecnoparque Colombia Nodo Rionegro (Escuela Gastronomica)</v>
          </cell>
          <cell r="D45" t="str">
            <v>Zona Franca Rionegro Bodega 15</v>
          </cell>
          <cell r="E45" t="str">
            <v>Antioquia</v>
          </cell>
          <cell r="F45" t="str">
            <v>Rionegro</v>
          </cell>
          <cell r="G45" t="str">
            <v>6.156151, -75.415643</v>
          </cell>
          <cell r="H45" t="str">
            <v>15 KVA TRIFASICA</v>
          </cell>
          <cell r="I45">
            <v>1</v>
          </cell>
          <cell r="J45">
            <v>1</v>
          </cell>
          <cell r="K45">
            <v>69771289</v>
          </cell>
          <cell r="L45">
            <v>69771289</v>
          </cell>
          <cell r="M45">
            <v>83006161</v>
          </cell>
          <cell r="N45">
            <v>39870389.2439318</v>
          </cell>
          <cell r="O45">
            <v>39870389.2439318</v>
          </cell>
          <cell r="P45">
            <v>53992018.576796025</v>
          </cell>
          <cell r="Q45">
            <v>67777824</v>
          </cell>
          <cell r="R45">
            <v>67777824</v>
          </cell>
          <cell r="S45">
            <v>80256418</v>
          </cell>
          <cell r="T45">
            <v>46724000</v>
          </cell>
          <cell r="U45">
            <v>46724000</v>
          </cell>
          <cell r="V45">
            <v>56964000</v>
          </cell>
          <cell r="W45">
            <v>56703575.284090914</v>
          </cell>
          <cell r="X45">
            <v>56703575.284090914</v>
          </cell>
          <cell r="Y45">
            <v>72251188.118912339</v>
          </cell>
        </row>
        <row r="46">
          <cell r="A46">
            <v>14</v>
          </cell>
          <cell r="B46">
            <v>17</v>
          </cell>
          <cell r="C46" t="str">
            <v>Subsede Zona Franca</v>
          </cell>
          <cell r="D46" t="str">
            <v>Vereda La Bodega, Zona Franca de Rionegro. Bodegas 14 y 15</v>
          </cell>
          <cell r="E46" t="str">
            <v>Antioquia</v>
          </cell>
          <cell r="F46" t="str">
            <v>Rionegro</v>
          </cell>
          <cell r="G46" t="str">
            <v>6.156151, -75.415643</v>
          </cell>
          <cell r="H46" t="str">
            <v>3 KVA MONOFASICA</v>
          </cell>
          <cell r="I46">
            <v>1</v>
          </cell>
          <cell r="J46">
            <v>1</v>
          </cell>
          <cell r="K46">
            <v>13234872</v>
          </cell>
          <cell r="L46">
            <v>13234872</v>
          </cell>
          <cell r="M46">
            <v>209241780</v>
          </cell>
          <cell r="N46">
            <v>14121629.332864227</v>
          </cell>
          <cell r="O46">
            <v>14121629.332864227</v>
          </cell>
          <cell r="P46">
            <v>128139647.04325247</v>
          </cell>
          <cell r="Q46">
            <v>12478594</v>
          </cell>
          <cell r="R46">
            <v>12478594</v>
          </cell>
          <cell r="S46">
            <v>201135243</v>
          </cell>
          <cell r="T46">
            <v>10240000</v>
          </cell>
          <cell r="U46">
            <v>10240000</v>
          </cell>
          <cell r="V46">
            <v>180686000</v>
          </cell>
          <cell r="W46">
            <v>15547612.834821429</v>
          </cell>
          <cell r="X46">
            <v>15547612.834821429</v>
          </cell>
          <cell r="Y46">
            <v>119048192.38027599</v>
          </cell>
        </row>
        <row r="47">
          <cell r="A47">
            <v>14</v>
          </cell>
          <cell r="B47">
            <v>17</v>
          </cell>
          <cell r="C47" t="str">
            <v>Subsede Zona Franca</v>
          </cell>
          <cell r="D47" t="str">
            <v>Vereda La Bodega, Zona Franca de Rionegro. Bodegas 14 y 15</v>
          </cell>
          <cell r="E47" t="str">
            <v>Antioquia</v>
          </cell>
          <cell r="F47" t="str">
            <v>Rionegro</v>
          </cell>
          <cell r="G47" t="str">
            <v>6.156151, -75.415643</v>
          </cell>
          <cell r="H47" t="str">
            <v>40 KVA TRIFASICA</v>
          </cell>
          <cell r="I47">
            <v>1</v>
          </cell>
          <cell r="J47">
            <v>1</v>
          </cell>
          <cell r="K47">
            <v>196006908</v>
          </cell>
          <cell r="L47">
            <v>196006908</v>
          </cell>
          <cell r="M47">
            <v>209241780</v>
          </cell>
          <cell r="N47">
            <v>114018017.71038824</v>
          </cell>
          <cell r="O47">
            <v>114018017.71038824</v>
          </cell>
          <cell r="P47">
            <v>128139647.04325247</v>
          </cell>
          <cell r="Q47">
            <v>188656649</v>
          </cell>
          <cell r="R47">
            <v>188656649</v>
          </cell>
          <cell r="S47">
            <v>201135243</v>
          </cell>
          <cell r="T47">
            <v>170446000</v>
          </cell>
          <cell r="U47">
            <v>170446000</v>
          </cell>
          <cell r="V47">
            <v>180686000</v>
          </cell>
          <cell r="W47">
            <v>103500579.54545456</v>
          </cell>
          <cell r="X47">
            <v>103500579.54545456</v>
          </cell>
          <cell r="Y47">
            <v>119048192.38027599</v>
          </cell>
        </row>
        <row r="48">
          <cell r="A48">
            <v>15</v>
          </cell>
          <cell r="B48">
            <v>18</v>
          </cell>
          <cell r="C48" t="str">
            <v>Tecnoparque Colombia Nodo Urabá</v>
          </cell>
          <cell r="D48" t="str">
            <v>Km. 1 Salida a Turbo</v>
          </cell>
          <cell r="E48" t="str">
            <v>Antioquia</v>
          </cell>
          <cell r="F48" t="str">
            <v>Apartadó</v>
          </cell>
          <cell r="G48" t="str">
            <v>7.890415, -76.631085</v>
          </cell>
          <cell r="H48" t="str">
            <v>3 KVA MONOFASICA</v>
          </cell>
          <cell r="I48">
            <v>6</v>
          </cell>
          <cell r="J48">
            <v>7</v>
          </cell>
          <cell r="K48">
            <v>13234872</v>
          </cell>
          <cell r="L48">
            <v>79409232</v>
          </cell>
          <cell r="M48">
            <v>691056064</v>
          </cell>
          <cell r="N48">
            <v>17290820.064554561</v>
          </cell>
          <cell r="O48">
            <v>103744920.38732737</v>
          </cell>
          <cell r="P48">
            <v>503302402.00055623</v>
          </cell>
          <cell r="Q48">
            <v>12478594</v>
          </cell>
          <cell r="R48">
            <v>74871564</v>
          </cell>
          <cell r="S48">
            <v>668114808</v>
          </cell>
          <cell r="T48">
            <v>10240000</v>
          </cell>
          <cell r="U48">
            <v>61440000</v>
          </cell>
          <cell r="V48">
            <v>502424000</v>
          </cell>
          <cell r="W48">
            <v>14513327.120535715</v>
          </cell>
          <cell r="X48">
            <v>87079962.723214284</v>
          </cell>
          <cell r="Y48">
            <v>498065595.49310064</v>
          </cell>
        </row>
        <row r="49">
          <cell r="A49">
            <v>15</v>
          </cell>
          <cell r="B49">
            <v>18</v>
          </cell>
          <cell r="C49" t="str">
            <v>Tecnoparque Colombia Nodo Urabá</v>
          </cell>
          <cell r="D49" t="str">
            <v>Km. 1 Salida a Turbo</v>
          </cell>
          <cell r="E49" t="str">
            <v>Antioquia</v>
          </cell>
          <cell r="F49" t="str">
            <v>Apartadó</v>
          </cell>
          <cell r="G49" t="str">
            <v>7.890415, -76.631085</v>
          </cell>
          <cell r="H49" t="str">
            <v>6KVA BIFASICA</v>
          </cell>
          <cell r="I49">
            <v>1</v>
          </cell>
          <cell r="J49">
            <v>7</v>
          </cell>
          <cell r="K49">
            <v>32478810</v>
          </cell>
          <cell r="L49">
            <v>32478810</v>
          </cell>
          <cell r="M49">
            <v>691056064</v>
          </cell>
          <cell r="N49">
            <v>34657620.773526341</v>
          </cell>
          <cell r="O49">
            <v>34657620.773526341</v>
          </cell>
          <cell r="P49">
            <v>503302402.00055623</v>
          </cell>
          <cell r="Q49">
            <v>30622878</v>
          </cell>
          <cell r="R49">
            <v>30622878</v>
          </cell>
          <cell r="S49">
            <v>668114808</v>
          </cell>
          <cell r="T49">
            <v>31508000</v>
          </cell>
          <cell r="U49">
            <v>31508000</v>
          </cell>
          <cell r="V49">
            <v>502424000</v>
          </cell>
          <cell r="W49">
            <v>30426436.74715909</v>
          </cell>
          <cell r="X49">
            <v>30426436.74715909</v>
          </cell>
          <cell r="Y49">
            <v>498065595.49310064</v>
          </cell>
        </row>
        <row r="50">
          <cell r="A50">
            <v>15</v>
          </cell>
          <cell r="B50">
            <v>18</v>
          </cell>
          <cell r="C50" t="str">
            <v>Tecnoparque Colombia Nodo Urabá</v>
          </cell>
          <cell r="D50" t="str">
            <v>Km. 1 Salida a Turbo</v>
          </cell>
          <cell r="E50" t="str">
            <v>Antioquia</v>
          </cell>
          <cell r="F50" t="str">
            <v>Apartadó</v>
          </cell>
          <cell r="G50" t="str">
            <v>7.890415, -76.631085</v>
          </cell>
          <cell r="H50" t="str">
            <v>15 KVA TRIFASICA</v>
          </cell>
          <cell r="I50">
            <v>4</v>
          </cell>
          <cell r="J50">
            <v>7</v>
          </cell>
          <cell r="K50">
            <v>69771289</v>
          </cell>
          <cell r="L50">
            <v>279085156</v>
          </cell>
          <cell r="M50">
            <v>691056064</v>
          </cell>
          <cell r="N50">
            <v>43052079.975622132</v>
          </cell>
          <cell r="O50">
            <v>172208319.90248853</v>
          </cell>
          <cell r="P50">
            <v>503302402.00055623</v>
          </cell>
          <cell r="Q50">
            <v>67777824</v>
          </cell>
          <cell r="R50">
            <v>271111296</v>
          </cell>
          <cell r="S50">
            <v>668114808</v>
          </cell>
          <cell r="T50">
            <v>46724000</v>
          </cell>
          <cell r="U50">
            <v>186896000</v>
          </cell>
          <cell r="V50">
            <v>502424000</v>
          </cell>
          <cell r="W50">
            <v>55503575.284090914</v>
          </cell>
          <cell r="X50">
            <v>222014301.13636366</v>
          </cell>
          <cell r="Y50">
            <v>498065595.49310064</v>
          </cell>
        </row>
        <row r="51">
          <cell r="A51">
            <v>15</v>
          </cell>
          <cell r="B51">
            <v>18</v>
          </cell>
          <cell r="C51" t="str">
            <v>Tecnoparque Colombia Nodo Urabá</v>
          </cell>
          <cell r="D51" t="str">
            <v>Km. 1 Salida a Turbo</v>
          </cell>
          <cell r="E51" t="str">
            <v>Antioquia</v>
          </cell>
          <cell r="F51" t="str">
            <v>Apartadó</v>
          </cell>
          <cell r="G51" t="str">
            <v>7.890415, -76.631085</v>
          </cell>
          <cell r="H51" t="str">
            <v>30 KVA TRIFASICA</v>
          </cell>
          <cell r="I51">
            <v>2</v>
          </cell>
          <cell r="J51">
            <v>7</v>
          </cell>
          <cell r="K51">
            <v>150041433</v>
          </cell>
          <cell r="L51">
            <v>300082866</v>
          </cell>
          <cell r="M51">
            <v>691056064</v>
          </cell>
          <cell r="N51">
            <v>96345770.468607008</v>
          </cell>
          <cell r="O51">
            <v>192691540.93721402</v>
          </cell>
          <cell r="P51">
            <v>503302402.00055623</v>
          </cell>
          <cell r="Q51">
            <v>145754535</v>
          </cell>
          <cell r="R51">
            <v>291509070</v>
          </cell>
          <cell r="S51">
            <v>668114808</v>
          </cell>
          <cell r="T51">
            <v>111290000</v>
          </cell>
          <cell r="U51">
            <v>222580000</v>
          </cell>
          <cell r="V51">
            <v>502424000</v>
          </cell>
          <cell r="W51">
            <v>79272447.443181828</v>
          </cell>
          <cell r="X51">
            <v>158544894.88636366</v>
          </cell>
          <cell r="Y51">
            <v>498065595.49310064</v>
          </cell>
        </row>
        <row r="52">
          <cell r="A52">
            <v>16</v>
          </cell>
          <cell r="B52">
            <v>19</v>
          </cell>
          <cell r="C52" t="str">
            <v>Regional Atlántico</v>
          </cell>
          <cell r="D52" t="str">
            <v>Carrera 43 No. 42 - 40</v>
          </cell>
          <cell r="E52" t="str">
            <v>Atlántico</v>
          </cell>
          <cell r="F52" t="str">
            <v>Barranquilla</v>
          </cell>
          <cell r="G52" t="str">
            <v>10.982467, -74.783711</v>
          </cell>
          <cell r="H52" t="str">
            <v>3 KVA MONOFASICA</v>
          </cell>
          <cell r="I52">
            <v>11</v>
          </cell>
          <cell r="J52">
            <v>12</v>
          </cell>
          <cell r="K52">
            <v>13234872</v>
          </cell>
          <cell r="L52">
            <v>145583592</v>
          </cell>
          <cell r="M52">
            <v>700299141</v>
          </cell>
          <cell r="N52">
            <v>13832538.423773319</v>
          </cell>
          <cell r="O52">
            <v>152157922.6615065</v>
          </cell>
          <cell r="P52">
            <v>495373551.2668978</v>
          </cell>
          <cell r="Q52">
            <v>12478594</v>
          </cell>
          <cell r="R52">
            <v>137264534</v>
          </cell>
          <cell r="S52">
            <v>671702978</v>
          </cell>
          <cell r="T52">
            <v>10240000</v>
          </cell>
          <cell r="U52">
            <v>112640000</v>
          </cell>
          <cell r="V52">
            <v>230136000</v>
          </cell>
          <cell r="W52">
            <v>13905794.653003247</v>
          </cell>
          <cell r="X52">
            <v>152963741.18303573</v>
          </cell>
          <cell r="Y52">
            <v>486170729.5495131</v>
          </cell>
        </row>
        <row r="53">
          <cell r="A53">
            <v>16</v>
          </cell>
          <cell r="B53">
            <v>19</v>
          </cell>
          <cell r="C53" t="str">
            <v>Regional Atlántico</v>
          </cell>
          <cell r="D53" t="str">
            <v>Carrera 43 No. 42 - 40</v>
          </cell>
          <cell r="E53" t="str">
            <v>Atlántico</v>
          </cell>
          <cell r="F53" t="str">
            <v>Barranquilla</v>
          </cell>
          <cell r="G53" t="str">
            <v>10.982467, -74.783711</v>
          </cell>
          <cell r="H53" t="str">
            <v>6KVA BIFASICA</v>
          </cell>
          <cell r="I53">
            <v>1</v>
          </cell>
          <cell r="J53">
            <v>12</v>
          </cell>
          <cell r="K53">
            <v>32478810</v>
          </cell>
          <cell r="L53">
            <v>32478810</v>
          </cell>
          <cell r="M53">
            <v>700299141</v>
          </cell>
          <cell r="N53">
            <v>31183430.041836008</v>
          </cell>
          <cell r="O53">
            <v>31183430.041836008</v>
          </cell>
          <cell r="P53">
            <v>495373551.2668978</v>
          </cell>
          <cell r="Q53">
            <v>30622878</v>
          </cell>
          <cell r="R53">
            <v>30622878</v>
          </cell>
          <cell r="S53">
            <v>671702978</v>
          </cell>
          <cell r="T53">
            <v>31508000</v>
          </cell>
          <cell r="U53">
            <v>31508000</v>
          </cell>
          <cell r="V53">
            <v>230136000</v>
          </cell>
          <cell r="W53">
            <v>30426436.74715909</v>
          </cell>
          <cell r="X53">
            <v>30426436.74715909</v>
          </cell>
          <cell r="Y53">
            <v>486170729.5495131</v>
          </cell>
        </row>
        <row r="54">
          <cell r="A54">
            <v>16</v>
          </cell>
          <cell r="B54">
            <v>19</v>
          </cell>
          <cell r="C54" t="str">
            <v>Regional Atlántico</v>
          </cell>
          <cell r="D54" t="str">
            <v>Carrera 43 No. 42 - 40</v>
          </cell>
          <cell r="E54" t="str">
            <v>Atlántico</v>
          </cell>
          <cell r="F54" t="str">
            <v>Barranquilla</v>
          </cell>
          <cell r="G54" t="str">
            <v>10.982467, -74.783711</v>
          </cell>
          <cell r="H54" t="str">
            <v>40 KVA TRIFASICA</v>
          </cell>
          <cell r="I54">
            <v>2</v>
          </cell>
          <cell r="J54">
            <v>12</v>
          </cell>
          <cell r="K54">
            <v>196006908</v>
          </cell>
          <cell r="L54">
            <v>392013816</v>
          </cell>
          <cell r="M54">
            <v>700299141</v>
          </cell>
          <cell r="N54">
            <v>113778017.71038824</v>
          </cell>
          <cell r="O54">
            <v>227556035.42077649</v>
          </cell>
          <cell r="P54">
            <v>495373551.2668978</v>
          </cell>
          <cell r="Q54">
            <v>188656649</v>
          </cell>
          <cell r="R54">
            <v>377313298</v>
          </cell>
          <cell r="S54">
            <v>671702978</v>
          </cell>
          <cell r="U54">
            <v>0</v>
          </cell>
          <cell r="V54">
            <v>230136000</v>
          </cell>
          <cell r="W54">
            <v>102000579.54545456</v>
          </cell>
          <cell r="X54">
            <v>204001159.09090912</v>
          </cell>
          <cell r="Y54">
            <v>486170729.5495131</v>
          </cell>
        </row>
        <row r="55">
          <cell r="A55">
            <v>16</v>
          </cell>
          <cell r="B55">
            <v>19</v>
          </cell>
          <cell r="C55" t="str">
            <v>Regional Atlántico</v>
          </cell>
          <cell r="D55" t="str">
            <v>Carrera 43 No. 42 - 40</v>
          </cell>
          <cell r="E55" t="str">
            <v>Atlántico</v>
          </cell>
          <cell r="F55" t="str">
            <v>Barranquilla</v>
          </cell>
          <cell r="G55" t="str">
            <v>10.982467, -74.783711</v>
          </cell>
          <cell r="H55" t="str">
            <v>10 KVA TRIFASICA</v>
          </cell>
          <cell r="I55">
            <v>1</v>
          </cell>
          <cell r="J55">
            <v>12</v>
          </cell>
          <cell r="K55">
            <v>52993694</v>
          </cell>
          <cell r="L55">
            <v>52993694</v>
          </cell>
          <cell r="M55">
            <v>700299141</v>
          </cell>
          <cell r="N55">
            <v>38130629.022345215</v>
          </cell>
          <cell r="O55">
            <v>38130629.022345215</v>
          </cell>
          <cell r="P55">
            <v>495373551.2668978</v>
          </cell>
          <cell r="Q55">
            <v>51479589</v>
          </cell>
          <cell r="R55">
            <v>51479589</v>
          </cell>
          <cell r="S55">
            <v>671702978</v>
          </cell>
          <cell r="T55">
            <v>37506000</v>
          </cell>
          <cell r="U55">
            <v>37506000</v>
          </cell>
          <cell r="V55">
            <v>230136000</v>
          </cell>
          <cell r="W55">
            <v>44445670.056818187</v>
          </cell>
          <cell r="X55">
            <v>44445670.056818187</v>
          </cell>
          <cell r="Y55">
            <v>486170729.5495131</v>
          </cell>
        </row>
        <row r="56">
          <cell r="A56">
            <v>16</v>
          </cell>
          <cell r="B56">
            <v>19</v>
          </cell>
          <cell r="C56" t="str">
            <v>Regional Atlántico</v>
          </cell>
          <cell r="D56" t="str">
            <v>Carrera 43 No. 42 - 40</v>
          </cell>
          <cell r="E56" t="str">
            <v>Atlántico</v>
          </cell>
          <cell r="F56" t="str">
            <v>Barranquilla</v>
          </cell>
          <cell r="G56" t="str">
            <v>10.982467, -74.783711</v>
          </cell>
          <cell r="H56" t="str">
            <v>20 KVA TRIFASICA</v>
          </cell>
          <cell r="I56">
            <v>1</v>
          </cell>
          <cell r="J56">
            <v>12</v>
          </cell>
          <cell r="K56">
            <v>77229229</v>
          </cell>
          <cell r="L56">
            <v>77229229</v>
          </cell>
          <cell r="M56">
            <v>700299141</v>
          </cell>
          <cell r="N56">
            <v>46345534.120433539</v>
          </cell>
          <cell r="O56">
            <v>46345534.120433539</v>
          </cell>
          <cell r="P56">
            <v>495373551.2668978</v>
          </cell>
          <cell r="Q56">
            <v>75022679</v>
          </cell>
          <cell r="R56">
            <v>75022679</v>
          </cell>
          <cell r="S56">
            <v>671702978</v>
          </cell>
          <cell r="T56">
            <v>48482000</v>
          </cell>
          <cell r="U56">
            <v>48482000</v>
          </cell>
          <cell r="V56">
            <v>230136000</v>
          </cell>
          <cell r="W56">
            <v>54333722.471590914</v>
          </cell>
          <cell r="X56">
            <v>54333722.471590914</v>
          </cell>
          <cell r="Y56">
            <v>486170729.5495131</v>
          </cell>
        </row>
        <row r="57">
          <cell r="A57">
            <v>17</v>
          </cell>
          <cell r="B57">
            <v>20</v>
          </cell>
          <cell r="C57" t="str">
            <v>Centro para el Desarrollo Agroecológico y Agroindustrial</v>
          </cell>
          <cell r="D57" t="str">
            <v>Calle 9 No. 19 - 120 Barrio Santander</v>
          </cell>
          <cell r="E57" t="str">
            <v>Atlántico</v>
          </cell>
          <cell r="F57" t="str">
            <v>Sabanalarga</v>
          </cell>
          <cell r="G57" t="str">
            <v>10.631433, -74.912738</v>
          </cell>
          <cell r="H57" t="str">
            <v>3 KVA MONOFASICA</v>
          </cell>
          <cell r="I57">
            <v>2</v>
          </cell>
          <cell r="J57">
            <v>2</v>
          </cell>
          <cell r="K57">
            <v>13234872</v>
          </cell>
          <cell r="L57">
            <v>26469744</v>
          </cell>
          <cell r="M57">
            <v>202228421</v>
          </cell>
          <cell r="N57">
            <v>16637078.265102226</v>
          </cell>
          <cell r="O57">
            <v>33274156.530204453</v>
          </cell>
          <cell r="P57">
            <v>157412150.61554068</v>
          </cell>
          <cell r="Q57">
            <v>12478594</v>
          </cell>
          <cell r="R57">
            <v>24957188</v>
          </cell>
          <cell r="S57">
            <v>195694190</v>
          </cell>
          <cell r="T57">
            <v>10240000</v>
          </cell>
          <cell r="U57">
            <v>20480000</v>
          </cell>
          <cell r="V57">
            <v>142216000</v>
          </cell>
          <cell r="W57">
            <v>15067612.834821429</v>
          </cell>
          <cell r="X57">
            <v>30135225.669642858</v>
          </cell>
          <cell r="Y57">
            <v>175865141.06737015</v>
          </cell>
        </row>
        <row r="58">
          <cell r="A58">
            <v>17</v>
          </cell>
          <cell r="B58">
            <v>20</v>
          </cell>
          <cell r="C58" t="str">
            <v>Centro para el Desarrollo Agroecológico y Agroindustrial</v>
          </cell>
          <cell r="D58" t="str">
            <v>Calle 9 No. 19 - 120 Barrio Santander</v>
          </cell>
          <cell r="E58" t="str">
            <v>Atlántico</v>
          </cell>
          <cell r="F58" t="str">
            <v>Sabanalarga</v>
          </cell>
          <cell r="G58" t="str">
            <v>10.631433, -74.912738</v>
          </cell>
          <cell r="H58" t="str">
            <v>15 KVA TRIFASICA</v>
          </cell>
          <cell r="I58">
            <v>1</v>
          </cell>
          <cell r="J58">
            <v>2</v>
          </cell>
          <cell r="K58">
            <v>69771289</v>
          </cell>
          <cell r="L58">
            <v>69771289</v>
          </cell>
          <cell r="M58">
            <v>202228421</v>
          </cell>
          <cell r="N58">
            <v>42485838.176169798</v>
          </cell>
          <cell r="O58">
            <v>42485838.176169798</v>
          </cell>
          <cell r="P58">
            <v>157412150.61554068</v>
          </cell>
          <cell r="Q58">
            <v>67777824</v>
          </cell>
          <cell r="R58">
            <v>67777824</v>
          </cell>
          <cell r="S58">
            <v>195694190</v>
          </cell>
          <cell r="T58">
            <v>46724000</v>
          </cell>
          <cell r="U58">
            <v>46724000</v>
          </cell>
          <cell r="V58">
            <v>142216000</v>
          </cell>
          <cell r="W58">
            <v>57078575.284090914</v>
          </cell>
          <cell r="X58">
            <v>57078575.284090914</v>
          </cell>
          <cell r="Y58">
            <v>175865141.06737015</v>
          </cell>
        </row>
        <row r="59">
          <cell r="A59">
            <v>17</v>
          </cell>
          <cell r="B59">
            <v>20</v>
          </cell>
          <cell r="C59" t="str">
            <v>Centro para el Desarrollo Agroecológico y Agroindustrial</v>
          </cell>
          <cell r="D59" t="str">
            <v>Calle 9 No. 19 - 120 Barrio Santander</v>
          </cell>
          <cell r="E59" t="str">
            <v>Atlántico</v>
          </cell>
          <cell r="F59" t="str">
            <v>Sabanalarga</v>
          </cell>
          <cell r="G59" t="str">
            <v>10.631433, -74.912738</v>
          </cell>
          <cell r="H59" t="str">
            <v>10 KVA TRIFASICA</v>
          </cell>
          <cell r="I59">
            <v>2</v>
          </cell>
          <cell r="J59">
            <v>2</v>
          </cell>
          <cell r="K59">
            <v>52993694</v>
          </cell>
          <cell r="L59">
            <v>105987388</v>
          </cell>
          <cell r="M59">
            <v>202228421</v>
          </cell>
          <cell r="N59">
            <v>40826077.954583213</v>
          </cell>
          <cell r="O59">
            <v>81652155.909166425</v>
          </cell>
          <cell r="P59">
            <v>157412150.61554068</v>
          </cell>
          <cell r="Q59">
            <v>51479589</v>
          </cell>
          <cell r="R59">
            <v>102959178</v>
          </cell>
          <cell r="S59">
            <v>195694190</v>
          </cell>
          <cell r="T59">
            <v>37506000</v>
          </cell>
          <cell r="U59">
            <v>75012000</v>
          </cell>
          <cell r="V59">
            <v>142216000</v>
          </cell>
          <cell r="W59">
            <v>44325670.056818187</v>
          </cell>
          <cell r="X59">
            <v>88651340.113636374</v>
          </cell>
          <cell r="Y59">
            <v>175865141.06737015</v>
          </cell>
        </row>
        <row r="60">
          <cell r="A60">
            <v>18</v>
          </cell>
          <cell r="B60">
            <v>21</v>
          </cell>
          <cell r="C60" t="str">
            <v>Centro Nacional Colombo Alemán</v>
          </cell>
          <cell r="D60" t="str">
            <v>Calle 30 No. 3E - 164</v>
          </cell>
          <cell r="E60" t="str">
            <v>Atlántico</v>
          </cell>
          <cell r="F60" t="str">
            <v>Barranquilla</v>
          </cell>
          <cell r="G60" t="str">
            <v>10.941646, -74.782692</v>
          </cell>
          <cell r="H60" t="str">
            <v>20 KVA TRIFASICA</v>
          </cell>
          <cell r="I60">
            <v>1</v>
          </cell>
          <cell r="J60">
            <v>10</v>
          </cell>
          <cell r="K60">
            <v>77229229</v>
          </cell>
          <cell r="L60">
            <v>77229229</v>
          </cell>
          <cell r="M60">
            <v>440602097</v>
          </cell>
          <cell r="N60">
            <v>46345534.120433539</v>
          </cell>
          <cell r="O60">
            <v>46345534.120433539</v>
          </cell>
          <cell r="P60">
            <v>336676836.37722814</v>
          </cell>
          <cell r="Q60">
            <v>75022679</v>
          </cell>
          <cell r="R60">
            <v>75022679</v>
          </cell>
          <cell r="S60">
            <v>423132424</v>
          </cell>
          <cell r="T60">
            <v>48482000</v>
          </cell>
          <cell r="U60">
            <v>48482000</v>
          </cell>
          <cell r="V60">
            <v>324372000</v>
          </cell>
          <cell r="W60">
            <v>54318722.471590914</v>
          </cell>
          <cell r="X60">
            <v>54318722.471590914</v>
          </cell>
          <cell r="Y60">
            <v>384775319.26948053</v>
          </cell>
        </row>
        <row r="61">
          <cell r="A61">
            <v>18</v>
          </cell>
          <cell r="B61">
            <v>21</v>
          </cell>
          <cell r="C61" t="str">
            <v>Centro Nacional Colombo Alemán</v>
          </cell>
          <cell r="D61" t="str">
            <v>Calle 30 No. 3E - 164</v>
          </cell>
          <cell r="E61" t="str">
            <v>Atlántico</v>
          </cell>
          <cell r="F61" t="str">
            <v>Barranquilla</v>
          </cell>
          <cell r="G61" t="str">
            <v>10.941646, -74.782692</v>
          </cell>
          <cell r="H61" t="str">
            <v>6KVA BIFASICA</v>
          </cell>
          <cell r="I61">
            <v>2</v>
          </cell>
          <cell r="J61">
            <v>10</v>
          </cell>
          <cell r="K61">
            <v>32478810</v>
          </cell>
          <cell r="L61">
            <v>64957620</v>
          </cell>
          <cell r="M61">
            <v>440602097</v>
          </cell>
          <cell r="N61">
            <v>31123430.041836008</v>
          </cell>
          <cell r="O61">
            <v>62246860.083672017</v>
          </cell>
          <cell r="P61">
            <v>336676836.37722814</v>
          </cell>
          <cell r="Q61">
            <v>30622878</v>
          </cell>
          <cell r="R61">
            <v>61245756</v>
          </cell>
          <cell r="S61">
            <v>423132424</v>
          </cell>
          <cell r="T61">
            <v>31508000</v>
          </cell>
          <cell r="U61">
            <v>63016000</v>
          </cell>
          <cell r="V61">
            <v>324372000</v>
          </cell>
          <cell r="W61">
            <v>29556436.74715909</v>
          </cell>
          <cell r="X61">
            <v>59112873.49431818</v>
          </cell>
          <cell r="Y61">
            <v>384775319.26948053</v>
          </cell>
        </row>
        <row r="62">
          <cell r="A62">
            <v>18</v>
          </cell>
          <cell r="B62">
            <v>21</v>
          </cell>
          <cell r="C62" t="str">
            <v>Centro Nacional Colombo Alemán</v>
          </cell>
          <cell r="D62" t="str">
            <v>Calle 30 No. 3E - 164</v>
          </cell>
          <cell r="E62" t="str">
            <v>Atlántico</v>
          </cell>
          <cell r="F62" t="str">
            <v>Barranquilla</v>
          </cell>
          <cell r="G62" t="str">
            <v>10.941646, -74.782692</v>
          </cell>
          <cell r="H62" t="str">
            <v>3 KVA MONOFASICA</v>
          </cell>
          <cell r="I62">
            <v>8</v>
          </cell>
          <cell r="J62">
            <v>10</v>
          </cell>
          <cell r="K62">
            <v>13234872</v>
          </cell>
          <cell r="L62">
            <v>105878976</v>
          </cell>
          <cell r="M62">
            <v>440602097</v>
          </cell>
          <cell r="N62">
            <v>13836629.332864227</v>
          </cell>
          <cell r="O62">
            <v>110693034.66291381</v>
          </cell>
          <cell r="P62">
            <v>336676836.37722814</v>
          </cell>
          <cell r="Q62">
            <v>12478594</v>
          </cell>
          <cell r="R62">
            <v>99828752</v>
          </cell>
          <cell r="S62">
            <v>423132424</v>
          </cell>
          <cell r="T62">
            <v>10240000</v>
          </cell>
          <cell r="U62">
            <v>81920000</v>
          </cell>
          <cell r="V62">
            <v>324372000</v>
          </cell>
          <cell r="W62">
            <v>14355112.834821429</v>
          </cell>
          <cell r="X62">
            <v>114840902.67857143</v>
          </cell>
          <cell r="Y62">
            <v>384775319.26948053</v>
          </cell>
        </row>
        <row r="63">
          <cell r="A63">
            <v>18</v>
          </cell>
          <cell r="B63">
            <v>21</v>
          </cell>
          <cell r="C63" t="str">
            <v>Centro Nacional Colombo Alemán</v>
          </cell>
          <cell r="D63" t="str">
            <v>Calle 30 No. 3E - 164</v>
          </cell>
          <cell r="E63" t="str">
            <v>Atlántico</v>
          </cell>
          <cell r="F63" t="str">
            <v>Barranquilla</v>
          </cell>
          <cell r="G63" t="str">
            <v>10.941646, -74.782692</v>
          </cell>
          <cell r="H63" t="str">
            <v>10 KVA TRIFASICA</v>
          </cell>
          <cell r="I63">
            <v>1</v>
          </cell>
          <cell r="J63">
            <v>10</v>
          </cell>
          <cell r="K63">
            <v>52993694</v>
          </cell>
          <cell r="L63">
            <v>52993694</v>
          </cell>
          <cell r="M63">
            <v>440602097</v>
          </cell>
          <cell r="N63">
            <v>38130629.022345215</v>
          </cell>
          <cell r="O63">
            <v>38130629.022345215</v>
          </cell>
          <cell r="P63">
            <v>336676836.37722814</v>
          </cell>
          <cell r="Q63">
            <v>51479589</v>
          </cell>
          <cell r="R63">
            <v>51479589</v>
          </cell>
          <cell r="S63">
            <v>423132424</v>
          </cell>
          <cell r="T63">
            <v>37506000</v>
          </cell>
          <cell r="U63">
            <v>37506000</v>
          </cell>
          <cell r="V63">
            <v>324372000</v>
          </cell>
          <cell r="W63">
            <v>44445670.056818187</v>
          </cell>
          <cell r="X63">
            <v>44445670.056818187</v>
          </cell>
          <cell r="Y63">
            <v>384775319.26948053</v>
          </cell>
        </row>
        <row r="64">
          <cell r="A64">
            <v>18</v>
          </cell>
          <cell r="B64">
            <v>21</v>
          </cell>
          <cell r="C64" t="str">
            <v>Centro Nacional Colombo Alemán</v>
          </cell>
          <cell r="D64" t="str">
            <v>Calle 30 No. 3E - 164</v>
          </cell>
          <cell r="E64" t="str">
            <v>Atlántico</v>
          </cell>
          <cell r="F64" t="str">
            <v>Barranquilla</v>
          </cell>
          <cell r="G64" t="str">
            <v>10.941646, -74.782692</v>
          </cell>
          <cell r="H64" t="str">
            <v>15 KVA TRIFASICA</v>
          </cell>
          <cell r="I64">
            <v>2</v>
          </cell>
          <cell r="J64">
            <v>10</v>
          </cell>
          <cell r="K64">
            <v>69771289</v>
          </cell>
          <cell r="L64">
            <v>139542578</v>
          </cell>
          <cell r="M64">
            <v>440602097</v>
          </cell>
          <cell r="N64">
            <v>39630389.2439318</v>
          </cell>
          <cell r="O64">
            <v>79260778.4878636</v>
          </cell>
          <cell r="P64">
            <v>336676836.37722814</v>
          </cell>
          <cell r="Q64">
            <v>67777824</v>
          </cell>
          <cell r="R64">
            <v>135555648</v>
          </cell>
          <cell r="S64">
            <v>423132424</v>
          </cell>
          <cell r="T64">
            <v>46724000</v>
          </cell>
          <cell r="U64">
            <v>93448000</v>
          </cell>
          <cell r="V64">
            <v>324372000</v>
          </cell>
          <cell r="W64">
            <v>56028575.284090914</v>
          </cell>
          <cell r="X64">
            <v>112057150.56818183</v>
          </cell>
          <cell r="Y64">
            <v>384775319.26948053</v>
          </cell>
        </row>
        <row r="65">
          <cell r="A65">
            <v>19</v>
          </cell>
          <cell r="B65">
            <v>22</v>
          </cell>
          <cell r="C65" t="str">
            <v>Regional Distrito Capital</v>
          </cell>
          <cell r="D65" t="str">
            <v>Carrera 13 No. 65 - 10</v>
          </cell>
          <cell r="E65" t="str">
            <v>Distrito Capital</v>
          </cell>
          <cell r="F65" t="str">
            <v>Bogotá D.C.</v>
          </cell>
          <cell r="G65" t="str">
            <v>4.651737, -74.062989</v>
          </cell>
          <cell r="H65" t="str">
            <v>100 KVA TRIFASICA</v>
          </cell>
          <cell r="I65">
            <v>1</v>
          </cell>
          <cell r="J65">
            <v>12</v>
          </cell>
          <cell r="K65">
            <v>376426778</v>
          </cell>
          <cell r="L65">
            <v>376426778</v>
          </cell>
          <cell r="M65">
            <v>689288552</v>
          </cell>
          <cell r="N65">
            <v>262634946.61392006</v>
          </cell>
          <cell r="O65">
            <v>262634946.61392006</v>
          </cell>
          <cell r="P65">
            <v>509306026.34213096</v>
          </cell>
          <cell r="Q65">
            <v>362310774</v>
          </cell>
          <cell r="R65">
            <v>362310774</v>
          </cell>
          <cell r="S65">
            <v>661620439</v>
          </cell>
          <cell r="T65">
            <v>384615000</v>
          </cell>
          <cell r="U65">
            <v>384615000</v>
          </cell>
          <cell r="V65">
            <v>730570000</v>
          </cell>
          <cell r="W65">
            <v>132032330.96590908</v>
          </cell>
          <cell r="X65">
            <v>132032330.96590908</v>
          </cell>
          <cell r="Y65">
            <v>354160105.18465906</v>
          </cell>
        </row>
        <row r="66">
          <cell r="A66">
            <v>19</v>
          </cell>
          <cell r="B66">
            <v>22</v>
          </cell>
          <cell r="C66" t="str">
            <v>Regional Distrito Capital</v>
          </cell>
          <cell r="D66" t="str">
            <v>Carrera 13 No. 65 - 10</v>
          </cell>
          <cell r="E66" t="str">
            <v>Distrito Capital</v>
          </cell>
          <cell r="F66" t="str">
            <v>Bogotá D.C.</v>
          </cell>
          <cell r="G66" t="str">
            <v>4.651737, -74.062989</v>
          </cell>
          <cell r="H66" t="str">
            <v>60 KVA TRIFASICA</v>
          </cell>
          <cell r="I66">
            <v>1</v>
          </cell>
          <cell r="J66">
            <v>12</v>
          </cell>
          <cell r="K66">
            <v>220217670</v>
          </cell>
          <cell r="L66">
            <v>220217670</v>
          </cell>
          <cell r="M66">
            <v>689288552</v>
          </cell>
          <cell r="N66">
            <v>149719674.39816129</v>
          </cell>
          <cell r="O66">
            <v>149719674.39816129</v>
          </cell>
          <cell r="P66">
            <v>509306026.34213096</v>
          </cell>
          <cell r="Q66">
            <v>211959507</v>
          </cell>
          <cell r="R66">
            <v>211959507</v>
          </cell>
          <cell r="S66">
            <v>661620439</v>
          </cell>
          <cell r="T66">
            <v>274275000</v>
          </cell>
          <cell r="U66">
            <v>274275000</v>
          </cell>
          <cell r="V66">
            <v>730570000</v>
          </cell>
          <cell r="W66">
            <v>121724484.375</v>
          </cell>
          <cell r="X66">
            <v>121724484.375</v>
          </cell>
          <cell r="Y66">
            <v>354160105.18465906</v>
          </cell>
        </row>
        <row r="67">
          <cell r="A67">
            <v>19</v>
          </cell>
          <cell r="B67">
            <v>22</v>
          </cell>
          <cell r="C67" t="str">
            <v>Regional Distrito Capital</v>
          </cell>
          <cell r="D67" t="str">
            <v>Carrera 13 No. 65 - 10</v>
          </cell>
          <cell r="E67" t="str">
            <v>Distrito Capital</v>
          </cell>
          <cell r="F67" t="str">
            <v>Bogotá D.C.</v>
          </cell>
          <cell r="G67" t="str">
            <v>4.651737, -74.062989</v>
          </cell>
          <cell r="H67" t="str">
            <v>3 KVA MONOFASICA</v>
          </cell>
          <cell r="I67">
            <v>7</v>
          </cell>
          <cell r="J67">
            <v>12</v>
          </cell>
          <cell r="K67">
            <v>13234872</v>
          </cell>
          <cell r="L67">
            <v>92644104</v>
          </cell>
          <cell r="M67">
            <v>689288552</v>
          </cell>
          <cell r="N67">
            <v>13850200.761435656</v>
          </cell>
          <cell r="O67">
            <v>96951405.330049589</v>
          </cell>
          <cell r="P67">
            <v>509306026.34213096</v>
          </cell>
          <cell r="Q67">
            <v>12478594</v>
          </cell>
          <cell r="R67">
            <v>87350158</v>
          </cell>
          <cell r="S67">
            <v>661620439</v>
          </cell>
          <cell r="T67">
            <v>10240000</v>
          </cell>
          <cell r="U67">
            <v>71680000</v>
          </cell>
          <cell r="V67">
            <v>730570000</v>
          </cell>
          <cell r="W67">
            <v>14343327.120535715</v>
          </cell>
          <cell r="X67">
            <v>100403289.84375</v>
          </cell>
          <cell r="Y67">
            <v>354160105.18465906</v>
          </cell>
        </row>
        <row r="68">
          <cell r="A68">
            <v>20</v>
          </cell>
          <cell r="B68">
            <v>23</v>
          </cell>
          <cell r="C68" t="str">
            <v>Subsede Centro de Formación de Talento Humano en Salud – San Antonio</v>
          </cell>
          <cell r="D68" t="str">
            <v>Carrera 18A No. 2 - 18 Sur, San Antonio</v>
          </cell>
          <cell r="E68" t="str">
            <v>Distrito Capital</v>
          </cell>
          <cell r="F68" t="str">
            <v>Bogotá D.C.</v>
          </cell>
          <cell r="G68" t="str">
            <v>4.592411, -74.094317</v>
          </cell>
          <cell r="H68" t="str">
            <v>6KVA BIFASICA</v>
          </cell>
          <cell r="I68">
            <v>1</v>
          </cell>
          <cell r="J68">
            <v>5</v>
          </cell>
          <cell r="K68">
            <v>32478810</v>
          </cell>
          <cell r="L68">
            <v>32478810</v>
          </cell>
          <cell r="M68">
            <v>347653772</v>
          </cell>
          <cell r="N68">
            <v>31213430.041836008</v>
          </cell>
          <cell r="O68">
            <v>31213430.041836008</v>
          </cell>
          <cell r="P68">
            <v>252500223.43889061</v>
          </cell>
          <cell r="Q68">
            <v>30622878</v>
          </cell>
          <cell r="R68">
            <v>30622878</v>
          </cell>
          <cell r="S68">
            <v>333152086</v>
          </cell>
          <cell r="T68">
            <v>31508000</v>
          </cell>
          <cell r="U68">
            <v>31508000</v>
          </cell>
          <cell r="V68">
            <v>290660000</v>
          </cell>
          <cell r="W68">
            <v>30036436.74715909</v>
          </cell>
          <cell r="X68">
            <v>30036436.74715909</v>
          </cell>
          <cell r="Y68">
            <v>249483964.80925328</v>
          </cell>
        </row>
        <row r="69">
          <cell r="A69">
            <v>20</v>
          </cell>
          <cell r="B69">
            <v>23</v>
          </cell>
          <cell r="C69" t="str">
            <v>Subsede Centro de Formación de Talento Humano en Salud – San Antonio</v>
          </cell>
          <cell r="D69" t="str">
            <v>Carrera 18A No. 2 - 18 Sur, San Antonio</v>
          </cell>
          <cell r="E69" t="str">
            <v>Distrito Capital</v>
          </cell>
          <cell r="F69" t="str">
            <v>Bogotá D.C.</v>
          </cell>
          <cell r="G69" t="str">
            <v>4.592411, -74.094317</v>
          </cell>
          <cell r="H69" t="str">
            <v>3 KVA MONOFASICA</v>
          </cell>
          <cell r="I69">
            <v>5</v>
          </cell>
          <cell r="J69">
            <v>5</v>
          </cell>
          <cell r="K69">
            <v>13234872</v>
          </cell>
          <cell r="L69">
            <v>66174360</v>
          </cell>
          <cell r="M69">
            <v>347653772</v>
          </cell>
          <cell r="N69">
            <v>13851629.332864227</v>
          </cell>
          <cell r="O69">
            <v>69258146.664321139</v>
          </cell>
          <cell r="P69">
            <v>252500223.43889061</v>
          </cell>
          <cell r="Q69">
            <v>12478594</v>
          </cell>
          <cell r="R69">
            <v>62392970</v>
          </cell>
          <cell r="S69">
            <v>333152086</v>
          </cell>
          <cell r="T69">
            <v>10240000</v>
          </cell>
          <cell r="U69">
            <v>51200000</v>
          </cell>
          <cell r="V69">
            <v>290660000</v>
          </cell>
          <cell r="W69">
            <v>14442755.691964287</v>
          </cell>
          <cell r="X69">
            <v>72213778.459821433</v>
          </cell>
          <cell r="Y69">
            <v>249483964.80925328</v>
          </cell>
        </row>
        <row r="70">
          <cell r="A70">
            <v>20</v>
          </cell>
          <cell r="B70">
            <v>23</v>
          </cell>
          <cell r="C70" t="str">
            <v>Subsede Centro de Formación de Talento Humano en Salud – San Antonio</v>
          </cell>
          <cell r="D70" t="str">
            <v>Carrera 18A No. 2 - 18 Sur, San Antonio</v>
          </cell>
          <cell r="E70" t="str">
            <v>Distrito Capital</v>
          </cell>
          <cell r="F70" t="str">
            <v>Bogotá D.C.</v>
          </cell>
          <cell r="G70" t="str">
            <v>4.592411, -74.094317</v>
          </cell>
          <cell r="H70" t="str">
            <v>10 KVA TRIFASICA</v>
          </cell>
          <cell r="I70">
            <v>1</v>
          </cell>
          <cell r="J70">
            <v>5</v>
          </cell>
          <cell r="K70">
            <v>52993694</v>
          </cell>
          <cell r="L70">
            <v>52993694</v>
          </cell>
          <cell r="M70">
            <v>347653772</v>
          </cell>
          <cell r="N70">
            <v>38160629.022345215</v>
          </cell>
          <cell r="O70">
            <v>38160629.022345215</v>
          </cell>
          <cell r="P70">
            <v>252500223.43889061</v>
          </cell>
          <cell r="Q70">
            <v>51479589</v>
          </cell>
          <cell r="R70">
            <v>51479589</v>
          </cell>
          <cell r="S70">
            <v>333152086</v>
          </cell>
          <cell r="T70">
            <v>37506000</v>
          </cell>
          <cell r="U70">
            <v>37506000</v>
          </cell>
          <cell r="V70">
            <v>290660000</v>
          </cell>
          <cell r="W70">
            <v>43733170.056818187</v>
          </cell>
          <cell r="X70">
            <v>43733170.056818187</v>
          </cell>
          <cell r="Y70">
            <v>249483964.80925328</v>
          </cell>
        </row>
        <row r="71">
          <cell r="A71">
            <v>20</v>
          </cell>
          <cell r="B71">
            <v>23</v>
          </cell>
          <cell r="C71" t="str">
            <v>Subsede Centro de Formación de Talento Humano en Salud – San Antonio</v>
          </cell>
          <cell r="D71" t="str">
            <v>Carrera 18A No. 2 - 18 Sur, San Antonio</v>
          </cell>
          <cell r="E71" t="str">
            <v>Distrito Capital</v>
          </cell>
          <cell r="F71" t="str">
            <v>Bogotá D.C.</v>
          </cell>
          <cell r="G71" t="str">
            <v>4.592411, -74.094317</v>
          </cell>
          <cell r="H71" t="str">
            <v>40 KVA TRIFASICA</v>
          </cell>
          <cell r="I71">
            <v>1</v>
          </cell>
          <cell r="J71">
            <v>5</v>
          </cell>
          <cell r="K71">
            <v>196006908</v>
          </cell>
          <cell r="L71">
            <v>196006908</v>
          </cell>
          <cell r="M71">
            <v>347653772</v>
          </cell>
          <cell r="N71">
            <v>113868017.71038824</v>
          </cell>
          <cell r="O71">
            <v>113868017.71038824</v>
          </cell>
          <cell r="P71">
            <v>252500223.43889061</v>
          </cell>
          <cell r="Q71">
            <v>188656649</v>
          </cell>
          <cell r="R71">
            <v>188656649</v>
          </cell>
          <cell r="S71">
            <v>333152086</v>
          </cell>
          <cell r="T71">
            <v>170446000</v>
          </cell>
          <cell r="U71">
            <v>170446000</v>
          </cell>
          <cell r="V71">
            <v>290660000</v>
          </cell>
          <cell r="W71">
            <v>103500579.54545456</v>
          </cell>
          <cell r="X71">
            <v>103500579.54545456</v>
          </cell>
          <cell r="Y71">
            <v>249483964.80925328</v>
          </cell>
        </row>
        <row r="72">
          <cell r="A72">
            <v>21</v>
          </cell>
          <cell r="B72">
            <v>24</v>
          </cell>
          <cell r="C72" t="str">
            <v>Centro de Electricidad, Electrónica y Telecomunicaciones - Complejo Sur</v>
          </cell>
          <cell r="D72" t="str">
            <v>Avenida 30 No. 17 B-25 Sur</v>
          </cell>
          <cell r="E72" t="str">
            <v>Distrito Capital</v>
          </cell>
          <cell r="F72" t="str">
            <v>Bogotá D.C.</v>
          </cell>
          <cell r="G72" t="str">
            <v>4.595121, -74.111847</v>
          </cell>
          <cell r="H72" t="str">
            <v>6KVA BIFASICA</v>
          </cell>
          <cell r="I72">
            <v>1</v>
          </cell>
          <cell r="J72">
            <v>22</v>
          </cell>
          <cell r="K72">
            <v>32478810</v>
          </cell>
          <cell r="L72">
            <v>32478810</v>
          </cell>
          <cell r="M72">
            <v>1207874975</v>
          </cell>
          <cell r="N72">
            <v>31183430.041836008</v>
          </cell>
          <cell r="O72">
            <v>31183430.041836008</v>
          </cell>
          <cell r="P72">
            <v>752652576.57540321</v>
          </cell>
          <cell r="Q72">
            <v>30622878</v>
          </cell>
          <cell r="R72">
            <v>30622878</v>
          </cell>
          <cell r="S72">
            <v>1168936173</v>
          </cell>
          <cell r="T72">
            <v>31508000</v>
          </cell>
          <cell r="U72">
            <v>31508000</v>
          </cell>
          <cell r="V72">
            <v>941054000</v>
          </cell>
          <cell r="W72">
            <v>30036436.74715909</v>
          </cell>
          <cell r="X72">
            <v>30036436.74715909</v>
          </cell>
          <cell r="Y72">
            <v>688187448.19602275</v>
          </cell>
        </row>
        <row r="73">
          <cell r="A73">
            <v>21</v>
          </cell>
          <cell r="B73">
            <v>24</v>
          </cell>
          <cell r="C73" t="str">
            <v>Centro de Electricidad, Electrónica y Telecomunicaciones - Complejo Sur</v>
          </cell>
          <cell r="D73" t="str">
            <v>Avenida 30 No. 17 B-25 Sur</v>
          </cell>
          <cell r="E73" t="str">
            <v>Distrito Capital</v>
          </cell>
          <cell r="F73" t="str">
            <v>Bogotá D.C.</v>
          </cell>
          <cell r="G73" t="str">
            <v>4.595121, -74.111847</v>
          </cell>
          <cell r="H73" t="str">
            <v>10 KVA TRIFASICA</v>
          </cell>
          <cell r="I73">
            <v>2</v>
          </cell>
          <cell r="J73">
            <v>22</v>
          </cell>
          <cell r="K73">
            <v>52993694</v>
          </cell>
          <cell r="L73">
            <v>105987388</v>
          </cell>
          <cell r="M73">
            <v>1207874975</v>
          </cell>
          <cell r="N73">
            <v>38070629.022345215</v>
          </cell>
          <cell r="O73">
            <v>76141258.04469043</v>
          </cell>
          <cell r="P73">
            <v>752652576.57540321</v>
          </cell>
          <cell r="Q73">
            <v>51479589</v>
          </cell>
          <cell r="R73">
            <v>102959178</v>
          </cell>
          <cell r="S73">
            <v>1168936173</v>
          </cell>
          <cell r="T73">
            <v>37506000</v>
          </cell>
          <cell r="U73">
            <v>75012000</v>
          </cell>
          <cell r="V73">
            <v>941054000</v>
          </cell>
          <cell r="W73">
            <v>42863170.056818187</v>
          </cell>
          <cell r="X73">
            <v>85726340.113636374</v>
          </cell>
          <cell r="Y73">
            <v>688187448.19602275</v>
          </cell>
        </row>
        <row r="74">
          <cell r="A74">
            <v>21</v>
          </cell>
          <cell r="B74">
            <v>24</v>
          </cell>
          <cell r="C74" t="str">
            <v>Centro de Electricidad, Electrónica y Telecomunicaciones - Complejo Sur</v>
          </cell>
          <cell r="D74" t="str">
            <v>Avenida 30 No. 17 B-25 Sur</v>
          </cell>
          <cell r="E74" t="str">
            <v>Distrito Capital</v>
          </cell>
          <cell r="F74" t="str">
            <v>Bogotá D.C.</v>
          </cell>
          <cell r="G74" t="str">
            <v>4.595121, -74.111847</v>
          </cell>
          <cell r="H74" t="str">
            <v>30 KVA TRIFASICA</v>
          </cell>
          <cell r="I74">
            <v>4</v>
          </cell>
          <cell r="J74">
            <v>22</v>
          </cell>
          <cell r="K74">
            <v>150041433</v>
          </cell>
          <cell r="L74">
            <v>600165732</v>
          </cell>
          <cell r="M74">
            <v>1207874975</v>
          </cell>
          <cell r="N74">
            <v>92856579.736916676</v>
          </cell>
          <cell r="O74">
            <v>371426318.9476667</v>
          </cell>
          <cell r="P74">
            <v>752652576.57540321</v>
          </cell>
          <cell r="Q74">
            <v>145754535</v>
          </cell>
          <cell r="R74">
            <v>583018140</v>
          </cell>
          <cell r="S74">
            <v>1168936173</v>
          </cell>
          <cell r="T74">
            <v>111290000</v>
          </cell>
          <cell r="U74">
            <v>445160000</v>
          </cell>
          <cell r="V74">
            <v>941054000</v>
          </cell>
          <cell r="W74">
            <v>78522447.443181828</v>
          </cell>
          <cell r="X74">
            <v>314089789.77272731</v>
          </cell>
          <cell r="Y74">
            <v>688187448.19602275</v>
          </cell>
        </row>
        <row r="75">
          <cell r="A75">
            <v>21</v>
          </cell>
          <cell r="B75">
            <v>24</v>
          </cell>
          <cell r="C75" t="str">
            <v>Centro de Electricidad, Electrónica y Telecomunicaciones - Complejo Sur</v>
          </cell>
          <cell r="D75" t="str">
            <v>Avenida 30 No. 17 B-25 Sur</v>
          </cell>
          <cell r="E75" t="str">
            <v>Distrito Capital</v>
          </cell>
          <cell r="F75" t="str">
            <v>Bogotá D.C.</v>
          </cell>
          <cell r="G75" t="str">
            <v>4.595121, -74.111847</v>
          </cell>
          <cell r="H75" t="str">
            <v>20 KVA TRIFASICA</v>
          </cell>
          <cell r="I75">
            <v>1</v>
          </cell>
          <cell r="J75">
            <v>22</v>
          </cell>
          <cell r="K75">
            <v>77229229</v>
          </cell>
          <cell r="L75">
            <v>77229229</v>
          </cell>
          <cell r="M75">
            <v>1207874975</v>
          </cell>
          <cell r="N75">
            <v>46345534.120433539</v>
          </cell>
          <cell r="O75">
            <v>46345534.120433539</v>
          </cell>
          <cell r="P75">
            <v>752652576.57540321</v>
          </cell>
          <cell r="Q75">
            <v>75022679</v>
          </cell>
          <cell r="R75">
            <v>75022679</v>
          </cell>
          <cell r="S75">
            <v>1168936173</v>
          </cell>
          <cell r="T75">
            <v>48482000</v>
          </cell>
          <cell r="U75">
            <v>48482000</v>
          </cell>
          <cell r="V75">
            <v>941054000</v>
          </cell>
          <cell r="W75">
            <v>54333722.471590914</v>
          </cell>
          <cell r="X75">
            <v>54333722.471590914</v>
          </cell>
          <cell r="Y75">
            <v>688187448.19602275</v>
          </cell>
        </row>
        <row r="76">
          <cell r="A76">
            <v>21</v>
          </cell>
          <cell r="B76">
            <v>24</v>
          </cell>
          <cell r="C76" t="str">
            <v>Centro de Electricidad, Electrónica y Telecomunicaciones - Complejo Sur</v>
          </cell>
          <cell r="D76" t="str">
            <v>Avenida 30 No. 17 B-25 Sur</v>
          </cell>
          <cell r="E76" t="str">
            <v>Distrito Capital</v>
          </cell>
          <cell r="F76" t="str">
            <v>Bogotá D.C.</v>
          </cell>
          <cell r="G76" t="str">
            <v>4.595121, -74.111847</v>
          </cell>
          <cell r="H76" t="str">
            <v>40 KVA TRIFASICA</v>
          </cell>
          <cell r="I76">
            <v>2</v>
          </cell>
          <cell r="J76">
            <v>22</v>
          </cell>
          <cell r="K76">
            <v>196006908</v>
          </cell>
          <cell r="L76">
            <v>392013816</v>
          </cell>
          <cell r="M76">
            <v>1207874975</v>
          </cell>
          <cell r="N76">
            <v>113778017.71038824</v>
          </cell>
          <cell r="O76">
            <v>227556035.42077649</v>
          </cell>
          <cell r="P76">
            <v>752652576.57540321</v>
          </cell>
          <cell r="Q76">
            <v>188656649</v>
          </cell>
          <cell r="R76">
            <v>377313298</v>
          </cell>
          <cell r="S76">
            <v>1168936173</v>
          </cell>
          <cell r="T76">
            <v>170446000</v>
          </cell>
          <cell r="U76">
            <v>340892000</v>
          </cell>
          <cell r="V76">
            <v>941054000</v>
          </cell>
          <cell r="W76">
            <v>102000579.54545456</v>
          </cell>
          <cell r="X76">
            <v>204001159.09090912</v>
          </cell>
          <cell r="Y76">
            <v>688187448.19602275</v>
          </cell>
        </row>
        <row r="77">
          <cell r="A77">
            <v>22</v>
          </cell>
          <cell r="B77">
            <v>25</v>
          </cell>
          <cell r="C77" t="str">
            <v>Centro de Gestión Industrial - Complejo Paloquemao</v>
          </cell>
          <cell r="D77" t="str">
            <v>Carrera 31 No. 14 - 20</v>
          </cell>
          <cell r="E77" t="str">
            <v>Distrito Capital</v>
          </cell>
          <cell r="F77" t="str">
            <v>Bogotá D.C.</v>
          </cell>
          <cell r="G77" t="str">
            <v>4.615660, -74.091282</v>
          </cell>
          <cell r="H77" t="str">
            <v>3 KVA MONOFASICA</v>
          </cell>
          <cell r="I77">
            <v>13</v>
          </cell>
          <cell r="J77">
            <v>15</v>
          </cell>
          <cell r="K77">
            <v>13234872</v>
          </cell>
          <cell r="L77">
            <v>172053336</v>
          </cell>
          <cell r="M77">
            <v>2005486071</v>
          </cell>
          <cell r="N77">
            <v>13828222.739457633</v>
          </cell>
          <cell r="O77">
            <v>179766895.61294922</v>
          </cell>
          <cell r="P77">
            <v>1322242773.0275052</v>
          </cell>
          <cell r="Q77">
            <v>12478594</v>
          </cell>
          <cell r="R77">
            <v>162221722</v>
          </cell>
          <cell r="S77">
            <v>1934491023</v>
          </cell>
          <cell r="T77">
            <v>10240000</v>
          </cell>
          <cell r="U77">
            <v>133120000</v>
          </cell>
          <cell r="V77">
            <v>1621856000</v>
          </cell>
          <cell r="W77">
            <v>20643079.86778846</v>
          </cell>
          <cell r="X77">
            <v>268360038.28124997</v>
          </cell>
          <cell r="Y77">
            <v>1252728444.0767045</v>
          </cell>
        </row>
        <row r="78">
          <cell r="A78">
            <v>22</v>
          </cell>
          <cell r="B78">
            <v>25</v>
          </cell>
          <cell r="C78" t="str">
            <v>Centro de Gestión Industrial - Complejo Paloquemao</v>
          </cell>
          <cell r="D78" t="str">
            <v>Carrera 31 No. 14 - 20</v>
          </cell>
          <cell r="E78" t="str">
            <v>Distrito Capital</v>
          </cell>
          <cell r="F78" t="str">
            <v>Bogotá D.C.</v>
          </cell>
          <cell r="G78" t="str">
            <v>4.615660, -74.091282</v>
          </cell>
          <cell r="H78" t="str">
            <v>60 KVA TRIFASICA</v>
          </cell>
          <cell r="I78">
            <v>2</v>
          </cell>
          <cell r="J78">
            <v>15</v>
          </cell>
          <cell r="K78">
            <v>295653098</v>
          </cell>
          <cell r="L78">
            <v>591306196</v>
          </cell>
          <cell r="M78">
            <v>2005486071</v>
          </cell>
          <cell r="N78">
            <v>194259213.2905184</v>
          </cell>
          <cell r="O78">
            <v>388518426.58103681</v>
          </cell>
          <cell r="P78">
            <v>1322242773.0275052</v>
          </cell>
          <cell r="Q78">
            <v>284566107</v>
          </cell>
          <cell r="R78">
            <v>569132214</v>
          </cell>
          <cell r="S78">
            <v>1934491023</v>
          </cell>
          <cell r="T78">
            <v>274275000</v>
          </cell>
          <cell r="U78">
            <v>548550000</v>
          </cell>
          <cell r="V78">
            <v>1621856000</v>
          </cell>
          <cell r="W78">
            <v>120224484.375</v>
          </cell>
          <cell r="X78">
            <v>240448968.75</v>
          </cell>
          <cell r="Y78">
            <v>1252728444.0767045</v>
          </cell>
        </row>
        <row r="79">
          <cell r="A79">
            <v>22</v>
          </cell>
          <cell r="B79">
            <v>25</v>
          </cell>
          <cell r="C79" t="str">
            <v>Centro de Gestión Industrial - Complejo Paloquemao</v>
          </cell>
          <cell r="D79" t="str">
            <v>Carrera 31 No. 14 - 20</v>
          </cell>
          <cell r="E79" t="str">
            <v>Distrito Capital</v>
          </cell>
          <cell r="F79" t="str">
            <v>Bogotá D.C.</v>
          </cell>
          <cell r="G79" t="str">
            <v>4.615660, -74.091282</v>
          </cell>
          <cell r="H79" t="str">
            <v>40 KVA TRIFASICA</v>
          </cell>
          <cell r="I79">
            <v>2</v>
          </cell>
          <cell r="J79">
            <v>15</v>
          </cell>
          <cell r="K79">
            <v>196006908</v>
          </cell>
          <cell r="L79">
            <v>392013816</v>
          </cell>
          <cell r="M79">
            <v>2005486071</v>
          </cell>
          <cell r="N79">
            <v>113760874.85324539</v>
          </cell>
          <cell r="O79">
            <v>227521749.70649078</v>
          </cell>
          <cell r="P79">
            <v>1322242773.0275052</v>
          </cell>
          <cell r="Q79">
            <v>188656649</v>
          </cell>
          <cell r="R79">
            <v>377313298</v>
          </cell>
          <cell r="S79">
            <v>1934491023</v>
          </cell>
          <cell r="T79">
            <v>170446000</v>
          </cell>
          <cell r="U79">
            <v>340892000</v>
          </cell>
          <cell r="V79">
            <v>1621856000</v>
          </cell>
          <cell r="W79">
            <v>102000579.54545456</v>
          </cell>
          <cell r="X79">
            <v>204001159.09090912</v>
          </cell>
          <cell r="Y79">
            <v>1252728444.0767045</v>
          </cell>
        </row>
        <row r="80">
          <cell r="A80">
            <v>22</v>
          </cell>
          <cell r="B80">
            <v>25</v>
          </cell>
          <cell r="C80" t="str">
            <v>Centro de Gestión Industrial - Complejo Paloquemao</v>
          </cell>
          <cell r="D80" t="str">
            <v>Carrera 31 No. 14 - 20</v>
          </cell>
          <cell r="E80" t="str">
            <v>Distrito Capital</v>
          </cell>
          <cell r="F80" t="str">
            <v>Bogotá D.C.</v>
          </cell>
          <cell r="G80" t="str">
            <v>4.615660, -74.091282</v>
          </cell>
          <cell r="H80" t="str">
            <v>30 KVA TRIFASICA</v>
          </cell>
          <cell r="I80">
            <v>3</v>
          </cell>
          <cell r="J80">
            <v>15</v>
          </cell>
          <cell r="K80">
            <v>150041433</v>
          </cell>
          <cell r="L80">
            <v>450124299</v>
          </cell>
          <cell r="M80">
            <v>2005486071</v>
          </cell>
          <cell r="N80">
            <v>92855151.165488109</v>
          </cell>
          <cell r="O80">
            <v>278565453.49646431</v>
          </cell>
          <cell r="P80">
            <v>1322242773.0275052</v>
          </cell>
          <cell r="Q80">
            <v>145754535</v>
          </cell>
          <cell r="R80">
            <v>437263605</v>
          </cell>
          <cell r="S80">
            <v>1934491023</v>
          </cell>
          <cell r="T80">
            <v>111290000</v>
          </cell>
          <cell r="U80">
            <v>333870000</v>
          </cell>
          <cell r="V80">
            <v>1621856000</v>
          </cell>
          <cell r="W80">
            <v>78772447.443181828</v>
          </cell>
          <cell r="X80">
            <v>236317342.3295455</v>
          </cell>
          <cell r="Y80">
            <v>1252728444.0767045</v>
          </cell>
        </row>
        <row r="81">
          <cell r="A81">
            <v>22</v>
          </cell>
          <cell r="B81">
            <v>25</v>
          </cell>
          <cell r="C81" t="str">
            <v>Centro de Gestión Industrial - Complejo Paloquemao</v>
          </cell>
          <cell r="D81" t="str">
            <v>Carrera 31 No. 14 - 20</v>
          </cell>
          <cell r="E81" t="str">
            <v>Distrito Capital</v>
          </cell>
          <cell r="F81" t="str">
            <v>Bogotá D.C.</v>
          </cell>
          <cell r="G81" t="str">
            <v>4.615660, -74.091282</v>
          </cell>
          <cell r="H81" t="str">
            <v>20 KVA TRIFASICA</v>
          </cell>
          <cell r="I81">
            <v>2</v>
          </cell>
          <cell r="J81">
            <v>15</v>
          </cell>
          <cell r="K81">
            <v>77229229</v>
          </cell>
          <cell r="L81">
            <v>154458458</v>
          </cell>
          <cell r="M81">
            <v>2005486071</v>
          </cell>
          <cell r="N81">
            <v>46268391.263290681</v>
          </cell>
          <cell r="O81">
            <v>92536782.526581362</v>
          </cell>
          <cell r="P81">
            <v>1322242773.0275052</v>
          </cell>
          <cell r="Q81">
            <v>75022679</v>
          </cell>
          <cell r="R81">
            <v>150045358</v>
          </cell>
          <cell r="S81">
            <v>1934491023</v>
          </cell>
          <cell r="T81">
            <v>48482000</v>
          </cell>
          <cell r="U81">
            <v>96964000</v>
          </cell>
          <cell r="V81">
            <v>1621856000</v>
          </cell>
          <cell r="W81">
            <v>53283722.471590914</v>
          </cell>
          <cell r="X81">
            <v>106567444.94318183</v>
          </cell>
          <cell r="Y81">
            <v>1252728444.0767045</v>
          </cell>
        </row>
        <row r="82">
          <cell r="A82">
            <v>22</v>
          </cell>
          <cell r="B82">
            <v>25</v>
          </cell>
          <cell r="C82" t="str">
            <v>Centro de Gestión Industrial - Complejo Paloquemao</v>
          </cell>
          <cell r="D82" t="str">
            <v>Carrera 31 No. 14 - 20</v>
          </cell>
          <cell r="E82" t="str">
            <v>Distrito Capital</v>
          </cell>
          <cell r="F82" t="str">
            <v>Bogotá D.C.</v>
          </cell>
          <cell r="G82" t="str">
            <v>4.615660, -74.091282</v>
          </cell>
          <cell r="H82" t="str">
            <v>15 KVA TRIFASICA</v>
          </cell>
          <cell r="I82">
            <v>2</v>
          </cell>
          <cell r="J82">
            <v>15</v>
          </cell>
          <cell r="K82">
            <v>69771289</v>
          </cell>
          <cell r="L82">
            <v>139542578</v>
          </cell>
          <cell r="M82">
            <v>2005486071</v>
          </cell>
          <cell r="N82">
            <v>39613246.386788942</v>
          </cell>
          <cell r="O82">
            <v>79226492.773577884</v>
          </cell>
          <cell r="P82">
            <v>1322242773.0275052</v>
          </cell>
          <cell r="Q82">
            <v>67777824</v>
          </cell>
          <cell r="R82">
            <v>135555648</v>
          </cell>
          <cell r="S82">
            <v>1934491023</v>
          </cell>
          <cell r="T82">
            <v>46724000</v>
          </cell>
          <cell r="U82">
            <v>93448000</v>
          </cell>
          <cell r="V82">
            <v>1621856000</v>
          </cell>
          <cell r="W82">
            <v>55653575.284090914</v>
          </cell>
          <cell r="X82">
            <v>111307150.56818183</v>
          </cell>
          <cell r="Y82">
            <v>1252728444.0767045</v>
          </cell>
        </row>
        <row r="83">
          <cell r="A83">
            <v>22</v>
          </cell>
          <cell r="B83">
            <v>25</v>
          </cell>
          <cell r="C83" t="str">
            <v>Centro de Gestión Industrial - Complejo Paloquemao</v>
          </cell>
          <cell r="D83" t="str">
            <v>Carrera 31 No. 14 - 20</v>
          </cell>
          <cell r="E83" t="str">
            <v>Distrito Capital</v>
          </cell>
          <cell r="F83" t="str">
            <v>Bogotá D.C.</v>
          </cell>
          <cell r="G83" t="str">
            <v>4.615660, -74.091282</v>
          </cell>
          <cell r="H83" t="str">
            <v>10 KVA TRIFASICA</v>
          </cell>
          <cell r="I83">
            <v>2</v>
          </cell>
          <cell r="J83">
            <v>15</v>
          </cell>
          <cell r="K83">
            <v>52993694</v>
          </cell>
          <cell r="L83">
            <v>105987388</v>
          </cell>
          <cell r="M83">
            <v>2005486071</v>
          </cell>
          <cell r="N83">
            <v>38053486.165202357</v>
          </cell>
          <cell r="O83">
            <v>76106972.330404714</v>
          </cell>
          <cell r="P83">
            <v>1322242773.0275052</v>
          </cell>
          <cell r="Q83">
            <v>51479589</v>
          </cell>
          <cell r="R83">
            <v>102959178</v>
          </cell>
          <cell r="S83">
            <v>1934491023</v>
          </cell>
          <cell r="T83">
            <v>37506000</v>
          </cell>
          <cell r="U83">
            <v>75012000</v>
          </cell>
          <cell r="V83">
            <v>1621856000</v>
          </cell>
          <cell r="W83">
            <v>42863170.056818187</v>
          </cell>
          <cell r="X83">
            <v>85726340.113636374</v>
          </cell>
          <cell r="Y83">
            <v>1252728444.0767045</v>
          </cell>
        </row>
        <row r="84">
          <cell r="A84">
            <v>23</v>
          </cell>
          <cell r="B84" t="str">
            <v>26</v>
          </cell>
          <cell r="C84" t="str">
            <v>Sede Prial</v>
          </cell>
          <cell r="D84" t="str">
            <v>Carrera 32 No. 15 - 39</v>
          </cell>
          <cell r="E84" t="str">
            <v>Distrito Capital</v>
          </cell>
          <cell r="F84" t="str">
            <v>Bogotá D.C.</v>
          </cell>
          <cell r="G84" t="e">
            <v>#N/A</v>
          </cell>
          <cell r="H84" t="str">
            <v>3 KVA MONOFASICA</v>
          </cell>
          <cell r="I84">
            <v>1</v>
          </cell>
          <cell r="J84" t="e">
            <v>#N/A</v>
          </cell>
          <cell r="K84">
            <v>13234872</v>
          </cell>
          <cell r="L84">
            <v>13234872</v>
          </cell>
          <cell r="M84">
            <v>163276305</v>
          </cell>
          <cell r="N84">
            <v>14121629.332864227</v>
          </cell>
          <cell r="O84">
            <v>14121629.332864227</v>
          </cell>
          <cell r="P84">
            <v>107248209.0697809</v>
          </cell>
          <cell r="Q84">
            <v>12478594</v>
          </cell>
          <cell r="R84">
            <v>12478594</v>
          </cell>
          <cell r="S84">
            <v>158233129</v>
          </cell>
          <cell r="T84">
            <v>10240000</v>
          </cell>
          <cell r="U84">
            <v>10240000</v>
          </cell>
          <cell r="V84">
            <v>121530000</v>
          </cell>
          <cell r="W84">
            <v>15444755.691964285</v>
          </cell>
          <cell r="X84">
            <v>15444755.691964285</v>
          </cell>
          <cell r="Y84">
            <v>96217203.135146111</v>
          </cell>
        </row>
        <row r="85">
          <cell r="A85">
            <v>23</v>
          </cell>
          <cell r="B85" t="str">
            <v>26</v>
          </cell>
          <cell r="C85" t="str">
            <v>Sede Prial</v>
          </cell>
          <cell r="D85" t="str">
            <v>Carrera 32 No. 15 - 39</v>
          </cell>
          <cell r="E85" t="str">
            <v>Distrito Capital</v>
          </cell>
          <cell r="F85" t="str">
            <v>Bogotá D.C.</v>
          </cell>
          <cell r="G85" t="e">
            <v>#N/A</v>
          </cell>
          <cell r="H85" t="str">
            <v>30 KVA TRIFASICA</v>
          </cell>
          <cell r="I85">
            <v>1</v>
          </cell>
          <cell r="J85" t="e">
            <v>#N/A</v>
          </cell>
          <cell r="K85">
            <v>150041433</v>
          </cell>
          <cell r="L85">
            <v>150041433</v>
          </cell>
          <cell r="M85">
            <v>163276305</v>
          </cell>
          <cell r="N85">
            <v>93126579.736916676</v>
          </cell>
          <cell r="O85">
            <v>93126579.736916676</v>
          </cell>
          <cell r="P85">
            <v>107248209.0697809</v>
          </cell>
          <cell r="Q85">
            <v>145754535</v>
          </cell>
          <cell r="R85">
            <v>145754535</v>
          </cell>
          <cell r="S85">
            <v>158233129</v>
          </cell>
          <cell r="T85">
            <v>111290000</v>
          </cell>
          <cell r="U85">
            <v>111290000</v>
          </cell>
          <cell r="V85">
            <v>121530000</v>
          </cell>
          <cell r="W85">
            <v>80772447.443181828</v>
          </cell>
          <cell r="X85">
            <v>80772447.443181828</v>
          </cell>
          <cell r="Y85">
            <v>96217203.135146111</v>
          </cell>
        </row>
        <row r="86">
          <cell r="A86">
            <v>24</v>
          </cell>
          <cell r="B86">
            <v>27</v>
          </cell>
          <cell r="C86" t="str">
            <v>Sede Álamos - Plantas Agroindustriales</v>
          </cell>
          <cell r="D86" t="str">
            <v>Carrera 89A No. 64C - 33</v>
          </cell>
          <cell r="E86" t="str">
            <v>Distrito Capital</v>
          </cell>
          <cell r="F86" t="str">
            <v>Bogotá D.C.</v>
          </cell>
          <cell r="G86" t="str">
            <v>4.686890, -74.114717</v>
          </cell>
          <cell r="H86" t="str">
            <v>3 KVA MONOFASICA</v>
          </cell>
          <cell r="I86">
            <v>1</v>
          </cell>
          <cell r="J86">
            <v>1</v>
          </cell>
          <cell r="K86">
            <v>13234872</v>
          </cell>
          <cell r="L86">
            <v>13234872</v>
          </cell>
          <cell r="M86">
            <v>66228566</v>
          </cell>
          <cell r="N86">
            <v>14121629.332864227</v>
          </cell>
          <cell r="O86">
            <v>14121629.332864227</v>
          </cell>
          <cell r="P86">
            <v>52432258.35520944</v>
          </cell>
          <cell r="Q86">
            <v>12478594</v>
          </cell>
          <cell r="R86">
            <v>12478594</v>
          </cell>
          <cell r="S86">
            <v>63958183</v>
          </cell>
          <cell r="T86">
            <v>10240000</v>
          </cell>
          <cell r="U86">
            <v>10240000</v>
          </cell>
          <cell r="V86">
            <v>47746000</v>
          </cell>
          <cell r="W86">
            <v>15444755.691964285</v>
          </cell>
          <cell r="X86">
            <v>15444755.691964285</v>
          </cell>
          <cell r="Y86">
            <v>59177925.748782471</v>
          </cell>
        </row>
        <row r="87">
          <cell r="A87">
            <v>24</v>
          </cell>
          <cell r="B87">
            <v>27</v>
          </cell>
          <cell r="C87" t="str">
            <v>Sede Álamos - Plantas Agroindustriales</v>
          </cell>
          <cell r="D87" t="str">
            <v>Carrera 89A No. 64C - 33</v>
          </cell>
          <cell r="E87" t="str">
            <v>Distrito Capital</v>
          </cell>
          <cell r="F87" t="str">
            <v>Bogotá D.C.</v>
          </cell>
          <cell r="G87" t="str">
            <v>4.686890, -74.114717</v>
          </cell>
          <cell r="H87" t="str">
            <v>10 KVA TRIFASICA</v>
          </cell>
          <cell r="I87">
            <v>1</v>
          </cell>
          <cell r="J87">
            <v>1</v>
          </cell>
          <cell r="K87">
            <v>52993694</v>
          </cell>
          <cell r="L87">
            <v>52993694</v>
          </cell>
          <cell r="M87">
            <v>66228566</v>
          </cell>
          <cell r="N87">
            <v>38310629.022345215</v>
          </cell>
          <cell r="O87">
            <v>38310629.022345215</v>
          </cell>
          <cell r="P87">
            <v>52432258.35520944</v>
          </cell>
          <cell r="Q87">
            <v>51479589</v>
          </cell>
          <cell r="R87">
            <v>51479589</v>
          </cell>
          <cell r="S87">
            <v>63958183</v>
          </cell>
          <cell r="T87">
            <v>37506000</v>
          </cell>
          <cell r="U87">
            <v>37506000</v>
          </cell>
          <cell r="V87">
            <v>47746000</v>
          </cell>
          <cell r="W87">
            <v>43733170.056818187</v>
          </cell>
          <cell r="X87">
            <v>43733170.056818187</v>
          </cell>
          <cell r="Y87">
            <v>59177925.748782471</v>
          </cell>
        </row>
        <row r="88">
          <cell r="A88">
            <v>25</v>
          </cell>
          <cell r="B88">
            <v>28</v>
          </cell>
          <cell r="C88" t="str">
            <v>Centro de Formación de Talento Humano en Salud</v>
          </cell>
          <cell r="D88" t="str">
            <v>Carrera 6 No. 45 - 52</v>
          </cell>
          <cell r="E88" t="str">
            <v>Distrito Capital</v>
          </cell>
          <cell r="F88" t="str">
            <v>Bogotá D.C.</v>
          </cell>
          <cell r="G88" t="str">
            <v>4.631824, -74.063246</v>
          </cell>
          <cell r="H88" t="str">
            <v>30 KVA TRIFASICA</v>
          </cell>
          <cell r="I88">
            <v>1</v>
          </cell>
          <cell r="J88">
            <v>1</v>
          </cell>
          <cell r="K88">
            <v>150041433</v>
          </cell>
          <cell r="L88">
            <v>150041433</v>
          </cell>
          <cell r="M88">
            <v>233047594</v>
          </cell>
          <cell r="N88">
            <v>93126579.736916676</v>
          </cell>
          <cell r="O88">
            <v>93126579.736916676</v>
          </cell>
          <cell r="P88">
            <v>147118598.31371272</v>
          </cell>
          <cell r="Q88">
            <v>145754535</v>
          </cell>
          <cell r="R88">
            <v>145754535</v>
          </cell>
          <cell r="S88">
            <v>226010953</v>
          </cell>
          <cell r="T88">
            <v>111290000</v>
          </cell>
          <cell r="U88">
            <v>111290000</v>
          </cell>
          <cell r="V88">
            <v>168254000</v>
          </cell>
          <cell r="W88">
            <v>80382447.443181828</v>
          </cell>
          <cell r="X88">
            <v>80382447.443181828</v>
          </cell>
          <cell r="Y88">
            <v>152920778.41923702</v>
          </cell>
        </row>
        <row r="89">
          <cell r="A89">
            <v>25</v>
          </cell>
          <cell r="B89">
            <v>28</v>
          </cell>
          <cell r="C89" t="str">
            <v>Centro de Formación de Talento Humano en Salud</v>
          </cell>
          <cell r="D89" t="str">
            <v>Carrera 6 No. 45 - 52</v>
          </cell>
          <cell r="E89" t="str">
            <v>Distrito Capital</v>
          </cell>
          <cell r="F89" t="str">
            <v>Bogotá D.C.</v>
          </cell>
          <cell r="G89" t="str">
            <v>4.631824, -74.063246</v>
          </cell>
          <cell r="H89" t="str">
            <v>3 KVA MONOFASICA</v>
          </cell>
          <cell r="I89">
            <v>1</v>
          </cell>
          <cell r="J89">
            <v>1</v>
          </cell>
          <cell r="K89">
            <v>13234872</v>
          </cell>
          <cell r="L89">
            <v>13234872</v>
          </cell>
          <cell r="M89">
            <v>233047594</v>
          </cell>
          <cell r="N89">
            <v>14121629.332864227</v>
          </cell>
          <cell r="O89">
            <v>14121629.332864227</v>
          </cell>
          <cell r="P89">
            <v>147118598.31371272</v>
          </cell>
          <cell r="Q89">
            <v>12478594</v>
          </cell>
          <cell r="R89">
            <v>12478594</v>
          </cell>
          <cell r="S89">
            <v>226010953</v>
          </cell>
          <cell r="T89">
            <v>10240000</v>
          </cell>
          <cell r="U89">
            <v>10240000</v>
          </cell>
          <cell r="V89">
            <v>168254000</v>
          </cell>
          <cell r="W89">
            <v>15834755.691964285</v>
          </cell>
          <cell r="X89">
            <v>15834755.691964285</v>
          </cell>
          <cell r="Y89">
            <v>152920778.41923702</v>
          </cell>
        </row>
        <row r="90">
          <cell r="A90">
            <v>25</v>
          </cell>
          <cell r="B90">
            <v>28</v>
          </cell>
          <cell r="C90" t="str">
            <v>Centro de Formación de Talento Humano en Salud</v>
          </cell>
          <cell r="D90" t="str">
            <v>Carrera 6 No. 45 - 52</v>
          </cell>
          <cell r="E90" t="str">
            <v>Distrito Capital</v>
          </cell>
          <cell r="F90" t="str">
            <v>Bogotá D.C.</v>
          </cell>
          <cell r="G90" t="str">
            <v>4.631824, -74.063246</v>
          </cell>
          <cell r="H90" t="str">
            <v>15 KVA TRIFASICA</v>
          </cell>
          <cell r="I90">
            <v>1</v>
          </cell>
          <cell r="J90">
            <v>1</v>
          </cell>
          <cell r="K90">
            <v>69771289</v>
          </cell>
          <cell r="L90">
            <v>69771289</v>
          </cell>
          <cell r="M90">
            <v>233047594</v>
          </cell>
          <cell r="N90">
            <v>39870389.2439318</v>
          </cell>
          <cell r="O90">
            <v>39870389.2439318</v>
          </cell>
          <cell r="P90">
            <v>147118598.31371272</v>
          </cell>
          <cell r="Q90">
            <v>67777824</v>
          </cell>
          <cell r="R90">
            <v>67777824</v>
          </cell>
          <cell r="S90">
            <v>226010953</v>
          </cell>
          <cell r="T90">
            <v>46724000</v>
          </cell>
          <cell r="U90">
            <v>46724000</v>
          </cell>
          <cell r="V90">
            <v>168254000</v>
          </cell>
          <cell r="W90">
            <v>56703575.284090914</v>
          </cell>
          <cell r="X90">
            <v>56703575.284090914</v>
          </cell>
          <cell r="Y90">
            <v>152920778.41923702</v>
          </cell>
        </row>
        <row r="91">
          <cell r="A91">
            <v>26</v>
          </cell>
          <cell r="B91">
            <v>29</v>
          </cell>
          <cell r="C91" t="str">
            <v>Sede Sena Salud</v>
          </cell>
          <cell r="D91" t="str">
            <v>Carrera 7 No. 34 - 56</v>
          </cell>
          <cell r="E91" t="str">
            <v>Distrito Capital</v>
          </cell>
          <cell r="F91" t="str">
            <v>Bogotá D.C.</v>
          </cell>
          <cell r="G91" t="str">
            <v>4.621889, -74.066704</v>
          </cell>
          <cell r="H91" t="str">
            <v>20 KVA TRIFASICA</v>
          </cell>
          <cell r="I91">
            <v>1</v>
          </cell>
          <cell r="J91">
            <v>1</v>
          </cell>
          <cell r="K91">
            <v>77229229</v>
          </cell>
          <cell r="L91">
            <v>77229229</v>
          </cell>
          <cell r="M91">
            <v>90464101</v>
          </cell>
          <cell r="N91">
            <v>46525534.120433539</v>
          </cell>
          <cell r="O91">
            <v>46525534.120433539</v>
          </cell>
          <cell r="P91">
            <v>60647163.453297764</v>
          </cell>
          <cell r="Q91">
            <v>75022679</v>
          </cell>
          <cell r="R91">
            <v>75022679</v>
          </cell>
          <cell r="S91">
            <v>87501273</v>
          </cell>
          <cell r="T91">
            <v>48482000</v>
          </cell>
          <cell r="U91">
            <v>48482000</v>
          </cell>
          <cell r="V91">
            <v>58722000</v>
          </cell>
          <cell r="W91">
            <v>53943722.471590914</v>
          </cell>
          <cell r="X91">
            <v>53943722.471590914</v>
          </cell>
          <cell r="Y91">
            <v>69778478.163555205</v>
          </cell>
        </row>
        <row r="92">
          <cell r="A92">
            <v>26</v>
          </cell>
          <cell r="B92">
            <v>29</v>
          </cell>
          <cell r="C92" t="str">
            <v>Sede Sena Salud</v>
          </cell>
          <cell r="D92" t="str">
            <v>Carrera 7 No. 34 - 56</v>
          </cell>
          <cell r="E92" t="str">
            <v>Distrito Capital</v>
          </cell>
          <cell r="F92" t="str">
            <v>Bogotá D.C.</v>
          </cell>
          <cell r="G92" t="str">
            <v>4.621889, -74.066704</v>
          </cell>
          <cell r="H92" t="str">
            <v>3 KVA MONOFASICA</v>
          </cell>
          <cell r="I92">
            <v>1</v>
          </cell>
          <cell r="J92">
            <v>1</v>
          </cell>
          <cell r="K92">
            <v>13234872</v>
          </cell>
          <cell r="L92">
            <v>13234872</v>
          </cell>
          <cell r="M92">
            <v>90464101</v>
          </cell>
          <cell r="N92">
            <v>14121629.332864227</v>
          </cell>
          <cell r="O92">
            <v>14121629.332864227</v>
          </cell>
          <cell r="P92">
            <v>60647163.453297764</v>
          </cell>
          <cell r="Q92">
            <v>12478594</v>
          </cell>
          <cell r="R92">
            <v>12478594</v>
          </cell>
          <cell r="S92">
            <v>87501273</v>
          </cell>
          <cell r="T92">
            <v>10240000</v>
          </cell>
          <cell r="U92">
            <v>10240000</v>
          </cell>
          <cell r="V92">
            <v>58722000</v>
          </cell>
          <cell r="W92">
            <v>15834755.691964285</v>
          </cell>
          <cell r="X92">
            <v>15834755.691964285</v>
          </cell>
          <cell r="Y92">
            <v>69778478.163555205</v>
          </cell>
        </row>
        <row r="93">
          <cell r="A93">
            <v>27</v>
          </cell>
          <cell r="B93">
            <v>30</v>
          </cell>
          <cell r="C93" t="str">
            <v>Centro de Gestión Administrativa</v>
          </cell>
          <cell r="D93" t="str">
            <v>Avenida Caracas No. 13 - 88</v>
          </cell>
          <cell r="E93" t="str">
            <v>Distrito Capital</v>
          </cell>
          <cell r="F93" t="str">
            <v>Bogotá D.C.</v>
          </cell>
          <cell r="G93" t="str">
            <v>4.603997, -74.079363</v>
          </cell>
          <cell r="H93" t="str">
            <v>40 KVA TRIFASICA</v>
          </cell>
          <cell r="I93">
            <v>2</v>
          </cell>
          <cell r="J93">
            <v>5</v>
          </cell>
          <cell r="K93">
            <v>196006908</v>
          </cell>
          <cell r="L93">
            <v>392013816</v>
          </cell>
          <cell r="M93">
            <v>464197242</v>
          </cell>
          <cell r="N93">
            <v>113818017.71038824</v>
          </cell>
          <cell r="O93">
            <v>227636035.42077649</v>
          </cell>
          <cell r="P93">
            <v>300564353.46120518</v>
          </cell>
          <cell r="Q93">
            <v>188656649</v>
          </cell>
          <cell r="R93">
            <v>377313298</v>
          </cell>
          <cell r="S93">
            <v>445371958</v>
          </cell>
          <cell r="T93">
            <v>170446000</v>
          </cell>
          <cell r="U93">
            <v>340892000</v>
          </cell>
          <cell r="V93">
            <v>403120000</v>
          </cell>
          <cell r="W93">
            <v>101610579.54545456</v>
          </cell>
          <cell r="X93">
            <v>203221159.09090912</v>
          </cell>
          <cell r="Y93">
            <v>277671862.91396105</v>
          </cell>
        </row>
        <row r="94">
          <cell r="A94">
            <v>27</v>
          </cell>
          <cell r="B94">
            <v>30</v>
          </cell>
          <cell r="C94" t="str">
            <v>Centro de Gestión Administrativa</v>
          </cell>
          <cell r="D94" t="str">
            <v>Avenida Caracas No. 13 - 88</v>
          </cell>
          <cell r="E94" t="str">
            <v>Distrito Capital</v>
          </cell>
          <cell r="F94" t="str">
            <v>Bogotá D.C.</v>
          </cell>
          <cell r="G94" t="str">
            <v>4.603997, -74.079363</v>
          </cell>
          <cell r="H94" t="str">
            <v>3 KVA MONOFASICA</v>
          </cell>
          <cell r="I94">
            <v>3</v>
          </cell>
          <cell r="J94">
            <v>5</v>
          </cell>
          <cell r="K94">
            <v>13234872</v>
          </cell>
          <cell r="L94">
            <v>39704616</v>
          </cell>
          <cell r="M94">
            <v>464197242</v>
          </cell>
          <cell r="N94">
            <v>13888295.999530893</v>
          </cell>
          <cell r="O94">
            <v>41664887.998592675</v>
          </cell>
          <cell r="P94">
            <v>300564353.46120518</v>
          </cell>
          <cell r="Q94">
            <v>12478594</v>
          </cell>
          <cell r="R94">
            <v>37435782</v>
          </cell>
          <cell r="S94">
            <v>445371958</v>
          </cell>
          <cell r="T94">
            <v>10240000</v>
          </cell>
          <cell r="U94">
            <v>30720000</v>
          </cell>
          <cell r="V94">
            <v>403120000</v>
          </cell>
          <cell r="W94">
            <v>14674755.691964285</v>
          </cell>
          <cell r="X94">
            <v>44024267.075892858</v>
          </cell>
          <cell r="Y94">
            <v>277671862.91396105</v>
          </cell>
        </row>
        <row r="95">
          <cell r="A95">
            <v>27</v>
          </cell>
          <cell r="B95">
            <v>30</v>
          </cell>
          <cell r="C95" t="str">
            <v>Centro de Gestión Administrativa</v>
          </cell>
          <cell r="D95" t="str">
            <v>Avenida Caracas No. 13 - 88</v>
          </cell>
          <cell r="E95" t="str">
            <v>Distrito Capital</v>
          </cell>
          <cell r="F95" t="str">
            <v>Bogotá D.C.</v>
          </cell>
          <cell r="G95" t="str">
            <v>4.603997, -74.079363</v>
          </cell>
          <cell r="H95" t="str">
            <v>6KVA BIFASICA</v>
          </cell>
          <cell r="I95">
            <v>1</v>
          </cell>
          <cell r="J95">
            <v>5</v>
          </cell>
          <cell r="K95">
            <v>32478810</v>
          </cell>
          <cell r="L95">
            <v>32478810</v>
          </cell>
          <cell r="M95">
            <v>464197242</v>
          </cell>
          <cell r="N95">
            <v>31263430.041836008</v>
          </cell>
          <cell r="O95">
            <v>31263430.041836008</v>
          </cell>
          <cell r="P95">
            <v>300564353.46120518</v>
          </cell>
          <cell r="Q95">
            <v>30622878</v>
          </cell>
          <cell r="R95">
            <v>30622878</v>
          </cell>
          <cell r="S95">
            <v>445371958</v>
          </cell>
          <cell r="T95">
            <v>31508000</v>
          </cell>
          <cell r="U95">
            <v>31508000</v>
          </cell>
          <cell r="V95">
            <v>403120000</v>
          </cell>
          <cell r="W95">
            <v>30426436.74715909</v>
          </cell>
          <cell r="X95">
            <v>30426436.74715909</v>
          </cell>
          <cell r="Y95">
            <v>277671862.91396105</v>
          </cell>
        </row>
        <row r="96">
          <cell r="A96">
            <v>28</v>
          </cell>
          <cell r="B96">
            <v>31</v>
          </cell>
          <cell r="C96" t="str">
            <v>Sede - Onassis</v>
          </cell>
          <cell r="D96" t="str">
            <v>Calle 45 Sur No. 78P - 18, barrio Casablanca</v>
          </cell>
          <cell r="E96" t="str">
            <v>Distrito Capital</v>
          </cell>
          <cell r="F96" t="str">
            <v>Bogotá D.C.</v>
          </cell>
          <cell r="G96" t="str">
            <v>4.617153, -74.165678</v>
          </cell>
          <cell r="H96" t="str">
            <v>3 KVA MONOFASICA</v>
          </cell>
          <cell r="I96">
            <v>1</v>
          </cell>
          <cell r="J96">
            <v>1</v>
          </cell>
          <cell r="K96">
            <v>13234872</v>
          </cell>
          <cell r="L96">
            <v>13234872</v>
          </cell>
          <cell r="M96">
            <v>66228566</v>
          </cell>
          <cell r="N96">
            <v>14121629.332864227</v>
          </cell>
          <cell r="O96">
            <v>14121629.332864227</v>
          </cell>
          <cell r="P96">
            <v>52432258.35520944</v>
          </cell>
          <cell r="Q96">
            <v>12478594</v>
          </cell>
          <cell r="R96">
            <v>12478594</v>
          </cell>
          <cell r="S96">
            <v>63958183</v>
          </cell>
          <cell r="T96">
            <v>10240000</v>
          </cell>
          <cell r="U96">
            <v>10240000</v>
          </cell>
          <cell r="V96">
            <v>47746000</v>
          </cell>
          <cell r="W96">
            <v>15444755.691964285</v>
          </cell>
          <cell r="X96">
            <v>15444755.691964285</v>
          </cell>
          <cell r="Y96">
            <v>59177925.748782471</v>
          </cell>
        </row>
        <row r="97">
          <cell r="A97">
            <v>28</v>
          </cell>
          <cell r="B97">
            <v>31</v>
          </cell>
          <cell r="C97" t="str">
            <v>Sede - Onassis</v>
          </cell>
          <cell r="D97" t="str">
            <v>Calle 45 Sur No. 78P - 18, barrio Casablanca</v>
          </cell>
          <cell r="E97" t="str">
            <v>Distrito Capital</v>
          </cell>
          <cell r="F97" t="str">
            <v>Bogotá D.C.</v>
          </cell>
          <cell r="G97" t="str">
            <v>4.617153, -74.165678</v>
          </cell>
          <cell r="H97" t="str">
            <v>10 KVA TRIFASICA</v>
          </cell>
          <cell r="I97">
            <v>1</v>
          </cell>
          <cell r="J97">
            <v>1</v>
          </cell>
          <cell r="K97">
            <v>52993694</v>
          </cell>
          <cell r="L97">
            <v>52993694</v>
          </cell>
          <cell r="M97">
            <v>66228566</v>
          </cell>
          <cell r="N97">
            <v>38310629.022345215</v>
          </cell>
          <cell r="O97">
            <v>38310629.022345215</v>
          </cell>
          <cell r="P97">
            <v>52432258.35520944</v>
          </cell>
          <cell r="Q97">
            <v>51479589</v>
          </cell>
          <cell r="R97">
            <v>51479589</v>
          </cell>
          <cell r="S97">
            <v>63958183</v>
          </cell>
          <cell r="T97">
            <v>37506000</v>
          </cell>
          <cell r="U97">
            <v>37506000</v>
          </cell>
          <cell r="V97">
            <v>47746000</v>
          </cell>
          <cell r="W97">
            <v>43733170.056818187</v>
          </cell>
          <cell r="X97">
            <v>43733170.056818187</v>
          </cell>
          <cell r="Y97">
            <v>59177925.748782471</v>
          </cell>
        </row>
        <row r="98">
          <cell r="A98">
            <v>29</v>
          </cell>
          <cell r="B98">
            <v>32</v>
          </cell>
          <cell r="C98" t="str">
            <v>Sede - Fontibón</v>
          </cell>
          <cell r="D98" t="str">
            <v>Calle 19 A No. 96C - 32</v>
          </cell>
          <cell r="E98" t="str">
            <v>Distrito Capital</v>
          </cell>
          <cell r="F98" t="str">
            <v>Bogotá D.C.</v>
          </cell>
          <cell r="G98" t="str">
            <v>4.670457, -74.139721</v>
          </cell>
          <cell r="H98" t="str">
            <v>30 KVA TRIFASICA</v>
          </cell>
          <cell r="I98">
            <v>1</v>
          </cell>
          <cell r="J98">
            <v>1</v>
          </cell>
          <cell r="K98">
            <v>150041433</v>
          </cell>
          <cell r="L98">
            <v>150041433</v>
          </cell>
          <cell r="M98">
            <v>329520761</v>
          </cell>
          <cell r="N98">
            <v>92976579.736916676</v>
          </cell>
          <cell r="O98">
            <v>92976579.736916676</v>
          </cell>
          <cell r="P98">
            <v>210285933.14311802</v>
          </cell>
          <cell r="Q98">
            <v>145754535</v>
          </cell>
          <cell r="R98">
            <v>145754535</v>
          </cell>
          <cell r="S98">
            <v>319177916</v>
          </cell>
          <cell r="T98">
            <v>111290000</v>
          </cell>
          <cell r="U98">
            <v>111290000</v>
          </cell>
          <cell r="V98">
            <v>238004000</v>
          </cell>
          <cell r="W98">
            <v>80382447.443181828</v>
          </cell>
          <cell r="X98">
            <v>80382447.443181828</v>
          </cell>
          <cell r="Y98">
            <v>221846181.94602275</v>
          </cell>
        </row>
        <row r="99">
          <cell r="A99">
            <v>29</v>
          </cell>
          <cell r="B99">
            <v>32</v>
          </cell>
          <cell r="C99" t="str">
            <v>Sede - Fontibón</v>
          </cell>
          <cell r="D99" t="str">
            <v>Calle 19 A No. 96C - 32</v>
          </cell>
          <cell r="E99" t="str">
            <v>Distrito Capital</v>
          </cell>
          <cell r="F99" t="str">
            <v>Bogotá D.C.</v>
          </cell>
          <cell r="G99" t="str">
            <v>4.670457, -74.139721</v>
          </cell>
          <cell r="H99" t="str">
            <v>6KVA BIFASICA</v>
          </cell>
          <cell r="I99">
            <v>1</v>
          </cell>
          <cell r="J99">
            <v>1</v>
          </cell>
          <cell r="K99">
            <v>32478810</v>
          </cell>
          <cell r="L99">
            <v>32478810</v>
          </cell>
          <cell r="M99">
            <v>329520761</v>
          </cell>
          <cell r="N99">
            <v>31213430.041836008</v>
          </cell>
          <cell r="O99">
            <v>31213430.041836008</v>
          </cell>
          <cell r="P99">
            <v>210285933.14311802</v>
          </cell>
          <cell r="Q99">
            <v>30622878</v>
          </cell>
          <cell r="R99">
            <v>30622878</v>
          </cell>
          <cell r="S99">
            <v>319177916</v>
          </cell>
          <cell r="T99">
            <v>31508000</v>
          </cell>
          <cell r="U99">
            <v>31508000</v>
          </cell>
          <cell r="V99">
            <v>238004000</v>
          </cell>
          <cell r="W99">
            <v>30426436.74715909</v>
          </cell>
          <cell r="X99">
            <v>30426436.74715909</v>
          </cell>
          <cell r="Y99">
            <v>221846181.94602275</v>
          </cell>
        </row>
        <row r="100">
          <cell r="A100">
            <v>29</v>
          </cell>
          <cell r="B100">
            <v>32</v>
          </cell>
          <cell r="C100" t="str">
            <v>Sede - Fontibón</v>
          </cell>
          <cell r="D100" t="str">
            <v>Calle 19 A No. 96C - 32</v>
          </cell>
          <cell r="E100" t="str">
            <v>Distrito Capital</v>
          </cell>
          <cell r="F100" t="str">
            <v>Bogotá D.C.</v>
          </cell>
          <cell r="G100" t="str">
            <v>4.670457, -74.139721</v>
          </cell>
          <cell r="H100" t="str">
            <v>15 KVA TRIFASICA</v>
          </cell>
          <cell r="I100">
            <v>1</v>
          </cell>
          <cell r="J100">
            <v>1</v>
          </cell>
          <cell r="K100">
            <v>69771289</v>
          </cell>
          <cell r="L100">
            <v>69771289</v>
          </cell>
          <cell r="M100">
            <v>329520761</v>
          </cell>
          <cell r="N100">
            <v>39720389.2439318</v>
          </cell>
          <cell r="O100">
            <v>39720389.2439318</v>
          </cell>
          <cell r="P100">
            <v>210285933.14311802</v>
          </cell>
          <cell r="Q100">
            <v>67777824</v>
          </cell>
          <cell r="R100">
            <v>67777824</v>
          </cell>
          <cell r="S100">
            <v>319177916</v>
          </cell>
          <cell r="T100">
            <v>46724000</v>
          </cell>
          <cell r="U100">
            <v>46724000</v>
          </cell>
          <cell r="V100">
            <v>238004000</v>
          </cell>
          <cell r="W100">
            <v>56703575.284090914</v>
          </cell>
          <cell r="X100">
            <v>56703575.284090914</v>
          </cell>
          <cell r="Y100">
            <v>221846181.94602275</v>
          </cell>
        </row>
        <row r="101">
          <cell r="A101">
            <v>29</v>
          </cell>
          <cell r="B101">
            <v>32</v>
          </cell>
          <cell r="C101" t="str">
            <v>Sede - Fontibón</v>
          </cell>
          <cell r="D101" t="str">
            <v>Calle 19 A No. 96C - 32</v>
          </cell>
          <cell r="E101" t="str">
            <v>Distrito Capital</v>
          </cell>
          <cell r="F101" t="str">
            <v>Bogotá D.C.</v>
          </cell>
          <cell r="G101" t="str">
            <v>4.670457, -74.139721</v>
          </cell>
          <cell r="H101" t="str">
            <v>20 KVA TRIFASICA</v>
          </cell>
          <cell r="I101">
            <v>1</v>
          </cell>
          <cell r="J101">
            <v>1</v>
          </cell>
          <cell r="K101">
            <v>77229229</v>
          </cell>
          <cell r="L101">
            <v>77229229</v>
          </cell>
          <cell r="M101">
            <v>329520761</v>
          </cell>
          <cell r="N101">
            <v>46375534.120433539</v>
          </cell>
          <cell r="O101">
            <v>46375534.120433539</v>
          </cell>
          <cell r="P101">
            <v>210285933.14311802</v>
          </cell>
          <cell r="Q101">
            <v>75022679</v>
          </cell>
          <cell r="R101">
            <v>75022679</v>
          </cell>
          <cell r="S101">
            <v>319177916</v>
          </cell>
          <cell r="T101">
            <v>48482000</v>
          </cell>
          <cell r="U101">
            <v>48482000</v>
          </cell>
          <cell r="V101">
            <v>238004000</v>
          </cell>
          <cell r="W101">
            <v>54333722.471590914</v>
          </cell>
          <cell r="X101">
            <v>54333722.471590914</v>
          </cell>
          <cell r="Y101">
            <v>221846181.94602275</v>
          </cell>
        </row>
        <row r="102">
          <cell r="A102">
            <v>30</v>
          </cell>
          <cell r="B102">
            <v>33</v>
          </cell>
          <cell r="C102" t="str">
            <v>Sede - Usme</v>
          </cell>
          <cell r="D102" t="str">
            <v>Calle 91 Sur No. 01B - 10 Este</v>
          </cell>
          <cell r="E102" t="str">
            <v>Distrito Capital</v>
          </cell>
          <cell r="F102" t="str">
            <v>Bogotá D.C.</v>
          </cell>
          <cell r="G102" t="str">
            <v>4.505677, -74.112920</v>
          </cell>
          <cell r="H102" t="str">
            <v>10 KVA TRIFASICA</v>
          </cell>
          <cell r="I102">
            <v>1</v>
          </cell>
          <cell r="J102">
            <v>1</v>
          </cell>
          <cell r="K102">
            <v>52993694</v>
          </cell>
          <cell r="L102">
            <v>52993694</v>
          </cell>
          <cell r="M102">
            <v>66228566</v>
          </cell>
          <cell r="N102">
            <v>38310629.022345215</v>
          </cell>
          <cell r="O102">
            <v>38310629.022345215</v>
          </cell>
          <cell r="P102">
            <v>52432258.35520944</v>
          </cell>
          <cell r="Q102">
            <v>51479589</v>
          </cell>
          <cell r="R102">
            <v>51479589</v>
          </cell>
          <cell r="S102">
            <v>63958183</v>
          </cell>
          <cell r="T102">
            <v>37506000</v>
          </cell>
          <cell r="U102">
            <v>37506000</v>
          </cell>
          <cell r="V102">
            <v>47746000</v>
          </cell>
          <cell r="W102">
            <v>43343170.056818187</v>
          </cell>
          <cell r="X102">
            <v>43343170.056818187</v>
          </cell>
          <cell r="Y102">
            <v>59177925.748782471</v>
          </cell>
        </row>
        <row r="103">
          <cell r="A103">
            <v>30</v>
          </cell>
          <cell r="B103">
            <v>33</v>
          </cell>
          <cell r="C103" t="str">
            <v>Sede - Usme</v>
          </cell>
          <cell r="D103" t="str">
            <v>Calle 91 Sur No. 01B - 10 Este</v>
          </cell>
          <cell r="E103" t="str">
            <v>Distrito Capital</v>
          </cell>
          <cell r="F103" t="str">
            <v>Bogotá D.C.</v>
          </cell>
          <cell r="G103" t="str">
            <v>4.505677, -74.112920</v>
          </cell>
          <cell r="H103" t="str">
            <v>3 KVA MONOFASICA</v>
          </cell>
          <cell r="I103">
            <v>1</v>
          </cell>
          <cell r="J103">
            <v>1</v>
          </cell>
          <cell r="K103">
            <v>13234872</v>
          </cell>
          <cell r="L103">
            <v>13234872</v>
          </cell>
          <cell r="M103">
            <v>66228566</v>
          </cell>
          <cell r="N103">
            <v>14121629.332864227</v>
          </cell>
          <cell r="O103">
            <v>14121629.332864227</v>
          </cell>
          <cell r="P103">
            <v>52432258.35520944</v>
          </cell>
          <cell r="Q103">
            <v>12478594</v>
          </cell>
          <cell r="R103">
            <v>12478594</v>
          </cell>
          <cell r="S103">
            <v>63958183</v>
          </cell>
          <cell r="T103">
            <v>10240000</v>
          </cell>
          <cell r="U103">
            <v>10240000</v>
          </cell>
          <cell r="V103">
            <v>47746000</v>
          </cell>
          <cell r="W103">
            <v>15834755.691964285</v>
          </cell>
          <cell r="X103">
            <v>15834755.691964285</v>
          </cell>
          <cell r="Y103">
            <v>59177925.748782471</v>
          </cell>
        </row>
        <row r="104">
          <cell r="A104">
            <v>31</v>
          </cell>
          <cell r="B104">
            <v>34</v>
          </cell>
          <cell r="C104" t="str">
            <v>Sede - Meissen</v>
          </cell>
          <cell r="D104" t="str">
            <v>Carrera 18 B No. 62 - 28 Sur</v>
          </cell>
          <cell r="E104" t="str">
            <v>Distrito Capital</v>
          </cell>
          <cell r="F104" t="str">
            <v>Bogotá D.C.</v>
          </cell>
          <cell r="G104" t="str">
            <v>4.557024, -74.136951</v>
          </cell>
          <cell r="H104" t="str">
            <v>10 KVA TRIFASICA</v>
          </cell>
          <cell r="I104">
            <v>1</v>
          </cell>
          <cell r="J104">
            <v>1</v>
          </cell>
          <cell r="K104">
            <v>52993694</v>
          </cell>
          <cell r="L104">
            <v>52993694</v>
          </cell>
          <cell r="M104">
            <v>66228566</v>
          </cell>
          <cell r="N104">
            <v>38310629.022345215</v>
          </cell>
          <cell r="O104">
            <v>38310629.022345215</v>
          </cell>
          <cell r="P104">
            <v>52432258.35520944</v>
          </cell>
          <cell r="Q104">
            <v>51479589</v>
          </cell>
          <cell r="R104">
            <v>51479589</v>
          </cell>
          <cell r="S104">
            <v>63958183</v>
          </cell>
          <cell r="T104">
            <v>37506000</v>
          </cell>
          <cell r="U104">
            <v>37506000</v>
          </cell>
          <cell r="V104">
            <v>47746000</v>
          </cell>
          <cell r="W104">
            <v>43343170.056818187</v>
          </cell>
          <cell r="X104">
            <v>43343170.056818187</v>
          </cell>
          <cell r="Y104">
            <v>59177925.748782471</v>
          </cell>
        </row>
        <row r="105">
          <cell r="A105">
            <v>31</v>
          </cell>
          <cell r="B105">
            <v>34</v>
          </cell>
          <cell r="C105" t="str">
            <v>Sede - Meissen</v>
          </cell>
          <cell r="D105" t="str">
            <v>Carrera 18 B No. 62 - 28 Sur</v>
          </cell>
          <cell r="E105" t="str">
            <v>Distrito Capital</v>
          </cell>
          <cell r="F105" t="str">
            <v>Bogotá D.C.</v>
          </cell>
          <cell r="G105" t="str">
            <v>4.557024, -74.136951</v>
          </cell>
          <cell r="H105" t="str">
            <v>3 KVA MONOFASICA</v>
          </cell>
          <cell r="I105">
            <v>1</v>
          </cell>
          <cell r="J105">
            <v>1</v>
          </cell>
          <cell r="K105">
            <v>13234872</v>
          </cell>
          <cell r="L105">
            <v>13234872</v>
          </cell>
          <cell r="M105">
            <v>66228566</v>
          </cell>
          <cell r="N105">
            <v>14121629.332864227</v>
          </cell>
          <cell r="O105">
            <v>14121629.332864227</v>
          </cell>
          <cell r="P105">
            <v>52432258.35520944</v>
          </cell>
          <cell r="Q105">
            <v>12478594</v>
          </cell>
          <cell r="R105">
            <v>12478594</v>
          </cell>
          <cell r="S105">
            <v>63958183</v>
          </cell>
          <cell r="T105">
            <v>10240000</v>
          </cell>
          <cell r="U105">
            <v>10240000</v>
          </cell>
          <cell r="V105">
            <v>47746000</v>
          </cell>
          <cell r="W105">
            <v>15834755.691964285</v>
          </cell>
          <cell r="X105">
            <v>15834755.691964285</v>
          </cell>
          <cell r="Y105">
            <v>59177925.748782471</v>
          </cell>
        </row>
        <row r="106">
          <cell r="A106">
            <v>32</v>
          </cell>
          <cell r="B106">
            <v>35</v>
          </cell>
          <cell r="C106" t="str">
            <v>Centro de Tecnologías para la Construcción y la Madera</v>
          </cell>
          <cell r="D106" t="str">
            <v>Calle 8 No. 6 - 54, entrada 3, Zona Industrial Cazucá
Carrera 4 No. 53 - 54, Autopista Sur</v>
          </cell>
          <cell r="E106" t="str">
            <v>Distrito Capital</v>
          </cell>
          <cell r="F106" t="str">
            <v>Soacha</v>
          </cell>
          <cell r="G106" t="str">
            <v>4.592315, -74.191331</v>
          </cell>
          <cell r="H106" t="str">
            <v>3 KVA MONOFASICA</v>
          </cell>
          <cell r="I106">
            <v>5</v>
          </cell>
          <cell r="J106">
            <v>7</v>
          </cell>
          <cell r="K106">
            <v>13234872</v>
          </cell>
          <cell r="L106">
            <v>66174360</v>
          </cell>
          <cell r="M106">
            <v>474139406</v>
          </cell>
          <cell r="N106">
            <v>13845629.332864227</v>
          </cell>
          <cell r="O106">
            <v>69228146.664321139</v>
          </cell>
          <cell r="P106">
            <v>331348947.82274675</v>
          </cell>
          <cell r="Q106">
            <v>12478594</v>
          </cell>
          <cell r="R106">
            <v>62392970</v>
          </cell>
          <cell r="S106">
            <v>455095878</v>
          </cell>
          <cell r="T106">
            <v>10240000</v>
          </cell>
          <cell r="U106">
            <v>51200000</v>
          </cell>
          <cell r="V106">
            <v>379868000</v>
          </cell>
          <cell r="W106">
            <v>14052755.691964287</v>
          </cell>
          <cell r="X106">
            <v>70263778.459821433</v>
          </cell>
          <cell r="Y106">
            <v>344664529.25527596</v>
          </cell>
        </row>
        <row r="107">
          <cell r="A107">
            <v>32</v>
          </cell>
          <cell r="B107">
            <v>35</v>
          </cell>
          <cell r="C107" t="str">
            <v>Centro de Tecnologías para la Construcción y la Madera</v>
          </cell>
          <cell r="D107" t="str">
            <v>Calle 8 No. 6 - 54, entrada 3, Zona Industrial Cazucá
Carrera 4 No. 53 - 54, Autopista Sur</v>
          </cell>
          <cell r="E107" t="str">
            <v>Distrito Capital</v>
          </cell>
          <cell r="F107" t="str">
            <v>Soacha</v>
          </cell>
          <cell r="G107" t="str">
            <v>4.592315, -74.191331</v>
          </cell>
          <cell r="H107" t="str">
            <v>6KVA BIFASICA</v>
          </cell>
          <cell r="I107">
            <v>2</v>
          </cell>
          <cell r="J107">
            <v>7</v>
          </cell>
          <cell r="K107">
            <v>32478810</v>
          </cell>
          <cell r="L107">
            <v>64957620</v>
          </cell>
          <cell r="M107">
            <v>474139406</v>
          </cell>
          <cell r="N107">
            <v>31123430.041836008</v>
          </cell>
          <cell r="O107">
            <v>62246860.083672017</v>
          </cell>
          <cell r="P107">
            <v>331348947.82274675</v>
          </cell>
          <cell r="Q107">
            <v>30622878</v>
          </cell>
          <cell r="R107">
            <v>61245756</v>
          </cell>
          <cell r="S107">
            <v>455095878</v>
          </cell>
          <cell r="T107">
            <v>31508000</v>
          </cell>
          <cell r="U107">
            <v>63016000</v>
          </cell>
          <cell r="V107">
            <v>379868000</v>
          </cell>
          <cell r="W107">
            <v>29556436.74715909</v>
          </cell>
          <cell r="X107">
            <v>59112873.49431818</v>
          </cell>
          <cell r="Y107">
            <v>344664529.25527596</v>
          </cell>
        </row>
        <row r="108">
          <cell r="A108">
            <v>32</v>
          </cell>
          <cell r="B108">
            <v>35</v>
          </cell>
          <cell r="C108" t="str">
            <v>Centro de Tecnologías para la Construcción y la Madera</v>
          </cell>
          <cell r="D108" t="str">
            <v>Calle 8 No. 6 - 54, entrada 3, Zona Industrial Cazucá
Carrera 4 No. 53 - 54, Autopista Sur</v>
          </cell>
          <cell r="E108" t="str">
            <v>Distrito Capital</v>
          </cell>
          <cell r="F108" t="str">
            <v>Soacha</v>
          </cell>
          <cell r="G108" t="str">
            <v>4.592315, -74.191331</v>
          </cell>
          <cell r="H108" t="str">
            <v>15 KVA TRIFASICA</v>
          </cell>
          <cell r="I108">
            <v>1</v>
          </cell>
          <cell r="J108">
            <v>7</v>
          </cell>
          <cell r="K108">
            <v>69771289</v>
          </cell>
          <cell r="L108">
            <v>69771289</v>
          </cell>
          <cell r="M108">
            <v>474139406</v>
          </cell>
          <cell r="N108">
            <v>39690389.2439318</v>
          </cell>
          <cell r="O108">
            <v>39690389.2439318</v>
          </cell>
          <cell r="P108">
            <v>331348947.82274675</v>
          </cell>
          <cell r="Q108">
            <v>67777824</v>
          </cell>
          <cell r="R108">
            <v>67777824</v>
          </cell>
          <cell r="S108">
            <v>455095878</v>
          </cell>
          <cell r="T108">
            <v>46724000</v>
          </cell>
          <cell r="U108">
            <v>46724000</v>
          </cell>
          <cell r="V108">
            <v>379868000</v>
          </cell>
          <cell r="W108">
            <v>57078575.284090914</v>
          </cell>
          <cell r="X108">
            <v>57078575.284090914</v>
          </cell>
          <cell r="Y108">
            <v>344664529.25527596</v>
          </cell>
        </row>
        <row r="109">
          <cell r="A109">
            <v>32</v>
          </cell>
          <cell r="B109">
            <v>35</v>
          </cell>
          <cell r="C109" t="str">
            <v>Centro de Tecnologías para la Construcción y la Madera</v>
          </cell>
          <cell r="D109" t="str">
            <v>Calle 8 No. 6 - 54, entrada 3, Zona Industrial Cazucá
Carrera 4 No. 53 - 54, Autopista Sur</v>
          </cell>
          <cell r="E109" t="str">
            <v>Distrito Capital</v>
          </cell>
          <cell r="F109" t="str">
            <v>Soacha</v>
          </cell>
          <cell r="G109" t="str">
            <v>4.592315, -74.191331</v>
          </cell>
          <cell r="H109" t="str">
            <v>20 KVA TRIFASICA</v>
          </cell>
          <cell r="I109">
            <v>1</v>
          </cell>
          <cell r="J109">
            <v>7</v>
          </cell>
          <cell r="K109">
            <v>77229229</v>
          </cell>
          <cell r="L109">
            <v>77229229</v>
          </cell>
          <cell r="M109">
            <v>474139406</v>
          </cell>
          <cell r="N109">
            <v>46345534.120433539</v>
          </cell>
          <cell r="O109">
            <v>46345534.120433539</v>
          </cell>
          <cell r="P109">
            <v>331348947.82274675</v>
          </cell>
          <cell r="Q109">
            <v>75022679</v>
          </cell>
          <cell r="R109">
            <v>75022679</v>
          </cell>
          <cell r="S109">
            <v>455095878</v>
          </cell>
          <cell r="T109">
            <v>48482000</v>
          </cell>
          <cell r="U109">
            <v>48482000</v>
          </cell>
          <cell r="V109">
            <v>379868000</v>
          </cell>
          <cell r="W109">
            <v>54708722.471590914</v>
          </cell>
          <cell r="X109">
            <v>54708722.471590914</v>
          </cell>
          <cell r="Y109">
            <v>344664529.25527596</v>
          </cell>
        </row>
        <row r="110">
          <cell r="A110">
            <v>32</v>
          </cell>
          <cell r="B110">
            <v>35</v>
          </cell>
          <cell r="C110" t="str">
            <v>Centro de Tecnologías para la Construcción y la Madera</v>
          </cell>
          <cell r="D110" t="str">
            <v>Calle 8 No. 6 - 54, entrada 3, Zona Industrial Cazucá
Carrera 4 No. 53 - 54, Autopista Sur</v>
          </cell>
          <cell r="E110" t="str">
            <v>Distrito Capital</v>
          </cell>
          <cell r="F110" t="str">
            <v>Soacha</v>
          </cell>
          <cell r="G110" t="str">
            <v>4.592315, -74.191331</v>
          </cell>
          <cell r="H110" t="str">
            <v>40 KVA TRIFASICA</v>
          </cell>
          <cell r="I110">
            <v>1</v>
          </cell>
          <cell r="J110">
            <v>7</v>
          </cell>
          <cell r="K110">
            <v>196006908</v>
          </cell>
          <cell r="L110">
            <v>196006908</v>
          </cell>
          <cell r="M110">
            <v>474139406</v>
          </cell>
          <cell r="N110">
            <v>113838017.71038824</v>
          </cell>
          <cell r="O110">
            <v>113838017.71038824</v>
          </cell>
          <cell r="P110">
            <v>331348947.82274675</v>
          </cell>
          <cell r="Q110">
            <v>188656649</v>
          </cell>
          <cell r="R110">
            <v>188656649</v>
          </cell>
          <cell r="S110">
            <v>455095878</v>
          </cell>
          <cell r="T110">
            <v>170446000</v>
          </cell>
          <cell r="U110">
            <v>170446000</v>
          </cell>
          <cell r="V110">
            <v>379868000</v>
          </cell>
          <cell r="W110">
            <v>103500579.54545456</v>
          </cell>
          <cell r="X110">
            <v>103500579.54545456</v>
          </cell>
          <cell r="Y110">
            <v>344664529.25527596</v>
          </cell>
        </row>
        <row r="111">
          <cell r="A111">
            <v>33</v>
          </cell>
          <cell r="B111">
            <v>37</v>
          </cell>
          <cell r="C111" t="str">
            <v>Centro de Formación en Actividad Física y Cultura</v>
          </cell>
          <cell r="D111" t="str">
            <v>Transversal 78J No. 41D - 15 Sur</v>
          </cell>
          <cell r="E111" t="str">
            <v>Distrito Capital</v>
          </cell>
          <cell r="F111" t="str">
            <v>Bogotá D.C.</v>
          </cell>
          <cell r="G111" t="str">
            <v>4.618507, -74.159123</v>
          </cell>
          <cell r="H111" t="str">
            <v>3 KVA MONOFASICA</v>
          </cell>
          <cell r="I111">
            <v>1</v>
          </cell>
          <cell r="J111">
            <v>1</v>
          </cell>
          <cell r="K111">
            <v>13234872</v>
          </cell>
          <cell r="L111">
            <v>13234872</v>
          </cell>
          <cell r="M111">
            <v>209241780</v>
          </cell>
          <cell r="N111">
            <v>14121629.332864227</v>
          </cell>
          <cell r="O111">
            <v>14121629.332864227</v>
          </cell>
          <cell r="P111">
            <v>128139647.04325247</v>
          </cell>
          <cell r="Q111">
            <v>12478594</v>
          </cell>
          <cell r="R111">
            <v>12478594</v>
          </cell>
          <cell r="S111">
            <v>201135243</v>
          </cell>
          <cell r="T111">
            <v>10240000</v>
          </cell>
          <cell r="U111">
            <v>10240000</v>
          </cell>
          <cell r="V111">
            <v>180686000</v>
          </cell>
          <cell r="W111">
            <v>15444755.691964285</v>
          </cell>
          <cell r="X111">
            <v>15444755.691964285</v>
          </cell>
          <cell r="Y111">
            <v>118945335.23741885</v>
          </cell>
        </row>
        <row r="112">
          <cell r="A112">
            <v>33</v>
          </cell>
          <cell r="B112">
            <v>37</v>
          </cell>
          <cell r="C112" t="str">
            <v>Centro de Formación en Actividad Física y Cultura</v>
          </cell>
          <cell r="D112" t="str">
            <v>Transversal 78J No. 41D - 15 Sur</v>
          </cell>
          <cell r="E112" t="str">
            <v>Distrito Capital</v>
          </cell>
          <cell r="F112" t="str">
            <v>Bogotá D.C.</v>
          </cell>
          <cell r="G112" t="str">
            <v>4.618507, -74.159123</v>
          </cell>
          <cell r="H112" t="str">
            <v>40 KVA TRIFASICA</v>
          </cell>
          <cell r="I112">
            <v>1</v>
          </cell>
          <cell r="J112">
            <v>1</v>
          </cell>
          <cell r="K112">
            <v>196006908</v>
          </cell>
          <cell r="L112">
            <v>196006908</v>
          </cell>
          <cell r="M112">
            <v>209241780</v>
          </cell>
          <cell r="N112">
            <v>114018017.71038824</v>
          </cell>
          <cell r="O112">
            <v>114018017.71038824</v>
          </cell>
          <cell r="P112">
            <v>128139647.04325247</v>
          </cell>
          <cell r="Q112">
            <v>188656649</v>
          </cell>
          <cell r="R112">
            <v>188656649</v>
          </cell>
          <cell r="S112">
            <v>201135243</v>
          </cell>
          <cell r="T112">
            <v>170446000</v>
          </cell>
          <cell r="U112">
            <v>170446000</v>
          </cell>
          <cell r="V112">
            <v>180686000</v>
          </cell>
          <cell r="W112">
            <v>103500579.54545456</v>
          </cell>
          <cell r="X112">
            <v>103500579.54545456</v>
          </cell>
          <cell r="Y112">
            <v>118945335.23741885</v>
          </cell>
        </row>
        <row r="113">
          <cell r="A113">
            <v>34</v>
          </cell>
          <cell r="B113">
            <v>38</v>
          </cell>
          <cell r="C113" t="str">
            <v>Sede Calle 39 Con 14 (Servicio Médico)</v>
          </cell>
          <cell r="D113" t="str">
            <v>Diagonal 39 A Bis No.14 – 76 Teusaquillo</v>
          </cell>
          <cell r="E113" t="str">
            <v>Distrito Capital</v>
          </cell>
          <cell r="F113" t="str">
            <v>Bogotá D.C.</v>
          </cell>
          <cell r="G113" t="str">
            <v>4.627509, -74.069974</v>
          </cell>
          <cell r="H113" t="str">
            <v>3 KVA MONOFASICA</v>
          </cell>
          <cell r="I113">
            <v>1</v>
          </cell>
          <cell r="J113">
            <v>1</v>
          </cell>
          <cell r="K113">
            <v>13234872</v>
          </cell>
          <cell r="L113">
            <v>13234872</v>
          </cell>
          <cell r="M113">
            <v>66228566</v>
          </cell>
          <cell r="N113">
            <v>14121629.332864227</v>
          </cell>
          <cell r="O113">
            <v>14121629.332864227</v>
          </cell>
          <cell r="P113">
            <v>52432258.35520944</v>
          </cell>
          <cell r="Q113">
            <v>12478594</v>
          </cell>
          <cell r="R113">
            <v>12478594</v>
          </cell>
          <cell r="S113">
            <v>63958183</v>
          </cell>
          <cell r="T113">
            <v>10240000</v>
          </cell>
          <cell r="U113">
            <v>10240000</v>
          </cell>
          <cell r="V113">
            <v>47746000</v>
          </cell>
          <cell r="W113">
            <v>15444755.691964285</v>
          </cell>
          <cell r="X113">
            <v>15444755.691964285</v>
          </cell>
          <cell r="Y113">
            <v>59177925.748782471</v>
          </cell>
        </row>
        <row r="114">
          <cell r="A114">
            <v>34</v>
          </cell>
          <cell r="B114">
            <v>38</v>
          </cell>
          <cell r="C114" t="str">
            <v>Sede Calle 39 Con 14 (Servicio Médico)</v>
          </cell>
          <cell r="D114" t="str">
            <v>Diagonal 39 A Bis No.14 – 76 Teusaquillo</v>
          </cell>
          <cell r="E114" t="str">
            <v>Distrito Capital</v>
          </cell>
          <cell r="F114" t="str">
            <v>Bogotá D.C.</v>
          </cell>
          <cell r="G114" t="str">
            <v>4.627509, -74.069974</v>
          </cell>
          <cell r="H114" t="str">
            <v>10 KVA TRIFASICA</v>
          </cell>
          <cell r="I114">
            <v>1</v>
          </cell>
          <cell r="J114">
            <v>1</v>
          </cell>
          <cell r="K114">
            <v>52993694</v>
          </cell>
          <cell r="L114">
            <v>52993694</v>
          </cell>
          <cell r="M114">
            <v>66228566</v>
          </cell>
          <cell r="N114">
            <v>38310629.022345215</v>
          </cell>
          <cell r="O114">
            <v>38310629.022345215</v>
          </cell>
          <cell r="P114">
            <v>52432258.35520944</v>
          </cell>
          <cell r="Q114">
            <v>51479589</v>
          </cell>
          <cell r="R114">
            <v>51479589</v>
          </cell>
          <cell r="S114">
            <v>63958183</v>
          </cell>
          <cell r="T114">
            <v>37506000</v>
          </cell>
          <cell r="U114">
            <v>37506000</v>
          </cell>
          <cell r="V114">
            <v>47746000</v>
          </cell>
          <cell r="W114">
            <v>43733170.056818187</v>
          </cell>
          <cell r="X114">
            <v>43733170.056818187</v>
          </cell>
          <cell r="Y114">
            <v>59177925.748782471</v>
          </cell>
        </row>
        <row r="115">
          <cell r="A115">
            <v>35</v>
          </cell>
          <cell r="B115">
            <v>41</v>
          </cell>
          <cell r="C115" t="str">
            <v>Tecnoparque Colombia Nodo Bogotá</v>
          </cell>
          <cell r="D115" t="str">
            <v>Calle 54 No. 10 - 39</v>
          </cell>
          <cell r="E115" t="str">
            <v>Distrito Capital</v>
          </cell>
          <cell r="F115" t="str">
            <v>Bogotá D.C.</v>
          </cell>
          <cell r="G115" t="str">
            <v>4.640602, -74.064450</v>
          </cell>
          <cell r="H115" t="str">
            <v>60 KVA TRIFASICA</v>
          </cell>
          <cell r="I115">
            <v>1</v>
          </cell>
          <cell r="J115">
            <v>4</v>
          </cell>
          <cell r="K115">
            <v>220217670</v>
          </cell>
          <cell r="L115">
            <v>220217670</v>
          </cell>
          <cell r="M115">
            <v>259922286</v>
          </cell>
          <cell r="N115">
            <v>149819674.39816129</v>
          </cell>
          <cell r="O115">
            <v>149819674.39816129</v>
          </cell>
          <cell r="P115">
            <v>191584562.39675397</v>
          </cell>
          <cell r="Q115">
            <v>211959507</v>
          </cell>
          <cell r="R115">
            <v>211959507</v>
          </cell>
          <cell r="S115">
            <v>249395289</v>
          </cell>
          <cell r="T115">
            <v>274275000</v>
          </cell>
          <cell r="U115">
            <v>274275000</v>
          </cell>
          <cell r="V115">
            <v>304995000</v>
          </cell>
          <cell r="W115">
            <v>121334484.375</v>
          </cell>
          <cell r="X115">
            <v>121334484.375</v>
          </cell>
          <cell r="Y115">
            <v>165358751.45089287</v>
          </cell>
        </row>
        <row r="116">
          <cell r="A116">
            <v>35</v>
          </cell>
          <cell r="B116">
            <v>41</v>
          </cell>
          <cell r="C116" t="str">
            <v>Tecnoparque Colombia Nodo Bogotá</v>
          </cell>
          <cell r="D116" t="str">
            <v>Calle 54 No. 10 - 39</v>
          </cell>
          <cell r="E116" t="str">
            <v>Distrito Capital</v>
          </cell>
          <cell r="F116" t="str">
            <v>Bogotá D.C.</v>
          </cell>
          <cell r="G116" t="str">
            <v>4.640602, -74.064450</v>
          </cell>
          <cell r="H116" t="str">
            <v>3 KVA MONOFASICA</v>
          </cell>
          <cell r="I116">
            <v>3</v>
          </cell>
          <cell r="J116">
            <v>4</v>
          </cell>
          <cell r="K116">
            <v>13234872</v>
          </cell>
          <cell r="L116">
            <v>39704616</v>
          </cell>
          <cell r="M116">
            <v>259922286</v>
          </cell>
          <cell r="N116">
            <v>13921629.332864227</v>
          </cell>
          <cell r="O116">
            <v>41764887.998592682</v>
          </cell>
          <cell r="P116">
            <v>191584562.39675397</v>
          </cell>
          <cell r="Q116">
            <v>12478594</v>
          </cell>
          <cell r="R116">
            <v>37435782</v>
          </cell>
          <cell r="S116">
            <v>249395289</v>
          </cell>
          <cell r="T116">
            <v>10240000</v>
          </cell>
          <cell r="U116">
            <v>30720000</v>
          </cell>
          <cell r="V116">
            <v>304995000</v>
          </cell>
          <cell r="W116">
            <v>14674755.691964285</v>
          </cell>
          <cell r="X116">
            <v>44024267.075892858</v>
          </cell>
          <cell r="Y116">
            <v>165358751.45089287</v>
          </cell>
        </row>
        <row r="117">
          <cell r="A117">
            <v>36</v>
          </cell>
          <cell r="B117">
            <v>42</v>
          </cell>
          <cell r="C117" t="str">
            <v>Centro de Gestión de Mercados, Logística y Tecnologías de la Información</v>
          </cell>
          <cell r="D117" t="str">
            <v>Calle 52 No. 13 - 65</v>
          </cell>
          <cell r="E117" t="str">
            <v>Distrito Capital</v>
          </cell>
          <cell r="F117" t="str">
            <v>Bogotá D.C.</v>
          </cell>
          <cell r="G117" t="str">
            <v>4.639280, -74.066318</v>
          </cell>
          <cell r="H117" t="str">
            <v>6KVA BIFASICA</v>
          </cell>
          <cell r="I117">
            <v>1</v>
          </cell>
          <cell r="J117">
            <v>28</v>
          </cell>
          <cell r="K117">
            <v>32478810</v>
          </cell>
          <cell r="L117">
            <v>32478810</v>
          </cell>
          <cell r="M117">
            <v>217767018</v>
          </cell>
          <cell r="N117">
            <v>31363430.041836008</v>
          </cell>
          <cell r="O117">
            <v>31363430.041836008</v>
          </cell>
          <cell r="P117">
            <v>225166240.70193517</v>
          </cell>
          <cell r="Q117">
            <v>30622878</v>
          </cell>
          <cell r="R117">
            <v>30622878</v>
          </cell>
          <cell r="S117">
            <v>205323194</v>
          </cell>
          <cell r="T117">
            <v>31508000</v>
          </cell>
          <cell r="U117">
            <v>31508000</v>
          </cell>
          <cell r="V117">
            <v>174868000</v>
          </cell>
          <cell r="W117">
            <v>30036436.74715909</v>
          </cell>
          <cell r="X117">
            <v>30036436.74715909</v>
          </cell>
          <cell r="Y117">
            <v>229103016.43465909</v>
          </cell>
        </row>
        <row r="118">
          <cell r="A118">
            <v>36</v>
          </cell>
          <cell r="B118">
            <v>42</v>
          </cell>
          <cell r="C118" t="str">
            <v>Centro de Gestión de Mercados, Logística y Tecnologías de la Información</v>
          </cell>
          <cell r="D118" t="str">
            <v>Calle 52 No. 13 - 65</v>
          </cell>
          <cell r="E118" t="str">
            <v>Distrito Capital</v>
          </cell>
          <cell r="F118" t="str">
            <v>Bogotá D.C.</v>
          </cell>
          <cell r="G118" t="str">
            <v>4.639280, -74.066318</v>
          </cell>
          <cell r="H118" t="str">
            <v>3 KVA MONOFASICA</v>
          </cell>
          <cell r="I118">
            <v>14</v>
          </cell>
          <cell r="J118">
            <v>28</v>
          </cell>
          <cell r="K118">
            <v>13234872</v>
          </cell>
          <cell r="L118">
            <v>185288208</v>
          </cell>
          <cell r="M118">
            <v>217767018</v>
          </cell>
          <cell r="N118">
            <v>13843057.904292798</v>
          </cell>
          <cell r="O118">
            <v>193802810.66009918</v>
          </cell>
          <cell r="P118">
            <v>225166240.70193517</v>
          </cell>
          <cell r="Q118">
            <v>12478594</v>
          </cell>
          <cell r="R118">
            <v>174700316</v>
          </cell>
          <cell r="S118">
            <v>205323194</v>
          </cell>
          <cell r="T118">
            <v>10240000</v>
          </cell>
          <cell r="U118">
            <v>143360000</v>
          </cell>
          <cell r="V118">
            <v>174868000</v>
          </cell>
          <cell r="W118">
            <v>14219041.40625</v>
          </cell>
          <cell r="X118">
            <v>199066579.6875</v>
          </cell>
          <cell r="Y118">
            <v>229103016.43465909</v>
          </cell>
        </row>
        <row r="119">
          <cell r="A119">
            <v>37</v>
          </cell>
          <cell r="B119">
            <v>43</v>
          </cell>
          <cell r="C119" t="str">
            <v>Sede Casa del Marqués</v>
          </cell>
          <cell r="D119" t="str">
            <v>Carrera 5 No. 33 - 15 Plaza Aduana</v>
          </cell>
          <cell r="E119" t="str">
            <v>Bolívar</v>
          </cell>
          <cell r="F119" t="str">
            <v>Cartagena</v>
          </cell>
          <cell r="G119" t="str">
            <v>10.422141, -75.550577</v>
          </cell>
          <cell r="H119" t="str">
            <v>10 KVA TRIFASICA</v>
          </cell>
          <cell r="I119">
            <v>1</v>
          </cell>
          <cell r="J119">
            <v>1</v>
          </cell>
          <cell r="K119">
            <v>52993694</v>
          </cell>
          <cell r="L119">
            <v>52993694</v>
          </cell>
          <cell r="M119">
            <v>79463438</v>
          </cell>
          <cell r="N119">
            <v>38310629.022345215</v>
          </cell>
          <cell r="O119">
            <v>38310629.022345215</v>
          </cell>
          <cell r="P119">
            <v>66253887.688073665</v>
          </cell>
          <cell r="Q119">
            <v>51479589</v>
          </cell>
          <cell r="R119">
            <v>51479589</v>
          </cell>
          <cell r="S119">
            <v>76436777</v>
          </cell>
          <cell r="T119">
            <v>37506000</v>
          </cell>
          <cell r="U119">
            <v>37506000</v>
          </cell>
          <cell r="V119">
            <v>57986000</v>
          </cell>
          <cell r="W119">
            <v>46725670.056818187</v>
          </cell>
          <cell r="X119">
            <v>46725670.056818187</v>
          </cell>
          <cell r="Y119">
            <v>76740895.726461053</v>
          </cell>
        </row>
        <row r="120">
          <cell r="A120">
            <v>37</v>
          </cell>
          <cell r="B120">
            <v>43</v>
          </cell>
          <cell r="C120" t="str">
            <v>Sede Casa del Marqués</v>
          </cell>
          <cell r="D120" t="str">
            <v>Carrera 5 No. 33 - 15 Plaza Aduana</v>
          </cell>
          <cell r="E120" t="str">
            <v>Bolívar</v>
          </cell>
          <cell r="F120" t="str">
            <v>Cartagena</v>
          </cell>
          <cell r="G120" t="str">
            <v>10.422141, -75.550577</v>
          </cell>
          <cell r="H120" t="str">
            <v>3 KVA MONOFASICA</v>
          </cell>
          <cell r="I120">
            <v>2</v>
          </cell>
          <cell r="J120">
            <v>1</v>
          </cell>
          <cell r="K120">
            <v>13234872</v>
          </cell>
          <cell r="L120">
            <v>26469744</v>
          </cell>
          <cell r="M120">
            <v>79463438</v>
          </cell>
          <cell r="N120">
            <v>13971629.332864227</v>
          </cell>
          <cell r="O120">
            <v>27943258.665728454</v>
          </cell>
          <cell r="P120">
            <v>66253887.688073665</v>
          </cell>
          <cell r="Q120">
            <v>12478594</v>
          </cell>
          <cell r="R120">
            <v>24957188</v>
          </cell>
          <cell r="S120">
            <v>76436777</v>
          </cell>
          <cell r="T120">
            <v>10240000</v>
          </cell>
          <cell r="U120">
            <v>20480000</v>
          </cell>
          <cell r="V120">
            <v>57986000</v>
          </cell>
          <cell r="W120">
            <v>15007612.834821429</v>
          </cell>
          <cell r="X120">
            <v>30015225.669642858</v>
          </cell>
          <cell r="Y120">
            <v>76740895.726461053</v>
          </cell>
        </row>
        <row r="121">
          <cell r="A121">
            <v>38</v>
          </cell>
          <cell r="B121">
            <v>44</v>
          </cell>
          <cell r="C121" t="str">
            <v>Regional Bolívar</v>
          </cell>
          <cell r="D121" t="str">
            <v>Ternera, vía Turbaco Kilómetro 1</v>
          </cell>
          <cell r="E121" t="str">
            <v>Bolívar</v>
          </cell>
          <cell r="F121" t="str">
            <v>Cartagena</v>
          </cell>
          <cell r="G121" t="str">
            <v>10.373778, -75.460510</v>
          </cell>
          <cell r="H121" t="str">
            <v>10 KVA TRIFASICA</v>
          </cell>
          <cell r="I121">
            <v>1</v>
          </cell>
          <cell r="J121">
            <v>8</v>
          </cell>
          <cell r="K121">
            <v>52993694</v>
          </cell>
          <cell r="L121">
            <v>52993694</v>
          </cell>
          <cell r="M121">
            <v>502112230</v>
          </cell>
          <cell r="N121">
            <v>38130629.022345215</v>
          </cell>
          <cell r="O121">
            <v>38130629.022345215</v>
          </cell>
          <cell r="P121">
            <v>344951291.67975771</v>
          </cell>
          <cell r="Q121">
            <v>51479589</v>
          </cell>
          <cell r="R121">
            <v>51479589</v>
          </cell>
          <cell r="S121">
            <v>483197444</v>
          </cell>
          <cell r="T121">
            <v>37506000</v>
          </cell>
          <cell r="U121">
            <v>37506000</v>
          </cell>
          <cell r="V121">
            <v>387624000</v>
          </cell>
          <cell r="W121">
            <v>46725670.056818187</v>
          </cell>
          <cell r="X121">
            <v>46725670.056818187</v>
          </cell>
          <cell r="Y121">
            <v>358335695.46672082</v>
          </cell>
        </row>
        <row r="122">
          <cell r="A122">
            <v>38</v>
          </cell>
          <cell r="B122">
            <v>44</v>
          </cell>
          <cell r="C122" t="str">
            <v>Regional Bolívar</v>
          </cell>
          <cell r="D122" t="str">
            <v>Ternera, vía Turbaco Kilómetro 1</v>
          </cell>
          <cell r="E122" t="str">
            <v>Bolívar</v>
          </cell>
          <cell r="F122" t="str">
            <v>Cartagena</v>
          </cell>
          <cell r="G122" t="str">
            <v>10.373778, -75.460510</v>
          </cell>
          <cell r="H122" t="str">
            <v>3 KVA MONOFASICA</v>
          </cell>
          <cell r="I122">
            <v>5</v>
          </cell>
          <cell r="J122">
            <v>8</v>
          </cell>
          <cell r="K122">
            <v>13234872</v>
          </cell>
          <cell r="L122">
            <v>66174360</v>
          </cell>
          <cell r="M122">
            <v>502112230</v>
          </cell>
          <cell r="N122">
            <v>13845629.332864227</v>
          </cell>
          <cell r="O122">
            <v>69228146.664321139</v>
          </cell>
          <cell r="P122">
            <v>344951291.67975771</v>
          </cell>
          <cell r="Q122">
            <v>12478594</v>
          </cell>
          <cell r="R122">
            <v>62392970</v>
          </cell>
          <cell r="S122">
            <v>483197444</v>
          </cell>
          <cell r="T122">
            <v>10240000</v>
          </cell>
          <cell r="U122">
            <v>51200000</v>
          </cell>
          <cell r="V122">
            <v>387624000</v>
          </cell>
          <cell r="W122">
            <v>14485612.834821429</v>
          </cell>
          <cell r="X122">
            <v>72428064.174107149</v>
          </cell>
          <cell r="Y122">
            <v>358335695.46672082</v>
          </cell>
        </row>
        <row r="123">
          <cell r="A123">
            <v>38</v>
          </cell>
          <cell r="B123">
            <v>44</v>
          </cell>
          <cell r="C123" t="str">
            <v>Regional Bolívar</v>
          </cell>
          <cell r="D123" t="str">
            <v>Ternera, vía Turbaco Kilómetro 1</v>
          </cell>
          <cell r="E123" t="str">
            <v>Bolívar</v>
          </cell>
          <cell r="F123" t="str">
            <v>Cartagena</v>
          </cell>
          <cell r="G123" t="str">
            <v>10.373778, -75.460510</v>
          </cell>
          <cell r="H123" t="str">
            <v>6KVA BIFASICA</v>
          </cell>
          <cell r="I123">
            <v>1</v>
          </cell>
          <cell r="J123">
            <v>8</v>
          </cell>
          <cell r="K123">
            <v>32478810</v>
          </cell>
          <cell r="L123">
            <v>32478810</v>
          </cell>
          <cell r="M123">
            <v>502112230</v>
          </cell>
          <cell r="N123">
            <v>31183430.041836008</v>
          </cell>
          <cell r="O123">
            <v>31183430.041836008</v>
          </cell>
          <cell r="P123">
            <v>344951291.67975771</v>
          </cell>
          <cell r="Q123">
            <v>30622878</v>
          </cell>
          <cell r="R123">
            <v>30622878</v>
          </cell>
          <cell r="S123">
            <v>483197444</v>
          </cell>
          <cell r="T123">
            <v>31508000</v>
          </cell>
          <cell r="U123">
            <v>31508000</v>
          </cell>
          <cell r="V123">
            <v>387624000</v>
          </cell>
          <cell r="W123">
            <v>30426436.74715909</v>
          </cell>
          <cell r="X123">
            <v>30426436.74715909</v>
          </cell>
          <cell r="Y123">
            <v>358335695.46672082</v>
          </cell>
        </row>
        <row r="124">
          <cell r="A124">
            <v>38</v>
          </cell>
          <cell r="B124">
            <v>44</v>
          </cell>
          <cell r="C124" t="str">
            <v>Regional Bolívar</v>
          </cell>
          <cell r="D124" t="str">
            <v>Ternera, vía Turbaco Kilómetro 1</v>
          </cell>
          <cell r="E124" t="str">
            <v>Bolívar</v>
          </cell>
          <cell r="F124" t="str">
            <v>Cartagena</v>
          </cell>
          <cell r="G124" t="str">
            <v>10.373778, -75.460510</v>
          </cell>
          <cell r="H124" t="str">
            <v>20 KVA TRIFASICA</v>
          </cell>
          <cell r="I124">
            <v>2</v>
          </cell>
          <cell r="J124">
            <v>8</v>
          </cell>
          <cell r="K124">
            <v>77229229</v>
          </cell>
          <cell r="L124">
            <v>154458458</v>
          </cell>
          <cell r="M124">
            <v>502112230</v>
          </cell>
          <cell r="N124">
            <v>46285534.120433539</v>
          </cell>
          <cell r="O124">
            <v>92571068.240867078</v>
          </cell>
          <cell r="P124">
            <v>344951291.67975771</v>
          </cell>
          <cell r="Q124">
            <v>75022679</v>
          </cell>
          <cell r="R124">
            <v>150045358</v>
          </cell>
          <cell r="S124">
            <v>483197444</v>
          </cell>
          <cell r="T124">
            <v>48482000</v>
          </cell>
          <cell r="U124">
            <v>96964000</v>
          </cell>
          <cell r="V124">
            <v>387624000</v>
          </cell>
          <cell r="W124">
            <v>52627472.471590914</v>
          </cell>
          <cell r="X124">
            <v>105254944.94318183</v>
          </cell>
          <cell r="Y124">
            <v>358335695.46672082</v>
          </cell>
        </row>
        <row r="125">
          <cell r="A125">
            <v>38</v>
          </cell>
          <cell r="B125">
            <v>44</v>
          </cell>
          <cell r="C125" t="str">
            <v>Regional Bolívar</v>
          </cell>
          <cell r="D125" t="str">
            <v>Ternera, vía Turbaco Kilómetro 1</v>
          </cell>
          <cell r="E125" t="str">
            <v>Bolívar</v>
          </cell>
          <cell r="F125" t="str">
            <v>Cartagena</v>
          </cell>
          <cell r="G125" t="str">
            <v>10.373778, -75.460510</v>
          </cell>
          <cell r="H125" t="str">
            <v>40 KVA TRIFASICA</v>
          </cell>
          <cell r="I125">
            <v>1</v>
          </cell>
          <cell r="J125">
            <v>8</v>
          </cell>
          <cell r="K125">
            <v>196006908</v>
          </cell>
          <cell r="L125">
            <v>196006908</v>
          </cell>
          <cell r="M125">
            <v>502112230</v>
          </cell>
          <cell r="N125">
            <v>113838017.71038824</v>
          </cell>
          <cell r="O125">
            <v>113838017.71038824</v>
          </cell>
          <cell r="P125">
            <v>344951291.67975771</v>
          </cell>
          <cell r="Q125">
            <v>188656649</v>
          </cell>
          <cell r="R125">
            <v>188656649</v>
          </cell>
          <cell r="S125">
            <v>483197444</v>
          </cell>
          <cell r="T125">
            <v>170446000</v>
          </cell>
          <cell r="U125">
            <v>170446000</v>
          </cell>
          <cell r="V125">
            <v>387624000</v>
          </cell>
          <cell r="W125">
            <v>103500579.54545456</v>
          </cell>
          <cell r="X125">
            <v>103500579.54545456</v>
          </cell>
          <cell r="Y125">
            <v>358335695.46672082</v>
          </cell>
        </row>
        <row r="126">
          <cell r="A126">
            <v>39</v>
          </cell>
          <cell r="B126">
            <v>46</v>
          </cell>
          <cell r="C126" t="str">
            <v>Centro Internacional Náutico, Fluvial y Portuario</v>
          </cell>
          <cell r="D126" t="str">
            <v>Mamonal Kilómetro 5</v>
          </cell>
          <cell r="E126" t="str">
            <v>Bolívar</v>
          </cell>
          <cell r="F126" t="str">
            <v>Cartagena</v>
          </cell>
          <cell r="G126" t="str">
            <v>10.359081, -75.506164</v>
          </cell>
          <cell r="H126" t="str">
            <v>30 KVA TRIFASICA</v>
          </cell>
          <cell r="I126">
            <v>1</v>
          </cell>
          <cell r="J126">
            <v>4</v>
          </cell>
          <cell r="K126">
            <v>150041433</v>
          </cell>
          <cell r="L126">
            <v>150041433</v>
          </cell>
          <cell r="M126">
            <v>348532565</v>
          </cell>
          <cell r="N126">
            <v>92976579.736916676</v>
          </cell>
          <cell r="O126">
            <v>92976579.736916676</v>
          </cell>
          <cell r="P126">
            <v>231274046.93234473</v>
          </cell>
          <cell r="Q126">
            <v>145754535</v>
          </cell>
          <cell r="R126">
            <v>145754535</v>
          </cell>
          <cell r="S126">
            <v>336890249</v>
          </cell>
          <cell r="T126">
            <v>111290000</v>
          </cell>
          <cell r="U126">
            <v>111290000</v>
          </cell>
          <cell r="V126">
            <v>256726000</v>
          </cell>
          <cell r="W126">
            <v>82302447.443181828</v>
          </cell>
          <cell r="X126">
            <v>82302447.443181828</v>
          </cell>
          <cell r="Y126">
            <v>252738760.42816561</v>
          </cell>
        </row>
        <row r="127">
          <cell r="A127">
            <v>39</v>
          </cell>
          <cell r="B127">
            <v>46</v>
          </cell>
          <cell r="C127" t="str">
            <v>Centro Internacional Náutico, Fluvial y Portuario</v>
          </cell>
          <cell r="D127" t="str">
            <v>Mamonal Kilómetro 5</v>
          </cell>
          <cell r="E127" t="str">
            <v>Bolívar</v>
          </cell>
          <cell r="F127" t="str">
            <v>Cartagena</v>
          </cell>
          <cell r="G127" t="str">
            <v>10.359081, -75.506164</v>
          </cell>
          <cell r="H127" t="str">
            <v>3 KVA MONOFASICA</v>
          </cell>
          <cell r="I127">
            <v>2</v>
          </cell>
          <cell r="J127">
            <v>4</v>
          </cell>
          <cell r="K127">
            <v>13234872</v>
          </cell>
          <cell r="L127">
            <v>26469744</v>
          </cell>
          <cell r="M127">
            <v>348532565</v>
          </cell>
          <cell r="N127">
            <v>13896629.332864227</v>
          </cell>
          <cell r="O127">
            <v>27793258.665728454</v>
          </cell>
          <cell r="P127">
            <v>231274046.93234473</v>
          </cell>
          <cell r="Q127">
            <v>12478594</v>
          </cell>
          <cell r="R127">
            <v>24957188</v>
          </cell>
          <cell r="S127">
            <v>336890249</v>
          </cell>
          <cell r="T127">
            <v>10240000</v>
          </cell>
          <cell r="U127">
            <v>20480000</v>
          </cell>
          <cell r="V127">
            <v>256726000</v>
          </cell>
          <cell r="W127">
            <v>15007612.834821429</v>
          </cell>
          <cell r="X127">
            <v>30015225.669642858</v>
          </cell>
          <cell r="Y127">
            <v>252738760.42816561</v>
          </cell>
        </row>
        <row r="128">
          <cell r="A128">
            <v>39</v>
          </cell>
          <cell r="B128">
            <v>46</v>
          </cell>
          <cell r="C128" t="str">
            <v>Centro Internacional Náutico, Fluvial y Portuario</v>
          </cell>
          <cell r="D128" t="str">
            <v>Mamonal Kilómetro 5</v>
          </cell>
          <cell r="E128" t="str">
            <v>Bolívar</v>
          </cell>
          <cell r="F128" t="str">
            <v>Cartagena</v>
          </cell>
          <cell r="G128" t="str">
            <v>10.359081, -75.506164</v>
          </cell>
          <cell r="H128" t="str">
            <v>6KVA BIFASICA</v>
          </cell>
          <cell r="I128">
            <v>1</v>
          </cell>
          <cell r="J128">
            <v>4</v>
          </cell>
          <cell r="K128">
            <v>32478810</v>
          </cell>
          <cell r="L128">
            <v>32478810</v>
          </cell>
          <cell r="M128">
            <v>348532565</v>
          </cell>
          <cell r="N128">
            <v>31213430.041836008</v>
          </cell>
          <cell r="O128">
            <v>31213430.041836008</v>
          </cell>
          <cell r="P128">
            <v>231274046.93234473</v>
          </cell>
          <cell r="Q128">
            <v>30622878</v>
          </cell>
          <cell r="R128">
            <v>30622878</v>
          </cell>
          <cell r="S128">
            <v>336890249</v>
          </cell>
          <cell r="T128">
            <v>31508000</v>
          </cell>
          <cell r="U128">
            <v>31508000</v>
          </cell>
          <cell r="V128">
            <v>256726000</v>
          </cell>
          <cell r="W128">
            <v>30426436.74715909</v>
          </cell>
          <cell r="X128">
            <v>30426436.74715909</v>
          </cell>
          <cell r="Y128">
            <v>252738760.42816561</v>
          </cell>
        </row>
        <row r="129">
          <cell r="A129">
            <v>39</v>
          </cell>
          <cell r="B129">
            <v>46</v>
          </cell>
          <cell r="C129" t="str">
            <v>Centro Internacional Náutico, Fluvial y Portuario</v>
          </cell>
          <cell r="D129" t="str">
            <v>Mamonal Kilómetro 5</v>
          </cell>
          <cell r="E129" t="str">
            <v>Bolívar</v>
          </cell>
          <cell r="F129" t="str">
            <v>Cartagena</v>
          </cell>
          <cell r="G129" t="str">
            <v>10.359081, -75.506164</v>
          </cell>
          <cell r="H129" t="str">
            <v>15 KVA TRIFASICA</v>
          </cell>
          <cell r="I129">
            <v>2</v>
          </cell>
          <cell r="J129">
            <v>4</v>
          </cell>
          <cell r="K129">
            <v>69771289</v>
          </cell>
          <cell r="L129">
            <v>139542578</v>
          </cell>
          <cell r="M129">
            <v>348532565</v>
          </cell>
          <cell r="N129">
            <v>39645389.2439318</v>
          </cell>
          <cell r="O129">
            <v>79290778.4878636</v>
          </cell>
          <cell r="P129">
            <v>231274046.93234473</v>
          </cell>
          <cell r="Q129">
            <v>67777824</v>
          </cell>
          <cell r="R129">
            <v>135555648</v>
          </cell>
          <cell r="S129">
            <v>336890249</v>
          </cell>
          <cell r="T129">
            <v>46724000</v>
          </cell>
          <cell r="U129">
            <v>93448000</v>
          </cell>
          <cell r="V129">
            <v>256726000</v>
          </cell>
          <cell r="W129">
            <v>54997325.284090914</v>
          </cell>
          <cell r="X129">
            <v>109994650.56818183</v>
          </cell>
          <cell r="Y129">
            <v>252738760.42816561</v>
          </cell>
        </row>
        <row r="130">
          <cell r="A130">
            <v>40</v>
          </cell>
          <cell r="B130">
            <v>47</v>
          </cell>
          <cell r="C130" t="str">
            <v>Centro para la Industria Petroquímica</v>
          </cell>
          <cell r="D130" t="str">
            <v>Avenida Pedro de Heredia Sector Tesca</v>
          </cell>
          <cell r="E130" t="str">
            <v>Bolívar</v>
          </cell>
          <cell r="F130" t="str">
            <v>Cartagena</v>
          </cell>
          <cell r="G130" t="str">
            <v>10.406250, -75.503329</v>
          </cell>
          <cell r="H130" t="str">
            <v>3 KVA MONOFASICA</v>
          </cell>
          <cell r="I130">
            <v>5</v>
          </cell>
          <cell r="J130">
            <v>6</v>
          </cell>
          <cell r="K130">
            <v>13234872</v>
          </cell>
          <cell r="L130">
            <v>66174360</v>
          </cell>
          <cell r="M130">
            <v>364431367</v>
          </cell>
          <cell r="N130">
            <v>13851629.332864227</v>
          </cell>
          <cell r="O130">
            <v>69258146.664321139</v>
          </cell>
          <cell r="P130">
            <v>254059983.66047719</v>
          </cell>
          <cell r="Q130">
            <v>12478594</v>
          </cell>
          <cell r="R130">
            <v>62392970</v>
          </cell>
          <cell r="S130">
            <v>349450321</v>
          </cell>
          <cell r="T130">
            <v>10240000</v>
          </cell>
          <cell r="U130">
            <v>51200000</v>
          </cell>
          <cell r="V130">
            <v>299878000</v>
          </cell>
          <cell r="W130">
            <v>16015612.834821427</v>
          </cell>
          <cell r="X130">
            <v>80078064.174107134</v>
          </cell>
          <cell r="Y130">
            <v>270052405.7508117</v>
          </cell>
        </row>
        <row r="131">
          <cell r="A131">
            <v>40</v>
          </cell>
          <cell r="B131">
            <v>47</v>
          </cell>
          <cell r="C131" t="str">
            <v>Centro para la Industria Petroquímica</v>
          </cell>
          <cell r="D131" t="str">
            <v>Avenida Pedro de Heredia Sector Tesca</v>
          </cell>
          <cell r="E131" t="str">
            <v>Bolívar</v>
          </cell>
          <cell r="F131" t="str">
            <v>Cartagena</v>
          </cell>
          <cell r="G131" t="str">
            <v>10.406250, -75.503329</v>
          </cell>
          <cell r="H131" t="str">
            <v>40 KVA TRIFASICA</v>
          </cell>
          <cell r="I131">
            <v>1</v>
          </cell>
          <cell r="J131">
            <v>6</v>
          </cell>
          <cell r="K131">
            <v>196006908</v>
          </cell>
          <cell r="L131">
            <v>196006908</v>
          </cell>
          <cell r="M131">
            <v>364431367</v>
          </cell>
          <cell r="N131">
            <v>113868017.71038824</v>
          </cell>
          <cell r="O131">
            <v>113868017.71038824</v>
          </cell>
          <cell r="P131">
            <v>254059983.66047719</v>
          </cell>
          <cell r="Q131">
            <v>188656649</v>
          </cell>
          <cell r="R131">
            <v>188656649</v>
          </cell>
          <cell r="S131">
            <v>349450321</v>
          </cell>
          <cell r="T131">
            <v>170446000</v>
          </cell>
          <cell r="U131">
            <v>170446000</v>
          </cell>
          <cell r="V131">
            <v>299878000</v>
          </cell>
          <cell r="W131">
            <v>103500579.54545456</v>
          </cell>
          <cell r="X131">
            <v>103500579.54545456</v>
          </cell>
          <cell r="Y131">
            <v>270052405.7508117</v>
          </cell>
        </row>
        <row r="132">
          <cell r="A132">
            <v>40</v>
          </cell>
          <cell r="B132">
            <v>47</v>
          </cell>
          <cell r="C132" t="str">
            <v>Centro para la Industria Petroquímica</v>
          </cell>
          <cell r="D132" t="str">
            <v>Avenida Pedro de Heredia Sector Tesca</v>
          </cell>
          <cell r="E132" t="str">
            <v>Bolívar</v>
          </cell>
          <cell r="F132" t="str">
            <v>Cartagena</v>
          </cell>
          <cell r="G132" t="str">
            <v>10.406250, -75.503329</v>
          </cell>
          <cell r="H132" t="str">
            <v>6KVA BIFASICA</v>
          </cell>
          <cell r="I132">
            <v>1</v>
          </cell>
          <cell r="J132">
            <v>6</v>
          </cell>
          <cell r="K132">
            <v>32478810</v>
          </cell>
          <cell r="L132">
            <v>32478810</v>
          </cell>
          <cell r="M132">
            <v>364431367</v>
          </cell>
          <cell r="N132">
            <v>31213430.041836008</v>
          </cell>
          <cell r="O132">
            <v>31213430.041836008</v>
          </cell>
          <cell r="P132">
            <v>254059983.66047719</v>
          </cell>
          <cell r="Q132">
            <v>30622878</v>
          </cell>
          <cell r="R132">
            <v>30622878</v>
          </cell>
          <cell r="S132">
            <v>349450321</v>
          </cell>
          <cell r="T132">
            <v>31508000</v>
          </cell>
          <cell r="U132">
            <v>31508000</v>
          </cell>
          <cell r="V132">
            <v>299878000</v>
          </cell>
          <cell r="W132">
            <v>30426436.74715909</v>
          </cell>
          <cell r="X132">
            <v>30426436.74715909</v>
          </cell>
          <cell r="Y132">
            <v>270052405.7508117</v>
          </cell>
        </row>
        <row r="133">
          <cell r="A133">
            <v>40</v>
          </cell>
          <cell r="B133">
            <v>47</v>
          </cell>
          <cell r="C133" t="str">
            <v>Centro para la Industria Petroquímica</v>
          </cell>
          <cell r="D133" t="str">
            <v>Avenida Pedro de Heredia Sector Tesca</v>
          </cell>
          <cell r="E133" t="str">
            <v>Bolívar</v>
          </cell>
          <cell r="F133" t="str">
            <v>Cartagena</v>
          </cell>
          <cell r="G133" t="str">
            <v>10.406250, -75.503329</v>
          </cell>
          <cell r="H133" t="str">
            <v>15 KVA TRIFASICA</v>
          </cell>
          <cell r="I133">
            <v>1</v>
          </cell>
          <cell r="J133">
            <v>6</v>
          </cell>
          <cell r="K133">
            <v>69771289</v>
          </cell>
          <cell r="L133">
            <v>69771289</v>
          </cell>
          <cell r="M133">
            <v>364431367</v>
          </cell>
          <cell r="N133">
            <v>39720389.2439318</v>
          </cell>
          <cell r="O133">
            <v>39720389.2439318</v>
          </cell>
          <cell r="P133">
            <v>254059983.66047719</v>
          </cell>
          <cell r="Q133">
            <v>67777824</v>
          </cell>
          <cell r="R133">
            <v>67777824</v>
          </cell>
          <cell r="S133">
            <v>349450321</v>
          </cell>
          <cell r="T133">
            <v>46724000</v>
          </cell>
          <cell r="U133">
            <v>46724000</v>
          </cell>
          <cell r="V133">
            <v>299878000</v>
          </cell>
          <cell r="W133">
            <v>56047325.284090914</v>
          </cell>
          <cell r="X133">
            <v>56047325.284090914</v>
          </cell>
          <cell r="Y133">
            <v>270052405.7508117</v>
          </cell>
        </row>
        <row r="134">
          <cell r="A134">
            <v>41</v>
          </cell>
          <cell r="B134">
            <v>48</v>
          </cell>
          <cell r="C134" t="str">
            <v>Sede San Pablo</v>
          </cell>
          <cell r="D134" t="str">
            <v>Calle 19 entre carrera 5 y 6. Barrio San Martín. Sede de la Asociación de Palmicultores</v>
          </cell>
          <cell r="E134" t="str">
            <v>Bolívar</v>
          </cell>
          <cell r="F134" t="str">
            <v>San Pablo</v>
          </cell>
          <cell r="G134" t="str">
            <v>7.481052, -73.920197</v>
          </cell>
          <cell r="H134" t="str">
            <v>10 KVA TRIFASICA</v>
          </cell>
          <cell r="I134">
            <v>1</v>
          </cell>
          <cell r="J134">
            <v>1</v>
          </cell>
          <cell r="K134">
            <v>52993694</v>
          </cell>
          <cell r="L134">
            <v>52993694</v>
          </cell>
          <cell r="M134">
            <v>66228566</v>
          </cell>
          <cell r="N134">
            <v>41754819.754035547</v>
          </cell>
          <cell r="O134">
            <v>41754819.754035547</v>
          </cell>
          <cell r="P134">
            <v>59320639.818590105</v>
          </cell>
          <cell r="Q134">
            <v>51479589</v>
          </cell>
          <cell r="R134">
            <v>51479589</v>
          </cell>
          <cell r="S134">
            <v>63958183</v>
          </cell>
          <cell r="T134">
            <v>37506000</v>
          </cell>
          <cell r="U134">
            <v>37506000</v>
          </cell>
          <cell r="V134">
            <v>47746000</v>
          </cell>
          <cell r="W134">
            <v>45195670.056818187</v>
          </cell>
          <cell r="X134">
            <v>45195670.056818187</v>
          </cell>
          <cell r="Y134">
            <v>61694711.463068187</v>
          </cell>
        </row>
        <row r="135">
          <cell r="A135">
            <v>41</v>
          </cell>
          <cell r="B135">
            <v>48</v>
          </cell>
          <cell r="C135" t="str">
            <v>Sede San Pablo</v>
          </cell>
          <cell r="D135" t="str">
            <v>Calle 19 entre carrera 5 y 6. Barrio San Martín. Sede de la Asociación de Palmicultores</v>
          </cell>
          <cell r="E135" t="str">
            <v>Bolívar</v>
          </cell>
          <cell r="F135" t="str">
            <v>San Pablo</v>
          </cell>
          <cell r="G135" t="str">
            <v>7.481052, -73.920197</v>
          </cell>
          <cell r="H135" t="str">
            <v>3 KVA MONOFASICA</v>
          </cell>
          <cell r="I135">
            <v>1</v>
          </cell>
          <cell r="J135">
            <v>1</v>
          </cell>
          <cell r="K135">
            <v>13234872</v>
          </cell>
          <cell r="L135">
            <v>13234872</v>
          </cell>
          <cell r="M135">
            <v>66228566</v>
          </cell>
          <cell r="N135">
            <v>17565820.064554561</v>
          </cell>
          <cell r="O135">
            <v>17565820.064554561</v>
          </cell>
          <cell r="P135">
            <v>59320639.818590105</v>
          </cell>
          <cell r="Q135">
            <v>12478594</v>
          </cell>
          <cell r="R135">
            <v>12478594</v>
          </cell>
          <cell r="S135">
            <v>63958183</v>
          </cell>
          <cell r="T135">
            <v>10240000</v>
          </cell>
          <cell r="U135">
            <v>10240000</v>
          </cell>
          <cell r="V135">
            <v>47746000</v>
          </cell>
          <cell r="W135">
            <v>16499041.40625</v>
          </cell>
          <cell r="X135">
            <v>16499041.40625</v>
          </cell>
          <cell r="Y135">
            <v>61694711.463068187</v>
          </cell>
        </row>
        <row r="136">
          <cell r="A136">
            <v>42</v>
          </cell>
          <cell r="B136">
            <v>49</v>
          </cell>
          <cell r="C136" t="str">
            <v>Sede Mompós</v>
          </cell>
          <cell r="D136" t="str">
            <v>Plaza de la Libertad - Palacio Municipal</v>
          </cell>
          <cell r="E136" t="str">
            <v>Bolívar</v>
          </cell>
          <cell r="F136" t="str">
            <v>Mompós</v>
          </cell>
          <cell r="G136" t="str">
            <v>9.242133, -74.424721</v>
          </cell>
          <cell r="H136" t="str">
            <v>3 KVA MONOFASICA</v>
          </cell>
          <cell r="I136">
            <v>1</v>
          </cell>
          <cell r="J136">
            <v>1</v>
          </cell>
          <cell r="K136">
            <v>13234872</v>
          </cell>
          <cell r="L136">
            <v>13234872</v>
          </cell>
          <cell r="M136">
            <v>66228566</v>
          </cell>
          <cell r="N136">
            <v>17565820.064554561</v>
          </cell>
          <cell r="O136">
            <v>17565820.064554561</v>
          </cell>
          <cell r="P136">
            <v>59320639.818590105</v>
          </cell>
          <cell r="Q136">
            <v>12478594</v>
          </cell>
          <cell r="R136">
            <v>12478594</v>
          </cell>
          <cell r="S136">
            <v>63958183</v>
          </cell>
          <cell r="T136">
            <v>10240000</v>
          </cell>
          <cell r="U136">
            <v>10240000</v>
          </cell>
          <cell r="V136">
            <v>47746000</v>
          </cell>
          <cell r="W136">
            <v>16006184.263392858</v>
          </cell>
          <cell r="X136">
            <v>16006184.263392858</v>
          </cell>
          <cell r="Y136">
            <v>61201854.320211045</v>
          </cell>
        </row>
        <row r="137">
          <cell r="A137">
            <v>42</v>
          </cell>
          <cell r="B137">
            <v>49</v>
          </cell>
          <cell r="C137" t="str">
            <v>Sede Mompós</v>
          </cell>
          <cell r="D137" t="str">
            <v>Plaza de la Libertad - Palacio Municipal</v>
          </cell>
          <cell r="E137" t="str">
            <v>Bolívar</v>
          </cell>
          <cell r="F137" t="str">
            <v>Mompós</v>
          </cell>
          <cell r="G137" t="str">
            <v>9.242133, -74.424721</v>
          </cell>
          <cell r="H137" t="str">
            <v>10 KVA TRIFASICA</v>
          </cell>
          <cell r="I137">
            <v>1</v>
          </cell>
          <cell r="J137">
            <v>1</v>
          </cell>
          <cell r="K137">
            <v>52993694</v>
          </cell>
          <cell r="L137">
            <v>52993694</v>
          </cell>
          <cell r="M137">
            <v>66228566</v>
          </cell>
          <cell r="N137">
            <v>41754819.754035547</v>
          </cell>
          <cell r="O137">
            <v>41754819.754035547</v>
          </cell>
          <cell r="P137">
            <v>59320639.818590105</v>
          </cell>
          <cell r="Q137">
            <v>51479589</v>
          </cell>
          <cell r="R137">
            <v>51479589</v>
          </cell>
          <cell r="S137">
            <v>63958183</v>
          </cell>
          <cell r="T137">
            <v>37506000</v>
          </cell>
          <cell r="U137">
            <v>37506000</v>
          </cell>
          <cell r="V137">
            <v>47746000</v>
          </cell>
          <cell r="W137">
            <v>45195670.056818187</v>
          </cell>
          <cell r="X137">
            <v>45195670.056818187</v>
          </cell>
          <cell r="Y137">
            <v>61201854.320211045</v>
          </cell>
        </row>
        <row r="138">
          <cell r="A138">
            <v>43</v>
          </cell>
          <cell r="B138">
            <v>50</v>
          </cell>
          <cell r="C138" t="str">
            <v>Mega sede el Pomar</v>
          </cell>
          <cell r="D138" t="str">
            <v>Carrera 39 No. 72 - 25 Barrio Manrique</v>
          </cell>
          <cell r="E138" t="str">
            <v>Antioquia</v>
          </cell>
          <cell r="F138" t="str">
            <v>Medellín</v>
          </cell>
          <cell r="G138" t="str">
            <v>6.268712, -75.549697</v>
          </cell>
          <cell r="H138" t="str">
            <v>40 KVA TRIFASICA</v>
          </cell>
          <cell r="I138">
            <v>1</v>
          </cell>
          <cell r="J138">
            <v>2</v>
          </cell>
          <cell r="K138">
            <v>196006908</v>
          </cell>
          <cell r="L138">
            <v>196006908</v>
          </cell>
          <cell r="M138">
            <v>241720590</v>
          </cell>
          <cell r="N138">
            <v>113918017.71038824</v>
          </cell>
          <cell r="O138">
            <v>113918017.71038824</v>
          </cell>
          <cell r="P138">
            <v>159203077.08508849</v>
          </cell>
          <cell r="Q138">
            <v>188656649</v>
          </cell>
          <cell r="R138">
            <v>188656649</v>
          </cell>
          <cell r="S138">
            <v>231758121</v>
          </cell>
          <cell r="T138">
            <v>170446000</v>
          </cell>
          <cell r="U138">
            <v>170446000</v>
          </cell>
          <cell r="V138">
            <v>212194000</v>
          </cell>
          <cell r="W138">
            <v>103110579.54545456</v>
          </cell>
          <cell r="X138">
            <v>103110579.54545456</v>
          </cell>
          <cell r="Y138">
            <v>149414629.12743509</v>
          </cell>
        </row>
        <row r="139">
          <cell r="A139">
            <v>43</v>
          </cell>
          <cell r="B139">
            <v>50</v>
          </cell>
          <cell r="C139" t="str">
            <v>Mega sede el Pomar</v>
          </cell>
          <cell r="D139" t="str">
            <v>Carrera 39 No. 72 - 25 Barrio Manrique</v>
          </cell>
          <cell r="E139" t="str">
            <v>Antioquia</v>
          </cell>
          <cell r="F139" t="str">
            <v>Medellín</v>
          </cell>
          <cell r="G139" t="str">
            <v>6.268712, -75.549697</v>
          </cell>
          <cell r="H139" t="str">
            <v>3 KVA MONOFASICA</v>
          </cell>
          <cell r="I139">
            <v>1</v>
          </cell>
          <cell r="J139">
            <v>2</v>
          </cell>
          <cell r="K139">
            <v>13234872</v>
          </cell>
          <cell r="L139">
            <v>13234872</v>
          </cell>
          <cell r="M139">
            <v>241720590</v>
          </cell>
          <cell r="N139">
            <v>14021629.332864227</v>
          </cell>
          <cell r="O139">
            <v>14021629.332864227</v>
          </cell>
          <cell r="P139">
            <v>159203077.08508849</v>
          </cell>
          <cell r="Q139">
            <v>12478594</v>
          </cell>
          <cell r="R139">
            <v>12478594</v>
          </cell>
          <cell r="S139">
            <v>231758121</v>
          </cell>
          <cell r="T139">
            <v>10240000</v>
          </cell>
          <cell r="U139">
            <v>10240000</v>
          </cell>
          <cell r="V139">
            <v>212194000</v>
          </cell>
          <cell r="W139">
            <v>15877612.834821429</v>
          </cell>
          <cell r="X139">
            <v>15877612.834821429</v>
          </cell>
          <cell r="Y139">
            <v>149414629.12743509</v>
          </cell>
        </row>
        <row r="140">
          <cell r="A140">
            <v>43</v>
          </cell>
          <cell r="B140">
            <v>50</v>
          </cell>
          <cell r="C140" t="str">
            <v>Mega sede el Pomar</v>
          </cell>
          <cell r="D140" t="str">
            <v>Carrera 39 No. 72 - 25 Barrio Manrique</v>
          </cell>
          <cell r="E140" t="str">
            <v>Antioquia</v>
          </cell>
          <cell r="F140" t="str">
            <v>Medellín</v>
          </cell>
          <cell r="G140" t="str">
            <v>6.268712, -75.549697</v>
          </cell>
          <cell r="H140" t="str">
            <v>6KVA BIFASICA</v>
          </cell>
          <cell r="I140">
            <v>1</v>
          </cell>
          <cell r="J140">
            <v>2</v>
          </cell>
          <cell r="K140">
            <v>32478810</v>
          </cell>
          <cell r="L140">
            <v>32478810</v>
          </cell>
          <cell r="M140">
            <v>241720590</v>
          </cell>
          <cell r="N140">
            <v>31263430.041836008</v>
          </cell>
          <cell r="O140">
            <v>31263430.041836008</v>
          </cell>
          <cell r="P140">
            <v>159203077.08508849</v>
          </cell>
          <cell r="Q140">
            <v>30622878</v>
          </cell>
          <cell r="R140">
            <v>30622878</v>
          </cell>
          <cell r="S140">
            <v>231758121</v>
          </cell>
          <cell r="T140">
            <v>31508000</v>
          </cell>
          <cell r="U140">
            <v>31508000</v>
          </cell>
          <cell r="V140">
            <v>212194000</v>
          </cell>
          <cell r="W140">
            <v>30426436.74715909</v>
          </cell>
          <cell r="X140">
            <v>30426436.74715909</v>
          </cell>
          <cell r="Y140">
            <v>149414629.12743509</v>
          </cell>
        </row>
        <row r="141">
          <cell r="A141">
            <v>44</v>
          </cell>
          <cell r="B141">
            <v>51</v>
          </cell>
          <cell r="C141" t="str">
            <v>Sede Chiquinquirá</v>
          </cell>
          <cell r="D141" t="str">
            <v>Carrera 8 No. 14 - 68</v>
          </cell>
          <cell r="E141" t="str">
            <v>Boyacá</v>
          </cell>
          <cell r="F141" t="str">
            <v>Chiquinquirá</v>
          </cell>
          <cell r="G141" t="str">
            <v>5.614327, -73.81688</v>
          </cell>
          <cell r="H141" t="str">
            <v>6KVA BIFASICA</v>
          </cell>
          <cell r="I141">
            <v>1</v>
          </cell>
          <cell r="J141">
            <v>2</v>
          </cell>
          <cell r="K141">
            <v>32478810</v>
          </cell>
          <cell r="L141">
            <v>32478810</v>
          </cell>
          <cell r="M141">
            <v>111942248</v>
          </cell>
          <cell r="N141">
            <v>33978878.974074006</v>
          </cell>
          <cell r="O141">
            <v>33978878.974074006</v>
          </cell>
          <cell r="P141">
            <v>108179113.45886166</v>
          </cell>
          <cell r="Q141">
            <v>30622878</v>
          </cell>
          <cell r="R141">
            <v>30622878</v>
          </cell>
          <cell r="S141">
            <v>107059655</v>
          </cell>
          <cell r="T141">
            <v>31508000</v>
          </cell>
          <cell r="U141">
            <v>31508000</v>
          </cell>
          <cell r="V141">
            <v>89494000</v>
          </cell>
          <cell r="W141">
            <v>30426436.74715909</v>
          </cell>
          <cell r="X141">
            <v>30426436.74715909</v>
          </cell>
          <cell r="Y141">
            <v>105551618.18790585</v>
          </cell>
        </row>
        <row r="142">
          <cell r="A142">
            <v>44</v>
          </cell>
          <cell r="B142">
            <v>51</v>
          </cell>
          <cell r="C142" t="str">
            <v>Sede Chiquinquirá</v>
          </cell>
          <cell r="D142" t="str">
            <v>Carrera 8 No. 14 - 68</v>
          </cell>
          <cell r="E142" t="str">
            <v>Boyacá</v>
          </cell>
          <cell r="F142" t="str">
            <v>Chiquinquirá</v>
          </cell>
          <cell r="G142" t="str">
            <v>5.614327, -73.81688</v>
          </cell>
          <cell r="H142" t="str">
            <v>3 KVA MONOFASICA</v>
          </cell>
          <cell r="I142">
            <v>2</v>
          </cell>
          <cell r="J142">
            <v>2</v>
          </cell>
          <cell r="K142">
            <v>13234872</v>
          </cell>
          <cell r="L142">
            <v>26469744</v>
          </cell>
          <cell r="M142">
            <v>111942248</v>
          </cell>
          <cell r="N142">
            <v>16637078.265102226</v>
          </cell>
          <cell r="O142">
            <v>33274156.530204453</v>
          </cell>
          <cell r="P142">
            <v>108179113.45886166</v>
          </cell>
          <cell r="Q142">
            <v>12478594</v>
          </cell>
          <cell r="R142">
            <v>24957188</v>
          </cell>
          <cell r="S142">
            <v>107059655</v>
          </cell>
          <cell r="T142">
            <v>10240000</v>
          </cell>
          <cell r="U142">
            <v>20480000</v>
          </cell>
          <cell r="V142">
            <v>89494000</v>
          </cell>
          <cell r="W142">
            <v>14964755.691964285</v>
          </cell>
          <cell r="X142">
            <v>29929511.383928571</v>
          </cell>
          <cell r="Y142">
            <v>105551618.18790585</v>
          </cell>
        </row>
        <row r="143">
          <cell r="A143">
            <v>44</v>
          </cell>
          <cell r="B143">
            <v>51</v>
          </cell>
          <cell r="C143" t="str">
            <v>Sede Chiquinquirá</v>
          </cell>
          <cell r="D143" t="str">
            <v>Carrera 8 No. 14 - 68</v>
          </cell>
          <cell r="E143" t="str">
            <v>Boyacá</v>
          </cell>
          <cell r="F143" t="str">
            <v>Chiquinquirá</v>
          </cell>
          <cell r="G143" t="str">
            <v>5.614327, -73.81688</v>
          </cell>
          <cell r="H143" t="str">
            <v>10 KVA TRIFASICA</v>
          </cell>
          <cell r="I143">
            <v>1</v>
          </cell>
          <cell r="J143">
            <v>2</v>
          </cell>
          <cell r="K143">
            <v>52993694</v>
          </cell>
          <cell r="L143">
            <v>52993694</v>
          </cell>
          <cell r="M143">
            <v>111942248</v>
          </cell>
          <cell r="N143">
            <v>40926077.954583213</v>
          </cell>
          <cell r="O143">
            <v>40926077.954583213</v>
          </cell>
          <cell r="P143">
            <v>108179113.45886166</v>
          </cell>
          <cell r="Q143">
            <v>51479589</v>
          </cell>
          <cell r="R143">
            <v>51479589</v>
          </cell>
          <cell r="S143">
            <v>107059655</v>
          </cell>
          <cell r="T143">
            <v>37506000</v>
          </cell>
          <cell r="U143">
            <v>37506000</v>
          </cell>
          <cell r="V143">
            <v>89494000</v>
          </cell>
          <cell r="W143">
            <v>45195670.056818187</v>
          </cell>
          <cell r="X143">
            <v>45195670.056818187</v>
          </cell>
          <cell r="Y143">
            <v>105551618.18790585</v>
          </cell>
        </row>
        <row r="144">
          <cell r="A144">
            <v>45</v>
          </cell>
          <cell r="B144">
            <v>52</v>
          </cell>
          <cell r="C144" t="str">
            <v>Sede Duitama - Ciudadela Industrial</v>
          </cell>
          <cell r="D144" t="str">
            <v>Ciudadela Industrial (Espacio del SENA)</v>
          </cell>
          <cell r="E144" t="str">
            <v>Boyacá</v>
          </cell>
          <cell r="F144" t="str">
            <v>Duitama</v>
          </cell>
          <cell r="G144" t="str">
            <v>5.793949, -73.062812</v>
          </cell>
          <cell r="H144" t="str">
            <v>10 KVA TRIFASICA</v>
          </cell>
          <cell r="I144">
            <v>2</v>
          </cell>
          <cell r="J144">
            <v>2</v>
          </cell>
          <cell r="K144">
            <v>52993694</v>
          </cell>
          <cell r="L144">
            <v>105987388</v>
          </cell>
          <cell r="M144">
            <v>132457132</v>
          </cell>
          <cell r="N144">
            <v>41604819.754035547</v>
          </cell>
          <cell r="O144">
            <v>83209639.508071095</v>
          </cell>
          <cell r="P144">
            <v>118041279.63718021</v>
          </cell>
          <cell r="Q144">
            <v>51479589</v>
          </cell>
          <cell r="R144">
            <v>102959178</v>
          </cell>
          <cell r="S144">
            <v>127916366</v>
          </cell>
          <cell r="T144">
            <v>37506000</v>
          </cell>
          <cell r="U144">
            <v>75012000</v>
          </cell>
          <cell r="V144">
            <v>95492000</v>
          </cell>
          <cell r="W144">
            <v>44325670.056818187</v>
          </cell>
          <cell r="X144">
            <v>88651340.113636374</v>
          </cell>
          <cell r="Y144">
            <v>118580851.49756494</v>
          </cell>
        </row>
        <row r="145">
          <cell r="A145">
            <v>45</v>
          </cell>
          <cell r="B145">
            <v>52</v>
          </cell>
          <cell r="C145" t="str">
            <v>Sede Duitama - Ciudadela Industrial</v>
          </cell>
          <cell r="D145" t="str">
            <v>Ciudadela Industrial (Espacio del SENA)</v>
          </cell>
          <cell r="E145" t="str">
            <v>Boyacá</v>
          </cell>
          <cell r="F145" t="str">
            <v>Duitama</v>
          </cell>
          <cell r="G145" t="str">
            <v>5.793949, -73.062812</v>
          </cell>
          <cell r="H145" t="str">
            <v>3 KVA MONOFASICA</v>
          </cell>
          <cell r="I145">
            <v>2</v>
          </cell>
          <cell r="J145">
            <v>2</v>
          </cell>
          <cell r="K145">
            <v>13234872</v>
          </cell>
          <cell r="L145">
            <v>26469744</v>
          </cell>
          <cell r="M145">
            <v>132457132</v>
          </cell>
          <cell r="N145">
            <v>17415820.064554561</v>
          </cell>
          <cell r="O145">
            <v>34831640.129109122</v>
          </cell>
          <cell r="P145">
            <v>118041279.63718021</v>
          </cell>
          <cell r="Q145">
            <v>12478594</v>
          </cell>
          <cell r="R145">
            <v>24957188</v>
          </cell>
          <cell r="S145">
            <v>127916366</v>
          </cell>
          <cell r="T145">
            <v>10240000</v>
          </cell>
          <cell r="U145">
            <v>20480000</v>
          </cell>
          <cell r="V145">
            <v>95492000</v>
          </cell>
          <cell r="W145">
            <v>14964755.691964285</v>
          </cell>
          <cell r="X145">
            <v>29929511.383928571</v>
          </cell>
          <cell r="Y145">
            <v>118580851.49756494</v>
          </cell>
        </row>
        <row r="146">
          <cell r="A146">
            <v>46</v>
          </cell>
          <cell r="B146">
            <v>53</v>
          </cell>
          <cell r="C146" t="str">
            <v>Regional Boyacá</v>
          </cell>
          <cell r="D146" t="str">
            <v>Carrera 12 No. 55A - 51</v>
          </cell>
          <cell r="E146" t="str">
            <v>Boyacá</v>
          </cell>
          <cell r="F146" t="str">
            <v>Sogamoso</v>
          </cell>
          <cell r="G146" t="str">
            <v>5.755412, -72.908338</v>
          </cell>
          <cell r="H146" t="str">
            <v>3 KVA MONOFASICA</v>
          </cell>
          <cell r="I146">
            <v>4</v>
          </cell>
          <cell r="J146">
            <v>7</v>
          </cell>
          <cell r="K146">
            <v>13234872</v>
          </cell>
          <cell r="L146">
            <v>52939488</v>
          </cell>
          <cell r="M146">
            <v>806969513</v>
          </cell>
          <cell r="N146">
            <v>17303320.064554561</v>
          </cell>
          <cell r="O146">
            <v>69213280.258218244</v>
          </cell>
          <cell r="P146">
            <v>566077746.62712455</v>
          </cell>
          <cell r="Q146">
            <v>12478594</v>
          </cell>
          <cell r="R146">
            <v>49914376</v>
          </cell>
          <cell r="S146">
            <v>778900565</v>
          </cell>
          <cell r="T146">
            <v>10240000</v>
          </cell>
          <cell r="U146">
            <v>40960000</v>
          </cell>
          <cell r="V146">
            <v>643166000</v>
          </cell>
          <cell r="W146">
            <v>14529755.691964285</v>
          </cell>
          <cell r="X146">
            <v>58119022.767857142</v>
          </cell>
          <cell r="Y146">
            <v>518455309.52922082</v>
          </cell>
        </row>
        <row r="147">
          <cell r="A147">
            <v>46</v>
          </cell>
          <cell r="B147">
            <v>53</v>
          </cell>
          <cell r="C147" t="str">
            <v>Regional Boyacá</v>
          </cell>
          <cell r="D147" t="str">
            <v>Carrera 12 No. 55A - 51</v>
          </cell>
          <cell r="E147" t="str">
            <v>Boyacá</v>
          </cell>
          <cell r="F147" t="str">
            <v>Sogamoso</v>
          </cell>
          <cell r="G147" t="str">
            <v>5.755412, -72.908338</v>
          </cell>
          <cell r="H147" t="str">
            <v>10 KVA TRIFASICA</v>
          </cell>
          <cell r="I147">
            <v>4</v>
          </cell>
          <cell r="J147">
            <v>7</v>
          </cell>
          <cell r="K147">
            <v>52993694</v>
          </cell>
          <cell r="L147">
            <v>211974776</v>
          </cell>
          <cell r="M147">
            <v>806969513</v>
          </cell>
          <cell r="N147">
            <v>41492319.754035547</v>
          </cell>
          <cell r="O147">
            <v>165969279.01614219</v>
          </cell>
          <cell r="P147">
            <v>566077746.62712455</v>
          </cell>
          <cell r="Q147">
            <v>51479589</v>
          </cell>
          <cell r="R147">
            <v>205918356</v>
          </cell>
          <cell r="S147">
            <v>778900565</v>
          </cell>
          <cell r="T147">
            <v>37506000</v>
          </cell>
          <cell r="U147">
            <v>150024000</v>
          </cell>
          <cell r="V147">
            <v>643166000</v>
          </cell>
          <cell r="W147">
            <v>43890670.056818187</v>
          </cell>
          <cell r="X147">
            <v>175562680.22727275</v>
          </cell>
          <cell r="Y147">
            <v>518455309.52922082</v>
          </cell>
        </row>
        <row r="148">
          <cell r="A148">
            <v>46</v>
          </cell>
          <cell r="B148">
            <v>53</v>
          </cell>
          <cell r="C148" t="str">
            <v>Regional Boyacá</v>
          </cell>
          <cell r="D148" t="str">
            <v>Carrera 12 No. 55A - 51</v>
          </cell>
          <cell r="E148" t="str">
            <v>Boyacá</v>
          </cell>
          <cell r="F148" t="str">
            <v>Sogamoso</v>
          </cell>
          <cell r="G148" t="str">
            <v>5.755412, -72.908338</v>
          </cell>
          <cell r="H148" t="str">
            <v>30 KVA TRIFASICA</v>
          </cell>
          <cell r="I148">
            <v>1</v>
          </cell>
          <cell r="J148">
            <v>7</v>
          </cell>
          <cell r="K148">
            <v>150041433</v>
          </cell>
          <cell r="L148">
            <v>150041433</v>
          </cell>
          <cell r="M148">
            <v>806969513</v>
          </cell>
          <cell r="N148">
            <v>96420770.468607008</v>
          </cell>
          <cell r="O148">
            <v>96420770.468607008</v>
          </cell>
          <cell r="P148">
            <v>566077746.62712455</v>
          </cell>
          <cell r="Q148">
            <v>145754535</v>
          </cell>
          <cell r="R148">
            <v>145754535</v>
          </cell>
          <cell r="S148">
            <v>778900565</v>
          </cell>
          <cell r="T148">
            <v>111290000</v>
          </cell>
          <cell r="U148">
            <v>111290000</v>
          </cell>
          <cell r="V148">
            <v>643166000</v>
          </cell>
          <cell r="W148">
            <v>80772447.443181828</v>
          </cell>
          <cell r="X148">
            <v>80772447.443181828</v>
          </cell>
          <cell r="Y148">
            <v>518455309.52922082</v>
          </cell>
        </row>
        <row r="149">
          <cell r="A149">
            <v>46</v>
          </cell>
          <cell r="B149">
            <v>53</v>
          </cell>
          <cell r="C149" t="str">
            <v>Regional Boyacá</v>
          </cell>
          <cell r="D149" t="str">
            <v>Carrera 12 No. 55A - 51</v>
          </cell>
          <cell r="E149" t="str">
            <v>Boyacá</v>
          </cell>
          <cell r="F149" t="str">
            <v>Sogamoso</v>
          </cell>
          <cell r="G149" t="str">
            <v>5.755412, -72.908338</v>
          </cell>
          <cell r="H149" t="str">
            <v>40 KVA TRIFASICA</v>
          </cell>
          <cell r="I149">
            <v>2</v>
          </cell>
          <cell r="J149">
            <v>7</v>
          </cell>
          <cell r="K149">
            <v>196006908</v>
          </cell>
          <cell r="L149">
            <v>392013816</v>
          </cell>
          <cell r="M149">
            <v>806969513</v>
          </cell>
          <cell r="N149">
            <v>117237208.44207858</v>
          </cell>
          <cell r="O149">
            <v>234474416.88415715</v>
          </cell>
          <cell r="P149">
            <v>566077746.62712455</v>
          </cell>
          <cell r="Q149">
            <v>188656649</v>
          </cell>
          <cell r="R149">
            <v>377313298</v>
          </cell>
          <cell r="S149">
            <v>778900565</v>
          </cell>
          <cell r="T149">
            <v>170446000</v>
          </cell>
          <cell r="U149">
            <v>340892000</v>
          </cell>
          <cell r="V149">
            <v>643166000</v>
          </cell>
          <cell r="W149">
            <v>102000579.54545456</v>
          </cell>
          <cell r="X149">
            <v>204001159.09090912</v>
          </cell>
          <cell r="Y149">
            <v>518455309.52922082</v>
          </cell>
        </row>
        <row r="150">
          <cell r="A150">
            <v>47</v>
          </cell>
          <cell r="B150">
            <v>54</v>
          </cell>
          <cell r="C150" t="str">
            <v>Centro de Desarrollo Agropecuario y Agroindustrial</v>
          </cell>
          <cell r="D150" t="str">
            <v>Kilómetro 1 Via Duitama - Pantano de Vargas</v>
          </cell>
          <cell r="E150" t="str">
            <v>Boyacá</v>
          </cell>
          <cell r="F150" t="str">
            <v>Duitama</v>
          </cell>
          <cell r="G150" t="str">
            <v>5.787539, -73.050145</v>
          </cell>
          <cell r="H150" t="str">
            <v>15 KVA TRIFASICA</v>
          </cell>
          <cell r="I150">
            <v>4</v>
          </cell>
          <cell r="J150">
            <v>6</v>
          </cell>
          <cell r="K150">
            <v>69771289</v>
          </cell>
          <cell r="L150">
            <v>279085156</v>
          </cell>
          <cell r="M150">
            <v>356314385</v>
          </cell>
          <cell r="N150">
            <v>43089579.975622132</v>
          </cell>
          <cell r="O150">
            <v>172358319.90248853</v>
          </cell>
          <cell r="P150">
            <v>222328044.75461239</v>
          </cell>
          <cell r="Q150">
            <v>67777824</v>
          </cell>
          <cell r="R150">
            <v>271111296</v>
          </cell>
          <cell r="S150">
            <v>346133975</v>
          </cell>
          <cell r="T150">
            <v>46724000</v>
          </cell>
          <cell r="U150">
            <v>186896000</v>
          </cell>
          <cell r="V150">
            <v>235378000</v>
          </cell>
          <cell r="W150">
            <v>55503575.284090914</v>
          </cell>
          <cell r="X150">
            <v>222014301.13636366</v>
          </cell>
          <cell r="Y150">
            <v>276723023.60795456</v>
          </cell>
        </row>
        <row r="151">
          <cell r="A151">
            <v>47</v>
          </cell>
          <cell r="B151">
            <v>54</v>
          </cell>
          <cell r="C151" t="str">
            <v>Centro de Desarrollo Agropecuario y Agroindustrial</v>
          </cell>
          <cell r="D151" t="str">
            <v>Kilómetro 1 Via Duitama - Pantano de Vargas</v>
          </cell>
          <cell r="E151" t="str">
            <v>Boyacá</v>
          </cell>
          <cell r="F151" t="str">
            <v>Duitama</v>
          </cell>
          <cell r="G151" t="str">
            <v>5.787539, -73.050145</v>
          </cell>
          <cell r="H151" t="str">
            <v>20 KVA TRIFASICA</v>
          </cell>
          <cell r="I151">
            <v>1</v>
          </cell>
          <cell r="J151">
            <v>6</v>
          </cell>
          <cell r="K151">
            <v>77229229</v>
          </cell>
          <cell r="L151">
            <v>77229229</v>
          </cell>
          <cell r="M151">
            <v>356314385</v>
          </cell>
          <cell r="N151">
            <v>49969724.852123871</v>
          </cell>
          <cell r="O151">
            <v>49969724.852123871</v>
          </cell>
          <cell r="P151">
            <v>222328044.75461239</v>
          </cell>
          <cell r="Q151">
            <v>75022679</v>
          </cell>
          <cell r="R151">
            <v>75022679</v>
          </cell>
          <cell r="S151">
            <v>346133975</v>
          </cell>
          <cell r="T151">
            <v>48482000</v>
          </cell>
          <cell r="U151">
            <v>48482000</v>
          </cell>
          <cell r="V151">
            <v>235378000</v>
          </cell>
          <cell r="W151">
            <v>54708722.471590914</v>
          </cell>
          <cell r="X151">
            <v>54708722.471590914</v>
          </cell>
          <cell r="Y151">
            <v>276723023.60795456</v>
          </cell>
        </row>
        <row r="152">
          <cell r="A152">
            <v>48</v>
          </cell>
          <cell r="B152">
            <v>55</v>
          </cell>
          <cell r="C152" t="str">
            <v>Centro Minero</v>
          </cell>
          <cell r="D152" t="str">
            <v>Vereda Morcá</v>
          </cell>
          <cell r="E152" t="str">
            <v>Boyacá</v>
          </cell>
          <cell r="F152" t="str">
            <v>Sogamoso</v>
          </cell>
          <cell r="G152" t="str">
            <v>5.730069, -72.893412</v>
          </cell>
          <cell r="H152" t="str">
            <v>3 KVA MONOFASICA</v>
          </cell>
          <cell r="I152">
            <v>11</v>
          </cell>
          <cell r="J152">
            <v>12</v>
          </cell>
          <cell r="K152">
            <v>13234872</v>
          </cell>
          <cell r="L152">
            <v>145583592</v>
          </cell>
          <cell r="M152">
            <v>800654448</v>
          </cell>
          <cell r="N152">
            <v>17279456.428190924</v>
          </cell>
          <cell r="O152">
            <v>190074020.71010017</v>
          </cell>
          <cell r="P152">
            <v>624592229.35149944</v>
          </cell>
          <cell r="Q152">
            <v>12478594</v>
          </cell>
          <cell r="R152">
            <v>137264534</v>
          </cell>
          <cell r="S152">
            <v>771869020</v>
          </cell>
          <cell r="T152">
            <v>10240000</v>
          </cell>
          <cell r="U152">
            <v>112640000</v>
          </cell>
          <cell r="V152">
            <v>618184000</v>
          </cell>
          <cell r="W152">
            <v>14252937.510146104</v>
          </cell>
          <cell r="X152">
            <v>156782312.61160713</v>
          </cell>
          <cell r="Y152">
            <v>550934797.21387982</v>
          </cell>
        </row>
        <row r="153">
          <cell r="A153">
            <v>48</v>
          </cell>
          <cell r="B153">
            <v>55</v>
          </cell>
          <cell r="C153" t="str">
            <v>Centro Minero</v>
          </cell>
          <cell r="D153" t="str">
            <v>Vereda Morcá</v>
          </cell>
          <cell r="E153" t="str">
            <v>Boyacá</v>
          </cell>
          <cell r="F153" t="str">
            <v>Sogamoso</v>
          </cell>
          <cell r="G153" t="str">
            <v>5.730069, -72.893412</v>
          </cell>
          <cell r="H153" t="str">
            <v>10 KVA TRIFASICA</v>
          </cell>
          <cell r="I153">
            <v>3</v>
          </cell>
          <cell r="J153">
            <v>12</v>
          </cell>
          <cell r="K153">
            <v>52993694</v>
          </cell>
          <cell r="L153">
            <v>158981082</v>
          </cell>
          <cell r="M153">
            <v>800654448</v>
          </cell>
          <cell r="N153">
            <v>41504819.754035547</v>
          </cell>
          <cell r="O153">
            <v>124514459.26210664</v>
          </cell>
          <cell r="P153">
            <v>624592229.35149944</v>
          </cell>
          <cell r="Q153">
            <v>51479589</v>
          </cell>
          <cell r="R153">
            <v>154438767</v>
          </cell>
          <cell r="S153">
            <v>771869020</v>
          </cell>
          <cell r="T153">
            <v>37506000</v>
          </cell>
          <cell r="U153">
            <v>112518000</v>
          </cell>
          <cell r="V153">
            <v>618184000</v>
          </cell>
          <cell r="W153">
            <v>44035670.05681818</v>
          </cell>
          <cell r="X153">
            <v>132107010.17045453</v>
          </cell>
          <cell r="Y153">
            <v>550934797.21387982</v>
          </cell>
        </row>
        <row r="154">
          <cell r="A154">
            <v>48</v>
          </cell>
          <cell r="B154">
            <v>55</v>
          </cell>
          <cell r="C154" t="str">
            <v>Centro Minero</v>
          </cell>
          <cell r="D154" t="str">
            <v>Vereda Morcá</v>
          </cell>
          <cell r="E154" t="str">
            <v>Boyacá</v>
          </cell>
          <cell r="F154" t="str">
            <v>Sogamoso</v>
          </cell>
          <cell r="G154" t="str">
            <v>5.730069, -72.893412</v>
          </cell>
          <cell r="H154" t="str">
            <v>30 KVA TRIFASICA</v>
          </cell>
          <cell r="I154">
            <v>2</v>
          </cell>
          <cell r="J154">
            <v>12</v>
          </cell>
          <cell r="K154">
            <v>150041433</v>
          </cell>
          <cell r="L154">
            <v>300082866</v>
          </cell>
          <cell r="M154">
            <v>800654448</v>
          </cell>
          <cell r="N154">
            <v>96345770.468607008</v>
          </cell>
          <cell r="O154">
            <v>192691540.93721402</v>
          </cell>
          <cell r="P154">
            <v>624592229.35149944</v>
          </cell>
          <cell r="Q154">
            <v>145754535</v>
          </cell>
          <cell r="R154">
            <v>291509070</v>
          </cell>
          <cell r="S154">
            <v>771869020</v>
          </cell>
          <cell r="T154">
            <v>111290000</v>
          </cell>
          <cell r="U154">
            <v>222580000</v>
          </cell>
          <cell r="V154">
            <v>618184000</v>
          </cell>
          <cell r="W154">
            <v>79272447.443181828</v>
          </cell>
          <cell r="X154">
            <v>158544894.88636366</v>
          </cell>
          <cell r="Y154">
            <v>550934797.21387982</v>
          </cell>
        </row>
        <row r="155">
          <cell r="A155">
            <v>48</v>
          </cell>
          <cell r="B155">
            <v>55</v>
          </cell>
          <cell r="C155" t="str">
            <v>Centro Minero</v>
          </cell>
          <cell r="D155" t="str">
            <v>Vereda Morcá</v>
          </cell>
          <cell r="E155" t="str">
            <v>Boyacá</v>
          </cell>
          <cell r="F155" t="str">
            <v>Sogamoso</v>
          </cell>
          <cell r="G155" t="str">
            <v>5.730069, -72.893412</v>
          </cell>
          <cell r="H155" t="str">
            <v>40 KVA TRIFASICA</v>
          </cell>
          <cell r="I155">
            <v>1</v>
          </cell>
          <cell r="J155">
            <v>12</v>
          </cell>
          <cell r="K155">
            <v>196006908</v>
          </cell>
          <cell r="L155">
            <v>196006908</v>
          </cell>
          <cell r="M155">
            <v>800654448</v>
          </cell>
          <cell r="N155">
            <v>117312208.44207858</v>
          </cell>
          <cell r="O155">
            <v>117312208.44207858</v>
          </cell>
          <cell r="P155">
            <v>624592229.35149944</v>
          </cell>
          <cell r="Q155">
            <v>188656649</v>
          </cell>
          <cell r="R155">
            <v>188656649</v>
          </cell>
          <cell r="S155">
            <v>771869020</v>
          </cell>
          <cell r="T155">
            <v>170446000</v>
          </cell>
          <cell r="U155">
            <v>170446000</v>
          </cell>
          <cell r="V155">
            <v>618184000</v>
          </cell>
          <cell r="W155">
            <v>103500579.54545456</v>
          </cell>
          <cell r="X155">
            <v>103500579.54545456</v>
          </cell>
          <cell r="Y155">
            <v>550934797.21387982</v>
          </cell>
        </row>
        <row r="156">
          <cell r="A156">
            <v>49</v>
          </cell>
          <cell r="B156">
            <v>56</v>
          </cell>
          <cell r="C156" t="str">
            <v>Centro de Gestión Administrativa y Fortalecimiento Empresarial</v>
          </cell>
          <cell r="D156" t="str">
            <v>Calle 19 No. 12 - 29</v>
          </cell>
          <cell r="E156" t="str">
            <v>Boyacá</v>
          </cell>
          <cell r="F156" t="str">
            <v>Tunja</v>
          </cell>
          <cell r="G156" t="str">
            <v>5.532664, -73.364613</v>
          </cell>
          <cell r="H156" t="str">
            <v>30 KVA TRIFASICA</v>
          </cell>
          <cell r="I156">
            <v>1</v>
          </cell>
          <cell r="J156">
            <v>3</v>
          </cell>
          <cell r="K156">
            <v>150041433</v>
          </cell>
          <cell r="L156">
            <v>150041433</v>
          </cell>
          <cell r="M156">
            <v>319968972</v>
          </cell>
          <cell r="N156">
            <v>95692028.669154674</v>
          </cell>
          <cell r="O156">
            <v>95692028.669154674</v>
          </cell>
          <cell r="P156">
            <v>235420324.47171611</v>
          </cell>
          <cell r="Q156">
            <v>145754535</v>
          </cell>
          <cell r="R156">
            <v>145754535</v>
          </cell>
          <cell r="S156">
            <v>309692585</v>
          </cell>
          <cell r="T156">
            <v>111290000</v>
          </cell>
          <cell r="U156">
            <v>111290000</v>
          </cell>
          <cell r="V156">
            <v>227998000</v>
          </cell>
          <cell r="W156">
            <v>80382447.443181828</v>
          </cell>
          <cell r="X156">
            <v>80382447.443181828</v>
          </cell>
          <cell r="Y156">
            <v>224311107.04748377</v>
          </cell>
        </row>
        <row r="157">
          <cell r="A157">
            <v>49</v>
          </cell>
          <cell r="B157">
            <v>56</v>
          </cell>
          <cell r="C157" t="str">
            <v>Centro de Gestión Administrativa y Fortalecimiento Empresarial</v>
          </cell>
          <cell r="D157" t="str">
            <v>Calle 19 No. 12 - 29</v>
          </cell>
          <cell r="E157" t="str">
            <v>Boyacá</v>
          </cell>
          <cell r="F157" t="str">
            <v>Tunja</v>
          </cell>
          <cell r="G157" t="str">
            <v>5.532664, -73.364613</v>
          </cell>
          <cell r="H157" t="str">
            <v>3 KVA MONOFASICA</v>
          </cell>
          <cell r="I157">
            <v>3</v>
          </cell>
          <cell r="J157">
            <v>3</v>
          </cell>
          <cell r="K157">
            <v>13234872</v>
          </cell>
          <cell r="L157">
            <v>39704616</v>
          </cell>
          <cell r="M157">
            <v>319968972</v>
          </cell>
          <cell r="N157">
            <v>16587078.265102226</v>
          </cell>
          <cell r="O157">
            <v>49761234.795306683</v>
          </cell>
          <cell r="P157">
            <v>235420324.47171611</v>
          </cell>
          <cell r="Q157">
            <v>12478594</v>
          </cell>
          <cell r="R157">
            <v>37435782</v>
          </cell>
          <cell r="S157">
            <v>309692585</v>
          </cell>
          <cell r="T157">
            <v>10240000</v>
          </cell>
          <cell r="U157">
            <v>30720000</v>
          </cell>
          <cell r="V157">
            <v>227998000</v>
          </cell>
          <cell r="W157">
            <v>14674755.691964285</v>
          </cell>
          <cell r="X157">
            <v>44024267.075892858</v>
          </cell>
          <cell r="Y157">
            <v>224311107.04748377</v>
          </cell>
        </row>
        <row r="158">
          <cell r="A158">
            <v>49</v>
          </cell>
          <cell r="B158">
            <v>56</v>
          </cell>
          <cell r="C158" t="str">
            <v>Centro de Gestión Administrativa y Fortalecimiento Empresarial</v>
          </cell>
          <cell r="D158" t="str">
            <v>Calle 19 No. 12 - 29</v>
          </cell>
          <cell r="E158" t="str">
            <v>Boyacá</v>
          </cell>
          <cell r="F158" t="str">
            <v>Tunja</v>
          </cell>
          <cell r="G158" t="str">
            <v>5.532664, -73.364613</v>
          </cell>
          <cell r="H158" t="str">
            <v>10 KVA TRIFASICA</v>
          </cell>
          <cell r="I158">
            <v>1</v>
          </cell>
          <cell r="J158">
            <v>3</v>
          </cell>
          <cell r="K158">
            <v>52993694</v>
          </cell>
          <cell r="L158">
            <v>52993694</v>
          </cell>
          <cell r="M158">
            <v>319968972</v>
          </cell>
          <cell r="N158">
            <v>40876077.954583213</v>
          </cell>
          <cell r="O158">
            <v>40876077.954583213</v>
          </cell>
          <cell r="P158">
            <v>235420324.47171611</v>
          </cell>
          <cell r="Q158">
            <v>51479589</v>
          </cell>
          <cell r="R158">
            <v>51479589</v>
          </cell>
          <cell r="S158">
            <v>309692585</v>
          </cell>
          <cell r="T158">
            <v>37506000</v>
          </cell>
          <cell r="U158">
            <v>37506000</v>
          </cell>
          <cell r="V158">
            <v>227998000</v>
          </cell>
          <cell r="W158">
            <v>45195670.056818187</v>
          </cell>
          <cell r="X158">
            <v>45195670.056818187</v>
          </cell>
          <cell r="Y158">
            <v>224311107.04748377</v>
          </cell>
        </row>
        <row r="159">
          <cell r="A159">
            <v>49</v>
          </cell>
          <cell r="B159">
            <v>56</v>
          </cell>
          <cell r="C159" t="str">
            <v>Centro de Gestión Administrativa y Fortalecimiento Empresarial</v>
          </cell>
          <cell r="D159" t="str">
            <v>Calle 19 No. 12 - 29</v>
          </cell>
          <cell r="E159" t="str">
            <v>Boyacá</v>
          </cell>
          <cell r="F159" t="str">
            <v>Tunja</v>
          </cell>
          <cell r="G159" t="str">
            <v>5.532664, -73.364613</v>
          </cell>
          <cell r="H159" t="str">
            <v>20 KVA TRIFASICA</v>
          </cell>
          <cell r="I159">
            <v>1</v>
          </cell>
          <cell r="J159">
            <v>3</v>
          </cell>
          <cell r="K159">
            <v>77229229</v>
          </cell>
          <cell r="L159">
            <v>77229229</v>
          </cell>
          <cell r="M159">
            <v>319968972</v>
          </cell>
          <cell r="N159">
            <v>49090983.052671537</v>
          </cell>
          <cell r="O159">
            <v>49090983.052671537</v>
          </cell>
          <cell r="P159">
            <v>235420324.47171611</v>
          </cell>
          <cell r="Q159">
            <v>75022679</v>
          </cell>
          <cell r="R159">
            <v>75022679</v>
          </cell>
          <cell r="S159">
            <v>309692585</v>
          </cell>
          <cell r="T159">
            <v>48482000</v>
          </cell>
          <cell r="U159">
            <v>48482000</v>
          </cell>
          <cell r="V159">
            <v>227998000</v>
          </cell>
          <cell r="W159">
            <v>54708722.471590914</v>
          </cell>
          <cell r="X159">
            <v>54708722.471590914</v>
          </cell>
          <cell r="Y159">
            <v>224311107.04748377</v>
          </cell>
        </row>
        <row r="160">
          <cell r="A160">
            <v>50</v>
          </cell>
          <cell r="B160">
            <v>57</v>
          </cell>
          <cell r="C160" t="str">
            <v>Sede Moniquirá</v>
          </cell>
          <cell r="D160" t="str">
            <v>Carrera 3A No. 16 - 02</v>
          </cell>
          <cell r="E160" t="str">
            <v>Boyacá</v>
          </cell>
          <cell r="F160" t="str">
            <v>Moniquirá</v>
          </cell>
          <cell r="G160" t="str">
            <v>5.877176, -73.568343</v>
          </cell>
          <cell r="H160" t="str">
            <v>3 KVA MONOFASICA</v>
          </cell>
          <cell r="I160">
            <v>1</v>
          </cell>
          <cell r="J160">
            <v>1</v>
          </cell>
          <cell r="K160">
            <v>13234872</v>
          </cell>
          <cell r="L160">
            <v>13234872</v>
          </cell>
          <cell r="M160">
            <v>66228566</v>
          </cell>
          <cell r="N160">
            <v>17565820.064554561</v>
          </cell>
          <cell r="O160">
            <v>17565820.064554561</v>
          </cell>
          <cell r="P160">
            <v>59320639.818590105</v>
          </cell>
          <cell r="Q160">
            <v>12478594</v>
          </cell>
          <cell r="R160">
            <v>12478594</v>
          </cell>
          <cell r="S160">
            <v>63958183</v>
          </cell>
          <cell r="T160">
            <v>10240000</v>
          </cell>
          <cell r="U160">
            <v>10240000</v>
          </cell>
          <cell r="V160">
            <v>47746000</v>
          </cell>
          <cell r="W160">
            <v>15920469.977678571</v>
          </cell>
          <cell r="X160">
            <v>15920469.977678571</v>
          </cell>
          <cell r="Y160">
            <v>61116140.034496754</v>
          </cell>
        </row>
        <row r="161">
          <cell r="A161">
            <v>50</v>
          </cell>
          <cell r="B161">
            <v>57</v>
          </cell>
          <cell r="C161" t="str">
            <v>Sede Moniquirá</v>
          </cell>
          <cell r="D161" t="str">
            <v>Carrera 3A No. 16 - 02</v>
          </cell>
          <cell r="E161" t="str">
            <v>Boyacá</v>
          </cell>
          <cell r="F161" t="str">
            <v>Moniquirá</v>
          </cell>
          <cell r="G161" t="str">
            <v>5.877176, -73.568343</v>
          </cell>
          <cell r="H161" t="str">
            <v>10 KVA TRIFASICA</v>
          </cell>
          <cell r="I161">
            <v>1</v>
          </cell>
          <cell r="J161">
            <v>1</v>
          </cell>
          <cell r="K161">
            <v>52993694</v>
          </cell>
          <cell r="L161">
            <v>52993694</v>
          </cell>
          <cell r="M161">
            <v>66228566</v>
          </cell>
          <cell r="N161">
            <v>41754819.754035547</v>
          </cell>
          <cell r="O161">
            <v>41754819.754035547</v>
          </cell>
          <cell r="P161">
            <v>59320639.818590105</v>
          </cell>
          <cell r="Q161">
            <v>51479589</v>
          </cell>
          <cell r="R161">
            <v>51479589</v>
          </cell>
          <cell r="S161">
            <v>63958183</v>
          </cell>
          <cell r="T161">
            <v>37506000</v>
          </cell>
          <cell r="U161">
            <v>37506000</v>
          </cell>
          <cell r="V161">
            <v>47746000</v>
          </cell>
          <cell r="W161">
            <v>45195670.056818187</v>
          </cell>
          <cell r="X161">
            <v>45195670.056818187</v>
          </cell>
          <cell r="Y161">
            <v>61116140.034496754</v>
          </cell>
        </row>
        <row r="162">
          <cell r="A162">
            <v>51</v>
          </cell>
          <cell r="B162">
            <v>58</v>
          </cell>
          <cell r="C162" t="str">
            <v>Servicio Público Empleo Tunja</v>
          </cell>
          <cell r="D162" t="str">
            <v>Carrera 9 No. 28 - 34</v>
          </cell>
          <cell r="E162" t="str">
            <v>Boyacá</v>
          </cell>
          <cell r="F162" t="str">
            <v>Tunja</v>
          </cell>
          <cell r="G162" t="str">
            <v>5.540838, -73.358693</v>
          </cell>
          <cell r="H162" t="str">
            <v>3 KVA MONOFASICA</v>
          </cell>
          <cell r="I162">
            <v>1</v>
          </cell>
          <cell r="J162">
            <v>1</v>
          </cell>
          <cell r="K162">
            <v>13234872</v>
          </cell>
          <cell r="L162">
            <v>13234872</v>
          </cell>
          <cell r="M162">
            <v>119222260</v>
          </cell>
          <cell r="N162">
            <v>16837078.265102226</v>
          </cell>
          <cell r="O162">
            <v>16837078.265102226</v>
          </cell>
          <cell r="P162">
            <v>98589234.174268648</v>
          </cell>
          <cell r="Q162">
            <v>12478594</v>
          </cell>
          <cell r="R162">
            <v>12478594</v>
          </cell>
          <cell r="S162">
            <v>115437772</v>
          </cell>
          <cell r="T162">
            <v>10240000</v>
          </cell>
          <cell r="U162">
            <v>10240000</v>
          </cell>
          <cell r="V162">
            <v>85252000</v>
          </cell>
          <cell r="W162">
            <v>15466184.263392858</v>
          </cell>
          <cell r="X162">
            <v>15466184.263392858</v>
          </cell>
          <cell r="Y162">
            <v>104117524.37702924</v>
          </cell>
        </row>
        <row r="163">
          <cell r="A163">
            <v>51</v>
          </cell>
          <cell r="B163">
            <v>58</v>
          </cell>
          <cell r="C163" t="str">
            <v>Servicio Público Empleo Tunja</v>
          </cell>
          <cell r="D163" t="str">
            <v>Carrera 9 No. 28 - 34</v>
          </cell>
          <cell r="E163" t="str">
            <v>Boyacá</v>
          </cell>
          <cell r="F163" t="str">
            <v>Tunja</v>
          </cell>
          <cell r="G163" t="str">
            <v>5.540838, -73.358693</v>
          </cell>
          <cell r="H163" t="str">
            <v>10 KVA TRIFASICA</v>
          </cell>
          <cell r="I163">
            <v>2</v>
          </cell>
          <cell r="J163">
            <v>1</v>
          </cell>
          <cell r="K163">
            <v>52993694</v>
          </cell>
          <cell r="L163">
            <v>105987388</v>
          </cell>
          <cell r="M163">
            <v>119222260</v>
          </cell>
          <cell r="N163">
            <v>40876077.954583213</v>
          </cell>
          <cell r="O163">
            <v>81752155.909166425</v>
          </cell>
          <cell r="P163">
            <v>98589234.174268648</v>
          </cell>
          <cell r="Q163">
            <v>51479589</v>
          </cell>
          <cell r="R163">
            <v>102959178</v>
          </cell>
          <cell r="S163">
            <v>115437772</v>
          </cell>
          <cell r="T163">
            <v>37506000</v>
          </cell>
          <cell r="U163">
            <v>75012000</v>
          </cell>
          <cell r="V163">
            <v>85252000</v>
          </cell>
          <cell r="W163">
            <v>44325670.056818187</v>
          </cell>
          <cell r="X163">
            <v>88651340.113636374</v>
          </cell>
          <cell r="Y163">
            <v>104117524.37702924</v>
          </cell>
        </row>
        <row r="164">
          <cell r="A164">
            <v>52</v>
          </cell>
          <cell r="B164">
            <v>59</v>
          </cell>
          <cell r="C164" t="str">
            <v>Regional Caldas</v>
          </cell>
          <cell r="D164" t="str">
            <v>Kilómetro 10 Vía al Magdalena</v>
          </cell>
          <cell r="E164" t="str">
            <v>Caldas</v>
          </cell>
          <cell r="F164" t="str">
            <v>Manizales</v>
          </cell>
          <cell r="G164" t="str">
            <v>5.032341, -75.451159</v>
          </cell>
          <cell r="H164" t="str">
            <v>3 KVA MONOFASICA</v>
          </cell>
          <cell r="I164">
            <v>15</v>
          </cell>
          <cell r="J164">
            <v>16</v>
          </cell>
          <cell r="K164">
            <v>13234872</v>
          </cell>
          <cell r="L164">
            <v>198523080</v>
          </cell>
          <cell r="M164">
            <v>1330753921</v>
          </cell>
          <cell r="N164">
            <v>13828295.999530893</v>
          </cell>
          <cell r="O164">
            <v>207424439.9929634</v>
          </cell>
          <cell r="P164">
            <v>959884796.08004022</v>
          </cell>
          <cell r="Q164">
            <v>12478594</v>
          </cell>
          <cell r="R164">
            <v>187178910</v>
          </cell>
          <cell r="S164">
            <v>1282420470</v>
          </cell>
          <cell r="T164">
            <v>10240000</v>
          </cell>
          <cell r="U164">
            <v>153600000</v>
          </cell>
          <cell r="V164">
            <v>978580000</v>
          </cell>
          <cell r="W164">
            <v>13842184.263392858</v>
          </cell>
          <cell r="X164">
            <v>207632763.95089287</v>
          </cell>
          <cell r="Y164">
            <v>1025397321.2946428</v>
          </cell>
        </row>
        <row r="165">
          <cell r="A165">
            <v>52</v>
          </cell>
          <cell r="B165">
            <v>59</v>
          </cell>
          <cell r="C165" t="str">
            <v>Regional Caldas</v>
          </cell>
          <cell r="D165" t="str">
            <v>Kilómetro 10 Vía al Magdalena</v>
          </cell>
          <cell r="E165" t="str">
            <v>Caldas</v>
          </cell>
          <cell r="F165" t="str">
            <v>Manizales</v>
          </cell>
          <cell r="G165" t="str">
            <v>5.032341, -75.451159</v>
          </cell>
          <cell r="H165" t="str">
            <v>6KVA BIFASICA</v>
          </cell>
          <cell r="I165">
            <v>5</v>
          </cell>
          <cell r="J165">
            <v>16</v>
          </cell>
          <cell r="K165">
            <v>32478810</v>
          </cell>
          <cell r="L165">
            <v>162394050</v>
          </cell>
          <cell r="M165">
            <v>1330753921</v>
          </cell>
          <cell r="N165">
            <v>31083430.041836008</v>
          </cell>
          <cell r="O165">
            <v>155417150.20918006</v>
          </cell>
          <cell r="P165">
            <v>959884796.08004022</v>
          </cell>
          <cell r="Q165">
            <v>30622878</v>
          </cell>
          <cell r="R165">
            <v>153114390</v>
          </cell>
          <cell r="S165">
            <v>1282420470</v>
          </cell>
          <cell r="T165">
            <v>31508000</v>
          </cell>
          <cell r="U165">
            <v>157540000</v>
          </cell>
          <cell r="V165">
            <v>978580000</v>
          </cell>
          <cell r="W165">
            <v>29034436.747159086</v>
          </cell>
          <cell r="X165">
            <v>145172183.73579544</v>
          </cell>
          <cell r="Y165">
            <v>1025397321.2946428</v>
          </cell>
        </row>
        <row r="166">
          <cell r="A166">
            <v>52</v>
          </cell>
          <cell r="B166">
            <v>59</v>
          </cell>
          <cell r="C166" t="str">
            <v>Regional Caldas</v>
          </cell>
          <cell r="D166" t="str">
            <v>Kilómetro 10 Vía al Magdalena</v>
          </cell>
          <cell r="E166" t="str">
            <v>Caldas</v>
          </cell>
          <cell r="F166" t="str">
            <v>Manizales</v>
          </cell>
          <cell r="G166" t="str">
            <v>5.032341, -75.451159</v>
          </cell>
          <cell r="H166" t="str">
            <v>15 KVA TRIFASICA</v>
          </cell>
          <cell r="I166">
            <v>4</v>
          </cell>
          <cell r="J166">
            <v>16</v>
          </cell>
          <cell r="K166">
            <v>69771289</v>
          </cell>
          <cell r="L166">
            <v>279085156</v>
          </cell>
          <cell r="M166">
            <v>1330753921</v>
          </cell>
          <cell r="N166">
            <v>39595389.2439318</v>
          </cell>
          <cell r="O166">
            <v>158381556.9757272</v>
          </cell>
          <cell r="P166">
            <v>959884796.08004022</v>
          </cell>
          <cell r="Q166">
            <v>67777824</v>
          </cell>
          <cell r="R166">
            <v>271111296</v>
          </cell>
          <cell r="S166">
            <v>1282420470</v>
          </cell>
          <cell r="T166">
            <v>46724000</v>
          </cell>
          <cell r="U166">
            <v>186896000</v>
          </cell>
          <cell r="V166">
            <v>978580000</v>
          </cell>
          <cell r="W166">
            <v>55503575.284090914</v>
          </cell>
          <cell r="X166">
            <v>222014301.13636366</v>
          </cell>
          <cell r="Y166">
            <v>1025397321.2946428</v>
          </cell>
        </row>
        <row r="167">
          <cell r="A167">
            <v>52</v>
          </cell>
          <cell r="B167">
            <v>59</v>
          </cell>
          <cell r="C167" t="str">
            <v>Regional Caldas</v>
          </cell>
          <cell r="D167" t="str">
            <v>Kilómetro 10 Vía al Magdalena</v>
          </cell>
          <cell r="E167" t="str">
            <v>Caldas</v>
          </cell>
          <cell r="F167" t="str">
            <v>Manizales</v>
          </cell>
          <cell r="G167" t="str">
            <v>5.032341, -75.451159</v>
          </cell>
          <cell r="H167" t="str">
            <v>10 KVA TRIFASICA</v>
          </cell>
          <cell r="I167">
            <v>3</v>
          </cell>
          <cell r="J167">
            <v>16</v>
          </cell>
          <cell r="K167">
            <v>52993694</v>
          </cell>
          <cell r="L167">
            <v>158981082</v>
          </cell>
          <cell r="M167">
            <v>1330753921</v>
          </cell>
          <cell r="N167">
            <v>38043962.355678551</v>
          </cell>
          <cell r="O167">
            <v>114131887.06703565</v>
          </cell>
          <cell r="P167">
            <v>959884796.08004022</v>
          </cell>
          <cell r="Q167">
            <v>51479589</v>
          </cell>
          <cell r="R167">
            <v>154438767</v>
          </cell>
          <cell r="S167">
            <v>1282420470</v>
          </cell>
          <cell r="T167">
            <v>37506000</v>
          </cell>
          <cell r="U167">
            <v>112518000</v>
          </cell>
          <cell r="V167">
            <v>978580000</v>
          </cell>
          <cell r="W167">
            <v>44035670.05681818</v>
          </cell>
          <cell r="X167">
            <v>132107010.17045453</v>
          </cell>
          <cell r="Y167">
            <v>1025397321.2946428</v>
          </cell>
        </row>
        <row r="168">
          <cell r="A168">
            <v>52</v>
          </cell>
          <cell r="B168">
            <v>59</v>
          </cell>
          <cell r="C168" t="str">
            <v>Regional Caldas</v>
          </cell>
          <cell r="D168" t="str">
            <v>Kilómetro 10 Vía al Magdalena</v>
          </cell>
          <cell r="E168" t="str">
            <v>Caldas</v>
          </cell>
          <cell r="F168" t="str">
            <v>Manizales</v>
          </cell>
          <cell r="G168" t="str">
            <v>5.032341, -75.451159</v>
          </cell>
          <cell r="H168" t="str">
            <v>20 KVA TRIFASICA</v>
          </cell>
          <cell r="I168">
            <v>3</v>
          </cell>
          <cell r="J168">
            <v>16</v>
          </cell>
          <cell r="K168">
            <v>77229229</v>
          </cell>
          <cell r="L168">
            <v>231687687</v>
          </cell>
          <cell r="M168">
            <v>1330753921</v>
          </cell>
          <cell r="N168">
            <v>46258867.453766875</v>
          </cell>
          <cell r="O168">
            <v>138776602.36130062</v>
          </cell>
          <cell r="P168">
            <v>959884796.08004022</v>
          </cell>
          <cell r="Q168">
            <v>75022679</v>
          </cell>
          <cell r="R168">
            <v>225068037</v>
          </cell>
          <cell r="S168">
            <v>1282420470</v>
          </cell>
          <cell r="T168">
            <v>48482000</v>
          </cell>
          <cell r="U168">
            <v>145446000</v>
          </cell>
          <cell r="V168">
            <v>978580000</v>
          </cell>
          <cell r="W168">
            <v>53308722.471590914</v>
          </cell>
          <cell r="X168">
            <v>159926167.41477275</v>
          </cell>
          <cell r="Y168">
            <v>1025397321.2946428</v>
          </cell>
        </row>
        <row r="169">
          <cell r="A169">
            <v>52</v>
          </cell>
          <cell r="B169">
            <v>59</v>
          </cell>
          <cell r="C169" t="str">
            <v>Regional Caldas</v>
          </cell>
          <cell r="D169" t="str">
            <v>Kilómetro 10 Vía al Magdalena</v>
          </cell>
          <cell r="E169" t="str">
            <v>Caldas</v>
          </cell>
          <cell r="F169" t="str">
            <v>Manizales</v>
          </cell>
          <cell r="G169" t="str">
            <v>5.032341, -75.451159</v>
          </cell>
          <cell r="H169" t="str">
            <v>30 KVA TRIFASICA</v>
          </cell>
          <cell r="I169">
            <v>2</v>
          </cell>
          <cell r="J169">
            <v>16</v>
          </cell>
          <cell r="K169">
            <v>150041433</v>
          </cell>
          <cell r="L169">
            <v>300082866</v>
          </cell>
          <cell r="M169">
            <v>1330753921</v>
          </cell>
          <cell r="N169">
            <v>92876579.736916676</v>
          </cell>
          <cell r="O169">
            <v>185753159.47383335</v>
          </cell>
          <cell r="P169">
            <v>959884796.08004022</v>
          </cell>
          <cell r="Q169">
            <v>145754535</v>
          </cell>
          <cell r="R169">
            <v>291509070</v>
          </cell>
          <cell r="S169">
            <v>1282420470</v>
          </cell>
          <cell r="T169">
            <v>111290000</v>
          </cell>
          <cell r="U169">
            <v>222580000</v>
          </cell>
          <cell r="V169">
            <v>978580000</v>
          </cell>
          <cell r="W169">
            <v>79272447.443181828</v>
          </cell>
          <cell r="X169">
            <v>158544894.88636366</v>
          </cell>
          <cell r="Y169">
            <v>1025397321.2946428</v>
          </cell>
        </row>
        <row r="170">
          <cell r="A170">
            <v>53</v>
          </cell>
          <cell r="B170">
            <v>60</v>
          </cell>
          <cell r="C170" t="str">
            <v>Servicio Público Empleo Manizales</v>
          </cell>
          <cell r="D170" t="str">
            <v>Carrera 23 No. 25 - 32 Ed. Esponsión Piso 3</v>
          </cell>
          <cell r="E170" t="str">
            <v>Caldas</v>
          </cell>
          <cell r="F170" t="str">
            <v>Manizales</v>
          </cell>
          <cell r="G170" t="str">
            <v>5.067046, -75.515270</v>
          </cell>
          <cell r="H170" t="str">
            <v>10 KVA TRIFASICA</v>
          </cell>
          <cell r="I170">
            <v>1</v>
          </cell>
          <cell r="J170">
            <v>1</v>
          </cell>
          <cell r="K170">
            <v>52993694</v>
          </cell>
          <cell r="L170">
            <v>52993694</v>
          </cell>
          <cell r="M170">
            <v>66228566</v>
          </cell>
          <cell r="N170">
            <v>38310629.022345215</v>
          </cell>
          <cell r="O170">
            <v>38310629.022345215</v>
          </cell>
          <cell r="P170">
            <v>52432258.35520944</v>
          </cell>
          <cell r="Q170">
            <v>51479589</v>
          </cell>
          <cell r="R170">
            <v>51479589</v>
          </cell>
          <cell r="S170">
            <v>63958183</v>
          </cell>
          <cell r="T170">
            <v>37506000</v>
          </cell>
          <cell r="U170">
            <v>37506000</v>
          </cell>
          <cell r="V170">
            <v>47746000</v>
          </cell>
          <cell r="W170">
            <v>44805670.056818187</v>
          </cell>
          <cell r="X170">
            <v>44805670.056818187</v>
          </cell>
          <cell r="Y170">
            <v>60661854.320211045</v>
          </cell>
        </row>
        <row r="171">
          <cell r="A171">
            <v>53</v>
          </cell>
          <cell r="B171">
            <v>60</v>
          </cell>
          <cell r="C171" t="str">
            <v>Servicio Público Empleo Manizales</v>
          </cell>
          <cell r="D171" t="str">
            <v>Carrera 23 No. 25 - 32 Ed. Esponsión Piso 3</v>
          </cell>
          <cell r="E171" t="str">
            <v>Caldas</v>
          </cell>
          <cell r="F171" t="str">
            <v>Manizales</v>
          </cell>
          <cell r="G171" t="str">
            <v>5.067046, -75.515270</v>
          </cell>
          <cell r="H171" t="str">
            <v>3 KVA MONOFASICA</v>
          </cell>
          <cell r="I171">
            <v>1</v>
          </cell>
          <cell r="J171">
            <v>1</v>
          </cell>
          <cell r="K171">
            <v>13234872</v>
          </cell>
          <cell r="L171">
            <v>13234872</v>
          </cell>
          <cell r="M171">
            <v>66228566</v>
          </cell>
          <cell r="N171">
            <v>14121629.332864227</v>
          </cell>
          <cell r="O171">
            <v>14121629.332864227</v>
          </cell>
          <cell r="P171">
            <v>52432258.35520944</v>
          </cell>
          <cell r="Q171">
            <v>12478594</v>
          </cell>
          <cell r="R171">
            <v>12478594</v>
          </cell>
          <cell r="S171">
            <v>63958183</v>
          </cell>
          <cell r="T171">
            <v>10240000</v>
          </cell>
          <cell r="U171">
            <v>10240000</v>
          </cell>
          <cell r="V171">
            <v>47746000</v>
          </cell>
          <cell r="W171">
            <v>15856184.263392858</v>
          </cell>
          <cell r="X171">
            <v>15856184.263392858</v>
          </cell>
          <cell r="Y171">
            <v>60661854.320211045</v>
          </cell>
        </row>
        <row r="172">
          <cell r="A172">
            <v>54</v>
          </cell>
          <cell r="B172">
            <v>61</v>
          </cell>
          <cell r="C172" t="str">
            <v>Sede Puerto Boyacá</v>
          </cell>
          <cell r="D172" t="str">
            <v>Carrera 5 vía salida a la Dorada</v>
          </cell>
          <cell r="E172" t="str">
            <v>Boyacá</v>
          </cell>
          <cell r="F172" t="str">
            <v>Puerto Boyacá</v>
          </cell>
          <cell r="G172" t="str">
            <v>5.971566, -74.569828</v>
          </cell>
          <cell r="H172" t="str">
            <v>30 KVA TRIFASICA</v>
          </cell>
          <cell r="I172">
            <v>1</v>
          </cell>
          <cell r="J172">
            <v>2</v>
          </cell>
          <cell r="K172">
            <v>150041433</v>
          </cell>
          <cell r="L172">
            <v>150041433</v>
          </cell>
          <cell r="M172">
            <v>189746049</v>
          </cell>
          <cell r="N172">
            <v>96570770.468607008</v>
          </cell>
          <cell r="O172">
            <v>96570770.468607008</v>
          </cell>
          <cell r="P172">
            <v>148668230.66227069</v>
          </cell>
          <cell r="Q172">
            <v>145754535</v>
          </cell>
          <cell r="R172">
            <v>145754535</v>
          </cell>
          <cell r="S172">
            <v>183190317</v>
          </cell>
          <cell r="T172">
            <v>111290000</v>
          </cell>
          <cell r="U172">
            <v>111290000</v>
          </cell>
          <cell r="V172">
            <v>142010000</v>
          </cell>
          <cell r="W172">
            <v>80772447.443181828</v>
          </cell>
          <cell r="X172">
            <v>80772447.443181828</v>
          </cell>
          <cell r="Y172">
            <v>124925285.94764611</v>
          </cell>
        </row>
        <row r="173">
          <cell r="A173">
            <v>54</v>
          </cell>
          <cell r="B173">
            <v>61</v>
          </cell>
          <cell r="C173" t="str">
            <v>Sede Puerto Boyacá</v>
          </cell>
          <cell r="D173" t="str">
            <v>Carrera 5 vía salida a la Dorada</v>
          </cell>
          <cell r="E173" t="str">
            <v>Boyacá</v>
          </cell>
          <cell r="F173" t="str">
            <v>Puerto Boyacá</v>
          </cell>
          <cell r="G173" t="str">
            <v>5.971566, -74.569828</v>
          </cell>
          <cell r="H173" t="str">
            <v>3 KVA MONOFASICA</v>
          </cell>
          <cell r="I173">
            <v>3</v>
          </cell>
          <cell r="J173">
            <v>2</v>
          </cell>
          <cell r="K173">
            <v>13234872</v>
          </cell>
          <cell r="L173">
            <v>39704616</v>
          </cell>
          <cell r="M173">
            <v>189746049</v>
          </cell>
          <cell r="N173">
            <v>17365820.064554561</v>
          </cell>
          <cell r="O173">
            <v>52097460.193663687</v>
          </cell>
          <cell r="P173">
            <v>148668230.66227069</v>
          </cell>
          <cell r="Q173">
            <v>12478594</v>
          </cell>
          <cell r="R173">
            <v>37435782</v>
          </cell>
          <cell r="S173">
            <v>183190317</v>
          </cell>
          <cell r="T173">
            <v>10240000</v>
          </cell>
          <cell r="U173">
            <v>30720000</v>
          </cell>
          <cell r="V173">
            <v>142010000</v>
          </cell>
          <cell r="W173">
            <v>14717612.834821427</v>
          </cell>
          <cell r="X173">
            <v>44152838.504464284</v>
          </cell>
          <cell r="Y173">
            <v>124925285.94764611</v>
          </cell>
        </row>
        <row r="174">
          <cell r="A174">
            <v>55</v>
          </cell>
          <cell r="B174">
            <v>62</v>
          </cell>
          <cell r="C174" t="str">
            <v>Centro Pecuario y Agroempresarial</v>
          </cell>
          <cell r="D174" t="str">
            <v>Calle 42 Carrera 1a. Barrio Alfonso López</v>
          </cell>
          <cell r="E174" t="str">
            <v>Caldas</v>
          </cell>
          <cell r="F174" t="str">
            <v>La Dorada</v>
          </cell>
          <cell r="G174" t="str">
            <v>5.477124, -74.668358</v>
          </cell>
          <cell r="H174" t="str">
            <v>3 KVA MONOFASICA</v>
          </cell>
          <cell r="I174">
            <v>2</v>
          </cell>
          <cell r="J174">
            <v>3</v>
          </cell>
          <cell r="K174">
            <v>13234872</v>
          </cell>
          <cell r="L174">
            <v>26469744</v>
          </cell>
          <cell r="M174">
            <v>208989987</v>
          </cell>
          <cell r="N174">
            <v>17365820.064554561</v>
          </cell>
          <cell r="O174">
            <v>34731640.129109122</v>
          </cell>
          <cell r="P174">
            <v>165910031.37124246</v>
          </cell>
          <cell r="Q174">
            <v>12478594</v>
          </cell>
          <cell r="R174">
            <v>24957188</v>
          </cell>
          <cell r="S174">
            <v>201334601</v>
          </cell>
          <cell r="T174">
            <v>10240000</v>
          </cell>
          <cell r="U174">
            <v>20480000</v>
          </cell>
          <cell r="V174">
            <v>163278000</v>
          </cell>
          <cell r="W174">
            <v>14986184.263392858</v>
          </cell>
          <cell r="X174">
            <v>29972368.526785716</v>
          </cell>
          <cell r="Y174">
            <v>141171252.71712664</v>
          </cell>
        </row>
        <row r="175">
          <cell r="A175">
            <v>55</v>
          </cell>
          <cell r="B175">
            <v>62</v>
          </cell>
          <cell r="C175" t="str">
            <v>Centro Pecuario y Agroempresarial</v>
          </cell>
          <cell r="D175" t="str">
            <v>Calle 42 Carrera 1a. Barrio Alfonso López</v>
          </cell>
          <cell r="E175" t="str">
            <v>Caldas</v>
          </cell>
          <cell r="F175" t="str">
            <v>La Dorada</v>
          </cell>
          <cell r="G175" t="str">
            <v>5.477124, -74.668358</v>
          </cell>
          <cell r="H175" t="str">
            <v>6KVA BIFASICA</v>
          </cell>
          <cell r="I175">
            <v>1</v>
          </cell>
          <cell r="J175">
            <v>3</v>
          </cell>
          <cell r="K175">
            <v>32478810</v>
          </cell>
          <cell r="L175">
            <v>32478810</v>
          </cell>
          <cell r="M175">
            <v>208989987</v>
          </cell>
          <cell r="N175">
            <v>34707620.773526341</v>
          </cell>
          <cell r="O175">
            <v>34707620.773526341</v>
          </cell>
          <cell r="P175">
            <v>165910031.37124246</v>
          </cell>
          <cell r="Q175">
            <v>30622878</v>
          </cell>
          <cell r="R175">
            <v>30622878</v>
          </cell>
          <cell r="S175">
            <v>201334601</v>
          </cell>
          <cell r="T175">
            <v>31508000</v>
          </cell>
          <cell r="U175">
            <v>31508000</v>
          </cell>
          <cell r="V175">
            <v>163278000</v>
          </cell>
          <cell r="W175">
            <v>30426436.74715909</v>
          </cell>
          <cell r="X175">
            <v>30426436.74715909</v>
          </cell>
          <cell r="Y175">
            <v>141171252.71712664</v>
          </cell>
        </row>
        <row r="176">
          <cell r="A176">
            <v>55</v>
          </cell>
          <cell r="B176">
            <v>62</v>
          </cell>
          <cell r="C176" t="str">
            <v>Centro Pecuario y Agroempresarial</v>
          </cell>
          <cell r="D176" t="str">
            <v>Calle 42 Carrera 1a. Barrio Alfonso López</v>
          </cell>
          <cell r="E176" t="str">
            <v>Caldas</v>
          </cell>
          <cell r="F176" t="str">
            <v>La Dorada</v>
          </cell>
          <cell r="G176" t="str">
            <v>5.477124, -74.668358</v>
          </cell>
          <cell r="H176" t="str">
            <v>30 KVA TRIFASICA</v>
          </cell>
          <cell r="I176">
            <v>1</v>
          </cell>
          <cell r="J176">
            <v>3</v>
          </cell>
          <cell r="K176">
            <v>150041433</v>
          </cell>
          <cell r="L176">
            <v>150041433</v>
          </cell>
          <cell r="M176">
            <v>208989987</v>
          </cell>
          <cell r="N176">
            <v>96470770.468607008</v>
          </cell>
          <cell r="O176">
            <v>96470770.468607008</v>
          </cell>
          <cell r="P176">
            <v>165910031.37124246</v>
          </cell>
          <cell r="Q176">
            <v>145754535</v>
          </cell>
          <cell r="R176">
            <v>145754535</v>
          </cell>
          <cell r="S176">
            <v>201334601</v>
          </cell>
          <cell r="T176">
            <v>111290000</v>
          </cell>
          <cell r="U176">
            <v>111290000</v>
          </cell>
          <cell r="V176">
            <v>163278000</v>
          </cell>
          <cell r="W176">
            <v>80772447.443181828</v>
          </cell>
          <cell r="X176">
            <v>80772447.443181828</v>
          </cell>
          <cell r="Y176">
            <v>141171252.71712664</v>
          </cell>
        </row>
        <row r="177">
          <cell r="A177">
            <v>56</v>
          </cell>
          <cell r="B177">
            <v>64</v>
          </cell>
          <cell r="C177" t="str">
            <v>Sede San Vicente del Caguán</v>
          </cell>
          <cell r="D177" t="str">
            <v>Calle 4 No. 3 - 12</v>
          </cell>
          <cell r="E177" t="str">
            <v>Caquetá</v>
          </cell>
          <cell r="F177" t="str">
            <v>San Vicente del Caguán</v>
          </cell>
          <cell r="G177" t="str">
            <v>2.113971, -74.767835</v>
          </cell>
          <cell r="H177" t="str">
            <v>3 KVA MONOFASICA</v>
          </cell>
          <cell r="I177">
            <v>1</v>
          </cell>
          <cell r="J177">
            <v>1</v>
          </cell>
          <cell r="K177">
            <v>13234872</v>
          </cell>
          <cell r="L177">
            <v>13234872</v>
          </cell>
          <cell r="M177">
            <v>83006161</v>
          </cell>
          <cell r="N177">
            <v>17565820.064554561</v>
          </cell>
          <cell r="O177">
            <v>17565820.064554561</v>
          </cell>
          <cell r="P177">
            <v>62041984.506295696</v>
          </cell>
          <cell r="Q177">
            <v>12478594</v>
          </cell>
          <cell r="R177">
            <v>12478594</v>
          </cell>
          <cell r="S177">
            <v>80256418</v>
          </cell>
          <cell r="T177">
            <v>10240000</v>
          </cell>
          <cell r="U177">
            <v>10240000</v>
          </cell>
          <cell r="V177">
            <v>56964000</v>
          </cell>
          <cell r="W177">
            <v>19100469.977678571</v>
          </cell>
          <cell r="X177">
            <v>19100469.977678571</v>
          </cell>
          <cell r="Y177">
            <v>77022795.261769488</v>
          </cell>
        </row>
        <row r="178">
          <cell r="A178">
            <v>56</v>
          </cell>
          <cell r="B178">
            <v>64</v>
          </cell>
          <cell r="C178" t="str">
            <v>Sede San Vicente del Caguán</v>
          </cell>
          <cell r="D178" t="str">
            <v>Calle 4 No. 3 - 12</v>
          </cell>
          <cell r="E178" t="str">
            <v>Caquetá</v>
          </cell>
          <cell r="F178" t="str">
            <v>San Vicente del Caguán</v>
          </cell>
          <cell r="G178" t="str">
            <v>2.113971, -74.767835</v>
          </cell>
          <cell r="H178" t="str">
            <v>15 KVA TRIFASICA</v>
          </cell>
          <cell r="I178">
            <v>1</v>
          </cell>
          <cell r="J178">
            <v>1</v>
          </cell>
          <cell r="K178">
            <v>69771289</v>
          </cell>
          <cell r="L178">
            <v>69771289</v>
          </cell>
          <cell r="M178">
            <v>83006161</v>
          </cell>
          <cell r="N178">
            <v>44476164.441741131</v>
          </cell>
          <cell r="O178">
            <v>44476164.441741131</v>
          </cell>
          <cell r="P178">
            <v>62041984.506295696</v>
          </cell>
          <cell r="Q178">
            <v>67777824</v>
          </cell>
          <cell r="R178">
            <v>67777824</v>
          </cell>
          <cell r="S178">
            <v>80256418</v>
          </cell>
          <cell r="T178">
            <v>46724000</v>
          </cell>
          <cell r="U178">
            <v>46724000</v>
          </cell>
          <cell r="V178">
            <v>56964000</v>
          </cell>
          <cell r="W178">
            <v>57922325.284090914</v>
          </cell>
          <cell r="X178">
            <v>57922325.284090914</v>
          </cell>
          <cell r="Y178">
            <v>77022795.261769488</v>
          </cell>
        </row>
        <row r="179">
          <cell r="A179">
            <v>57</v>
          </cell>
          <cell r="B179">
            <v>65</v>
          </cell>
          <cell r="C179" t="str">
            <v>Regional Cauca</v>
          </cell>
          <cell r="D179" t="str">
            <v>Calle 4 No. 2 - 67</v>
          </cell>
          <cell r="E179" t="str">
            <v>Cauca</v>
          </cell>
          <cell r="F179" t="str">
            <v>Popayán</v>
          </cell>
          <cell r="G179" t="str">
            <v>2.44191, -76.602832</v>
          </cell>
          <cell r="H179" t="str">
            <v>3 KVA MONOFASICA</v>
          </cell>
          <cell r="I179">
            <v>2</v>
          </cell>
          <cell r="J179">
            <v>2</v>
          </cell>
          <cell r="K179">
            <v>13234872</v>
          </cell>
          <cell r="L179">
            <v>26469744</v>
          </cell>
          <cell r="M179">
            <v>132457132</v>
          </cell>
          <cell r="N179">
            <v>17415820.064554561</v>
          </cell>
          <cell r="O179">
            <v>34831640.129109122</v>
          </cell>
          <cell r="P179">
            <v>118041279.63718021</v>
          </cell>
          <cell r="Q179">
            <v>12478594</v>
          </cell>
          <cell r="R179">
            <v>24957188</v>
          </cell>
          <cell r="S179">
            <v>127916366</v>
          </cell>
          <cell r="T179">
            <v>10240000</v>
          </cell>
          <cell r="U179">
            <v>20480000</v>
          </cell>
          <cell r="V179">
            <v>95492000</v>
          </cell>
          <cell r="W179">
            <v>15029041.40625</v>
          </cell>
          <cell r="X179">
            <v>30058082.8125</v>
          </cell>
          <cell r="Y179">
            <v>118709422.92613637</v>
          </cell>
        </row>
        <row r="180">
          <cell r="A180">
            <v>57</v>
          </cell>
          <cell r="B180">
            <v>65</v>
          </cell>
          <cell r="C180" t="str">
            <v>Regional Cauca</v>
          </cell>
          <cell r="D180" t="str">
            <v>Calle 4 No. 2 - 67</v>
          </cell>
          <cell r="E180" t="str">
            <v>Cauca</v>
          </cell>
          <cell r="F180" t="str">
            <v>Popayán</v>
          </cell>
          <cell r="G180" t="str">
            <v>2.44191, -76.602832</v>
          </cell>
          <cell r="H180" t="str">
            <v>10 KVA TRIFASICA</v>
          </cell>
          <cell r="I180">
            <v>2</v>
          </cell>
          <cell r="J180">
            <v>2</v>
          </cell>
          <cell r="K180">
            <v>52993694</v>
          </cell>
          <cell r="L180">
            <v>105987388</v>
          </cell>
          <cell r="M180">
            <v>132457132</v>
          </cell>
          <cell r="N180">
            <v>41604819.754035547</v>
          </cell>
          <cell r="O180">
            <v>83209639.508071095</v>
          </cell>
          <cell r="P180">
            <v>118041279.63718021</v>
          </cell>
          <cell r="Q180">
            <v>51479589</v>
          </cell>
          <cell r="R180">
            <v>102959178</v>
          </cell>
          <cell r="S180">
            <v>127916366</v>
          </cell>
          <cell r="T180">
            <v>37506000</v>
          </cell>
          <cell r="U180">
            <v>75012000</v>
          </cell>
          <cell r="V180">
            <v>95492000</v>
          </cell>
          <cell r="W180">
            <v>44325670.056818187</v>
          </cell>
          <cell r="X180">
            <v>88651340.113636374</v>
          </cell>
          <cell r="Y180">
            <v>118709422.92613637</v>
          </cell>
        </row>
        <row r="181">
          <cell r="A181">
            <v>58</v>
          </cell>
          <cell r="B181">
            <v>66</v>
          </cell>
          <cell r="C181" t="str">
            <v>Centro Agropecuario</v>
          </cell>
          <cell r="D181" t="str">
            <v>Carrera 9 No. 71N - 60 Avenida Panamericana</v>
          </cell>
          <cell r="E181" t="str">
            <v>Cauca</v>
          </cell>
          <cell r="F181" t="str">
            <v>Popayán</v>
          </cell>
          <cell r="G181" t="str">
            <v>2.482333, -76.562399</v>
          </cell>
          <cell r="H181" t="str">
            <v>3 KVA MONOFASICA</v>
          </cell>
          <cell r="I181">
            <v>16</v>
          </cell>
          <cell r="J181">
            <v>22</v>
          </cell>
          <cell r="K181">
            <v>13234872</v>
          </cell>
          <cell r="L181">
            <v>211757952</v>
          </cell>
          <cell r="M181">
            <v>1264270226</v>
          </cell>
          <cell r="N181">
            <v>17271177.207411703</v>
          </cell>
          <cell r="O181">
            <v>276338835.31858724</v>
          </cell>
          <cell r="P181">
            <v>1007128225.5634716</v>
          </cell>
          <cell r="Q181">
            <v>12478594</v>
          </cell>
          <cell r="R181">
            <v>199657504</v>
          </cell>
          <cell r="S181">
            <v>1216525779</v>
          </cell>
          <cell r="T181">
            <v>10240000</v>
          </cell>
          <cell r="U181">
            <v>163840000</v>
          </cell>
          <cell r="V181">
            <v>1073063000</v>
          </cell>
          <cell r="W181">
            <v>14267791.40625</v>
          </cell>
          <cell r="X181">
            <v>228284662.5</v>
          </cell>
          <cell r="Y181">
            <v>935524703.43750024</v>
          </cell>
        </row>
        <row r="182">
          <cell r="A182">
            <v>58</v>
          </cell>
          <cell r="B182">
            <v>66</v>
          </cell>
          <cell r="C182" t="str">
            <v>Centro Agropecuario</v>
          </cell>
          <cell r="D182" t="str">
            <v>Carrera 9 No. 71N - 60 Avenida Panamericana</v>
          </cell>
          <cell r="E182" t="str">
            <v>Cauca</v>
          </cell>
          <cell r="F182" t="str">
            <v>Popayán</v>
          </cell>
          <cell r="G182" t="str">
            <v>2.482333, -76.562399</v>
          </cell>
          <cell r="H182" t="str">
            <v>6KVA BIFASICA</v>
          </cell>
          <cell r="I182">
            <v>2</v>
          </cell>
          <cell r="J182">
            <v>22</v>
          </cell>
          <cell r="K182">
            <v>32478810</v>
          </cell>
          <cell r="L182">
            <v>64957620</v>
          </cell>
          <cell r="M182">
            <v>1264270226</v>
          </cell>
          <cell r="N182">
            <v>34550477.916383483</v>
          </cell>
          <cell r="O182">
            <v>69100955.832766965</v>
          </cell>
          <cell r="P182">
            <v>1007128225.5634716</v>
          </cell>
          <cell r="Q182">
            <v>30622878</v>
          </cell>
          <cell r="R182">
            <v>61245756</v>
          </cell>
          <cell r="S182">
            <v>1216525779</v>
          </cell>
          <cell r="T182">
            <v>31508000</v>
          </cell>
          <cell r="U182">
            <v>63016000</v>
          </cell>
          <cell r="V182">
            <v>1073063000</v>
          </cell>
          <cell r="W182">
            <v>29556436.74715909</v>
          </cell>
          <cell r="X182">
            <v>59112873.49431818</v>
          </cell>
          <cell r="Y182">
            <v>935524703.43750024</v>
          </cell>
        </row>
        <row r="183">
          <cell r="A183">
            <v>58</v>
          </cell>
          <cell r="B183">
            <v>66</v>
          </cell>
          <cell r="C183" t="str">
            <v>Centro Agropecuario</v>
          </cell>
          <cell r="D183" t="str">
            <v>Carrera 9 No. 71N - 60 Avenida Panamericana</v>
          </cell>
          <cell r="E183" t="str">
            <v>Cauca</v>
          </cell>
          <cell r="F183" t="str">
            <v>Popayán</v>
          </cell>
          <cell r="G183" t="str">
            <v>2.482333, -76.562399</v>
          </cell>
          <cell r="H183" t="str">
            <v>10 KVA TRIFASICA</v>
          </cell>
          <cell r="I183">
            <v>4</v>
          </cell>
          <cell r="J183">
            <v>22</v>
          </cell>
          <cell r="K183">
            <v>52993694</v>
          </cell>
          <cell r="L183">
            <v>211974776</v>
          </cell>
          <cell r="M183">
            <v>1264270226</v>
          </cell>
          <cell r="N183">
            <v>41476248.325464122</v>
          </cell>
          <cell r="O183">
            <v>165904993.30185649</v>
          </cell>
          <cell r="P183">
            <v>1007128225.5634716</v>
          </cell>
          <cell r="Q183">
            <v>51479589</v>
          </cell>
          <cell r="R183">
            <v>205918356</v>
          </cell>
          <cell r="S183">
            <v>1216525779</v>
          </cell>
          <cell r="T183">
            <v>37506000</v>
          </cell>
          <cell r="U183">
            <v>150024000</v>
          </cell>
          <cell r="V183">
            <v>1073063000</v>
          </cell>
          <cell r="W183">
            <v>43140670.056818187</v>
          </cell>
          <cell r="X183">
            <v>172562680.22727275</v>
          </cell>
          <cell r="Y183">
            <v>935524703.43750024</v>
          </cell>
        </row>
        <row r="184">
          <cell r="A184">
            <v>58</v>
          </cell>
          <cell r="B184">
            <v>66</v>
          </cell>
          <cell r="C184" t="str">
            <v>Centro Agropecuario</v>
          </cell>
          <cell r="D184" t="str">
            <v>Carrera 9 No. 71N - 60 Avenida Panamericana</v>
          </cell>
          <cell r="E184" t="str">
            <v>Cauca</v>
          </cell>
          <cell r="F184" t="str">
            <v>Popayán</v>
          </cell>
          <cell r="G184" t="str">
            <v>2.482333, -76.562399</v>
          </cell>
          <cell r="H184" t="str">
            <v>15 KVA TRIFASICA</v>
          </cell>
          <cell r="I184">
            <v>3</v>
          </cell>
          <cell r="J184">
            <v>22</v>
          </cell>
          <cell r="K184">
            <v>69771289</v>
          </cell>
          <cell r="L184">
            <v>209313867</v>
          </cell>
          <cell r="M184">
            <v>1264270226</v>
          </cell>
          <cell r="N184">
            <v>43043151.404193558</v>
          </cell>
          <cell r="O184">
            <v>129129454.21258068</v>
          </cell>
          <cell r="P184">
            <v>1007128225.5634716</v>
          </cell>
          <cell r="Q184">
            <v>67777824</v>
          </cell>
          <cell r="R184">
            <v>203333472</v>
          </cell>
          <cell r="S184">
            <v>1216525779</v>
          </cell>
          <cell r="T184">
            <v>46724000</v>
          </cell>
          <cell r="U184">
            <v>140172000</v>
          </cell>
          <cell r="V184">
            <v>1073063000</v>
          </cell>
          <cell r="W184">
            <v>56522325.284090914</v>
          </cell>
          <cell r="X184">
            <v>169566975.85227275</v>
          </cell>
          <cell r="Y184">
            <v>935524703.43750024</v>
          </cell>
        </row>
        <row r="185">
          <cell r="A185">
            <v>58</v>
          </cell>
          <cell r="B185">
            <v>66</v>
          </cell>
          <cell r="C185" t="str">
            <v>Centro Agropecuario</v>
          </cell>
          <cell r="D185" t="str">
            <v>Carrera 9 No. 71N - 60 Avenida Panamericana</v>
          </cell>
          <cell r="E185" t="str">
            <v>Cauca</v>
          </cell>
          <cell r="F185" t="str">
            <v>Popayán</v>
          </cell>
          <cell r="G185" t="str">
            <v>2.482333, -76.562399</v>
          </cell>
          <cell r="H185" t="str">
            <v>30 KVA TRIFASICA</v>
          </cell>
          <cell r="I185">
            <v>1</v>
          </cell>
          <cell r="J185">
            <v>22</v>
          </cell>
          <cell r="K185">
            <v>150041433</v>
          </cell>
          <cell r="L185">
            <v>150041433</v>
          </cell>
          <cell r="M185">
            <v>1264270226</v>
          </cell>
          <cell r="N185">
            <v>96356484.754321292</v>
          </cell>
          <cell r="O185">
            <v>96356484.754321292</v>
          </cell>
          <cell r="P185">
            <v>1007128225.5634716</v>
          </cell>
          <cell r="Q185">
            <v>145754535</v>
          </cell>
          <cell r="R185">
            <v>145754535</v>
          </cell>
          <cell r="S185">
            <v>1216525779</v>
          </cell>
          <cell r="T185">
            <v>111290000</v>
          </cell>
          <cell r="U185">
            <v>111290000</v>
          </cell>
          <cell r="V185">
            <v>1073063000</v>
          </cell>
          <cell r="W185">
            <v>80772447.443181828</v>
          </cell>
          <cell r="X185">
            <v>80772447.443181828</v>
          </cell>
          <cell r="Y185">
            <v>935524703.43750024</v>
          </cell>
        </row>
        <row r="186">
          <cell r="A186">
            <v>58</v>
          </cell>
          <cell r="B186">
            <v>66</v>
          </cell>
          <cell r="C186" t="str">
            <v>Centro Agropecuario</v>
          </cell>
          <cell r="D186" t="str">
            <v>Carrera 9 No. 71N - 60 Avenida Panamericana</v>
          </cell>
          <cell r="E186" t="str">
            <v>Cauca</v>
          </cell>
          <cell r="F186" t="str">
            <v>Popayán</v>
          </cell>
          <cell r="G186" t="str">
            <v>2.482333, -76.562399</v>
          </cell>
          <cell r="H186" t="str">
            <v>40 KVA TRIFASICA</v>
          </cell>
          <cell r="I186">
            <v>1</v>
          </cell>
          <cell r="J186">
            <v>22</v>
          </cell>
          <cell r="K186">
            <v>196006908</v>
          </cell>
          <cell r="L186">
            <v>196006908</v>
          </cell>
          <cell r="M186">
            <v>1264270226</v>
          </cell>
          <cell r="N186">
            <v>117247922.72779286</v>
          </cell>
          <cell r="O186">
            <v>117247922.72779286</v>
          </cell>
          <cell r="P186">
            <v>1007128225.5634716</v>
          </cell>
          <cell r="Q186">
            <v>188656649</v>
          </cell>
          <cell r="R186">
            <v>188656649</v>
          </cell>
          <cell r="S186">
            <v>1216525779</v>
          </cell>
          <cell r="T186">
            <v>170446000</v>
          </cell>
          <cell r="U186">
            <v>170446000</v>
          </cell>
          <cell r="V186">
            <v>1073063000</v>
          </cell>
          <cell r="W186">
            <v>103500579.54545456</v>
          </cell>
          <cell r="X186">
            <v>103500579.54545456</v>
          </cell>
          <cell r="Y186">
            <v>935524703.43750024</v>
          </cell>
        </row>
        <row r="187">
          <cell r="A187">
            <v>58</v>
          </cell>
          <cell r="B187">
            <v>66</v>
          </cell>
          <cell r="C187" t="str">
            <v>Centro Agropecuario</v>
          </cell>
          <cell r="D187" t="str">
            <v>Carrera 9 No. 71N - 60 Avenida Panamericana</v>
          </cell>
          <cell r="E187" t="str">
            <v>Cauca</v>
          </cell>
          <cell r="F187" t="str">
            <v>Popayán</v>
          </cell>
          <cell r="G187" t="str">
            <v>2.482333, -76.562399</v>
          </cell>
          <cell r="H187" t="str">
            <v>60 KVA TRIFASICA</v>
          </cell>
          <cell r="I187">
            <v>1</v>
          </cell>
          <cell r="J187">
            <v>22</v>
          </cell>
          <cell r="K187">
            <v>220217670</v>
          </cell>
          <cell r="L187">
            <v>220217670</v>
          </cell>
          <cell r="M187">
            <v>1264270226</v>
          </cell>
          <cell r="N187">
            <v>153049579.41556594</v>
          </cell>
          <cell r="O187">
            <v>153049579.41556594</v>
          </cell>
          <cell r="P187">
            <v>1007128225.5634716</v>
          </cell>
          <cell r="Q187">
            <v>211959507</v>
          </cell>
          <cell r="R187">
            <v>211959507</v>
          </cell>
          <cell r="S187">
            <v>1216525779</v>
          </cell>
          <cell r="T187">
            <v>274275000</v>
          </cell>
          <cell r="U187">
            <v>274275000</v>
          </cell>
          <cell r="V187">
            <v>1073063000</v>
          </cell>
          <cell r="W187">
            <v>121724484.375</v>
          </cell>
          <cell r="X187">
            <v>121724484.375</v>
          </cell>
          <cell r="Y187">
            <v>935524703.43750024</v>
          </cell>
        </row>
        <row r="188">
          <cell r="A188">
            <v>59</v>
          </cell>
          <cell r="B188">
            <v>67</v>
          </cell>
          <cell r="C188" t="str">
            <v>Sede - Santander de Quilichao</v>
          </cell>
          <cell r="D188" t="str">
            <v>Carrera 11 No. 6 - 31</v>
          </cell>
          <cell r="E188" t="str">
            <v>Cauca</v>
          </cell>
          <cell r="F188" t="str">
            <v>Santander de Quilichao</v>
          </cell>
          <cell r="G188" t="str">
            <v>3.008563, -76.483414</v>
          </cell>
          <cell r="H188" t="str">
            <v>3 KVA MONOFASICA</v>
          </cell>
          <cell r="I188">
            <v>2</v>
          </cell>
          <cell r="J188">
            <v>2</v>
          </cell>
          <cell r="K188">
            <v>13234872</v>
          </cell>
          <cell r="L188">
            <v>26469744</v>
          </cell>
          <cell r="M188">
            <v>166012322</v>
          </cell>
          <cell r="N188">
            <v>17415820.064554561</v>
          </cell>
          <cell r="O188">
            <v>34831640.129109122</v>
          </cell>
          <cell r="P188">
            <v>121160800.08035338</v>
          </cell>
          <cell r="Q188">
            <v>12478594</v>
          </cell>
          <cell r="R188">
            <v>24957188</v>
          </cell>
          <cell r="S188">
            <v>160512836</v>
          </cell>
          <cell r="T188">
            <v>10240000</v>
          </cell>
          <cell r="U188">
            <v>20480000</v>
          </cell>
          <cell r="V188">
            <v>113928000</v>
          </cell>
          <cell r="W188">
            <v>17609041.40625</v>
          </cell>
          <cell r="X188">
            <v>35218082.8125</v>
          </cell>
          <cell r="Y188">
            <v>148962733.38068181</v>
          </cell>
        </row>
        <row r="189">
          <cell r="A189">
            <v>59</v>
          </cell>
          <cell r="B189">
            <v>67</v>
          </cell>
          <cell r="C189" t="str">
            <v>Sede - Santander de Quilichao</v>
          </cell>
          <cell r="D189" t="str">
            <v>Carrera 11 No. 6 - 31</v>
          </cell>
          <cell r="E189" t="str">
            <v>Cauca</v>
          </cell>
          <cell r="F189" t="str">
            <v>Santander de Quilichao</v>
          </cell>
          <cell r="G189" t="str">
            <v>3.008563, -76.483414</v>
          </cell>
          <cell r="H189" t="str">
            <v>15 KVA TRIFASICA</v>
          </cell>
          <cell r="I189">
            <v>2</v>
          </cell>
          <cell r="J189">
            <v>2</v>
          </cell>
          <cell r="K189">
            <v>69771289</v>
          </cell>
          <cell r="L189">
            <v>139542578</v>
          </cell>
          <cell r="M189">
            <v>166012322</v>
          </cell>
          <cell r="N189">
            <v>43164579.975622132</v>
          </cell>
          <cell r="O189">
            <v>86329159.951244265</v>
          </cell>
          <cell r="P189">
            <v>121160800.08035338</v>
          </cell>
          <cell r="Q189">
            <v>67777824</v>
          </cell>
          <cell r="R189">
            <v>135555648</v>
          </cell>
          <cell r="S189">
            <v>160512836</v>
          </cell>
          <cell r="T189">
            <v>46724000</v>
          </cell>
          <cell r="U189">
            <v>93448000</v>
          </cell>
          <cell r="V189">
            <v>113928000</v>
          </cell>
          <cell r="W189">
            <v>56872325.284090914</v>
          </cell>
          <cell r="X189">
            <v>113744650.56818183</v>
          </cell>
          <cell r="Y189">
            <v>148962733.38068181</v>
          </cell>
        </row>
        <row r="190">
          <cell r="A190">
            <v>60</v>
          </cell>
          <cell r="B190">
            <v>68</v>
          </cell>
          <cell r="C190" t="str">
            <v>Centro de Comercio y Servicios</v>
          </cell>
          <cell r="D190" t="str">
            <v>Calle 4 No. 2 - 80</v>
          </cell>
          <cell r="E190" t="str">
            <v>Cauca</v>
          </cell>
          <cell r="F190" t="str">
            <v>Popayán</v>
          </cell>
          <cell r="G190" t="str">
            <v>2.441252, -76.602785</v>
          </cell>
          <cell r="H190" t="str">
            <v>3 KVA MONOFASICA</v>
          </cell>
          <cell r="I190">
            <v>3</v>
          </cell>
          <cell r="J190">
            <v>6</v>
          </cell>
          <cell r="K190">
            <v>13234872</v>
          </cell>
          <cell r="L190">
            <v>39704616</v>
          </cell>
          <cell r="M190">
            <v>508517940</v>
          </cell>
          <cell r="N190">
            <v>17305820.064554561</v>
          </cell>
          <cell r="O190">
            <v>51917460.193663687</v>
          </cell>
          <cell r="P190">
            <v>350299838.83400697</v>
          </cell>
          <cell r="Q190">
            <v>12478594</v>
          </cell>
          <cell r="R190">
            <v>37435782</v>
          </cell>
          <cell r="S190">
            <v>491104379</v>
          </cell>
          <cell r="T190">
            <v>10240000</v>
          </cell>
          <cell r="U190">
            <v>30720000</v>
          </cell>
          <cell r="V190">
            <v>396686000</v>
          </cell>
          <cell r="W190">
            <v>14739041.40625</v>
          </cell>
          <cell r="X190">
            <v>44217124.21875</v>
          </cell>
          <cell r="Y190">
            <v>330858146.5482955</v>
          </cell>
        </row>
        <row r="191">
          <cell r="A191">
            <v>60</v>
          </cell>
          <cell r="B191">
            <v>68</v>
          </cell>
          <cell r="C191" t="str">
            <v>Centro de Comercio y Servicios</v>
          </cell>
          <cell r="D191" t="str">
            <v>Calle 4 No. 2 - 80</v>
          </cell>
          <cell r="E191" t="str">
            <v>Cauca</v>
          </cell>
          <cell r="F191" t="str">
            <v>Popayán</v>
          </cell>
          <cell r="G191" t="str">
            <v>2.441252, -76.602785</v>
          </cell>
          <cell r="H191" t="str">
            <v>10 KVA TRIFASICA</v>
          </cell>
          <cell r="I191">
            <v>1</v>
          </cell>
          <cell r="J191">
            <v>6</v>
          </cell>
          <cell r="K191">
            <v>52993694</v>
          </cell>
          <cell r="L191">
            <v>52993694</v>
          </cell>
          <cell r="M191">
            <v>508517940</v>
          </cell>
          <cell r="N191">
            <v>41574819.754035547</v>
          </cell>
          <cell r="O191">
            <v>41574819.754035547</v>
          </cell>
          <cell r="P191">
            <v>350299838.83400697</v>
          </cell>
          <cell r="Q191">
            <v>51479589</v>
          </cell>
          <cell r="R191">
            <v>51479589</v>
          </cell>
          <cell r="S191">
            <v>491104379</v>
          </cell>
          <cell r="T191">
            <v>37506000</v>
          </cell>
          <cell r="U191">
            <v>37506000</v>
          </cell>
          <cell r="V191">
            <v>396686000</v>
          </cell>
          <cell r="W191">
            <v>44445670.056818187</v>
          </cell>
          <cell r="X191">
            <v>44445670.056818187</v>
          </cell>
          <cell r="Y191">
            <v>330858146.5482955</v>
          </cell>
        </row>
        <row r="192">
          <cell r="A192">
            <v>60</v>
          </cell>
          <cell r="B192">
            <v>68</v>
          </cell>
          <cell r="C192" t="str">
            <v>Centro de Comercio y Servicios</v>
          </cell>
          <cell r="D192" t="str">
            <v>Calle 4 No. 2 - 80</v>
          </cell>
          <cell r="E192" t="str">
            <v>Cauca</v>
          </cell>
          <cell r="F192" t="str">
            <v>Popayán</v>
          </cell>
          <cell r="G192" t="str">
            <v>2.441252, -76.602785</v>
          </cell>
          <cell r="H192" t="str">
            <v>15 KVA TRIFASICA</v>
          </cell>
          <cell r="I192">
            <v>1</v>
          </cell>
          <cell r="J192">
            <v>6</v>
          </cell>
          <cell r="K192">
            <v>69771289</v>
          </cell>
          <cell r="L192">
            <v>69771289</v>
          </cell>
          <cell r="M192">
            <v>508517940</v>
          </cell>
          <cell r="N192">
            <v>43134579.975622132</v>
          </cell>
          <cell r="O192">
            <v>43134579.975622132</v>
          </cell>
          <cell r="P192">
            <v>350299838.83400697</v>
          </cell>
          <cell r="Q192">
            <v>67777824</v>
          </cell>
          <cell r="R192">
            <v>67777824</v>
          </cell>
          <cell r="S192">
            <v>491104379</v>
          </cell>
          <cell r="T192">
            <v>46724000</v>
          </cell>
          <cell r="U192">
            <v>46724000</v>
          </cell>
          <cell r="V192">
            <v>396686000</v>
          </cell>
          <cell r="W192">
            <v>57922325.284090914</v>
          </cell>
          <cell r="X192">
            <v>57922325.284090914</v>
          </cell>
          <cell r="Y192">
            <v>330858146.5482955</v>
          </cell>
        </row>
        <row r="193">
          <cell r="A193">
            <v>60</v>
          </cell>
          <cell r="B193">
            <v>68</v>
          </cell>
          <cell r="C193" t="str">
            <v>Centro de Comercio y Servicios</v>
          </cell>
          <cell r="D193" t="str">
            <v>Calle 4 No. 2 - 80</v>
          </cell>
          <cell r="E193" t="str">
            <v>Cauca</v>
          </cell>
          <cell r="F193" t="str">
            <v>Popayán</v>
          </cell>
          <cell r="G193" t="str">
            <v>2.441252, -76.602785</v>
          </cell>
          <cell r="H193" t="str">
            <v>30 KVA TRIFASICA</v>
          </cell>
          <cell r="I193">
            <v>1</v>
          </cell>
          <cell r="J193">
            <v>6</v>
          </cell>
          <cell r="K193">
            <v>150041433</v>
          </cell>
          <cell r="L193">
            <v>150041433</v>
          </cell>
          <cell r="M193">
            <v>508517940</v>
          </cell>
          <cell r="N193">
            <v>96390770.468607008</v>
          </cell>
          <cell r="O193">
            <v>96390770.468607008</v>
          </cell>
          <cell r="P193">
            <v>350299838.83400697</v>
          </cell>
          <cell r="Q193">
            <v>145754535</v>
          </cell>
          <cell r="R193">
            <v>145754535</v>
          </cell>
          <cell r="S193">
            <v>491104379</v>
          </cell>
          <cell r="T193">
            <v>111290000</v>
          </cell>
          <cell r="U193">
            <v>111290000</v>
          </cell>
          <cell r="V193">
            <v>396686000</v>
          </cell>
          <cell r="W193">
            <v>80772447.443181828</v>
          </cell>
          <cell r="X193">
            <v>80772447.443181828</v>
          </cell>
          <cell r="Y193">
            <v>330858146.5482955</v>
          </cell>
        </row>
        <row r="194">
          <cell r="A194">
            <v>60</v>
          </cell>
          <cell r="B194">
            <v>68</v>
          </cell>
          <cell r="C194" t="str">
            <v>Centro de Comercio y Servicios</v>
          </cell>
          <cell r="D194" t="str">
            <v>Calle 4 No. 2 - 80</v>
          </cell>
          <cell r="E194" t="str">
            <v>Cauca</v>
          </cell>
          <cell r="F194" t="str">
            <v>Popayán</v>
          </cell>
          <cell r="G194" t="str">
            <v>2.441252, -76.602785</v>
          </cell>
          <cell r="H194" t="str">
            <v>40 KVA TRIFASICA</v>
          </cell>
          <cell r="I194">
            <v>1</v>
          </cell>
          <cell r="J194">
            <v>6</v>
          </cell>
          <cell r="K194">
            <v>196006908</v>
          </cell>
          <cell r="L194">
            <v>196006908</v>
          </cell>
          <cell r="M194">
            <v>508517940</v>
          </cell>
          <cell r="N194">
            <v>117282208.44207858</v>
          </cell>
          <cell r="O194">
            <v>117282208.44207858</v>
          </cell>
          <cell r="P194">
            <v>350299838.83400697</v>
          </cell>
          <cell r="Q194">
            <v>188656649</v>
          </cell>
          <cell r="R194">
            <v>188656649</v>
          </cell>
          <cell r="S194">
            <v>491104379</v>
          </cell>
          <cell r="T194">
            <v>170446000</v>
          </cell>
          <cell r="U194">
            <v>170446000</v>
          </cell>
          <cell r="V194">
            <v>396686000</v>
          </cell>
          <cell r="W194">
            <v>103500579.54545456</v>
          </cell>
          <cell r="X194">
            <v>103500579.54545456</v>
          </cell>
          <cell r="Y194">
            <v>330858146.5482955</v>
          </cell>
        </row>
        <row r="195">
          <cell r="A195">
            <v>61</v>
          </cell>
          <cell r="B195">
            <v>69</v>
          </cell>
          <cell r="C195" t="str">
            <v>Sede Guapi</v>
          </cell>
          <cell r="D195" t="str">
            <v>Calle 13 - Barrio el Jardín - Vía al Aeropuerto</v>
          </cell>
          <cell r="E195" t="str">
            <v>Cauca</v>
          </cell>
          <cell r="F195" t="str">
            <v>Guapi</v>
          </cell>
          <cell r="G195" t="str">
            <v>2.572241, -77.891453</v>
          </cell>
          <cell r="H195" t="str">
            <v>3 KVA MONOFASICA</v>
          </cell>
          <cell r="I195">
            <v>1</v>
          </cell>
          <cell r="J195">
            <v>1</v>
          </cell>
          <cell r="K195">
            <v>13234872</v>
          </cell>
          <cell r="L195">
            <v>13234872</v>
          </cell>
          <cell r="M195">
            <v>90464101</v>
          </cell>
          <cell r="N195">
            <v>17565820.064554561</v>
          </cell>
          <cell r="O195">
            <v>17565820.064554561</v>
          </cell>
          <cell r="P195">
            <v>68697129.382797435</v>
          </cell>
          <cell r="Q195">
            <v>12478594</v>
          </cell>
          <cell r="R195">
            <v>12478594</v>
          </cell>
          <cell r="S195">
            <v>87501273</v>
          </cell>
          <cell r="T195">
            <v>10240000</v>
          </cell>
          <cell r="U195">
            <v>10240000</v>
          </cell>
          <cell r="V195">
            <v>58722000</v>
          </cell>
          <cell r="W195">
            <v>19100469.977678571</v>
          </cell>
          <cell r="X195">
            <v>19100469.977678571</v>
          </cell>
          <cell r="Y195">
            <v>74652942.449269488</v>
          </cell>
        </row>
        <row r="196">
          <cell r="A196">
            <v>61</v>
          </cell>
          <cell r="B196">
            <v>69</v>
          </cell>
          <cell r="C196" t="str">
            <v>Sede Guapi</v>
          </cell>
          <cell r="D196" t="str">
            <v>Calle 13 - Barrio el Jardín - Vía al Aeropuerto</v>
          </cell>
          <cell r="E196" t="str">
            <v>Cauca</v>
          </cell>
          <cell r="F196" t="str">
            <v>Guapi</v>
          </cell>
          <cell r="G196" t="str">
            <v>2.572241, -77.891453</v>
          </cell>
          <cell r="H196" t="str">
            <v>20 KVA TRIFASICA</v>
          </cell>
          <cell r="I196">
            <v>1</v>
          </cell>
          <cell r="J196">
            <v>1</v>
          </cell>
          <cell r="K196">
            <v>77229229</v>
          </cell>
          <cell r="L196">
            <v>77229229</v>
          </cell>
          <cell r="M196">
            <v>90464101</v>
          </cell>
          <cell r="N196">
            <v>51131309.31824287</v>
          </cell>
          <cell r="O196">
            <v>51131309.31824287</v>
          </cell>
          <cell r="P196">
            <v>68697129.382797435</v>
          </cell>
          <cell r="Q196">
            <v>75022679</v>
          </cell>
          <cell r="R196">
            <v>75022679</v>
          </cell>
          <cell r="S196">
            <v>87501273</v>
          </cell>
          <cell r="T196">
            <v>48482000</v>
          </cell>
          <cell r="U196">
            <v>48482000</v>
          </cell>
          <cell r="V196">
            <v>58722000</v>
          </cell>
          <cell r="W196">
            <v>55552472.471590914</v>
          </cell>
          <cell r="X196">
            <v>55552472.471590914</v>
          </cell>
          <cell r="Y196">
            <v>74652942.449269488</v>
          </cell>
        </row>
        <row r="197">
          <cell r="A197">
            <v>62</v>
          </cell>
          <cell r="B197">
            <v>70</v>
          </cell>
          <cell r="C197" t="str">
            <v>Regional Cesar</v>
          </cell>
          <cell r="D197" t="str">
            <v>Carrera 19 entre calles 14 y 15</v>
          </cell>
          <cell r="E197" t="str">
            <v>Cesar</v>
          </cell>
          <cell r="F197" t="str">
            <v>Valledupar</v>
          </cell>
          <cell r="G197" t="str">
            <v>10.470569, -73.257832</v>
          </cell>
          <cell r="H197" t="str">
            <v>30 KVA TRIFASICA</v>
          </cell>
          <cell r="I197">
            <v>2</v>
          </cell>
          <cell r="J197">
            <v>6</v>
          </cell>
          <cell r="K197">
            <v>150041433</v>
          </cell>
          <cell r="L197">
            <v>300082866</v>
          </cell>
          <cell r="M197">
            <v>475965265</v>
          </cell>
          <cell r="N197">
            <v>96345770.468607008</v>
          </cell>
          <cell r="O197">
            <v>192691540.93721402</v>
          </cell>
          <cell r="P197">
            <v>363647986.88563704</v>
          </cell>
          <cell r="Q197">
            <v>145754535</v>
          </cell>
          <cell r="R197">
            <v>291509070</v>
          </cell>
          <cell r="S197">
            <v>459547597</v>
          </cell>
          <cell r="T197">
            <v>111290000</v>
          </cell>
          <cell r="U197">
            <v>222580000</v>
          </cell>
          <cell r="V197">
            <v>353770000</v>
          </cell>
          <cell r="W197">
            <v>78882447.443181828</v>
          </cell>
          <cell r="X197">
            <v>157764894.88636366</v>
          </cell>
          <cell r="Y197">
            <v>316386153.99350649</v>
          </cell>
        </row>
        <row r="198">
          <cell r="A198">
            <v>62</v>
          </cell>
          <cell r="B198">
            <v>70</v>
          </cell>
          <cell r="C198" t="str">
            <v>Regional Cesar</v>
          </cell>
          <cell r="D198" t="str">
            <v>Carrera 19 entre calles 14 y 15</v>
          </cell>
          <cell r="E198" t="str">
            <v>Cesar</v>
          </cell>
          <cell r="F198" t="str">
            <v>Valledupar</v>
          </cell>
          <cell r="G198" t="str">
            <v>10.470569, -73.257832</v>
          </cell>
          <cell r="H198" t="str">
            <v>3 KVA MONOFASICA</v>
          </cell>
          <cell r="I198">
            <v>5</v>
          </cell>
          <cell r="J198">
            <v>6</v>
          </cell>
          <cell r="K198">
            <v>13234872</v>
          </cell>
          <cell r="L198">
            <v>66174360</v>
          </cell>
          <cell r="M198">
            <v>475965265</v>
          </cell>
          <cell r="N198">
            <v>17295820.064554561</v>
          </cell>
          <cell r="O198">
            <v>86479100.322772801</v>
          </cell>
          <cell r="P198">
            <v>363647986.88563704</v>
          </cell>
          <cell r="Q198">
            <v>12478594</v>
          </cell>
          <cell r="R198">
            <v>62392970</v>
          </cell>
          <cell r="S198">
            <v>459547597</v>
          </cell>
          <cell r="T198">
            <v>10240000</v>
          </cell>
          <cell r="U198">
            <v>51200000</v>
          </cell>
          <cell r="V198">
            <v>353770000</v>
          </cell>
          <cell r="W198">
            <v>14528469.977678571</v>
          </cell>
          <cell r="X198">
            <v>72642349.888392851</v>
          </cell>
          <cell r="Y198">
            <v>316386153.99350649</v>
          </cell>
        </row>
        <row r="199">
          <cell r="A199">
            <v>62</v>
          </cell>
          <cell r="B199">
            <v>70</v>
          </cell>
          <cell r="C199" t="str">
            <v>Regional Cesar</v>
          </cell>
          <cell r="D199" t="str">
            <v>Carrera 19 entre calles 14 y 15</v>
          </cell>
          <cell r="E199" t="str">
            <v>Cesar</v>
          </cell>
          <cell r="F199" t="str">
            <v>Valledupar</v>
          </cell>
          <cell r="G199" t="str">
            <v>10.470569, -73.257832</v>
          </cell>
          <cell r="H199" t="str">
            <v>6KVA BIFASICA</v>
          </cell>
          <cell r="I199">
            <v>1</v>
          </cell>
          <cell r="J199">
            <v>6</v>
          </cell>
          <cell r="K199">
            <v>32478810</v>
          </cell>
          <cell r="L199">
            <v>32478810</v>
          </cell>
          <cell r="M199">
            <v>475965265</v>
          </cell>
          <cell r="N199">
            <v>34657620.773526341</v>
          </cell>
          <cell r="O199">
            <v>34657620.773526341</v>
          </cell>
          <cell r="P199">
            <v>363647986.88563704</v>
          </cell>
          <cell r="Q199">
            <v>30622878</v>
          </cell>
          <cell r="R199">
            <v>30622878</v>
          </cell>
          <cell r="S199">
            <v>459547597</v>
          </cell>
          <cell r="T199">
            <v>31508000</v>
          </cell>
          <cell r="U199">
            <v>31508000</v>
          </cell>
          <cell r="V199">
            <v>353770000</v>
          </cell>
          <cell r="W199">
            <v>30426436.74715909</v>
          </cell>
          <cell r="X199">
            <v>30426436.74715909</v>
          </cell>
          <cell r="Y199">
            <v>316386153.99350649</v>
          </cell>
        </row>
        <row r="200">
          <cell r="A200">
            <v>62</v>
          </cell>
          <cell r="B200">
            <v>70</v>
          </cell>
          <cell r="C200" t="str">
            <v>Regional Cesar</v>
          </cell>
          <cell r="D200" t="str">
            <v>Carrera 19 entre calles 14 y 15</v>
          </cell>
          <cell r="E200" t="str">
            <v>Cesar</v>
          </cell>
          <cell r="F200" t="str">
            <v>Valledupar</v>
          </cell>
          <cell r="G200" t="str">
            <v>10.470569, -73.257832</v>
          </cell>
          <cell r="H200" t="str">
            <v>20 KVA TRIFASICA</v>
          </cell>
          <cell r="I200">
            <v>1</v>
          </cell>
          <cell r="J200">
            <v>6</v>
          </cell>
          <cell r="K200">
            <v>77229229</v>
          </cell>
          <cell r="L200">
            <v>77229229</v>
          </cell>
          <cell r="M200">
            <v>475965265</v>
          </cell>
          <cell r="N200">
            <v>49819724.852123871</v>
          </cell>
          <cell r="O200">
            <v>49819724.852123871</v>
          </cell>
          <cell r="P200">
            <v>363647986.88563704</v>
          </cell>
          <cell r="Q200">
            <v>75022679</v>
          </cell>
          <cell r="R200">
            <v>75022679</v>
          </cell>
          <cell r="S200">
            <v>459547597</v>
          </cell>
          <cell r="T200">
            <v>48482000</v>
          </cell>
          <cell r="U200">
            <v>48482000</v>
          </cell>
          <cell r="V200">
            <v>353770000</v>
          </cell>
          <cell r="W200">
            <v>55552472.471590914</v>
          </cell>
          <cell r="X200">
            <v>55552472.471590914</v>
          </cell>
          <cell r="Y200">
            <v>316386153.99350649</v>
          </cell>
        </row>
        <row r="201">
          <cell r="A201">
            <v>63</v>
          </cell>
          <cell r="B201">
            <v>72</v>
          </cell>
          <cell r="C201" t="str">
            <v>Sede Centro de Desarrollo Vecinal (CDV)</v>
          </cell>
          <cell r="D201" t="str">
            <v>Diagonal 18A entre Calle 30 y 31 (Barrio Fundadores - Sabanas del Valle)</v>
          </cell>
          <cell r="E201" t="str">
            <v>Cesar</v>
          </cell>
          <cell r="F201" t="str">
            <v>Valledupar</v>
          </cell>
          <cell r="G201" t="str">
            <v>10.454426, -73.265243</v>
          </cell>
          <cell r="H201" t="str">
            <v>10 KVA TRIFASICA</v>
          </cell>
          <cell r="I201">
            <v>1</v>
          </cell>
          <cell r="J201">
            <v>2</v>
          </cell>
          <cell r="K201">
            <v>52993694</v>
          </cell>
          <cell r="L201">
            <v>52993694</v>
          </cell>
          <cell r="M201">
            <v>66228566</v>
          </cell>
          <cell r="N201">
            <v>41754819.754035547</v>
          </cell>
          <cell r="O201">
            <v>41754819.754035547</v>
          </cell>
          <cell r="P201">
            <v>59320639.818590105</v>
          </cell>
          <cell r="Q201">
            <v>51479589</v>
          </cell>
          <cell r="R201">
            <v>51479589</v>
          </cell>
          <cell r="S201">
            <v>63958183</v>
          </cell>
          <cell r="T201">
            <v>37506000</v>
          </cell>
          <cell r="U201">
            <v>37506000</v>
          </cell>
          <cell r="V201">
            <v>47746000</v>
          </cell>
          <cell r="W201">
            <v>44805670.056818187</v>
          </cell>
          <cell r="X201">
            <v>44805670.056818187</v>
          </cell>
          <cell r="Y201">
            <v>60726140.034496754</v>
          </cell>
        </row>
        <row r="202">
          <cell r="A202">
            <v>63</v>
          </cell>
          <cell r="B202">
            <v>72</v>
          </cell>
          <cell r="C202" t="str">
            <v>Sede Centro de Desarrollo Vecinal (CDV)</v>
          </cell>
          <cell r="D202" t="str">
            <v>Diagonal 18A entre Calle 30 y 31 (Barrio Fundadores - Sabanas del Valle)</v>
          </cell>
          <cell r="E202" t="str">
            <v>Cesar</v>
          </cell>
          <cell r="F202" t="str">
            <v>Valledupar</v>
          </cell>
          <cell r="G202" t="str">
            <v>10.454426, -73.265243</v>
          </cell>
          <cell r="H202" t="str">
            <v>3 KVA MONOFASICA</v>
          </cell>
          <cell r="I202">
            <v>1</v>
          </cell>
          <cell r="J202">
            <v>2</v>
          </cell>
          <cell r="K202">
            <v>13234872</v>
          </cell>
          <cell r="L202">
            <v>13234872</v>
          </cell>
          <cell r="M202">
            <v>66228566</v>
          </cell>
          <cell r="N202">
            <v>17565820.064554561</v>
          </cell>
          <cell r="O202">
            <v>17565820.064554561</v>
          </cell>
          <cell r="P202">
            <v>59320639.818590105</v>
          </cell>
          <cell r="Q202">
            <v>12478594</v>
          </cell>
          <cell r="R202">
            <v>12478594</v>
          </cell>
          <cell r="S202">
            <v>63958183</v>
          </cell>
          <cell r="T202">
            <v>10240000</v>
          </cell>
          <cell r="U202">
            <v>10240000</v>
          </cell>
          <cell r="V202">
            <v>47746000</v>
          </cell>
          <cell r="W202">
            <v>15920469.977678571</v>
          </cell>
          <cell r="X202">
            <v>15920469.977678571</v>
          </cell>
          <cell r="Y202">
            <v>60726140.034496754</v>
          </cell>
        </row>
        <row r="203">
          <cell r="A203">
            <v>64</v>
          </cell>
          <cell r="B203">
            <v>73</v>
          </cell>
          <cell r="C203" t="str">
            <v>Centro Biotecnológico del Caribe</v>
          </cell>
          <cell r="D203" t="str">
            <v>Kilómetro 7 Vía a la Paz</v>
          </cell>
          <cell r="E203" t="str">
            <v>Cesar</v>
          </cell>
          <cell r="F203" t="str">
            <v>Valledupar</v>
          </cell>
          <cell r="G203" t="str">
            <v>10.407403, -73.240072</v>
          </cell>
          <cell r="H203" t="str">
            <v>6KVA BIFASICA</v>
          </cell>
          <cell r="I203">
            <v>2</v>
          </cell>
          <cell r="J203">
            <v>7</v>
          </cell>
          <cell r="K203">
            <v>32478810</v>
          </cell>
          <cell r="L203">
            <v>64957620</v>
          </cell>
          <cell r="M203">
            <v>294408285</v>
          </cell>
          <cell r="N203">
            <v>41554819.754035547</v>
          </cell>
          <cell r="O203">
            <v>83109639.508071095</v>
          </cell>
          <cell r="P203">
            <v>283375330.36400545</v>
          </cell>
          <cell r="Q203">
            <v>30622878</v>
          </cell>
          <cell r="R203">
            <v>61245756</v>
          </cell>
          <cell r="S203">
            <v>281871855</v>
          </cell>
          <cell r="T203">
            <v>31508000</v>
          </cell>
          <cell r="U203">
            <v>63016000</v>
          </cell>
          <cell r="V203">
            <v>235746000</v>
          </cell>
          <cell r="W203">
            <v>22954561.74715909</v>
          </cell>
          <cell r="X203">
            <v>45909123.49431818</v>
          </cell>
          <cell r="Y203">
            <v>213504390.80357146</v>
          </cell>
        </row>
        <row r="204">
          <cell r="A204">
            <v>64</v>
          </cell>
          <cell r="B204">
            <v>73</v>
          </cell>
          <cell r="C204" t="str">
            <v>Centro Biotecnológico del Caribe</v>
          </cell>
          <cell r="D204" t="str">
            <v>Kilómetro 7 Vía a la Paz</v>
          </cell>
          <cell r="E204" t="str">
            <v>Cesar</v>
          </cell>
          <cell r="F204" t="str">
            <v>Valledupar</v>
          </cell>
          <cell r="G204" t="str">
            <v>10.407403, -73.240072</v>
          </cell>
          <cell r="H204" t="str">
            <v>3 KVA MONOFASICA</v>
          </cell>
          <cell r="I204">
            <v>6</v>
          </cell>
          <cell r="J204">
            <v>7</v>
          </cell>
          <cell r="K204">
            <v>13234872</v>
          </cell>
          <cell r="L204">
            <v>79409232</v>
          </cell>
          <cell r="M204">
            <v>294408285</v>
          </cell>
          <cell r="N204">
            <v>17299153.397887893</v>
          </cell>
          <cell r="O204">
            <v>103794920.38732736</v>
          </cell>
          <cell r="P204">
            <v>283375330.36400545</v>
          </cell>
          <cell r="Q204">
            <v>12478594</v>
          </cell>
          <cell r="R204">
            <v>74871564</v>
          </cell>
          <cell r="S204">
            <v>281871855</v>
          </cell>
          <cell r="T204">
            <v>10240000</v>
          </cell>
          <cell r="U204">
            <v>61440000</v>
          </cell>
          <cell r="V204">
            <v>235746000</v>
          </cell>
          <cell r="W204">
            <v>14470469.977678573</v>
          </cell>
          <cell r="X204">
            <v>86822819.866071433</v>
          </cell>
          <cell r="Y204">
            <v>213504390.80357146</v>
          </cell>
        </row>
        <row r="205">
          <cell r="A205">
            <v>64</v>
          </cell>
          <cell r="B205">
            <v>73</v>
          </cell>
          <cell r="C205" t="str">
            <v>Centro Biotecnológico del Caribe</v>
          </cell>
          <cell r="D205" t="str">
            <v>Kilómetro 7 Vía a la Paz</v>
          </cell>
          <cell r="E205" t="str">
            <v>Cesar</v>
          </cell>
          <cell r="F205" t="str">
            <v>Valledupar</v>
          </cell>
          <cell r="G205" t="str">
            <v>10.407403, -73.240072</v>
          </cell>
          <cell r="H205" t="str">
            <v>30 KVA TRIFASICA</v>
          </cell>
          <cell r="I205">
            <v>1</v>
          </cell>
          <cell r="J205">
            <v>7</v>
          </cell>
          <cell r="K205">
            <v>150041433</v>
          </cell>
          <cell r="L205">
            <v>150041433</v>
          </cell>
          <cell r="M205">
            <v>294408285</v>
          </cell>
          <cell r="N205">
            <v>96470770.468607008</v>
          </cell>
          <cell r="O205">
            <v>96470770.468607008</v>
          </cell>
          <cell r="P205">
            <v>283375330.36400545</v>
          </cell>
          <cell r="Q205">
            <v>145754535</v>
          </cell>
          <cell r="R205">
            <v>145754535</v>
          </cell>
          <cell r="S205">
            <v>281871855</v>
          </cell>
          <cell r="T205">
            <v>111290000</v>
          </cell>
          <cell r="U205">
            <v>111290000</v>
          </cell>
          <cell r="V205">
            <v>235746000</v>
          </cell>
          <cell r="W205">
            <v>80772447.443181828</v>
          </cell>
          <cell r="X205">
            <v>80772447.443181828</v>
          </cell>
          <cell r="Y205">
            <v>213504390.80357146</v>
          </cell>
        </row>
        <row r="206">
          <cell r="A206">
            <v>65</v>
          </cell>
          <cell r="B206">
            <v>74</v>
          </cell>
          <cell r="C206" t="str">
            <v>Centro Agroempresarial</v>
          </cell>
          <cell r="D206" t="str">
            <v>Kilómetro 1 Vía Bucaramanga</v>
          </cell>
          <cell r="E206" t="str">
            <v>Cesar</v>
          </cell>
          <cell r="F206" t="str">
            <v>Aguachica</v>
          </cell>
          <cell r="G206" t="str">
            <v>8.302879, -73.598816</v>
          </cell>
          <cell r="H206" t="str">
            <v>20 KVA TRIFASICA</v>
          </cell>
          <cell r="I206">
            <v>2</v>
          </cell>
          <cell r="J206">
            <v>3</v>
          </cell>
          <cell r="K206">
            <v>77229229</v>
          </cell>
          <cell r="L206">
            <v>154458458</v>
          </cell>
          <cell r="M206">
            <v>207397946</v>
          </cell>
          <cell r="N206">
            <v>49819724.852123871</v>
          </cell>
          <cell r="O206">
            <v>99639449.704247743</v>
          </cell>
          <cell r="P206">
            <v>169002729.962466</v>
          </cell>
          <cell r="Q206">
            <v>75022679</v>
          </cell>
          <cell r="R206">
            <v>150045358</v>
          </cell>
          <cell r="S206">
            <v>199959734</v>
          </cell>
          <cell r="T206">
            <v>48482000</v>
          </cell>
          <cell r="U206">
            <v>96964000</v>
          </cell>
          <cell r="V206">
            <v>137924000</v>
          </cell>
          <cell r="W206">
            <v>57082472.471590914</v>
          </cell>
          <cell r="X206">
            <v>114164944.94318183</v>
          </cell>
          <cell r="Y206">
            <v>172626824.85389611</v>
          </cell>
        </row>
        <row r="207">
          <cell r="A207">
            <v>65</v>
          </cell>
          <cell r="B207">
            <v>74</v>
          </cell>
          <cell r="C207" t="str">
            <v>Centro Agroempresarial</v>
          </cell>
          <cell r="D207" t="str">
            <v>Kilómetro 1 Vía Bucaramanga</v>
          </cell>
          <cell r="E207" t="str">
            <v>Cesar</v>
          </cell>
          <cell r="F207" t="str">
            <v>Aguachica</v>
          </cell>
          <cell r="G207" t="str">
            <v>8.302879, -73.598816</v>
          </cell>
          <cell r="H207" t="str">
            <v>3 KVA MONOFASICA</v>
          </cell>
          <cell r="I207">
            <v>4</v>
          </cell>
          <cell r="J207">
            <v>3</v>
          </cell>
          <cell r="K207">
            <v>13234872</v>
          </cell>
          <cell r="L207">
            <v>52939488</v>
          </cell>
          <cell r="M207">
            <v>207397946</v>
          </cell>
          <cell r="N207">
            <v>17340820.064554561</v>
          </cell>
          <cell r="O207">
            <v>69363280.258218244</v>
          </cell>
          <cell r="P207">
            <v>169002729.962466</v>
          </cell>
          <cell r="Q207">
            <v>12478594</v>
          </cell>
          <cell r="R207">
            <v>49914376</v>
          </cell>
          <cell r="S207">
            <v>199959734</v>
          </cell>
          <cell r="T207">
            <v>10240000</v>
          </cell>
          <cell r="U207">
            <v>40960000</v>
          </cell>
          <cell r="V207">
            <v>137924000</v>
          </cell>
          <cell r="W207">
            <v>14615469.977678571</v>
          </cell>
          <cell r="X207">
            <v>58461879.910714284</v>
          </cell>
          <cell r="Y207">
            <v>172626824.85389611</v>
          </cell>
        </row>
        <row r="208">
          <cell r="A208">
            <v>66</v>
          </cell>
          <cell r="B208">
            <v>75</v>
          </cell>
          <cell r="C208" t="str">
            <v>Regional Córdoba</v>
          </cell>
          <cell r="D208" t="str">
            <v>Avenida Circunvalar Calles 24 y 27</v>
          </cell>
          <cell r="E208" t="str">
            <v>Córdoba</v>
          </cell>
          <cell r="F208" t="str">
            <v>Montería</v>
          </cell>
          <cell r="G208" t="str">
            <v>8.748579, -75.879999</v>
          </cell>
          <cell r="H208" t="str">
            <v>40 KVA TRIFASICA</v>
          </cell>
          <cell r="I208">
            <v>1</v>
          </cell>
          <cell r="J208">
            <v>4</v>
          </cell>
          <cell r="K208">
            <v>196006908</v>
          </cell>
          <cell r="L208">
            <v>196006908</v>
          </cell>
          <cell r="M208">
            <v>471225461</v>
          </cell>
          <cell r="N208">
            <v>117282208.44207858</v>
          </cell>
          <cell r="O208">
            <v>117282208.44207858</v>
          </cell>
          <cell r="P208">
            <v>348740078.61242032</v>
          </cell>
          <cell r="Q208">
            <v>188656649</v>
          </cell>
          <cell r="R208">
            <v>188656649</v>
          </cell>
          <cell r="S208">
            <v>453949433</v>
          </cell>
          <cell r="T208">
            <v>170446000</v>
          </cell>
          <cell r="U208">
            <v>170446000</v>
          </cell>
          <cell r="V208">
            <v>381470000</v>
          </cell>
          <cell r="W208">
            <v>105030579.54545456</v>
          </cell>
          <cell r="X208">
            <v>105030579.54545456</v>
          </cell>
          <cell r="Y208">
            <v>299528418.72564942</v>
          </cell>
        </row>
        <row r="209">
          <cell r="A209">
            <v>66</v>
          </cell>
          <cell r="B209">
            <v>75</v>
          </cell>
          <cell r="C209" t="str">
            <v>Regional Córdoba</v>
          </cell>
          <cell r="D209" t="str">
            <v>Avenida Circunvalar Calles 24 y 27</v>
          </cell>
          <cell r="E209" t="str">
            <v>Córdoba</v>
          </cell>
          <cell r="F209" t="str">
            <v>Montería</v>
          </cell>
          <cell r="G209" t="str">
            <v>8.748579, -75.879999</v>
          </cell>
          <cell r="H209" t="str">
            <v>3 KVA MONOFASICA</v>
          </cell>
          <cell r="I209">
            <v>3</v>
          </cell>
          <cell r="J209">
            <v>4</v>
          </cell>
          <cell r="K209">
            <v>13234872</v>
          </cell>
          <cell r="L209">
            <v>39704616</v>
          </cell>
          <cell r="M209">
            <v>471225461</v>
          </cell>
          <cell r="N209">
            <v>17305820.064554561</v>
          </cell>
          <cell r="O209">
            <v>51917460.193663687</v>
          </cell>
          <cell r="P209">
            <v>348740078.61242032</v>
          </cell>
          <cell r="Q209">
            <v>12478594</v>
          </cell>
          <cell r="R209">
            <v>37435782</v>
          </cell>
          <cell r="S209">
            <v>453949433</v>
          </cell>
          <cell r="T209">
            <v>10240000</v>
          </cell>
          <cell r="U209">
            <v>30720000</v>
          </cell>
          <cell r="V209">
            <v>381470000</v>
          </cell>
          <cell r="W209">
            <v>14760469.977678573</v>
          </cell>
          <cell r="X209">
            <v>44281409.933035716</v>
          </cell>
          <cell r="Y209">
            <v>299528418.72564942</v>
          </cell>
        </row>
        <row r="210">
          <cell r="A210">
            <v>66</v>
          </cell>
          <cell r="B210">
            <v>75</v>
          </cell>
          <cell r="C210" t="str">
            <v>Regional Córdoba</v>
          </cell>
          <cell r="D210" t="str">
            <v>Avenida Circunvalar Calles 24 y 27</v>
          </cell>
          <cell r="E210" t="str">
            <v>Córdoba</v>
          </cell>
          <cell r="F210" t="str">
            <v>Montería</v>
          </cell>
          <cell r="G210" t="str">
            <v>8.748579, -75.879999</v>
          </cell>
          <cell r="H210" t="str">
            <v>10 KVA TRIFASICA</v>
          </cell>
          <cell r="I210">
            <v>1</v>
          </cell>
          <cell r="J210">
            <v>4</v>
          </cell>
          <cell r="K210">
            <v>52993694</v>
          </cell>
          <cell r="L210">
            <v>52993694</v>
          </cell>
          <cell r="M210">
            <v>471225461</v>
          </cell>
          <cell r="N210">
            <v>41574819.754035547</v>
          </cell>
          <cell r="O210">
            <v>41574819.754035547</v>
          </cell>
          <cell r="P210">
            <v>348740078.61242032</v>
          </cell>
          <cell r="Q210">
            <v>51479589</v>
          </cell>
          <cell r="R210">
            <v>51479589</v>
          </cell>
          <cell r="S210">
            <v>453949433</v>
          </cell>
          <cell r="T210">
            <v>37506000</v>
          </cell>
          <cell r="U210">
            <v>37506000</v>
          </cell>
          <cell r="V210">
            <v>381470000</v>
          </cell>
          <cell r="W210">
            <v>45195670.056818187</v>
          </cell>
          <cell r="X210">
            <v>45195670.056818187</v>
          </cell>
          <cell r="Y210">
            <v>299528418.72564942</v>
          </cell>
        </row>
        <row r="211">
          <cell r="A211">
            <v>66</v>
          </cell>
          <cell r="B211">
            <v>75</v>
          </cell>
          <cell r="C211" t="str">
            <v>Regional Córdoba</v>
          </cell>
          <cell r="D211" t="str">
            <v>Avenida Circunvalar Calles 24 y 27</v>
          </cell>
          <cell r="E211" t="str">
            <v>Córdoba</v>
          </cell>
          <cell r="F211" t="str">
            <v>Montería</v>
          </cell>
          <cell r="G211" t="str">
            <v>8.748579, -75.879999</v>
          </cell>
          <cell r="H211" t="str">
            <v>6KVA BIFASICA</v>
          </cell>
          <cell r="I211">
            <v>1</v>
          </cell>
          <cell r="J211">
            <v>4</v>
          </cell>
          <cell r="K211">
            <v>32478810</v>
          </cell>
          <cell r="L211">
            <v>32478810</v>
          </cell>
          <cell r="M211">
            <v>471225461</v>
          </cell>
          <cell r="N211">
            <v>41574819.754035547</v>
          </cell>
          <cell r="O211">
            <v>41574819.754035547</v>
          </cell>
          <cell r="P211">
            <v>348740078.61242032</v>
          </cell>
          <cell r="Q211">
            <v>30622878</v>
          </cell>
          <cell r="R211">
            <v>30622878</v>
          </cell>
          <cell r="S211">
            <v>453949433</v>
          </cell>
          <cell r="T211">
            <v>31508000</v>
          </cell>
          <cell r="U211">
            <v>31508000</v>
          </cell>
          <cell r="V211">
            <v>381470000</v>
          </cell>
          <cell r="W211">
            <v>24248311.74715909</v>
          </cell>
          <cell r="X211">
            <v>24248311.74715909</v>
          </cell>
          <cell r="Y211">
            <v>299528418.72564942</v>
          </cell>
        </row>
        <row r="212">
          <cell r="A212">
            <v>66</v>
          </cell>
          <cell r="B212">
            <v>75</v>
          </cell>
          <cell r="C212" t="str">
            <v>Regional Córdoba</v>
          </cell>
          <cell r="D212" t="str">
            <v>Avenida Circunvalar Calles 24 y 27</v>
          </cell>
          <cell r="E212" t="str">
            <v>Córdoba</v>
          </cell>
          <cell r="F212" t="str">
            <v>Montería</v>
          </cell>
          <cell r="G212" t="str">
            <v>8.748579, -75.879999</v>
          </cell>
          <cell r="H212" t="str">
            <v>30 KVA TRIFASICA</v>
          </cell>
          <cell r="I212">
            <v>1</v>
          </cell>
          <cell r="J212">
            <v>4</v>
          </cell>
          <cell r="K212">
            <v>150041433</v>
          </cell>
          <cell r="L212">
            <v>150041433</v>
          </cell>
          <cell r="M212">
            <v>471225461</v>
          </cell>
          <cell r="N212">
            <v>96390770.468607008</v>
          </cell>
          <cell r="O212">
            <v>96390770.468607008</v>
          </cell>
          <cell r="P212">
            <v>348740078.61242032</v>
          </cell>
          <cell r="Q212">
            <v>145754535</v>
          </cell>
          <cell r="R212">
            <v>145754535</v>
          </cell>
          <cell r="S212">
            <v>453949433</v>
          </cell>
          <cell r="T212">
            <v>111290000</v>
          </cell>
          <cell r="U212">
            <v>111290000</v>
          </cell>
          <cell r="V212">
            <v>381470000</v>
          </cell>
          <cell r="W212">
            <v>80772447.443181828</v>
          </cell>
          <cell r="X212">
            <v>80772447.443181828</v>
          </cell>
          <cell r="Y212">
            <v>299528418.72564942</v>
          </cell>
        </row>
        <row r="213">
          <cell r="A213">
            <v>67</v>
          </cell>
          <cell r="B213">
            <v>76</v>
          </cell>
          <cell r="C213" t="str">
            <v>Sede - Lorica</v>
          </cell>
          <cell r="D213" t="str">
            <v>Carrera 9 No. 1 - 35 Antigua Planta de Hielo</v>
          </cell>
          <cell r="E213" t="str">
            <v>Córdoba</v>
          </cell>
          <cell r="F213" t="str">
            <v>Lorica</v>
          </cell>
          <cell r="G213" t="str">
            <v>9.225505, -75.826577</v>
          </cell>
          <cell r="H213" t="str">
            <v>3 KVA MONOFASICA</v>
          </cell>
          <cell r="I213">
            <v>1</v>
          </cell>
          <cell r="J213">
            <v>1</v>
          </cell>
          <cell r="K213">
            <v>13234872</v>
          </cell>
          <cell r="L213">
            <v>13234872</v>
          </cell>
          <cell r="M213">
            <v>83006161</v>
          </cell>
          <cell r="N213">
            <v>17565820.064554561</v>
          </cell>
          <cell r="O213">
            <v>17565820.064554561</v>
          </cell>
          <cell r="P213">
            <v>62041984.506295696</v>
          </cell>
          <cell r="Q213">
            <v>12478594</v>
          </cell>
          <cell r="R213">
            <v>12478594</v>
          </cell>
          <cell r="S213">
            <v>80256418</v>
          </cell>
          <cell r="T213">
            <v>10240000</v>
          </cell>
          <cell r="U213">
            <v>10240000</v>
          </cell>
          <cell r="V213">
            <v>56964000</v>
          </cell>
          <cell r="W213">
            <v>15963327.120535715</v>
          </cell>
          <cell r="X213">
            <v>15963327.120535715</v>
          </cell>
          <cell r="Y213">
            <v>73885652.404626623</v>
          </cell>
        </row>
        <row r="214">
          <cell r="A214">
            <v>67</v>
          </cell>
          <cell r="B214">
            <v>76</v>
          </cell>
          <cell r="C214" t="str">
            <v>Sede - Lorica</v>
          </cell>
          <cell r="D214" t="str">
            <v>Carrera 9 No. 1 - 35 Antigua Planta de Hielo</v>
          </cell>
          <cell r="E214" t="str">
            <v>Córdoba</v>
          </cell>
          <cell r="F214" t="str">
            <v>Lorica</v>
          </cell>
          <cell r="G214" t="str">
            <v>9.225505, -75.826577</v>
          </cell>
          <cell r="H214" t="str">
            <v>15 KVA TRIFASICA</v>
          </cell>
          <cell r="I214">
            <v>1</v>
          </cell>
          <cell r="J214">
            <v>1</v>
          </cell>
          <cell r="K214">
            <v>69771289</v>
          </cell>
          <cell r="L214">
            <v>69771289</v>
          </cell>
          <cell r="M214">
            <v>83006161</v>
          </cell>
          <cell r="N214">
            <v>44476164.441741131</v>
          </cell>
          <cell r="O214">
            <v>44476164.441741131</v>
          </cell>
          <cell r="P214">
            <v>62041984.506295696</v>
          </cell>
          <cell r="Q214">
            <v>67777824</v>
          </cell>
          <cell r="R214">
            <v>67777824</v>
          </cell>
          <cell r="S214">
            <v>80256418</v>
          </cell>
          <cell r="T214">
            <v>46724000</v>
          </cell>
          <cell r="U214">
            <v>46724000</v>
          </cell>
          <cell r="V214">
            <v>56964000</v>
          </cell>
          <cell r="W214">
            <v>57922325.284090914</v>
          </cell>
          <cell r="X214">
            <v>57922325.284090914</v>
          </cell>
          <cell r="Y214">
            <v>73885652.404626623</v>
          </cell>
        </row>
        <row r="215">
          <cell r="A215">
            <v>68</v>
          </cell>
          <cell r="B215">
            <v>77</v>
          </cell>
          <cell r="C215" t="str">
            <v>Centro Agropecuario y de Biotecnología el Porvenir</v>
          </cell>
          <cell r="D215" t="str">
            <v>Vía Santa Isabel Km. 7</v>
          </cell>
          <cell r="E215" t="str">
            <v>Córdoba</v>
          </cell>
          <cell r="F215" t="str">
            <v>Montería</v>
          </cell>
          <cell r="G215" t="str">
            <v>8.571453, -75.948797</v>
          </cell>
          <cell r="H215" t="str">
            <v>3 KVA MONOFASICA</v>
          </cell>
          <cell r="I215">
            <v>6</v>
          </cell>
          <cell r="J215">
            <v>5</v>
          </cell>
          <cell r="K215">
            <v>13234872</v>
          </cell>
          <cell r="L215">
            <v>79409232</v>
          </cell>
          <cell r="M215">
            <v>242110965</v>
          </cell>
          <cell r="N215">
            <v>17290820.064554561</v>
          </cell>
          <cell r="O215">
            <v>103744920.38732737</v>
          </cell>
          <cell r="P215">
            <v>229827085.76701313</v>
          </cell>
          <cell r="Q215">
            <v>12478594</v>
          </cell>
          <cell r="R215">
            <v>74871564</v>
          </cell>
          <cell r="S215">
            <v>231996710</v>
          </cell>
          <cell r="T215">
            <v>10240000</v>
          </cell>
          <cell r="U215">
            <v>61440000</v>
          </cell>
          <cell r="V215">
            <v>178936000</v>
          </cell>
          <cell r="W215">
            <v>16000469.977678573</v>
          </cell>
          <cell r="X215">
            <v>96002819.866071433</v>
          </cell>
          <cell r="Y215">
            <v>227177399.14163962</v>
          </cell>
        </row>
        <row r="216">
          <cell r="A216">
            <v>68</v>
          </cell>
          <cell r="B216">
            <v>77</v>
          </cell>
          <cell r="C216" t="str">
            <v>Centro Agropecuario y de Biotecnología el Porvenir</v>
          </cell>
          <cell r="D216" t="str">
            <v>Vía Santa Isabel Km. 7</v>
          </cell>
          <cell r="E216" t="str">
            <v>Córdoba</v>
          </cell>
          <cell r="F216" t="str">
            <v>Montería</v>
          </cell>
          <cell r="G216" t="str">
            <v>8.571453, -75.948797</v>
          </cell>
          <cell r="H216" t="str">
            <v>10 KVA TRIFASICA</v>
          </cell>
          <cell r="I216">
            <v>1</v>
          </cell>
          <cell r="J216">
            <v>5</v>
          </cell>
          <cell r="K216">
            <v>52993694</v>
          </cell>
          <cell r="L216">
            <v>52993694</v>
          </cell>
          <cell r="M216">
            <v>242110965</v>
          </cell>
          <cell r="N216">
            <v>41604819.754035547</v>
          </cell>
          <cell r="O216">
            <v>41604819.754035547</v>
          </cell>
          <cell r="P216">
            <v>229827085.76701313</v>
          </cell>
          <cell r="Q216">
            <v>51479589</v>
          </cell>
          <cell r="R216">
            <v>51479589</v>
          </cell>
          <cell r="S216">
            <v>231996710</v>
          </cell>
          <cell r="T216">
            <v>37506000</v>
          </cell>
          <cell r="U216">
            <v>37506000</v>
          </cell>
          <cell r="V216">
            <v>178936000</v>
          </cell>
          <cell r="W216">
            <v>45195670.056818187</v>
          </cell>
          <cell r="X216">
            <v>45195670.056818187</v>
          </cell>
          <cell r="Y216">
            <v>227177399.14163962</v>
          </cell>
        </row>
        <row r="217">
          <cell r="A217">
            <v>68</v>
          </cell>
          <cell r="B217">
            <v>77</v>
          </cell>
          <cell r="C217" t="str">
            <v>Centro Agropecuario y de Biotecnología el Porvenir</v>
          </cell>
          <cell r="D217" t="str">
            <v>Vía Santa Isabel Km. 7</v>
          </cell>
          <cell r="E217" t="str">
            <v>Córdoba</v>
          </cell>
          <cell r="F217" t="str">
            <v>Montería</v>
          </cell>
          <cell r="G217" t="str">
            <v>8.571453, -75.948797</v>
          </cell>
          <cell r="H217" t="str">
            <v>6KVA BIFASICA</v>
          </cell>
          <cell r="I217">
            <v>1</v>
          </cell>
          <cell r="J217">
            <v>5</v>
          </cell>
          <cell r="K217">
            <v>32478810</v>
          </cell>
          <cell r="L217">
            <v>32478810</v>
          </cell>
          <cell r="M217">
            <v>242110965</v>
          </cell>
          <cell r="N217">
            <v>34657620.773526341</v>
          </cell>
          <cell r="O217">
            <v>34657620.773526341</v>
          </cell>
          <cell r="P217">
            <v>229827085.76701313</v>
          </cell>
          <cell r="Q217">
            <v>30622878</v>
          </cell>
          <cell r="R217">
            <v>30622878</v>
          </cell>
          <cell r="S217">
            <v>231996710</v>
          </cell>
          <cell r="T217">
            <v>31508000</v>
          </cell>
          <cell r="U217">
            <v>31508000</v>
          </cell>
          <cell r="V217">
            <v>178936000</v>
          </cell>
          <cell r="W217">
            <v>30426436.74715909</v>
          </cell>
          <cell r="X217">
            <v>30426436.74715909</v>
          </cell>
          <cell r="Y217">
            <v>227177399.14163962</v>
          </cell>
        </row>
        <row r="218">
          <cell r="A218">
            <v>68</v>
          </cell>
          <cell r="B218">
            <v>77</v>
          </cell>
          <cell r="C218" t="str">
            <v>Centro Agropecuario y de Biotecnología el Porvenir</v>
          </cell>
          <cell r="D218" t="str">
            <v>Vía Santa Isabel Km. 7</v>
          </cell>
          <cell r="E218" t="str">
            <v>Córdoba</v>
          </cell>
          <cell r="F218" t="str">
            <v>Montería</v>
          </cell>
          <cell r="G218" t="str">
            <v>8.571453, -75.948797</v>
          </cell>
          <cell r="H218" t="str">
            <v>20 KVA TRIFASICA</v>
          </cell>
          <cell r="I218">
            <v>1</v>
          </cell>
          <cell r="J218">
            <v>5</v>
          </cell>
          <cell r="K218">
            <v>77229229</v>
          </cell>
          <cell r="L218">
            <v>77229229</v>
          </cell>
          <cell r="M218">
            <v>242110965</v>
          </cell>
          <cell r="N218">
            <v>49819724.852123871</v>
          </cell>
          <cell r="O218">
            <v>49819724.852123871</v>
          </cell>
          <cell r="P218">
            <v>229827085.76701313</v>
          </cell>
          <cell r="Q218">
            <v>75022679</v>
          </cell>
          <cell r="R218">
            <v>75022679</v>
          </cell>
          <cell r="S218">
            <v>231996710</v>
          </cell>
          <cell r="T218">
            <v>48482000</v>
          </cell>
          <cell r="U218">
            <v>48482000</v>
          </cell>
          <cell r="V218">
            <v>178936000</v>
          </cell>
          <cell r="W218">
            <v>55552472.471590914</v>
          </cell>
          <cell r="X218">
            <v>55552472.471590914</v>
          </cell>
          <cell r="Y218">
            <v>227177399.14163962</v>
          </cell>
        </row>
        <row r="219">
          <cell r="A219">
            <v>69</v>
          </cell>
          <cell r="B219">
            <v>78</v>
          </cell>
          <cell r="C219" t="str">
            <v>Regional Cundinamarca</v>
          </cell>
          <cell r="D219" t="str">
            <v>Diagonal 45D No. 19 - 72</v>
          </cell>
          <cell r="E219" t="str">
            <v>Cundinamarca</v>
          </cell>
          <cell r="F219" t="str">
            <v>Bogotá D.C.</v>
          </cell>
          <cell r="G219" t="str">
            <v>4.635431, -74.072263</v>
          </cell>
          <cell r="H219" t="str">
            <v>6KVA BIFASICA</v>
          </cell>
          <cell r="I219">
            <v>1</v>
          </cell>
          <cell r="J219">
            <v>2</v>
          </cell>
          <cell r="K219">
            <v>32478810</v>
          </cell>
          <cell r="L219">
            <v>32478810</v>
          </cell>
          <cell r="M219">
            <v>265526404</v>
          </cell>
          <cell r="N219">
            <v>31213430.041836008</v>
          </cell>
          <cell r="O219">
            <v>31213430.041836008</v>
          </cell>
          <cell r="P219">
            <v>177882028.35554871</v>
          </cell>
          <cell r="Q219">
            <v>30622878</v>
          </cell>
          <cell r="R219">
            <v>30622878</v>
          </cell>
          <cell r="S219">
            <v>256633831</v>
          </cell>
          <cell r="T219">
            <v>31508000</v>
          </cell>
          <cell r="U219">
            <v>31508000</v>
          </cell>
          <cell r="V219">
            <v>199762000</v>
          </cell>
          <cell r="W219">
            <v>30036436.74715909</v>
          </cell>
          <cell r="X219">
            <v>30036436.74715909</v>
          </cell>
          <cell r="Y219">
            <v>183432929.45211041</v>
          </cell>
        </row>
        <row r="220">
          <cell r="A220">
            <v>69</v>
          </cell>
          <cell r="B220">
            <v>78</v>
          </cell>
          <cell r="C220" t="str">
            <v>Regional Cundinamarca</v>
          </cell>
          <cell r="D220" t="str">
            <v>Diagonal 45D No. 19 - 72</v>
          </cell>
          <cell r="E220" t="str">
            <v>Cundinamarca</v>
          </cell>
          <cell r="F220" t="str">
            <v>Bogotá D.C.</v>
          </cell>
          <cell r="G220" t="str">
            <v>4.635431, -74.072263</v>
          </cell>
          <cell r="H220" t="str">
            <v>3 KVA MONOFASICA</v>
          </cell>
          <cell r="I220">
            <v>1</v>
          </cell>
          <cell r="J220">
            <v>2</v>
          </cell>
          <cell r="K220">
            <v>13234872</v>
          </cell>
          <cell r="L220">
            <v>13234872</v>
          </cell>
          <cell r="M220">
            <v>265526404</v>
          </cell>
          <cell r="N220">
            <v>13971629.332864227</v>
          </cell>
          <cell r="O220">
            <v>13971629.332864227</v>
          </cell>
          <cell r="P220">
            <v>177882028.35554871</v>
          </cell>
          <cell r="Q220">
            <v>12478594</v>
          </cell>
          <cell r="R220">
            <v>12478594</v>
          </cell>
          <cell r="S220">
            <v>256633831</v>
          </cell>
          <cell r="T220">
            <v>10240000</v>
          </cell>
          <cell r="U220">
            <v>10240000</v>
          </cell>
          <cell r="V220">
            <v>199762000</v>
          </cell>
          <cell r="W220">
            <v>15920469.977678571</v>
          </cell>
          <cell r="X220">
            <v>15920469.977678571</v>
          </cell>
          <cell r="Y220">
            <v>183432929.45211041</v>
          </cell>
        </row>
        <row r="221">
          <cell r="A221">
            <v>69</v>
          </cell>
          <cell r="B221">
            <v>78</v>
          </cell>
          <cell r="C221" t="str">
            <v>Regional Cundinamarca</v>
          </cell>
          <cell r="D221" t="str">
            <v>Diagonal 45D No. 19 - 72</v>
          </cell>
          <cell r="E221" t="str">
            <v>Cundinamarca</v>
          </cell>
          <cell r="F221" t="str">
            <v>Bogotá D.C.</v>
          </cell>
          <cell r="G221" t="str">
            <v>4.635431, -74.072263</v>
          </cell>
          <cell r="H221" t="str">
            <v>15 KVA TRIFASICA</v>
          </cell>
          <cell r="I221">
            <v>1</v>
          </cell>
          <cell r="J221">
            <v>2</v>
          </cell>
          <cell r="K221">
            <v>69771289</v>
          </cell>
          <cell r="L221">
            <v>69771289</v>
          </cell>
          <cell r="M221">
            <v>265526404</v>
          </cell>
          <cell r="N221">
            <v>39720389.2439318</v>
          </cell>
          <cell r="O221">
            <v>39720389.2439318</v>
          </cell>
          <cell r="P221">
            <v>177882028.35554871</v>
          </cell>
          <cell r="Q221">
            <v>67777824</v>
          </cell>
          <cell r="R221">
            <v>67777824</v>
          </cell>
          <cell r="S221">
            <v>256633831</v>
          </cell>
          <cell r="T221">
            <v>46724000</v>
          </cell>
          <cell r="U221">
            <v>46724000</v>
          </cell>
          <cell r="V221">
            <v>199762000</v>
          </cell>
          <cell r="W221">
            <v>56703575.284090914</v>
          </cell>
          <cell r="X221">
            <v>56703575.284090914</v>
          </cell>
          <cell r="Y221">
            <v>183432929.45211041</v>
          </cell>
        </row>
        <row r="222">
          <cell r="A222">
            <v>69</v>
          </cell>
          <cell r="B222">
            <v>78</v>
          </cell>
          <cell r="C222" t="str">
            <v>Regional Cundinamarca</v>
          </cell>
          <cell r="D222" t="str">
            <v>Diagonal 45D No. 19 - 72</v>
          </cell>
          <cell r="E222" t="str">
            <v>Cundinamarca</v>
          </cell>
          <cell r="F222" t="str">
            <v>Bogotá D.C.</v>
          </cell>
          <cell r="G222" t="str">
            <v>4.635431, -74.072263</v>
          </cell>
          <cell r="H222" t="str">
            <v>30 KVA TRIFASICA</v>
          </cell>
          <cell r="I222">
            <v>1</v>
          </cell>
          <cell r="J222">
            <v>2</v>
          </cell>
          <cell r="K222">
            <v>150041433</v>
          </cell>
          <cell r="L222">
            <v>150041433</v>
          </cell>
          <cell r="M222">
            <v>265526404</v>
          </cell>
          <cell r="N222">
            <v>92976579.736916676</v>
          </cell>
          <cell r="O222">
            <v>92976579.736916676</v>
          </cell>
          <cell r="P222">
            <v>177882028.35554871</v>
          </cell>
          <cell r="Q222">
            <v>145754535</v>
          </cell>
          <cell r="R222">
            <v>145754535</v>
          </cell>
          <cell r="S222">
            <v>256633831</v>
          </cell>
          <cell r="T222">
            <v>111290000</v>
          </cell>
          <cell r="U222">
            <v>111290000</v>
          </cell>
          <cell r="V222">
            <v>199762000</v>
          </cell>
          <cell r="W222">
            <v>80772447.443181828</v>
          </cell>
          <cell r="X222">
            <v>80772447.443181828</v>
          </cell>
          <cell r="Y222">
            <v>183432929.45211041</v>
          </cell>
        </row>
        <row r="223">
          <cell r="A223">
            <v>70</v>
          </cell>
          <cell r="B223">
            <v>79</v>
          </cell>
          <cell r="C223" t="str">
            <v>Centro de Desarrollo Agroindustrial y Empresarial</v>
          </cell>
          <cell r="D223" t="str">
            <v>Calle 2 No. 13 - 03 Barrio San Rafael</v>
          </cell>
          <cell r="E223" t="str">
            <v>Cundinamarca</v>
          </cell>
          <cell r="F223" t="str">
            <v>Villeta</v>
          </cell>
          <cell r="G223" t="str">
            <v>5.007130, -74.478836</v>
          </cell>
          <cell r="H223" t="str">
            <v>3 KVA MONOFASICA</v>
          </cell>
          <cell r="I223">
            <v>4</v>
          </cell>
          <cell r="J223">
            <v>5</v>
          </cell>
          <cell r="K223">
            <v>13234872</v>
          </cell>
          <cell r="L223">
            <v>52939488</v>
          </cell>
          <cell r="M223">
            <v>235459731</v>
          </cell>
          <cell r="N223">
            <v>16587078.265102226</v>
          </cell>
          <cell r="O223">
            <v>66348313.060408905</v>
          </cell>
          <cell r="P223">
            <v>196069220.7036376</v>
          </cell>
          <cell r="Q223">
            <v>12478594</v>
          </cell>
          <cell r="R223">
            <v>49914376</v>
          </cell>
          <cell r="S223">
            <v>226291789</v>
          </cell>
          <cell r="T223">
            <v>10240000</v>
          </cell>
          <cell r="U223">
            <v>40960000</v>
          </cell>
          <cell r="V223">
            <v>183758000</v>
          </cell>
          <cell r="W223">
            <v>14658327.120535715</v>
          </cell>
          <cell r="X223">
            <v>58633308.482142858</v>
          </cell>
          <cell r="Y223">
            <v>169832192.67248377</v>
          </cell>
        </row>
        <row r="224">
          <cell r="A224">
            <v>70</v>
          </cell>
          <cell r="B224">
            <v>79</v>
          </cell>
          <cell r="C224" t="str">
            <v>Centro de Desarrollo Agroindustrial y Empresarial</v>
          </cell>
          <cell r="D224" t="str">
            <v>Calle 2 No. 13 - 03 Barrio San Rafael</v>
          </cell>
          <cell r="E224" t="str">
            <v>Cundinamarca</v>
          </cell>
          <cell r="F224" t="str">
            <v>Villeta</v>
          </cell>
          <cell r="G224" t="str">
            <v>5.007130, -74.478836</v>
          </cell>
          <cell r="H224" t="str">
            <v>6KVA BIFASICA</v>
          </cell>
          <cell r="I224">
            <v>1</v>
          </cell>
          <cell r="J224">
            <v>5</v>
          </cell>
          <cell r="K224">
            <v>32478810</v>
          </cell>
          <cell r="L224">
            <v>32478810</v>
          </cell>
          <cell r="M224">
            <v>235459731</v>
          </cell>
          <cell r="N224">
            <v>33978878.974074006</v>
          </cell>
          <cell r="O224">
            <v>33978878.974074006</v>
          </cell>
          <cell r="P224">
            <v>196069220.7036376</v>
          </cell>
          <cell r="Q224">
            <v>30622878</v>
          </cell>
          <cell r="R224">
            <v>30622878</v>
          </cell>
          <cell r="S224">
            <v>226291789</v>
          </cell>
          <cell r="T224">
            <v>31508000</v>
          </cell>
          <cell r="U224">
            <v>31508000</v>
          </cell>
          <cell r="V224">
            <v>183758000</v>
          </cell>
          <cell r="W224">
            <v>30426436.74715909</v>
          </cell>
          <cell r="X224">
            <v>30426436.74715909</v>
          </cell>
          <cell r="Y224">
            <v>169832192.67248377</v>
          </cell>
        </row>
        <row r="225">
          <cell r="A225">
            <v>70</v>
          </cell>
          <cell r="B225">
            <v>79</v>
          </cell>
          <cell r="C225" t="str">
            <v>Centro de Desarrollo Agroindustrial y Empresarial</v>
          </cell>
          <cell r="D225" t="str">
            <v>Calle 2 No. 13 - 03 Barrio San Rafael</v>
          </cell>
          <cell r="E225" t="str">
            <v>Cundinamarca</v>
          </cell>
          <cell r="F225" t="str">
            <v>Villeta</v>
          </cell>
          <cell r="G225" t="str">
            <v>5.007130, -74.478836</v>
          </cell>
          <cell r="H225" t="str">
            <v>30 KVA TRIFASICA</v>
          </cell>
          <cell r="I225">
            <v>1</v>
          </cell>
          <cell r="J225">
            <v>5</v>
          </cell>
          <cell r="K225">
            <v>150041433</v>
          </cell>
          <cell r="L225">
            <v>150041433</v>
          </cell>
          <cell r="M225">
            <v>235459731</v>
          </cell>
          <cell r="N225">
            <v>95742028.669154674</v>
          </cell>
          <cell r="O225">
            <v>95742028.669154674</v>
          </cell>
          <cell r="P225">
            <v>196069220.7036376</v>
          </cell>
          <cell r="Q225">
            <v>145754535</v>
          </cell>
          <cell r="R225">
            <v>145754535</v>
          </cell>
          <cell r="S225">
            <v>226291789</v>
          </cell>
          <cell r="T225">
            <v>111290000</v>
          </cell>
          <cell r="U225">
            <v>111290000</v>
          </cell>
          <cell r="V225">
            <v>183758000</v>
          </cell>
          <cell r="W225">
            <v>80772447.443181828</v>
          </cell>
          <cell r="X225">
            <v>80772447.443181828</v>
          </cell>
          <cell r="Y225">
            <v>169832192.67248377</v>
          </cell>
        </row>
        <row r="226">
          <cell r="A226">
            <v>71</v>
          </cell>
          <cell r="B226">
            <v>80</v>
          </cell>
          <cell r="C226" t="str">
            <v>Sede - Pacho</v>
          </cell>
          <cell r="D226" t="str">
            <v>Kilómetro 7 vía Pacho San Cayetano, vereda Llano de la hacienda</v>
          </cell>
          <cell r="E226" t="str">
            <v>Cundinamarca</v>
          </cell>
          <cell r="F226" t="str">
            <v>Pacho</v>
          </cell>
          <cell r="G226" t="str">
            <v>5.160219, -74.125368</v>
          </cell>
          <cell r="H226" t="str">
            <v>3 KVA MONOFASICA</v>
          </cell>
          <cell r="I226">
            <v>1</v>
          </cell>
          <cell r="J226">
            <v>1</v>
          </cell>
          <cell r="K226">
            <v>13234872</v>
          </cell>
          <cell r="L226">
            <v>13234872</v>
          </cell>
          <cell r="M226">
            <v>83006161</v>
          </cell>
          <cell r="N226">
            <v>16837078.265102226</v>
          </cell>
          <cell r="O226">
            <v>16837078.265102226</v>
          </cell>
          <cell r="P226">
            <v>59422916.44127202</v>
          </cell>
          <cell r="Q226">
            <v>12478594</v>
          </cell>
          <cell r="R226">
            <v>12478594</v>
          </cell>
          <cell r="S226">
            <v>80256418</v>
          </cell>
          <cell r="T226">
            <v>10240000</v>
          </cell>
          <cell r="U226">
            <v>10240000</v>
          </cell>
          <cell r="V226">
            <v>56964000</v>
          </cell>
          <cell r="W226">
            <v>15963327.120535715</v>
          </cell>
          <cell r="X226">
            <v>15963327.120535715</v>
          </cell>
          <cell r="Y226">
            <v>73041902.404626623</v>
          </cell>
        </row>
        <row r="227">
          <cell r="A227">
            <v>71</v>
          </cell>
          <cell r="B227">
            <v>80</v>
          </cell>
          <cell r="C227" t="str">
            <v>Sede - Pacho</v>
          </cell>
          <cell r="D227" t="str">
            <v>Kilómetro 7 vía Pacho San Cayetano, vereda Llano de la hacienda</v>
          </cell>
          <cell r="E227" t="str">
            <v>Cundinamarca</v>
          </cell>
          <cell r="F227" t="str">
            <v>Pacho</v>
          </cell>
          <cell r="G227" t="str">
            <v>5.160219, -74.125368</v>
          </cell>
          <cell r="H227" t="str">
            <v>15 KVA TRIFASICA</v>
          </cell>
          <cell r="I227">
            <v>1</v>
          </cell>
          <cell r="J227">
            <v>1</v>
          </cell>
          <cell r="K227">
            <v>69771289</v>
          </cell>
          <cell r="L227">
            <v>69771289</v>
          </cell>
          <cell r="M227">
            <v>83006161</v>
          </cell>
          <cell r="N227">
            <v>42585838.176169798</v>
          </cell>
          <cell r="O227">
            <v>42585838.176169798</v>
          </cell>
          <cell r="P227">
            <v>59422916.44127202</v>
          </cell>
          <cell r="Q227">
            <v>67777824</v>
          </cell>
          <cell r="R227">
            <v>67777824</v>
          </cell>
          <cell r="S227">
            <v>80256418</v>
          </cell>
          <cell r="T227">
            <v>46724000</v>
          </cell>
          <cell r="U227">
            <v>46724000</v>
          </cell>
          <cell r="V227">
            <v>56964000</v>
          </cell>
          <cell r="W227">
            <v>57078575.284090914</v>
          </cell>
          <cell r="X227">
            <v>57078575.284090914</v>
          </cell>
          <cell r="Y227">
            <v>73041902.404626623</v>
          </cell>
        </row>
        <row r="228">
          <cell r="A228">
            <v>72</v>
          </cell>
          <cell r="B228">
            <v>81</v>
          </cell>
          <cell r="C228" t="str">
            <v>Sede - Puerto Salgar</v>
          </cell>
          <cell r="D228" t="str">
            <v>Transversal 8 No. 5 - 43 Barrio la Consolata</v>
          </cell>
          <cell r="E228" t="str">
            <v>Cundinamarca</v>
          </cell>
          <cell r="F228" t="str">
            <v>Puerto Salgar</v>
          </cell>
          <cell r="G228" t="str">
            <v>5.466603, -74.650064</v>
          </cell>
          <cell r="H228" t="str">
            <v>3 KVA MONOFASICA</v>
          </cell>
          <cell r="I228">
            <v>1</v>
          </cell>
          <cell r="J228">
            <v>1</v>
          </cell>
          <cell r="K228">
            <v>13234872</v>
          </cell>
          <cell r="L228">
            <v>13234872</v>
          </cell>
          <cell r="M228">
            <v>66228566</v>
          </cell>
          <cell r="N228">
            <v>17565820.064554561</v>
          </cell>
          <cell r="O228">
            <v>17565820.064554561</v>
          </cell>
          <cell r="P228">
            <v>58591898.01913777</v>
          </cell>
          <cell r="Q228">
            <v>12478594</v>
          </cell>
          <cell r="R228">
            <v>12478594</v>
          </cell>
          <cell r="S228">
            <v>63958183</v>
          </cell>
          <cell r="T228">
            <v>10240000</v>
          </cell>
          <cell r="U228">
            <v>10240000</v>
          </cell>
          <cell r="V228">
            <v>47746000</v>
          </cell>
          <cell r="W228">
            <v>15963327.120535715</v>
          </cell>
          <cell r="X228">
            <v>15963327.120535715</v>
          </cell>
          <cell r="Y228">
            <v>61158997.177353904</v>
          </cell>
        </row>
        <row r="229">
          <cell r="A229">
            <v>72</v>
          </cell>
          <cell r="B229">
            <v>81</v>
          </cell>
          <cell r="C229" t="str">
            <v>Sede - Puerto Salgar</v>
          </cell>
          <cell r="D229" t="str">
            <v>Transversal 8 No. 5 - 43 Barrio la Consolata</v>
          </cell>
          <cell r="E229" t="str">
            <v>Cundinamarca</v>
          </cell>
          <cell r="F229" t="str">
            <v>Puerto Salgar</v>
          </cell>
          <cell r="G229" t="str">
            <v>5.466603, -74.650064</v>
          </cell>
          <cell r="H229" t="str">
            <v>10 KVA TRIFASICA</v>
          </cell>
          <cell r="I229">
            <v>1</v>
          </cell>
          <cell r="J229">
            <v>1</v>
          </cell>
          <cell r="K229">
            <v>52993694</v>
          </cell>
          <cell r="L229">
            <v>52993694</v>
          </cell>
          <cell r="M229">
            <v>66228566</v>
          </cell>
          <cell r="N229">
            <v>41026077.954583213</v>
          </cell>
          <cell r="O229">
            <v>41026077.954583213</v>
          </cell>
          <cell r="P229">
            <v>58591898.01913777</v>
          </cell>
          <cell r="Q229">
            <v>51479589</v>
          </cell>
          <cell r="R229">
            <v>51479589</v>
          </cell>
          <cell r="S229">
            <v>63958183</v>
          </cell>
          <cell r="T229">
            <v>37506000</v>
          </cell>
          <cell r="U229">
            <v>37506000</v>
          </cell>
          <cell r="V229">
            <v>47746000</v>
          </cell>
          <cell r="W229">
            <v>45195670.056818187</v>
          </cell>
          <cell r="X229">
            <v>45195670.056818187</v>
          </cell>
          <cell r="Y229">
            <v>61158997.177353904</v>
          </cell>
        </row>
        <row r="230">
          <cell r="A230">
            <v>73</v>
          </cell>
          <cell r="B230">
            <v>82</v>
          </cell>
          <cell r="C230" t="str">
            <v>Sede - San Juan de Rio Seco</v>
          </cell>
          <cell r="D230" t="str">
            <v>Carrera 8 con calle 6</v>
          </cell>
          <cell r="E230" t="str">
            <v>Cundinamarca</v>
          </cell>
          <cell r="F230" t="str">
            <v>San Juan de Río Seco</v>
          </cell>
          <cell r="G230" t="str">
            <v>4.847912, -74.622869</v>
          </cell>
          <cell r="H230" t="str">
            <v>3 KVA MONOFASICA</v>
          </cell>
          <cell r="I230">
            <v>1</v>
          </cell>
          <cell r="J230">
            <v>1</v>
          </cell>
          <cell r="K230">
            <v>13234872</v>
          </cell>
          <cell r="L230">
            <v>13234872</v>
          </cell>
          <cell r="M230">
            <v>66228566</v>
          </cell>
          <cell r="N230">
            <v>17565820.064554561</v>
          </cell>
          <cell r="O230">
            <v>17565820.064554561</v>
          </cell>
          <cell r="P230">
            <v>58591898.01913777</v>
          </cell>
          <cell r="Q230">
            <v>12478594</v>
          </cell>
          <cell r="R230">
            <v>12478594</v>
          </cell>
          <cell r="S230">
            <v>63958183</v>
          </cell>
          <cell r="T230">
            <v>10240000</v>
          </cell>
          <cell r="U230">
            <v>10240000</v>
          </cell>
          <cell r="V230">
            <v>47746000</v>
          </cell>
          <cell r="W230">
            <v>18543327.120535716</v>
          </cell>
          <cell r="X230">
            <v>18543327.120535716</v>
          </cell>
          <cell r="Y230">
            <v>63738997.177353904</v>
          </cell>
        </row>
        <row r="231">
          <cell r="A231">
            <v>73</v>
          </cell>
          <cell r="B231">
            <v>82</v>
          </cell>
          <cell r="C231" t="str">
            <v>Sede - San Juan de Rio Seco</v>
          </cell>
          <cell r="D231" t="str">
            <v>Carrera 8 con calle 6</v>
          </cell>
          <cell r="E231" t="str">
            <v>Cundinamarca</v>
          </cell>
          <cell r="F231" t="str">
            <v>San Juan de Río Seco</v>
          </cell>
          <cell r="G231" t="str">
            <v>4.847912, -74.622869</v>
          </cell>
          <cell r="H231" t="str">
            <v>10 KVA TRIFASICA</v>
          </cell>
          <cell r="I231">
            <v>1</v>
          </cell>
          <cell r="J231">
            <v>1</v>
          </cell>
          <cell r="K231">
            <v>52993694</v>
          </cell>
          <cell r="L231">
            <v>52993694</v>
          </cell>
          <cell r="M231">
            <v>66228566</v>
          </cell>
          <cell r="N231">
            <v>41026077.954583213</v>
          </cell>
          <cell r="O231">
            <v>41026077.954583213</v>
          </cell>
          <cell r="P231">
            <v>58591898.01913777</v>
          </cell>
          <cell r="Q231">
            <v>51479589</v>
          </cell>
          <cell r="R231">
            <v>51479589</v>
          </cell>
          <cell r="S231">
            <v>63958183</v>
          </cell>
          <cell r="T231">
            <v>37506000</v>
          </cell>
          <cell r="U231">
            <v>37506000</v>
          </cell>
          <cell r="V231">
            <v>47746000</v>
          </cell>
          <cell r="W231">
            <v>45195670.056818187</v>
          </cell>
          <cell r="X231">
            <v>45195670.056818187</v>
          </cell>
          <cell r="Y231">
            <v>63738997.177353904</v>
          </cell>
        </row>
        <row r="232">
          <cell r="A232">
            <v>74</v>
          </cell>
          <cell r="B232">
            <v>83</v>
          </cell>
          <cell r="C232" t="str">
            <v>Centro Agroecológico y Empresarial</v>
          </cell>
          <cell r="D232" t="str">
            <v>Avenida Manuel H Cárdenas Calle 16</v>
          </cell>
          <cell r="E232" t="str">
            <v>Cundinamarca</v>
          </cell>
          <cell r="F232" t="str">
            <v>Fusagasugá</v>
          </cell>
          <cell r="G232" t="str">
            <v>4.338510, -74.364049</v>
          </cell>
          <cell r="H232" t="str">
            <v>20 KVA TRIFASICA</v>
          </cell>
          <cell r="I232">
            <v>2</v>
          </cell>
          <cell r="J232">
            <v>2</v>
          </cell>
          <cell r="K232">
            <v>77229229</v>
          </cell>
          <cell r="L232">
            <v>154458458</v>
          </cell>
          <cell r="M232">
            <v>154458458</v>
          </cell>
          <cell r="N232">
            <v>49240983.052671537</v>
          </cell>
          <cell r="O232">
            <v>98481966.105343074</v>
          </cell>
          <cell r="P232">
            <v>98481966.105343074</v>
          </cell>
          <cell r="Q232">
            <v>75022679</v>
          </cell>
          <cell r="R232">
            <v>150045358</v>
          </cell>
          <cell r="S232">
            <v>150045358</v>
          </cell>
          <cell r="T232">
            <v>48482000</v>
          </cell>
          <cell r="U232">
            <v>96964000</v>
          </cell>
          <cell r="V232">
            <v>96964000</v>
          </cell>
          <cell r="W232">
            <v>56238722.471590914</v>
          </cell>
          <cell r="X232">
            <v>112477444.94318183</v>
          </cell>
          <cell r="Y232">
            <v>112477444.94318183</v>
          </cell>
        </row>
        <row r="233">
          <cell r="A233">
            <v>75</v>
          </cell>
          <cell r="B233">
            <v>85</v>
          </cell>
          <cell r="C233" t="str">
            <v>Centro de la Tecnología del Diseño y la Productividad Empresarial</v>
          </cell>
          <cell r="D233" t="str">
            <v>Carrera 10 No. 30 - 04</v>
          </cell>
          <cell r="E233" t="str">
            <v>Cundinamarca</v>
          </cell>
          <cell r="F233" t="str">
            <v>Girardot</v>
          </cell>
          <cell r="G233" t="str">
            <v>4.305078, -74.802389</v>
          </cell>
          <cell r="H233" t="str">
            <v>10 KVA TRIFASICA</v>
          </cell>
          <cell r="I233">
            <v>1</v>
          </cell>
          <cell r="J233">
            <v>3</v>
          </cell>
          <cell r="K233">
            <v>52993694</v>
          </cell>
          <cell r="L233">
            <v>52993694</v>
          </cell>
          <cell r="M233">
            <v>357493585</v>
          </cell>
          <cell r="N233">
            <v>41654819.754035547</v>
          </cell>
          <cell r="O233">
            <v>41654819.754035547</v>
          </cell>
          <cell r="P233">
            <v>237665039.92689031</v>
          </cell>
          <cell r="Q233">
            <v>51479589</v>
          </cell>
          <cell r="R233">
            <v>51479589</v>
          </cell>
          <cell r="S233">
            <v>347279482</v>
          </cell>
          <cell r="T233">
            <v>37506000</v>
          </cell>
          <cell r="U233">
            <v>37506000</v>
          </cell>
          <cell r="V233">
            <v>245760000</v>
          </cell>
          <cell r="W233">
            <v>45195670.056818187</v>
          </cell>
          <cell r="X233">
            <v>45195670.056818187</v>
          </cell>
          <cell r="Y233">
            <v>234973062.44318181</v>
          </cell>
        </row>
        <row r="234">
          <cell r="A234">
            <v>75</v>
          </cell>
          <cell r="B234">
            <v>85</v>
          </cell>
          <cell r="C234" t="str">
            <v>Centro de la Tecnología del Diseño y la Productividad Empresarial</v>
          </cell>
          <cell r="D234" t="str">
            <v>Carrera 10 No. 30 - 04</v>
          </cell>
          <cell r="E234" t="str">
            <v>Cundinamarca</v>
          </cell>
          <cell r="F234" t="str">
            <v>Girardot</v>
          </cell>
          <cell r="G234" t="str">
            <v>4.305078, -74.802389</v>
          </cell>
          <cell r="H234" t="str">
            <v>20 KVA TRIFASICA</v>
          </cell>
          <cell r="I234">
            <v>2</v>
          </cell>
          <cell r="J234">
            <v>3</v>
          </cell>
          <cell r="K234">
            <v>77229229</v>
          </cell>
          <cell r="L234">
            <v>154458458</v>
          </cell>
          <cell r="M234">
            <v>357493585</v>
          </cell>
          <cell r="N234">
            <v>49769724.852123871</v>
          </cell>
          <cell r="O234">
            <v>99539449.704247743</v>
          </cell>
          <cell r="P234">
            <v>237665039.92689031</v>
          </cell>
          <cell r="Q234">
            <v>75022679</v>
          </cell>
          <cell r="R234">
            <v>150045358</v>
          </cell>
          <cell r="S234">
            <v>347279482</v>
          </cell>
          <cell r="T234">
            <v>48482000</v>
          </cell>
          <cell r="U234">
            <v>96964000</v>
          </cell>
          <cell r="V234">
            <v>245760000</v>
          </cell>
          <cell r="W234">
            <v>54502472.471590914</v>
          </cell>
          <cell r="X234">
            <v>109004944.94318183</v>
          </cell>
          <cell r="Y234">
            <v>234973062.44318181</v>
          </cell>
        </row>
        <row r="235">
          <cell r="A235">
            <v>75</v>
          </cell>
          <cell r="B235">
            <v>85</v>
          </cell>
          <cell r="C235" t="str">
            <v>Centro de la Tecnología del Diseño y la Productividad Empresarial</v>
          </cell>
          <cell r="D235" t="str">
            <v>Carrera 10 No. 30 - 04</v>
          </cell>
          <cell r="E235" t="str">
            <v>Cundinamarca</v>
          </cell>
          <cell r="F235" t="str">
            <v>Girardot</v>
          </cell>
          <cell r="G235" t="str">
            <v>4.305078, -74.802389</v>
          </cell>
          <cell r="H235" t="str">
            <v>30 KVA TRIFASICA</v>
          </cell>
          <cell r="I235">
            <v>1</v>
          </cell>
          <cell r="J235">
            <v>3</v>
          </cell>
          <cell r="K235">
            <v>150041433</v>
          </cell>
          <cell r="L235">
            <v>150041433</v>
          </cell>
          <cell r="M235">
            <v>357493585</v>
          </cell>
          <cell r="N235">
            <v>96470770.468607008</v>
          </cell>
          <cell r="O235">
            <v>96470770.468607008</v>
          </cell>
          <cell r="P235">
            <v>237665039.92689031</v>
          </cell>
          <cell r="Q235">
            <v>145754535</v>
          </cell>
          <cell r="R235">
            <v>145754535</v>
          </cell>
          <cell r="S235">
            <v>347279482</v>
          </cell>
          <cell r="T235">
            <v>111290000</v>
          </cell>
          <cell r="U235">
            <v>111290000</v>
          </cell>
          <cell r="V235">
            <v>245760000</v>
          </cell>
          <cell r="W235">
            <v>80772447.443181828</v>
          </cell>
          <cell r="X235">
            <v>80772447.443181828</v>
          </cell>
          <cell r="Y235">
            <v>234973062.44318181</v>
          </cell>
        </row>
        <row r="236">
          <cell r="A236">
            <v>76</v>
          </cell>
          <cell r="B236">
            <v>87</v>
          </cell>
          <cell r="C236" t="str">
            <v>Centro de Biotecnología Agropecuaria</v>
          </cell>
          <cell r="D236" t="str">
            <v>Kilómetro 7 Vía Mosquera</v>
          </cell>
          <cell r="E236" t="str">
            <v>Cundinamarca</v>
          </cell>
          <cell r="F236" t="str">
            <v>Mosquera</v>
          </cell>
          <cell r="G236" t="str">
            <v>4.695517, -74.216428</v>
          </cell>
          <cell r="H236" t="str">
            <v>3 KVA MONOFASICA</v>
          </cell>
          <cell r="I236">
            <v>12</v>
          </cell>
          <cell r="J236">
            <v>15</v>
          </cell>
          <cell r="K236">
            <v>13234872</v>
          </cell>
          <cell r="L236">
            <v>158818464</v>
          </cell>
          <cell r="M236">
            <v>847444510</v>
          </cell>
          <cell r="N236">
            <v>13831629.332864227</v>
          </cell>
          <cell r="O236">
            <v>165979551.99437073</v>
          </cell>
          <cell r="P236">
            <v>582982136.68880105</v>
          </cell>
          <cell r="Q236">
            <v>12478594</v>
          </cell>
          <cell r="R236">
            <v>149743128</v>
          </cell>
          <cell r="S236">
            <v>816944084</v>
          </cell>
          <cell r="T236">
            <v>10240000</v>
          </cell>
          <cell r="U236">
            <v>122880000</v>
          </cell>
          <cell r="V236">
            <v>646860000</v>
          </cell>
          <cell r="W236">
            <v>14325469.977678573</v>
          </cell>
          <cell r="X236">
            <v>171905639.73214287</v>
          </cell>
          <cell r="Y236">
            <v>590453934.78896117</v>
          </cell>
        </row>
        <row r="237">
          <cell r="A237">
            <v>76</v>
          </cell>
          <cell r="B237">
            <v>87</v>
          </cell>
          <cell r="C237" t="str">
            <v>Centro de Biotecnología Agropecuaria</v>
          </cell>
          <cell r="D237" t="str">
            <v>Kilómetro 7 Vía Mosquera</v>
          </cell>
          <cell r="E237" t="str">
            <v>Cundinamarca</v>
          </cell>
          <cell r="F237" t="str">
            <v>Mosquera</v>
          </cell>
          <cell r="G237" t="str">
            <v>4.695517, -74.216428</v>
          </cell>
          <cell r="H237" t="str">
            <v>10 KVA TRIFASICA</v>
          </cell>
          <cell r="I237">
            <v>1</v>
          </cell>
          <cell r="J237">
            <v>15</v>
          </cell>
          <cell r="K237">
            <v>52993694</v>
          </cell>
          <cell r="L237">
            <v>52993694</v>
          </cell>
          <cell r="M237">
            <v>847444510</v>
          </cell>
          <cell r="N237">
            <v>38130629.022345215</v>
          </cell>
          <cell r="O237">
            <v>38130629.022345215</v>
          </cell>
          <cell r="P237">
            <v>582982136.68880105</v>
          </cell>
          <cell r="Q237">
            <v>51479589</v>
          </cell>
          <cell r="R237">
            <v>51479589</v>
          </cell>
          <cell r="S237">
            <v>816944084</v>
          </cell>
          <cell r="T237">
            <v>37506000</v>
          </cell>
          <cell r="U237">
            <v>37506000</v>
          </cell>
          <cell r="V237">
            <v>646860000</v>
          </cell>
          <cell r="W237">
            <v>45195670.056818187</v>
          </cell>
          <cell r="X237">
            <v>45195670.056818187</v>
          </cell>
          <cell r="Y237">
            <v>590453934.78896117</v>
          </cell>
        </row>
        <row r="238">
          <cell r="A238">
            <v>76</v>
          </cell>
          <cell r="B238">
            <v>87</v>
          </cell>
          <cell r="C238" t="str">
            <v>Centro de Biotecnología Agropecuaria</v>
          </cell>
          <cell r="D238" t="str">
            <v>Kilómetro 7 Vía Mosquera</v>
          </cell>
          <cell r="E238" t="str">
            <v>Cundinamarca</v>
          </cell>
          <cell r="F238" t="str">
            <v>Mosquera</v>
          </cell>
          <cell r="G238" t="str">
            <v>4.695517, -74.216428</v>
          </cell>
          <cell r="H238" t="str">
            <v>15 KVA TRIFASICA</v>
          </cell>
          <cell r="I238">
            <v>2</v>
          </cell>
          <cell r="J238">
            <v>15</v>
          </cell>
          <cell r="K238">
            <v>69771289</v>
          </cell>
          <cell r="L238">
            <v>139542578</v>
          </cell>
          <cell r="M238">
            <v>847444510</v>
          </cell>
          <cell r="N238">
            <v>39630389.2439318</v>
          </cell>
          <cell r="O238">
            <v>79260778.4878636</v>
          </cell>
          <cell r="P238">
            <v>582982136.68880105</v>
          </cell>
          <cell r="Q238">
            <v>67777824</v>
          </cell>
          <cell r="R238">
            <v>135555648</v>
          </cell>
          <cell r="S238">
            <v>816944084</v>
          </cell>
          <cell r="T238">
            <v>46724000</v>
          </cell>
          <cell r="U238">
            <v>93448000</v>
          </cell>
          <cell r="V238">
            <v>646860000</v>
          </cell>
          <cell r="W238">
            <v>55653575.284090914</v>
          </cell>
          <cell r="X238">
            <v>111307150.56818183</v>
          </cell>
          <cell r="Y238">
            <v>590453934.78896117</v>
          </cell>
        </row>
        <row r="239">
          <cell r="A239">
            <v>76</v>
          </cell>
          <cell r="B239">
            <v>87</v>
          </cell>
          <cell r="C239" t="str">
            <v>Centro de Biotecnología Agropecuaria</v>
          </cell>
          <cell r="D239" t="str">
            <v>Kilómetro 7 Vía Mosquera</v>
          </cell>
          <cell r="E239" t="str">
            <v>Cundinamarca</v>
          </cell>
          <cell r="F239" t="str">
            <v>Mosquera</v>
          </cell>
          <cell r="G239" t="str">
            <v>4.695517, -74.216428</v>
          </cell>
          <cell r="H239" t="str">
            <v>30 KVA TRIFASICA</v>
          </cell>
          <cell r="I239">
            <v>2</v>
          </cell>
          <cell r="J239">
            <v>15</v>
          </cell>
          <cell r="K239">
            <v>150041433</v>
          </cell>
          <cell r="L239">
            <v>300082866</v>
          </cell>
          <cell r="M239">
            <v>847444510</v>
          </cell>
          <cell r="N239">
            <v>92886579.736916676</v>
          </cell>
          <cell r="O239">
            <v>185773159.47383335</v>
          </cell>
          <cell r="P239">
            <v>582982136.68880105</v>
          </cell>
          <cell r="Q239">
            <v>145754535</v>
          </cell>
          <cell r="R239">
            <v>291509070</v>
          </cell>
          <cell r="S239">
            <v>816944084</v>
          </cell>
          <cell r="T239">
            <v>111290000</v>
          </cell>
          <cell r="U239">
            <v>222580000</v>
          </cell>
          <cell r="V239">
            <v>646860000</v>
          </cell>
          <cell r="W239">
            <v>79272447.443181828</v>
          </cell>
          <cell r="X239">
            <v>158544894.88636366</v>
          </cell>
          <cell r="Y239">
            <v>590453934.78896117</v>
          </cell>
        </row>
        <row r="240">
          <cell r="A240">
            <v>76</v>
          </cell>
          <cell r="B240">
            <v>87</v>
          </cell>
          <cell r="C240" t="str">
            <v>Centro de Biotecnología Agropecuaria</v>
          </cell>
          <cell r="D240" t="str">
            <v>Kilómetro 7 Vía Mosquera</v>
          </cell>
          <cell r="E240" t="str">
            <v>Cundinamarca</v>
          </cell>
          <cell r="F240" t="str">
            <v>Mosquera</v>
          </cell>
          <cell r="G240" t="str">
            <v>4.695517, -74.216428</v>
          </cell>
          <cell r="H240" t="str">
            <v>40 KVA TRIFASICA</v>
          </cell>
          <cell r="I240">
            <v>1</v>
          </cell>
          <cell r="J240">
            <v>15</v>
          </cell>
          <cell r="K240">
            <v>196006908</v>
          </cell>
          <cell r="L240">
            <v>196006908</v>
          </cell>
          <cell r="M240">
            <v>847444510</v>
          </cell>
          <cell r="N240">
            <v>113838017.71038824</v>
          </cell>
          <cell r="O240">
            <v>113838017.71038824</v>
          </cell>
          <cell r="P240">
            <v>582982136.68880105</v>
          </cell>
          <cell r="Q240">
            <v>188656649</v>
          </cell>
          <cell r="R240">
            <v>188656649</v>
          </cell>
          <cell r="S240">
            <v>816944084</v>
          </cell>
          <cell r="T240">
            <v>170446000</v>
          </cell>
          <cell r="U240">
            <v>170446000</v>
          </cell>
          <cell r="V240">
            <v>646860000</v>
          </cell>
          <cell r="W240">
            <v>103500579.54545456</v>
          </cell>
          <cell r="X240">
            <v>103500579.54545456</v>
          </cell>
          <cell r="Y240">
            <v>590453934.78896117</v>
          </cell>
        </row>
        <row r="241">
          <cell r="A241">
            <v>77</v>
          </cell>
          <cell r="B241">
            <v>89</v>
          </cell>
          <cell r="C241" t="str">
            <v>Centro Industrial y Desarrollo Empresarial de Soacha</v>
          </cell>
          <cell r="D241" t="str">
            <v>Calle 13 No. 10 - 60</v>
          </cell>
          <cell r="E241" t="str">
            <v>Cundinamarca</v>
          </cell>
          <cell r="F241" t="str">
            <v>Soacha</v>
          </cell>
          <cell r="G241" t="str">
            <v>4.585182, -74.220109</v>
          </cell>
          <cell r="H241" t="str">
            <v>3 KVA MONOFASICA</v>
          </cell>
          <cell r="I241">
            <v>3</v>
          </cell>
          <cell r="J241">
            <v>3</v>
          </cell>
          <cell r="K241">
            <v>13234872</v>
          </cell>
          <cell r="L241">
            <v>39704616</v>
          </cell>
          <cell r="M241">
            <v>336746567</v>
          </cell>
          <cell r="N241">
            <v>13871629.332864227</v>
          </cell>
          <cell r="O241">
            <v>41614887.998592682</v>
          </cell>
          <cell r="P241">
            <v>220687391.09987468</v>
          </cell>
          <cell r="Q241">
            <v>12478594</v>
          </cell>
          <cell r="R241">
            <v>37435782</v>
          </cell>
          <cell r="S241">
            <v>325990820</v>
          </cell>
          <cell r="T241">
            <v>10240000</v>
          </cell>
          <cell r="U241">
            <v>30720000</v>
          </cell>
          <cell r="V241">
            <v>237216000</v>
          </cell>
          <cell r="W241">
            <v>14370469.977678573</v>
          </cell>
          <cell r="X241">
            <v>43111409.933035716</v>
          </cell>
          <cell r="Y241">
            <v>235296155.13189936</v>
          </cell>
        </row>
        <row r="242">
          <cell r="A242">
            <v>77</v>
          </cell>
          <cell r="B242">
            <v>89</v>
          </cell>
          <cell r="C242" t="str">
            <v>Centro Industrial y Desarrollo Empresarial de Soacha</v>
          </cell>
          <cell r="D242" t="str">
            <v>Calle 13 No. 10 - 60</v>
          </cell>
          <cell r="E242" t="str">
            <v>Cundinamarca</v>
          </cell>
          <cell r="F242" t="str">
            <v>Soacha</v>
          </cell>
          <cell r="G242" t="str">
            <v>4.585182, -74.220109</v>
          </cell>
          <cell r="H242" t="str">
            <v>15 KVA TRIFASICA</v>
          </cell>
          <cell r="I242">
            <v>1</v>
          </cell>
          <cell r="J242">
            <v>3</v>
          </cell>
          <cell r="K242">
            <v>69771289</v>
          </cell>
          <cell r="L242">
            <v>69771289</v>
          </cell>
          <cell r="M242">
            <v>336746567</v>
          </cell>
          <cell r="N242">
            <v>39720389.2439318</v>
          </cell>
          <cell r="O242">
            <v>39720389.2439318</v>
          </cell>
          <cell r="P242">
            <v>220687391.09987468</v>
          </cell>
          <cell r="Q242">
            <v>67777824</v>
          </cell>
          <cell r="R242">
            <v>67777824</v>
          </cell>
          <cell r="S242">
            <v>325990820</v>
          </cell>
          <cell r="T242">
            <v>46724000</v>
          </cell>
          <cell r="U242">
            <v>46724000</v>
          </cell>
          <cell r="V242">
            <v>237216000</v>
          </cell>
          <cell r="W242">
            <v>56703575.284090914</v>
          </cell>
          <cell r="X242">
            <v>56703575.284090914</v>
          </cell>
          <cell r="Y242">
            <v>235296155.13189936</v>
          </cell>
        </row>
        <row r="243">
          <cell r="A243">
            <v>77</v>
          </cell>
          <cell r="B243">
            <v>89</v>
          </cell>
          <cell r="C243" t="str">
            <v>Centro Industrial y Desarrollo Empresarial de Soacha</v>
          </cell>
          <cell r="D243" t="str">
            <v>Calle 13 No. 10 - 60</v>
          </cell>
          <cell r="E243" t="str">
            <v>Cundinamarca</v>
          </cell>
          <cell r="F243" t="str">
            <v>Soacha</v>
          </cell>
          <cell r="G243" t="str">
            <v>4.585182, -74.220109</v>
          </cell>
          <cell r="H243" t="str">
            <v>20 KVA TRIFASICA</v>
          </cell>
          <cell r="I243">
            <v>1</v>
          </cell>
          <cell r="J243">
            <v>3</v>
          </cell>
          <cell r="K243">
            <v>77229229</v>
          </cell>
          <cell r="L243">
            <v>77229229</v>
          </cell>
          <cell r="M243">
            <v>336746567</v>
          </cell>
          <cell r="N243">
            <v>46375534.120433539</v>
          </cell>
          <cell r="O243">
            <v>46375534.120433539</v>
          </cell>
          <cell r="P243">
            <v>220687391.09987468</v>
          </cell>
          <cell r="Q243">
            <v>75022679</v>
          </cell>
          <cell r="R243">
            <v>75022679</v>
          </cell>
          <cell r="S243">
            <v>325990820</v>
          </cell>
          <cell r="T243">
            <v>48482000</v>
          </cell>
          <cell r="U243">
            <v>48482000</v>
          </cell>
          <cell r="V243">
            <v>237216000</v>
          </cell>
          <cell r="W243">
            <v>54708722.471590914</v>
          </cell>
          <cell r="X243">
            <v>54708722.471590914</v>
          </cell>
          <cell r="Y243">
            <v>235296155.13189936</v>
          </cell>
        </row>
        <row r="244">
          <cell r="A244">
            <v>77</v>
          </cell>
          <cell r="B244">
            <v>89</v>
          </cell>
          <cell r="C244" t="str">
            <v>Centro Industrial y Desarrollo Empresarial de Soacha</v>
          </cell>
          <cell r="D244" t="str">
            <v>Calle 13 No. 10 - 60</v>
          </cell>
          <cell r="E244" t="str">
            <v>Cundinamarca</v>
          </cell>
          <cell r="F244" t="str">
            <v>Soacha</v>
          </cell>
          <cell r="G244" t="str">
            <v>4.585182, -74.220109</v>
          </cell>
          <cell r="H244" t="str">
            <v>30 KVA TRIFASICA</v>
          </cell>
          <cell r="I244">
            <v>1</v>
          </cell>
          <cell r="J244">
            <v>3</v>
          </cell>
          <cell r="K244">
            <v>150041433</v>
          </cell>
          <cell r="L244">
            <v>150041433</v>
          </cell>
          <cell r="M244">
            <v>336746567</v>
          </cell>
          <cell r="N244">
            <v>92976579.736916676</v>
          </cell>
          <cell r="O244">
            <v>92976579.736916676</v>
          </cell>
          <cell r="P244">
            <v>220687391.09987468</v>
          </cell>
          <cell r="Q244">
            <v>145754535</v>
          </cell>
          <cell r="R244">
            <v>145754535</v>
          </cell>
          <cell r="S244">
            <v>325990820</v>
          </cell>
          <cell r="T244">
            <v>111290000</v>
          </cell>
          <cell r="U244">
            <v>111290000</v>
          </cell>
          <cell r="V244">
            <v>237216000</v>
          </cell>
          <cell r="W244">
            <v>80772447.443181828</v>
          </cell>
          <cell r="X244">
            <v>80772447.443181828</v>
          </cell>
          <cell r="Y244">
            <v>235296155.13189936</v>
          </cell>
        </row>
        <row r="245">
          <cell r="A245">
            <v>78</v>
          </cell>
          <cell r="B245">
            <v>90</v>
          </cell>
          <cell r="C245" t="str">
            <v>Centro de Desarrollo Agroempresarial</v>
          </cell>
          <cell r="D245" t="str">
            <v>Vereda Bojacá, Carrera 11, Sector el Darién, Lt. 1</v>
          </cell>
          <cell r="E245" t="str">
            <v>Cundinamarca</v>
          </cell>
          <cell r="F245" t="str">
            <v>Chía</v>
          </cell>
          <cell r="G245" t="str">
            <v>4.876562, -74.054594</v>
          </cell>
          <cell r="H245" t="str">
            <v>30 KVA TRIFASICA</v>
          </cell>
          <cell r="I245">
            <v>1</v>
          </cell>
          <cell r="J245">
            <v>6</v>
          </cell>
          <cell r="K245">
            <v>150041433</v>
          </cell>
          <cell r="L245">
            <v>150041433</v>
          </cell>
          <cell r="M245">
            <v>483513176</v>
          </cell>
          <cell r="N245">
            <v>93126579.736916676</v>
          </cell>
          <cell r="O245">
            <v>93126579.736916676</v>
          </cell>
          <cell r="P245">
            <v>315474017.19798088</v>
          </cell>
          <cell r="Q245">
            <v>145754535</v>
          </cell>
          <cell r="R245">
            <v>145754535</v>
          </cell>
          <cell r="S245">
            <v>466721088</v>
          </cell>
          <cell r="T245">
            <v>111290000</v>
          </cell>
          <cell r="U245">
            <v>111290000</v>
          </cell>
          <cell r="V245">
            <v>471866000</v>
          </cell>
          <cell r="W245">
            <v>80772447.443181828</v>
          </cell>
          <cell r="X245">
            <v>80772447.443181828</v>
          </cell>
          <cell r="Y245">
            <v>204119778.40909094</v>
          </cell>
        </row>
        <row r="246">
          <cell r="A246">
            <v>78</v>
          </cell>
          <cell r="B246">
            <v>90</v>
          </cell>
          <cell r="C246" t="str">
            <v>Centro de Desarrollo Agroempresarial</v>
          </cell>
          <cell r="D246" t="str">
            <v>Vereda Bojacá, Carrera 11, Sector el Darién, Lt. 1</v>
          </cell>
          <cell r="E246" t="str">
            <v>Cundinamarca</v>
          </cell>
          <cell r="F246" t="str">
            <v>Chía</v>
          </cell>
          <cell r="G246" t="str">
            <v>4.876562, -74.054594</v>
          </cell>
          <cell r="H246" t="str">
            <v>80 KVA TRIFASICA</v>
          </cell>
          <cell r="I246">
            <v>1</v>
          </cell>
          <cell r="J246">
            <v>6</v>
          </cell>
          <cell r="K246">
            <v>333471743</v>
          </cell>
          <cell r="L246">
            <v>333471743</v>
          </cell>
          <cell r="M246">
            <v>483513176</v>
          </cell>
          <cell r="N246">
            <v>222347437.46106419</v>
          </cell>
          <cell r="O246">
            <v>222347437.46106419</v>
          </cell>
          <cell r="P246">
            <v>315474017.19798088</v>
          </cell>
          <cell r="Q246">
            <v>320966553</v>
          </cell>
          <cell r="R246">
            <v>320966553</v>
          </cell>
          <cell r="S246">
            <v>466721088</v>
          </cell>
          <cell r="T246">
            <v>360576000</v>
          </cell>
          <cell r="U246">
            <v>360576000</v>
          </cell>
          <cell r="V246">
            <v>471866000</v>
          </cell>
          <cell r="W246">
            <v>123347330.96590909</v>
          </cell>
          <cell r="X246">
            <v>123347330.96590909</v>
          </cell>
          <cell r="Y246">
            <v>204119778.40909094</v>
          </cell>
        </row>
        <row r="247">
          <cell r="A247">
            <v>79</v>
          </cell>
          <cell r="B247">
            <v>92</v>
          </cell>
          <cell r="C247" t="str">
            <v>Sede - Cajicá</v>
          </cell>
          <cell r="D247" t="str">
            <v>Politécnico Sabana - Centro KM 2 Vía Cajicá - Tabio</v>
          </cell>
          <cell r="E247" t="str">
            <v>Cundinamarca</v>
          </cell>
          <cell r="F247" t="str">
            <v>Cajicá</v>
          </cell>
          <cell r="G247" t="str">
            <v>4.923326, -74.050491</v>
          </cell>
          <cell r="H247" t="str">
            <v>3 KVA MONOFASICA</v>
          </cell>
          <cell r="I247">
            <v>1</v>
          </cell>
          <cell r="J247">
            <v>1</v>
          </cell>
          <cell r="K247">
            <v>13234872</v>
          </cell>
          <cell r="L247">
            <v>13234872</v>
          </cell>
          <cell r="M247">
            <v>66228566</v>
          </cell>
          <cell r="N247">
            <v>16837078.265102226</v>
          </cell>
          <cell r="O247">
            <v>16837078.265102226</v>
          </cell>
          <cell r="P247">
            <v>58591898.01913777</v>
          </cell>
          <cell r="Q247">
            <v>12478594</v>
          </cell>
          <cell r="R247">
            <v>12478594</v>
          </cell>
          <cell r="S247">
            <v>63958183</v>
          </cell>
          <cell r="T247">
            <v>10240000</v>
          </cell>
          <cell r="U247">
            <v>10240000</v>
          </cell>
          <cell r="V247">
            <v>47746000</v>
          </cell>
          <cell r="W247">
            <v>15963327.120535715</v>
          </cell>
          <cell r="X247">
            <v>15963327.120535715</v>
          </cell>
          <cell r="Y247">
            <v>61158997.177353904</v>
          </cell>
        </row>
        <row r="248">
          <cell r="A248">
            <v>79</v>
          </cell>
          <cell r="B248">
            <v>92</v>
          </cell>
          <cell r="C248" t="str">
            <v>Sede - Cajicá</v>
          </cell>
          <cell r="D248" t="str">
            <v>Politécnico Sabana - Centro KM 2 Vía Cajicá - Tabio</v>
          </cell>
          <cell r="E248" t="str">
            <v>Cundinamarca</v>
          </cell>
          <cell r="F248" t="str">
            <v>Cajicá</v>
          </cell>
          <cell r="G248" t="str">
            <v>4.923326, -74.050491</v>
          </cell>
          <cell r="H248" t="str">
            <v>10 KVA TRIFASICA</v>
          </cell>
          <cell r="I248">
            <v>1</v>
          </cell>
          <cell r="J248">
            <v>1</v>
          </cell>
          <cell r="K248">
            <v>52993694</v>
          </cell>
          <cell r="L248">
            <v>52993694</v>
          </cell>
          <cell r="M248">
            <v>66228566</v>
          </cell>
          <cell r="N248">
            <v>41754819.754035547</v>
          </cell>
          <cell r="O248">
            <v>41754819.754035547</v>
          </cell>
          <cell r="P248">
            <v>58591898.01913777</v>
          </cell>
          <cell r="Q248">
            <v>51479589</v>
          </cell>
          <cell r="R248">
            <v>51479589</v>
          </cell>
          <cell r="S248">
            <v>63958183</v>
          </cell>
          <cell r="T248">
            <v>37506000</v>
          </cell>
          <cell r="U248">
            <v>37506000</v>
          </cell>
          <cell r="V248">
            <v>47746000</v>
          </cell>
          <cell r="W248">
            <v>45195670.056818187</v>
          </cell>
          <cell r="X248">
            <v>45195670.056818187</v>
          </cell>
          <cell r="Y248">
            <v>61158997.177353904</v>
          </cell>
        </row>
        <row r="249">
          <cell r="A249">
            <v>80</v>
          </cell>
          <cell r="B249">
            <v>93</v>
          </cell>
          <cell r="C249" t="str">
            <v>Sede - La Calera</v>
          </cell>
          <cell r="D249" t="str">
            <v>Salón Comunal - Vereda la Toma</v>
          </cell>
          <cell r="E249" t="str">
            <v>Cundinamarca</v>
          </cell>
          <cell r="F249" t="str">
            <v>La Calera</v>
          </cell>
          <cell r="G249" t="str">
            <v>4.729652, -73.973613</v>
          </cell>
          <cell r="H249" t="str">
            <v>3 KVA MONOFASICA</v>
          </cell>
          <cell r="I249">
            <v>1</v>
          </cell>
          <cell r="J249">
            <v>1</v>
          </cell>
          <cell r="K249">
            <v>13234872</v>
          </cell>
          <cell r="L249">
            <v>13234872</v>
          </cell>
          <cell r="M249">
            <v>66228566</v>
          </cell>
          <cell r="N249">
            <v>14121629.332864227</v>
          </cell>
          <cell r="O249">
            <v>14121629.332864227</v>
          </cell>
          <cell r="P249">
            <v>52432258.35520944</v>
          </cell>
          <cell r="Q249">
            <v>12478594</v>
          </cell>
          <cell r="R249">
            <v>12478594</v>
          </cell>
          <cell r="S249">
            <v>63958183</v>
          </cell>
          <cell r="T249">
            <v>10240000</v>
          </cell>
          <cell r="U249">
            <v>10240000</v>
          </cell>
          <cell r="V249">
            <v>47746000</v>
          </cell>
          <cell r="W249">
            <v>15920469.977678571</v>
          </cell>
          <cell r="X249">
            <v>15920469.977678571</v>
          </cell>
          <cell r="Y249">
            <v>61116140.034496754</v>
          </cell>
        </row>
        <row r="250">
          <cell r="A250">
            <v>80</v>
          </cell>
          <cell r="B250">
            <v>93</v>
          </cell>
          <cell r="C250" t="str">
            <v>Sede - La Calera</v>
          </cell>
          <cell r="D250" t="str">
            <v>Salón Comunal - Vereda la Toma</v>
          </cell>
          <cell r="E250" t="str">
            <v>Cundinamarca</v>
          </cell>
          <cell r="F250" t="str">
            <v>La Calera</v>
          </cell>
          <cell r="G250" t="str">
            <v>4.729652, -73.973613</v>
          </cell>
          <cell r="H250" t="str">
            <v>10 KVA TRIFASICA</v>
          </cell>
          <cell r="I250">
            <v>1</v>
          </cell>
          <cell r="J250">
            <v>1</v>
          </cell>
          <cell r="K250">
            <v>52993694</v>
          </cell>
          <cell r="L250">
            <v>52993694</v>
          </cell>
          <cell r="M250">
            <v>66228566</v>
          </cell>
          <cell r="N250">
            <v>38310629.022345215</v>
          </cell>
          <cell r="O250">
            <v>38310629.022345215</v>
          </cell>
          <cell r="P250">
            <v>52432258.35520944</v>
          </cell>
          <cell r="Q250">
            <v>51479589</v>
          </cell>
          <cell r="R250">
            <v>51479589</v>
          </cell>
          <cell r="S250">
            <v>63958183</v>
          </cell>
          <cell r="T250">
            <v>37506000</v>
          </cell>
          <cell r="U250">
            <v>37506000</v>
          </cell>
          <cell r="V250">
            <v>47746000</v>
          </cell>
          <cell r="W250">
            <v>45195670.056818187</v>
          </cell>
          <cell r="X250">
            <v>45195670.056818187</v>
          </cell>
          <cell r="Y250">
            <v>61116140.034496754</v>
          </cell>
        </row>
        <row r="251">
          <cell r="A251">
            <v>81</v>
          </cell>
          <cell r="B251">
            <v>95</v>
          </cell>
          <cell r="C251" t="str">
            <v>Sede - Tocancipá</v>
          </cell>
          <cell r="D251" t="str">
            <v>Kilómetro 2 Vía Zipaquirá - Tocancipá vereda Tibitó Parque Industrial Gran Sabana</v>
          </cell>
          <cell r="E251" t="str">
            <v>Cundinamarca</v>
          </cell>
          <cell r="F251" t="str">
            <v>Tocancipá</v>
          </cell>
          <cell r="G251" t="str">
            <v>4.962821, -73.952151</v>
          </cell>
          <cell r="H251" t="str">
            <v>3 KVA MONOFASICA</v>
          </cell>
          <cell r="I251">
            <v>1</v>
          </cell>
          <cell r="J251">
            <v>1</v>
          </cell>
          <cell r="K251">
            <v>13234872</v>
          </cell>
          <cell r="L251">
            <v>13234872</v>
          </cell>
          <cell r="M251">
            <v>82564985</v>
          </cell>
          <cell r="N251">
            <v>16837078.265102226</v>
          </cell>
          <cell r="O251">
            <v>16837078.265102226</v>
          </cell>
          <cell r="P251">
            <v>53283027.415102229</v>
          </cell>
          <cell r="Q251">
            <v>12478594</v>
          </cell>
          <cell r="R251">
            <v>12478594</v>
          </cell>
          <cell r="S251">
            <v>79827846</v>
          </cell>
          <cell r="T251">
            <v>10240000</v>
          </cell>
          <cell r="U251">
            <v>10240000</v>
          </cell>
          <cell r="V251">
            <v>56964000</v>
          </cell>
          <cell r="W251">
            <v>15963327.120535715</v>
          </cell>
          <cell r="X251">
            <v>15963327.120535715</v>
          </cell>
          <cell r="Y251">
            <v>85983275.984172076</v>
          </cell>
        </row>
        <row r="252">
          <cell r="A252">
            <v>81</v>
          </cell>
          <cell r="B252">
            <v>95</v>
          </cell>
          <cell r="C252" t="str">
            <v>Sede - Tocancipá</v>
          </cell>
          <cell r="D252" t="str">
            <v>Kilómetro 2 Vía Zipaquirá - Tocancipá vereda Tibitó Parque Industrial Gran Sabana</v>
          </cell>
          <cell r="E252" t="str">
            <v>Cundinamarca</v>
          </cell>
          <cell r="F252" t="str">
            <v>Tocancipá</v>
          </cell>
          <cell r="G252" t="str">
            <v>4.962821, -73.952151</v>
          </cell>
          <cell r="H252" t="str">
            <v>15 KVA TRIFASICA</v>
          </cell>
          <cell r="I252">
            <v>1</v>
          </cell>
          <cell r="J252">
            <v>1</v>
          </cell>
          <cell r="K252">
            <v>69330113</v>
          </cell>
          <cell r="L252">
            <v>69330113</v>
          </cell>
          <cell r="M252">
            <v>82564985</v>
          </cell>
          <cell r="N252">
            <v>36445949.149999999</v>
          </cell>
          <cell r="O252">
            <v>36445949.149999999</v>
          </cell>
          <cell r="P252">
            <v>53283027.415102229</v>
          </cell>
          <cell r="Q252">
            <v>67349252</v>
          </cell>
          <cell r="R252">
            <v>67349252</v>
          </cell>
          <cell r="S252">
            <v>79827846</v>
          </cell>
          <cell r="T252">
            <v>46724000</v>
          </cell>
          <cell r="U252">
            <v>46724000</v>
          </cell>
          <cell r="V252">
            <v>56964000</v>
          </cell>
          <cell r="W252">
            <v>70019948.86363636</v>
          </cell>
          <cell r="X252">
            <v>70019948.86363636</v>
          </cell>
          <cell r="Y252">
            <v>85983275.984172076</v>
          </cell>
        </row>
        <row r="253">
          <cell r="A253">
            <v>82</v>
          </cell>
          <cell r="B253">
            <v>96</v>
          </cell>
          <cell r="C253" t="str">
            <v>Regional Chocó</v>
          </cell>
          <cell r="D253" t="str">
            <v>Carrera 1 No. 28 - 71</v>
          </cell>
          <cell r="E253" t="str">
            <v>Chocó</v>
          </cell>
          <cell r="F253" t="str">
            <v>Quibdó</v>
          </cell>
          <cell r="G253" t="str">
            <v>5.693107, -76.661363</v>
          </cell>
          <cell r="H253" t="str">
            <v>3 KVA MONOFASICA</v>
          </cell>
          <cell r="I253">
            <v>2</v>
          </cell>
          <cell r="J253">
            <v>4</v>
          </cell>
          <cell r="K253">
            <v>13234872</v>
          </cell>
          <cell r="L253">
            <v>26469744</v>
          </cell>
          <cell r="M253">
            <v>222476652</v>
          </cell>
          <cell r="N253">
            <v>17415820.064554561</v>
          </cell>
          <cell r="O253">
            <v>34831640.129109122</v>
          </cell>
          <cell r="P253">
            <v>153455433.0373067</v>
          </cell>
          <cell r="Q253">
            <v>12478594</v>
          </cell>
          <cell r="R253">
            <v>24957188</v>
          </cell>
          <cell r="S253">
            <v>213613837</v>
          </cell>
          <cell r="T253">
            <v>10240000</v>
          </cell>
          <cell r="U253">
            <v>20480000</v>
          </cell>
          <cell r="V253">
            <v>190926000</v>
          </cell>
          <cell r="W253">
            <v>18209041.40625</v>
          </cell>
          <cell r="X253">
            <v>36418082.8125</v>
          </cell>
          <cell r="Y253">
            <v>139918662.35795456</v>
          </cell>
        </row>
        <row r="254">
          <cell r="A254">
            <v>82</v>
          </cell>
          <cell r="B254">
            <v>96</v>
          </cell>
          <cell r="C254" t="str">
            <v>Regional Chocó</v>
          </cell>
          <cell r="D254" t="str">
            <v>Carrera 1 No. 28 - 71</v>
          </cell>
          <cell r="E254" t="str">
            <v>Chocó</v>
          </cell>
          <cell r="F254" t="str">
            <v>Quibdó</v>
          </cell>
          <cell r="G254" t="str">
            <v>5.693107, -76.661363</v>
          </cell>
          <cell r="H254" t="str">
            <v>40 KVA TRIFASICA</v>
          </cell>
          <cell r="I254">
            <v>1</v>
          </cell>
          <cell r="J254">
            <v>4</v>
          </cell>
          <cell r="K254">
            <v>196006908</v>
          </cell>
          <cell r="L254">
            <v>196006908</v>
          </cell>
          <cell r="M254">
            <v>222476652</v>
          </cell>
          <cell r="N254">
            <v>118623792.90819758</v>
          </cell>
          <cell r="O254">
            <v>118623792.90819758</v>
          </cell>
          <cell r="P254">
            <v>153455433.0373067</v>
          </cell>
          <cell r="Q254">
            <v>188656649</v>
          </cell>
          <cell r="R254">
            <v>188656649</v>
          </cell>
          <cell r="S254">
            <v>213613837</v>
          </cell>
          <cell r="T254">
            <v>170446000</v>
          </cell>
          <cell r="U254">
            <v>170446000</v>
          </cell>
          <cell r="V254">
            <v>190926000</v>
          </cell>
          <cell r="W254">
            <v>103500579.54545456</v>
          </cell>
          <cell r="X254">
            <v>103500579.54545456</v>
          </cell>
          <cell r="Y254">
            <v>139918662.35795456</v>
          </cell>
        </row>
        <row r="255">
          <cell r="A255">
            <v>83</v>
          </cell>
          <cell r="B255">
            <v>99</v>
          </cell>
          <cell r="C255" t="str">
            <v>Regional Huila</v>
          </cell>
          <cell r="D255" t="str">
            <v>Carrera 5 No. 16 - 16</v>
          </cell>
          <cell r="E255" t="str">
            <v>Huila</v>
          </cell>
          <cell r="F255" t="str">
            <v>Neiva</v>
          </cell>
          <cell r="G255" t="str">
            <v>2.934306, -75.291374</v>
          </cell>
          <cell r="H255" t="str">
            <v>3 KVA MONOFASICA</v>
          </cell>
          <cell r="I255">
            <v>4</v>
          </cell>
          <cell r="J255">
            <v>5</v>
          </cell>
          <cell r="K255">
            <v>13234872</v>
          </cell>
          <cell r="L255">
            <v>52939488</v>
          </cell>
          <cell r="M255">
            <v>581508072</v>
          </cell>
          <cell r="N255">
            <v>16574578.265102226</v>
          </cell>
          <cell r="O255">
            <v>66298313.060408905</v>
          </cell>
          <cell r="P255">
            <v>408044716.01541847</v>
          </cell>
          <cell r="Q255">
            <v>12478594</v>
          </cell>
          <cell r="R255">
            <v>49914376</v>
          </cell>
          <cell r="S255">
            <v>560702973</v>
          </cell>
          <cell r="T255">
            <v>10240000</v>
          </cell>
          <cell r="U255">
            <v>40960000</v>
          </cell>
          <cell r="V255">
            <v>465494000</v>
          </cell>
          <cell r="W255">
            <v>14658327.120535715</v>
          </cell>
          <cell r="X255">
            <v>58633308.482142858</v>
          </cell>
          <cell r="Y255">
            <v>351105219.66112018</v>
          </cell>
        </row>
        <row r="256">
          <cell r="A256">
            <v>83</v>
          </cell>
          <cell r="B256">
            <v>99</v>
          </cell>
          <cell r="C256" t="str">
            <v>Regional Huila</v>
          </cell>
          <cell r="D256" t="str">
            <v>Carrera 5 No. 16 - 16</v>
          </cell>
          <cell r="E256" t="str">
            <v>Huila</v>
          </cell>
          <cell r="F256" t="str">
            <v>Neiva</v>
          </cell>
          <cell r="G256" t="str">
            <v>2.934306, -75.291374</v>
          </cell>
          <cell r="H256" t="str">
            <v>6KVA BIFASICA</v>
          </cell>
          <cell r="I256">
            <v>1</v>
          </cell>
          <cell r="J256">
            <v>5</v>
          </cell>
          <cell r="K256">
            <v>32478810</v>
          </cell>
          <cell r="L256">
            <v>32478810</v>
          </cell>
          <cell r="M256">
            <v>581508072</v>
          </cell>
          <cell r="N256">
            <v>33928878.974074006</v>
          </cell>
          <cell r="O256">
            <v>33928878.974074006</v>
          </cell>
          <cell r="P256">
            <v>408044716.01541847</v>
          </cell>
          <cell r="Q256">
            <v>30622878</v>
          </cell>
          <cell r="R256">
            <v>30622878</v>
          </cell>
          <cell r="S256">
            <v>560702973</v>
          </cell>
          <cell r="T256">
            <v>31508000</v>
          </cell>
          <cell r="U256">
            <v>31508000</v>
          </cell>
          <cell r="V256">
            <v>465494000</v>
          </cell>
          <cell r="W256">
            <v>30426436.74715909</v>
          </cell>
          <cell r="X256">
            <v>30426436.74715909</v>
          </cell>
          <cell r="Y256">
            <v>351105219.66112018</v>
          </cell>
        </row>
        <row r="257">
          <cell r="A257">
            <v>83</v>
          </cell>
          <cell r="B257">
            <v>99</v>
          </cell>
          <cell r="C257" t="str">
            <v>Regional Huila</v>
          </cell>
          <cell r="D257" t="str">
            <v>Carrera 5 No. 16 - 16</v>
          </cell>
          <cell r="E257" t="str">
            <v>Huila</v>
          </cell>
          <cell r="F257" t="str">
            <v>Neiva</v>
          </cell>
          <cell r="G257" t="str">
            <v>2.934306, -75.291374</v>
          </cell>
          <cell r="H257" t="str">
            <v>30 KVA TRIFASICA</v>
          </cell>
          <cell r="I257">
            <v>2</v>
          </cell>
          <cell r="J257">
            <v>5</v>
          </cell>
          <cell r="K257">
            <v>150041433</v>
          </cell>
          <cell r="L257">
            <v>300082866</v>
          </cell>
          <cell r="M257">
            <v>581508072</v>
          </cell>
          <cell r="N257">
            <v>95617028.669154674</v>
          </cell>
          <cell r="O257">
            <v>191234057.33830935</v>
          </cell>
          <cell r="P257">
            <v>408044716.01541847</v>
          </cell>
          <cell r="Q257">
            <v>145754535</v>
          </cell>
          <cell r="R257">
            <v>291509070</v>
          </cell>
          <cell r="S257">
            <v>560702973</v>
          </cell>
          <cell r="T257">
            <v>111290000</v>
          </cell>
          <cell r="U257">
            <v>222580000</v>
          </cell>
          <cell r="V257">
            <v>465494000</v>
          </cell>
          <cell r="W257">
            <v>79272447.443181828</v>
          </cell>
          <cell r="X257">
            <v>158544894.88636366</v>
          </cell>
          <cell r="Y257">
            <v>351105219.66112018</v>
          </cell>
        </row>
        <row r="258">
          <cell r="A258">
            <v>83</v>
          </cell>
          <cell r="B258">
            <v>99</v>
          </cell>
          <cell r="C258" t="str">
            <v>Regional Huila</v>
          </cell>
          <cell r="D258" t="str">
            <v>Carrera 5 No. 16 - 16</v>
          </cell>
          <cell r="E258" t="str">
            <v>Huila</v>
          </cell>
          <cell r="F258" t="str">
            <v>Neiva</v>
          </cell>
          <cell r="G258" t="str">
            <v>2.934306, -75.291374</v>
          </cell>
          <cell r="H258" t="str">
            <v>40 KVA TRIFASICA</v>
          </cell>
          <cell r="I258">
            <v>1</v>
          </cell>
          <cell r="J258">
            <v>5</v>
          </cell>
          <cell r="K258">
            <v>196006908</v>
          </cell>
          <cell r="L258">
            <v>196006908</v>
          </cell>
          <cell r="M258">
            <v>581508072</v>
          </cell>
          <cell r="N258">
            <v>116583466.64262624</v>
          </cell>
          <cell r="O258">
            <v>116583466.64262624</v>
          </cell>
          <cell r="P258">
            <v>408044716.01541847</v>
          </cell>
          <cell r="Q258">
            <v>188656649</v>
          </cell>
          <cell r="R258">
            <v>188656649</v>
          </cell>
          <cell r="S258">
            <v>560702973</v>
          </cell>
          <cell r="T258">
            <v>170446000</v>
          </cell>
          <cell r="U258">
            <v>170446000</v>
          </cell>
          <cell r="V258">
            <v>465494000</v>
          </cell>
          <cell r="W258">
            <v>103500579.54545456</v>
          </cell>
          <cell r="X258">
            <v>103500579.54545456</v>
          </cell>
          <cell r="Y258">
            <v>351105219.66112018</v>
          </cell>
        </row>
        <row r="259">
          <cell r="A259">
            <v>84</v>
          </cell>
          <cell r="B259">
            <v>100</v>
          </cell>
          <cell r="C259" t="str">
            <v>Sede Industrial</v>
          </cell>
          <cell r="D259" t="str">
            <v>Calle 66 No. 8 - 25</v>
          </cell>
          <cell r="E259" t="str">
            <v>Huila</v>
          </cell>
          <cell r="F259" t="str">
            <v>Neiva</v>
          </cell>
          <cell r="G259" t="str">
            <v>2.962362, -75.285787</v>
          </cell>
          <cell r="H259" t="str">
            <v>3 KVA MONOFASICA</v>
          </cell>
          <cell r="I259">
            <v>5</v>
          </cell>
          <cell r="J259">
            <v>5</v>
          </cell>
          <cell r="K259">
            <v>13234872</v>
          </cell>
          <cell r="L259">
            <v>66174360</v>
          </cell>
          <cell r="M259">
            <v>717937648</v>
          </cell>
          <cell r="N259">
            <v>16561078.265102226</v>
          </cell>
          <cell r="O259">
            <v>82805391.325511128</v>
          </cell>
          <cell r="P259">
            <v>494414215.30666381</v>
          </cell>
          <cell r="Q259">
            <v>12478594</v>
          </cell>
          <cell r="R259">
            <v>62392970</v>
          </cell>
          <cell r="S259">
            <v>691106360</v>
          </cell>
          <cell r="T259">
            <v>10240000</v>
          </cell>
          <cell r="U259">
            <v>51200000</v>
          </cell>
          <cell r="V259">
            <v>583372000</v>
          </cell>
          <cell r="W259">
            <v>14571327.120535713</v>
          </cell>
          <cell r="X259">
            <v>72856635.602678567</v>
          </cell>
          <cell r="Y259">
            <v>442765401.35551953</v>
          </cell>
        </row>
        <row r="260">
          <cell r="A260">
            <v>84</v>
          </cell>
          <cell r="B260">
            <v>100</v>
          </cell>
          <cell r="C260" t="str">
            <v>Sede Industrial</v>
          </cell>
          <cell r="D260" t="str">
            <v>Calle 66 No. 8 - 25</v>
          </cell>
          <cell r="E260" t="str">
            <v>Huila</v>
          </cell>
          <cell r="F260" t="str">
            <v>Neiva</v>
          </cell>
          <cell r="G260" t="str">
            <v>2.962362, -75.285787</v>
          </cell>
          <cell r="H260" t="str">
            <v>6KVA BIFASICA</v>
          </cell>
          <cell r="I260">
            <v>1</v>
          </cell>
          <cell r="J260">
            <v>5</v>
          </cell>
          <cell r="K260">
            <v>32478810</v>
          </cell>
          <cell r="L260">
            <v>32478810</v>
          </cell>
          <cell r="M260">
            <v>717937648</v>
          </cell>
          <cell r="N260">
            <v>33898878.974074006</v>
          </cell>
          <cell r="O260">
            <v>33898878.974074006</v>
          </cell>
          <cell r="P260">
            <v>494414215.30666381</v>
          </cell>
          <cell r="Q260">
            <v>30622878</v>
          </cell>
          <cell r="R260">
            <v>30622878</v>
          </cell>
          <cell r="S260">
            <v>691106360</v>
          </cell>
          <cell r="T260">
            <v>31508000</v>
          </cell>
          <cell r="U260">
            <v>31508000</v>
          </cell>
          <cell r="V260">
            <v>583372000</v>
          </cell>
          <cell r="W260">
            <v>30426436.74715909</v>
          </cell>
          <cell r="X260">
            <v>30426436.74715909</v>
          </cell>
          <cell r="Y260">
            <v>442765401.35551953</v>
          </cell>
        </row>
        <row r="261">
          <cell r="A261">
            <v>84</v>
          </cell>
          <cell r="B261">
            <v>100</v>
          </cell>
          <cell r="C261" t="str">
            <v>Sede Industrial</v>
          </cell>
          <cell r="D261" t="str">
            <v>Calle 66 No. 8 - 25</v>
          </cell>
          <cell r="E261" t="str">
            <v>Huila</v>
          </cell>
          <cell r="F261" t="str">
            <v>Neiva</v>
          </cell>
          <cell r="G261" t="str">
            <v>2.962362, -75.285787</v>
          </cell>
          <cell r="H261" t="str">
            <v>20 KVA TRIFASICA</v>
          </cell>
          <cell r="I261">
            <v>1</v>
          </cell>
          <cell r="J261">
            <v>5</v>
          </cell>
          <cell r="K261">
            <v>77229229</v>
          </cell>
          <cell r="L261">
            <v>77229229</v>
          </cell>
          <cell r="M261">
            <v>717937648</v>
          </cell>
          <cell r="N261">
            <v>49060983.052671537</v>
          </cell>
          <cell r="O261">
            <v>49060983.052671537</v>
          </cell>
          <cell r="P261">
            <v>494414215.30666381</v>
          </cell>
          <cell r="Q261">
            <v>75022679</v>
          </cell>
          <cell r="R261">
            <v>75022679</v>
          </cell>
          <cell r="S261">
            <v>691106360</v>
          </cell>
          <cell r="T261">
            <v>48482000</v>
          </cell>
          <cell r="U261">
            <v>48482000</v>
          </cell>
          <cell r="V261">
            <v>583372000</v>
          </cell>
          <cell r="W261">
            <v>54708722.471590914</v>
          </cell>
          <cell r="X261">
            <v>54708722.471590914</v>
          </cell>
          <cell r="Y261">
            <v>442765401.35551953</v>
          </cell>
        </row>
        <row r="262">
          <cell r="A262">
            <v>84</v>
          </cell>
          <cell r="B262">
            <v>100</v>
          </cell>
          <cell r="C262" t="str">
            <v>Sede Industrial</v>
          </cell>
          <cell r="D262" t="str">
            <v>Calle 66 No. 8 - 25</v>
          </cell>
          <cell r="E262" t="str">
            <v>Huila</v>
          </cell>
          <cell r="F262" t="str">
            <v>Neiva</v>
          </cell>
          <cell r="G262" t="str">
            <v>2.962362, -75.285787</v>
          </cell>
          <cell r="H262" t="str">
            <v>30 KVA TRIFASICA</v>
          </cell>
          <cell r="I262">
            <v>1</v>
          </cell>
          <cell r="J262">
            <v>5</v>
          </cell>
          <cell r="K262">
            <v>150041433</v>
          </cell>
          <cell r="L262">
            <v>150041433</v>
          </cell>
          <cell r="M262">
            <v>717937648</v>
          </cell>
          <cell r="N262">
            <v>95662028.669154674</v>
          </cell>
          <cell r="O262">
            <v>95662028.669154674</v>
          </cell>
          <cell r="P262">
            <v>494414215.30666381</v>
          </cell>
          <cell r="Q262">
            <v>145754535</v>
          </cell>
          <cell r="R262">
            <v>145754535</v>
          </cell>
          <cell r="S262">
            <v>691106360</v>
          </cell>
          <cell r="T262">
            <v>111290000</v>
          </cell>
          <cell r="U262">
            <v>111290000</v>
          </cell>
          <cell r="V262">
            <v>583372000</v>
          </cell>
          <cell r="W262">
            <v>80772447.443181828</v>
          </cell>
          <cell r="X262">
            <v>80772447.443181828</v>
          </cell>
          <cell r="Y262">
            <v>442765401.35551953</v>
          </cell>
        </row>
        <row r="263">
          <cell r="A263">
            <v>84</v>
          </cell>
          <cell r="B263">
            <v>100</v>
          </cell>
          <cell r="C263" t="str">
            <v>Sede Industrial</v>
          </cell>
          <cell r="D263" t="str">
            <v>Calle 66 No. 8 - 25</v>
          </cell>
          <cell r="E263" t="str">
            <v>Huila</v>
          </cell>
          <cell r="F263" t="str">
            <v>Neiva</v>
          </cell>
          <cell r="G263" t="str">
            <v>2.962362, -75.285787</v>
          </cell>
          <cell r="H263" t="str">
            <v>40 KVA TRIFASICA</v>
          </cell>
          <cell r="I263">
            <v>2</v>
          </cell>
          <cell r="J263">
            <v>5</v>
          </cell>
          <cell r="K263">
            <v>196006908</v>
          </cell>
          <cell r="L263">
            <v>392013816</v>
          </cell>
          <cell r="M263">
            <v>717937648</v>
          </cell>
          <cell r="N263">
            <v>116493466.64262624</v>
          </cell>
          <cell r="O263">
            <v>232986933.28525248</v>
          </cell>
          <cell r="P263">
            <v>494414215.30666381</v>
          </cell>
          <cell r="Q263">
            <v>188656649</v>
          </cell>
          <cell r="R263">
            <v>377313298</v>
          </cell>
          <cell r="S263">
            <v>691106360</v>
          </cell>
          <cell r="T263">
            <v>170446000</v>
          </cell>
          <cell r="U263">
            <v>340892000</v>
          </cell>
          <cell r="V263">
            <v>583372000</v>
          </cell>
          <cell r="W263">
            <v>102000579.54545456</v>
          </cell>
          <cell r="X263">
            <v>204001159.09090912</v>
          </cell>
          <cell r="Y263">
            <v>442765401.35551953</v>
          </cell>
        </row>
        <row r="264">
          <cell r="A264">
            <v>85</v>
          </cell>
          <cell r="B264">
            <v>101</v>
          </cell>
          <cell r="C264" t="str">
            <v>Centro de Formación Agroindustrial</v>
          </cell>
          <cell r="D264" t="str">
            <v>Kilómetro 38 vía al sur</v>
          </cell>
          <cell r="E264" t="str">
            <v>Huila</v>
          </cell>
          <cell r="F264" t="str">
            <v>Campoalegre</v>
          </cell>
          <cell r="G264" t="str">
            <v>2.612768, -75.361523</v>
          </cell>
          <cell r="H264" t="str">
            <v>3 KVA MONOFASICA</v>
          </cell>
          <cell r="I264">
            <v>6</v>
          </cell>
          <cell r="J264">
            <v>8</v>
          </cell>
          <cell r="K264">
            <v>13234872</v>
          </cell>
          <cell r="L264">
            <v>79409232</v>
          </cell>
          <cell r="M264">
            <v>480182991</v>
          </cell>
          <cell r="N264">
            <v>17290820.064554561</v>
          </cell>
          <cell r="O264">
            <v>103744920.38732737</v>
          </cell>
          <cell r="P264">
            <v>392110740.34982681</v>
          </cell>
          <cell r="Q264">
            <v>12478594</v>
          </cell>
          <cell r="R264">
            <v>74871564</v>
          </cell>
          <cell r="S264">
            <v>463266681</v>
          </cell>
          <cell r="T264">
            <v>10240000</v>
          </cell>
          <cell r="U264">
            <v>61440000</v>
          </cell>
          <cell r="V264">
            <v>345638000</v>
          </cell>
          <cell r="W264">
            <v>14513327.120535715</v>
          </cell>
          <cell r="X264">
            <v>87079962.723214284</v>
          </cell>
          <cell r="Y264">
            <v>425649135.49310064</v>
          </cell>
        </row>
        <row r="265">
          <cell r="A265">
            <v>85</v>
          </cell>
          <cell r="B265">
            <v>101</v>
          </cell>
          <cell r="C265" t="str">
            <v>Centro de Formación Agroindustrial</v>
          </cell>
          <cell r="D265" t="str">
            <v>Kilómetro 38 vía al sur</v>
          </cell>
          <cell r="E265" t="str">
            <v>Huila</v>
          </cell>
          <cell r="F265" t="str">
            <v>Campoalegre</v>
          </cell>
          <cell r="G265" t="str">
            <v>2.612768, -75.361523</v>
          </cell>
          <cell r="H265" t="str">
            <v>10 KVA TRIFASICA</v>
          </cell>
          <cell r="I265">
            <v>3</v>
          </cell>
          <cell r="J265">
            <v>8</v>
          </cell>
          <cell r="K265">
            <v>52993694</v>
          </cell>
          <cell r="L265">
            <v>158981082</v>
          </cell>
          <cell r="M265">
            <v>480182991</v>
          </cell>
          <cell r="N265">
            <v>41504819.754035547</v>
          </cell>
          <cell r="O265">
            <v>124514459.26210664</v>
          </cell>
          <cell r="P265">
            <v>392110740.34982681</v>
          </cell>
          <cell r="Q265">
            <v>51479589</v>
          </cell>
          <cell r="R265">
            <v>154438767</v>
          </cell>
          <cell r="S265">
            <v>463266681</v>
          </cell>
          <cell r="T265">
            <v>37506000</v>
          </cell>
          <cell r="U265">
            <v>112518000</v>
          </cell>
          <cell r="V265">
            <v>345638000</v>
          </cell>
          <cell r="W265">
            <v>47035670.05681818</v>
          </cell>
          <cell r="X265">
            <v>141107010.17045453</v>
          </cell>
          <cell r="Y265">
            <v>425649135.49310064</v>
          </cell>
        </row>
        <row r="266">
          <cell r="A266">
            <v>85</v>
          </cell>
          <cell r="B266">
            <v>101</v>
          </cell>
          <cell r="C266" t="str">
            <v>Centro de Formación Agroindustrial</v>
          </cell>
          <cell r="D266" t="str">
            <v>Kilómetro 38 vía al sur</v>
          </cell>
          <cell r="E266" t="str">
            <v>Huila</v>
          </cell>
          <cell r="F266" t="str">
            <v>Campoalegre</v>
          </cell>
          <cell r="G266" t="str">
            <v>2.612768, -75.361523</v>
          </cell>
          <cell r="H266" t="str">
            <v>15 KVA TRIFASICA</v>
          </cell>
          <cell r="I266">
            <v>3</v>
          </cell>
          <cell r="J266">
            <v>8</v>
          </cell>
          <cell r="K266">
            <v>69771289</v>
          </cell>
          <cell r="L266">
            <v>209313867</v>
          </cell>
          <cell r="M266">
            <v>480182991</v>
          </cell>
          <cell r="N266">
            <v>43064579.975622132</v>
          </cell>
          <cell r="O266">
            <v>129193739.9268664</v>
          </cell>
          <cell r="P266">
            <v>392110740.34982681</v>
          </cell>
          <cell r="Q266">
            <v>67777824</v>
          </cell>
          <cell r="R266">
            <v>203333472</v>
          </cell>
          <cell r="S266">
            <v>463266681</v>
          </cell>
          <cell r="T266">
            <v>46724000</v>
          </cell>
          <cell r="U266">
            <v>140172000</v>
          </cell>
          <cell r="V266">
            <v>345638000</v>
          </cell>
          <cell r="W266">
            <v>55678575.284090914</v>
          </cell>
          <cell r="X266">
            <v>167035725.85227275</v>
          </cell>
          <cell r="Y266">
            <v>425649135.49310064</v>
          </cell>
        </row>
        <row r="267">
          <cell r="A267">
            <v>85</v>
          </cell>
          <cell r="B267">
            <v>101</v>
          </cell>
          <cell r="C267" t="str">
            <v>Centro de Formación Agroindustrial</v>
          </cell>
          <cell r="D267" t="str">
            <v>Kilómetro 38 vía al sur</v>
          </cell>
          <cell r="E267" t="str">
            <v>Huila</v>
          </cell>
          <cell r="F267" t="str">
            <v>Campoalegre</v>
          </cell>
          <cell r="G267" t="str">
            <v>2.612768, -75.361523</v>
          </cell>
          <cell r="H267" t="str">
            <v>6KVA BIFASICA</v>
          </cell>
          <cell r="I267">
            <v>1</v>
          </cell>
          <cell r="J267">
            <v>8</v>
          </cell>
          <cell r="K267">
            <v>32478810</v>
          </cell>
          <cell r="L267">
            <v>32478810</v>
          </cell>
          <cell r="M267">
            <v>480182991</v>
          </cell>
          <cell r="N267">
            <v>34657620.773526341</v>
          </cell>
          <cell r="O267">
            <v>34657620.773526341</v>
          </cell>
          <cell r="P267">
            <v>392110740.34982681</v>
          </cell>
          <cell r="Q267">
            <v>30622878</v>
          </cell>
          <cell r="R267">
            <v>30622878</v>
          </cell>
          <cell r="S267">
            <v>463266681</v>
          </cell>
          <cell r="T267">
            <v>31508000</v>
          </cell>
          <cell r="U267">
            <v>31508000</v>
          </cell>
          <cell r="V267">
            <v>345638000</v>
          </cell>
          <cell r="W267">
            <v>30426436.74715909</v>
          </cell>
          <cell r="X267">
            <v>30426436.74715909</v>
          </cell>
          <cell r="Y267">
            <v>425649135.49310064</v>
          </cell>
        </row>
        <row r="268">
          <cell r="A268">
            <v>86</v>
          </cell>
          <cell r="B268">
            <v>102</v>
          </cell>
          <cell r="C268" t="str">
            <v>Centro Agroempresarial y Desarrollo Pecuario del Huila</v>
          </cell>
          <cell r="D268" t="str">
            <v>Carrera 10 No. 11 - 22</v>
          </cell>
          <cell r="E268" t="str">
            <v>Huila</v>
          </cell>
          <cell r="F268" t="str">
            <v>Garzón</v>
          </cell>
          <cell r="G268" t="str">
            <v>2.199924, -75.626219</v>
          </cell>
          <cell r="H268" t="str">
            <v>3 KVA MONOFASICA</v>
          </cell>
          <cell r="I268">
            <v>3</v>
          </cell>
          <cell r="J268">
            <v>4</v>
          </cell>
          <cell r="K268">
            <v>13234872</v>
          </cell>
          <cell r="L268">
            <v>39704616</v>
          </cell>
          <cell r="M268">
            <v>222224859</v>
          </cell>
          <cell r="N268">
            <v>17332486.731221229</v>
          </cell>
          <cell r="O268">
            <v>51997460.193663687</v>
          </cell>
          <cell r="P268">
            <v>183175851.43579704</v>
          </cell>
          <cell r="Q268">
            <v>12478594</v>
          </cell>
          <cell r="R268">
            <v>37435782</v>
          </cell>
          <cell r="S268">
            <v>213813195</v>
          </cell>
          <cell r="T268">
            <v>10240000</v>
          </cell>
          <cell r="U268">
            <v>30720000</v>
          </cell>
          <cell r="V268">
            <v>173518000</v>
          </cell>
          <cell r="W268">
            <v>14803327.120535715</v>
          </cell>
          <cell r="X268">
            <v>44409981.361607142</v>
          </cell>
          <cell r="Y268">
            <v>155608865.55194807</v>
          </cell>
        </row>
        <row r="269">
          <cell r="A269">
            <v>86</v>
          </cell>
          <cell r="B269">
            <v>102</v>
          </cell>
          <cell r="C269" t="str">
            <v>Centro Agroempresarial y Desarrollo Pecuario del Huila</v>
          </cell>
          <cell r="D269" t="str">
            <v>Carrera 10 No. 11 - 22</v>
          </cell>
          <cell r="E269" t="str">
            <v>Huila</v>
          </cell>
          <cell r="F269" t="str">
            <v>Garzón</v>
          </cell>
          <cell r="G269" t="str">
            <v>2.199924, -75.626219</v>
          </cell>
          <cell r="H269" t="str">
            <v>30 KVA TRIFASICA</v>
          </cell>
          <cell r="I269">
            <v>1</v>
          </cell>
          <cell r="J269">
            <v>4</v>
          </cell>
          <cell r="K269">
            <v>150041433</v>
          </cell>
          <cell r="L269">
            <v>150041433</v>
          </cell>
          <cell r="M269">
            <v>222224859</v>
          </cell>
          <cell r="N269">
            <v>96470770.468607008</v>
          </cell>
          <cell r="O269">
            <v>96470770.468607008</v>
          </cell>
          <cell r="P269">
            <v>183175851.43579704</v>
          </cell>
          <cell r="Q269">
            <v>145754535</v>
          </cell>
          <cell r="R269">
            <v>145754535</v>
          </cell>
          <cell r="S269">
            <v>213813195</v>
          </cell>
          <cell r="T269">
            <v>111290000</v>
          </cell>
          <cell r="U269">
            <v>111290000</v>
          </cell>
          <cell r="V269">
            <v>173518000</v>
          </cell>
          <cell r="W269">
            <v>80772447.443181828</v>
          </cell>
          <cell r="X269">
            <v>80772447.443181828</v>
          </cell>
          <cell r="Y269">
            <v>155608865.55194807</v>
          </cell>
        </row>
        <row r="270">
          <cell r="A270">
            <v>86</v>
          </cell>
          <cell r="B270">
            <v>102</v>
          </cell>
          <cell r="C270" t="str">
            <v>Centro Agroempresarial y Desarrollo Pecuario del Huila</v>
          </cell>
          <cell r="D270" t="str">
            <v>Carrera 10 No. 11 - 22</v>
          </cell>
          <cell r="E270" t="str">
            <v>Huila</v>
          </cell>
          <cell r="F270" t="str">
            <v>Garzón</v>
          </cell>
          <cell r="G270" t="str">
            <v>2.199924, -75.626219</v>
          </cell>
          <cell r="H270" t="str">
            <v>6KVA BIFASICA</v>
          </cell>
          <cell r="I270">
            <v>1</v>
          </cell>
          <cell r="J270">
            <v>4</v>
          </cell>
          <cell r="K270">
            <v>32478810</v>
          </cell>
          <cell r="L270">
            <v>32478810</v>
          </cell>
          <cell r="M270">
            <v>222224859</v>
          </cell>
          <cell r="N270">
            <v>34707620.773526341</v>
          </cell>
          <cell r="O270">
            <v>34707620.773526341</v>
          </cell>
          <cell r="P270">
            <v>183175851.43579704</v>
          </cell>
          <cell r="Q270">
            <v>30622878</v>
          </cell>
          <cell r="R270">
            <v>30622878</v>
          </cell>
          <cell r="S270">
            <v>213813195</v>
          </cell>
          <cell r="T270">
            <v>31508000</v>
          </cell>
          <cell r="U270">
            <v>31508000</v>
          </cell>
          <cell r="V270">
            <v>173518000</v>
          </cell>
          <cell r="W270">
            <v>30426436.74715909</v>
          </cell>
          <cell r="X270">
            <v>30426436.74715909</v>
          </cell>
          <cell r="Y270">
            <v>155608865.55194807</v>
          </cell>
        </row>
        <row r="271">
          <cell r="A271">
            <v>87</v>
          </cell>
          <cell r="B271">
            <v>103</v>
          </cell>
          <cell r="C271" t="str">
            <v>Centro De Desarrollo Agroempresarial y Turístico del Huila</v>
          </cell>
          <cell r="D271" t="str">
            <v>Carrera 7 No. 5 - 67</v>
          </cell>
          <cell r="E271" t="str">
            <v>Huila</v>
          </cell>
          <cell r="F271" t="str">
            <v>La Plata</v>
          </cell>
          <cell r="G271" t="str">
            <v>2.390772, -75.893621</v>
          </cell>
          <cell r="H271" t="str">
            <v>3 KVA MONOFASICA</v>
          </cell>
          <cell r="I271">
            <v>4</v>
          </cell>
          <cell r="J271">
            <v>5</v>
          </cell>
          <cell r="K271">
            <v>13234872</v>
          </cell>
          <cell r="L271">
            <v>52939488</v>
          </cell>
          <cell r="M271">
            <v>313904016</v>
          </cell>
          <cell r="N271">
            <v>17315820.064554561</v>
          </cell>
          <cell r="O271">
            <v>69263280.258218244</v>
          </cell>
          <cell r="P271">
            <v>255840730.2473495</v>
          </cell>
          <cell r="Q271">
            <v>12478594</v>
          </cell>
          <cell r="R271">
            <v>49914376</v>
          </cell>
          <cell r="S271">
            <v>299816781</v>
          </cell>
          <cell r="T271">
            <v>10240000</v>
          </cell>
          <cell r="U271">
            <v>40960000</v>
          </cell>
          <cell r="V271">
            <v>274422000</v>
          </cell>
          <cell r="W271">
            <v>14626184.263392858</v>
          </cell>
          <cell r="X271">
            <v>58504737.053571433</v>
          </cell>
          <cell r="Y271">
            <v>221118190.09334418</v>
          </cell>
        </row>
        <row r="272">
          <cell r="A272">
            <v>87</v>
          </cell>
          <cell r="B272">
            <v>103</v>
          </cell>
          <cell r="C272" t="str">
            <v>Centro De Desarrollo Agroempresarial y Turístico del Huila</v>
          </cell>
          <cell r="D272" t="str">
            <v>Carrera 7 No. 5 - 67</v>
          </cell>
          <cell r="E272" t="str">
            <v>Huila</v>
          </cell>
          <cell r="F272" t="str">
            <v>La Plata</v>
          </cell>
          <cell r="G272" t="str">
            <v>2.390772, -75.893621</v>
          </cell>
          <cell r="H272" t="str">
            <v>6KVA BIFASICA</v>
          </cell>
          <cell r="I272">
            <v>2</v>
          </cell>
          <cell r="J272">
            <v>5</v>
          </cell>
          <cell r="K272">
            <v>32478810</v>
          </cell>
          <cell r="L272">
            <v>64957620</v>
          </cell>
          <cell r="M272">
            <v>313904016</v>
          </cell>
          <cell r="N272">
            <v>34607620.773526341</v>
          </cell>
          <cell r="O272">
            <v>69215241.547052681</v>
          </cell>
          <cell r="P272">
            <v>255840730.2473495</v>
          </cell>
          <cell r="Q272">
            <v>30622878</v>
          </cell>
          <cell r="R272">
            <v>61245756</v>
          </cell>
          <cell r="S272">
            <v>299816781</v>
          </cell>
          <cell r="T272">
            <v>31508000</v>
          </cell>
          <cell r="U272">
            <v>63016000</v>
          </cell>
          <cell r="V272">
            <v>274422000</v>
          </cell>
          <cell r="W272">
            <v>29556436.74715909</v>
          </cell>
          <cell r="X272">
            <v>59112873.49431818</v>
          </cell>
          <cell r="Y272">
            <v>221118190.09334418</v>
          </cell>
        </row>
        <row r="273">
          <cell r="A273">
            <v>87</v>
          </cell>
          <cell r="B273">
            <v>103</v>
          </cell>
          <cell r="C273" t="str">
            <v>Centro De Desarrollo Agroempresarial y Turístico del Huila</v>
          </cell>
          <cell r="D273" t="str">
            <v>Carrera 7 No. 5 - 67</v>
          </cell>
          <cell r="E273" t="str">
            <v>Huila</v>
          </cell>
          <cell r="F273" t="str">
            <v>La Plata</v>
          </cell>
          <cell r="G273" t="str">
            <v>2.390772, -75.893621</v>
          </cell>
          <cell r="H273" t="str">
            <v>40 KVA TRIFASICA</v>
          </cell>
          <cell r="I273">
            <v>1</v>
          </cell>
          <cell r="J273">
            <v>5</v>
          </cell>
          <cell r="K273">
            <v>196006908</v>
          </cell>
          <cell r="L273">
            <v>196006908</v>
          </cell>
          <cell r="M273">
            <v>313904016</v>
          </cell>
          <cell r="N273">
            <v>117362208.44207858</v>
          </cell>
          <cell r="O273">
            <v>117362208.44207858</v>
          </cell>
          <cell r="P273">
            <v>255840730.2473495</v>
          </cell>
          <cell r="Q273">
            <v>188656649</v>
          </cell>
          <cell r="R273">
            <v>188656649</v>
          </cell>
          <cell r="S273">
            <v>299816781</v>
          </cell>
          <cell r="T273">
            <v>170446000</v>
          </cell>
          <cell r="U273">
            <v>170446000</v>
          </cell>
          <cell r="V273">
            <v>274422000</v>
          </cell>
          <cell r="W273">
            <v>103500579.54545456</v>
          </cell>
          <cell r="X273">
            <v>103500579.54545456</v>
          </cell>
          <cell r="Y273">
            <v>221118190.09334418</v>
          </cell>
        </row>
        <row r="274">
          <cell r="A274">
            <v>88</v>
          </cell>
          <cell r="B274">
            <v>104</v>
          </cell>
          <cell r="C274" t="str">
            <v>Centro De Gestión y Desarrollo Sostenible Surcolombiano</v>
          </cell>
          <cell r="D274" t="str">
            <v>Carrera 8 No. 7 - 53</v>
          </cell>
          <cell r="E274" t="str">
            <v>Huila</v>
          </cell>
          <cell r="F274" t="str">
            <v>Pitalito</v>
          </cell>
          <cell r="G274" t="str">
            <v>1.854724, -76.047626</v>
          </cell>
          <cell r="H274" t="str">
            <v>3 KVA MONOFASICA</v>
          </cell>
          <cell r="I274">
            <v>3</v>
          </cell>
          <cell r="J274">
            <v>4</v>
          </cell>
          <cell r="K274">
            <v>13234872</v>
          </cell>
          <cell r="L274">
            <v>39704616</v>
          </cell>
          <cell r="M274">
            <v>226641884</v>
          </cell>
          <cell r="N274">
            <v>17332486.731221229</v>
          </cell>
          <cell r="O274">
            <v>51997460.193663687</v>
          </cell>
          <cell r="P274">
            <v>186244530.67143777</v>
          </cell>
          <cell r="Q274">
            <v>12478594</v>
          </cell>
          <cell r="R274">
            <v>37435782</v>
          </cell>
          <cell r="S274">
            <v>218104018</v>
          </cell>
          <cell r="T274">
            <v>10240000</v>
          </cell>
          <cell r="U274">
            <v>30720000</v>
          </cell>
          <cell r="V274">
            <v>159192000</v>
          </cell>
          <cell r="W274">
            <v>14717612.834821427</v>
          </cell>
          <cell r="X274">
            <v>44152838.504464284</v>
          </cell>
          <cell r="Y274">
            <v>181896720.1948052</v>
          </cell>
        </row>
        <row r="275">
          <cell r="A275">
            <v>88</v>
          </cell>
          <cell r="B275">
            <v>104</v>
          </cell>
          <cell r="C275" t="str">
            <v>Centro De Gestión y Desarrollo Sostenible Surcolombiano</v>
          </cell>
          <cell r="D275" t="str">
            <v>Carrera 8 No. 7 - 53</v>
          </cell>
          <cell r="E275" t="str">
            <v>Huila</v>
          </cell>
          <cell r="F275" t="str">
            <v>Pitalito</v>
          </cell>
          <cell r="G275" t="str">
            <v>1.854724, -76.047626</v>
          </cell>
          <cell r="H275" t="str">
            <v>6KVA BIFASICA</v>
          </cell>
          <cell r="I275">
            <v>1</v>
          </cell>
          <cell r="J275">
            <v>4</v>
          </cell>
          <cell r="K275">
            <v>32478810</v>
          </cell>
          <cell r="L275">
            <v>32478810</v>
          </cell>
          <cell r="M275">
            <v>226641884</v>
          </cell>
          <cell r="N275">
            <v>34707620.773526341</v>
          </cell>
          <cell r="O275">
            <v>34707620.773526341</v>
          </cell>
          <cell r="P275">
            <v>186244530.67143777</v>
          </cell>
          <cell r="Q275">
            <v>30622878</v>
          </cell>
          <cell r="R275">
            <v>30622878</v>
          </cell>
          <cell r="S275">
            <v>218104018</v>
          </cell>
          <cell r="T275">
            <v>31508000</v>
          </cell>
          <cell r="U275">
            <v>31508000</v>
          </cell>
          <cell r="V275">
            <v>159192000</v>
          </cell>
          <cell r="W275">
            <v>30426436.74715909</v>
          </cell>
          <cell r="X275">
            <v>30426436.74715909</v>
          </cell>
          <cell r="Y275">
            <v>181896720.1948052</v>
          </cell>
        </row>
        <row r="276">
          <cell r="A276">
            <v>88</v>
          </cell>
          <cell r="B276">
            <v>104</v>
          </cell>
          <cell r="C276" t="str">
            <v>Centro De Gestión y Desarrollo Sostenible Surcolombiano</v>
          </cell>
          <cell r="D276" t="str">
            <v>Carrera 8 No. 7 - 53</v>
          </cell>
          <cell r="E276" t="str">
            <v>Huila</v>
          </cell>
          <cell r="F276" t="str">
            <v>Pitalito</v>
          </cell>
          <cell r="G276" t="str">
            <v>1.854724, -76.047626</v>
          </cell>
          <cell r="H276" t="str">
            <v>20 KVA TRIFASICA</v>
          </cell>
          <cell r="I276">
            <v>2</v>
          </cell>
          <cell r="J276">
            <v>4</v>
          </cell>
          <cell r="K276">
            <v>77229229</v>
          </cell>
          <cell r="L276">
            <v>154458458</v>
          </cell>
          <cell r="M276">
            <v>226641884</v>
          </cell>
          <cell r="N276">
            <v>49769724.852123871</v>
          </cell>
          <cell r="O276">
            <v>99539449.704247743</v>
          </cell>
          <cell r="P276">
            <v>186244530.67143777</v>
          </cell>
          <cell r="Q276">
            <v>75022679</v>
          </cell>
          <cell r="R276">
            <v>150045358</v>
          </cell>
          <cell r="S276">
            <v>218104018</v>
          </cell>
          <cell r="T276">
            <v>48482000</v>
          </cell>
          <cell r="U276">
            <v>96964000</v>
          </cell>
          <cell r="V276">
            <v>159192000</v>
          </cell>
          <cell r="W276">
            <v>53658722.471590914</v>
          </cell>
          <cell r="X276">
            <v>107317444.94318183</v>
          </cell>
          <cell r="Y276">
            <v>181896720.1948052</v>
          </cell>
        </row>
        <row r="277">
          <cell r="A277">
            <v>89</v>
          </cell>
          <cell r="B277">
            <v>105</v>
          </cell>
          <cell r="C277" t="str">
            <v>Sede Granja Yamboró</v>
          </cell>
          <cell r="D277" t="str">
            <v>Área rural a 7 kms de la Sede Principal. Vereda Aguadas</v>
          </cell>
          <cell r="E277" t="str">
            <v>Huila</v>
          </cell>
          <cell r="F277" t="str">
            <v>Pitalito</v>
          </cell>
          <cell r="G277" t="str">
            <v>1.891700, -76.090512</v>
          </cell>
          <cell r="H277" t="str">
            <v>3 KVA MONOFASICA</v>
          </cell>
          <cell r="I277">
            <v>3</v>
          </cell>
          <cell r="J277">
            <v>4</v>
          </cell>
          <cell r="K277">
            <v>13234872</v>
          </cell>
          <cell r="L277">
            <v>39704616</v>
          </cell>
          <cell r="M277">
            <v>334490987</v>
          </cell>
          <cell r="N277">
            <v>17315820.064554561</v>
          </cell>
          <cell r="O277">
            <v>51947460.193663687</v>
          </cell>
          <cell r="P277">
            <v>257403640.64809197</v>
          </cell>
          <cell r="Q277">
            <v>12478594</v>
          </cell>
          <cell r="R277">
            <v>37435782</v>
          </cell>
          <cell r="S277">
            <v>322871721</v>
          </cell>
          <cell r="T277">
            <v>10240000</v>
          </cell>
          <cell r="U277">
            <v>30720000</v>
          </cell>
          <cell r="V277">
            <v>239906000</v>
          </cell>
          <cell r="W277">
            <v>14717612.834821427</v>
          </cell>
          <cell r="X277">
            <v>44152838.504464284</v>
          </cell>
          <cell r="Y277">
            <v>292341921.16071433</v>
          </cell>
        </row>
        <row r="278">
          <cell r="A278">
            <v>89</v>
          </cell>
          <cell r="B278">
            <v>105</v>
          </cell>
          <cell r="C278" t="str">
            <v>Sede Granja Yamboró</v>
          </cell>
          <cell r="D278" t="str">
            <v>Área rural a 7 kms de la Sede Principal. Vereda Aguadas</v>
          </cell>
          <cell r="E278" t="str">
            <v>Huila</v>
          </cell>
          <cell r="F278" t="str">
            <v>Pitalito</v>
          </cell>
          <cell r="G278" t="str">
            <v>1.891700, -76.090512</v>
          </cell>
          <cell r="H278" t="str">
            <v>6KVA BIFASICA</v>
          </cell>
          <cell r="I278">
            <v>1</v>
          </cell>
          <cell r="J278">
            <v>4</v>
          </cell>
          <cell r="K278">
            <v>32478810</v>
          </cell>
          <cell r="L278">
            <v>32478810</v>
          </cell>
          <cell r="M278">
            <v>334490987</v>
          </cell>
          <cell r="N278">
            <v>34657620.773526341</v>
          </cell>
          <cell r="O278">
            <v>34657620.773526341</v>
          </cell>
          <cell r="P278">
            <v>257403640.64809197</v>
          </cell>
          <cell r="Q278">
            <v>30622878</v>
          </cell>
          <cell r="R278">
            <v>30622878</v>
          </cell>
          <cell r="S278">
            <v>322871721</v>
          </cell>
          <cell r="T278">
            <v>31508000</v>
          </cell>
          <cell r="U278">
            <v>31508000</v>
          </cell>
          <cell r="V278">
            <v>239906000</v>
          </cell>
          <cell r="W278">
            <v>30426436.74715909</v>
          </cell>
          <cell r="X278">
            <v>30426436.74715909</v>
          </cell>
          <cell r="Y278">
            <v>292341921.16071433</v>
          </cell>
        </row>
        <row r="279">
          <cell r="A279">
            <v>89</v>
          </cell>
          <cell r="B279">
            <v>105</v>
          </cell>
          <cell r="C279" t="str">
            <v>Sede Granja Yamboró</v>
          </cell>
          <cell r="D279" t="str">
            <v>Área rural a 7 kms de la Sede Principal. Vereda Aguadas</v>
          </cell>
          <cell r="E279" t="str">
            <v>Huila</v>
          </cell>
          <cell r="F279" t="str">
            <v>Pitalito</v>
          </cell>
          <cell r="G279" t="str">
            <v>1.891700, -76.090512</v>
          </cell>
          <cell r="H279" t="str">
            <v>15 KVA TRIFASICA</v>
          </cell>
          <cell r="I279">
            <v>3</v>
          </cell>
          <cell r="J279">
            <v>4</v>
          </cell>
          <cell r="K279">
            <v>69771289</v>
          </cell>
          <cell r="L279">
            <v>209313867</v>
          </cell>
          <cell r="M279">
            <v>334490987</v>
          </cell>
          <cell r="N279">
            <v>43064579.975622132</v>
          </cell>
          <cell r="O279">
            <v>129193739.9268664</v>
          </cell>
          <cell r="P279">
            <v>257403640.64809197</v>
          </cell>
          <cell r="Q279">
            <v>67777824</v>
          </cell>
          <cell r="R279">
            <v>203333472</v>
          </cell>
          <cell r="S279">
            <v>322871721</v>
          </cell>
          <cell r="T279">
            <v>46724000</v>
          </cell>
          <cell r="U279">
            <v>140172000</v>
          </cell>
          <cell r="V279">
            <v>239906000</v>
          </cell>
          <cell r="W279">
            <v>56522325.284090914</v>
          </cell>
          <cell r="X279">
            <v>169566975.85227275</v>
          </cell>
          <cell r="Y279">
            <v>292341921.16071433</v>
          </cell>
        </row>
        <row r="280">
          <cell r="A280">
            <v>89</v>
          </cell>
          <cell r="B280">
            <v>105</v>
          </cell>
          <cell r="C280" t="str">
            <v>Sede Granja Yamboró</v>
          </cell>
          <cell r="D280" t="str">
            <v>Área rural a 7 kms de la Sede Principal. Vereda Aguadas</v>
          </cell>
          <cell r="E280" t="str">
            <v>Huila</v>
          </cell>
          <cell r="F280" t="str">
            <v>Pitalito</v>
          </cell>
          <cell r="G280" t="str">
            <v>1.891700, -76.090512</v>
          </cell>
          <cell r="H280" t="str">
            <v>10 KVA TRIFASICA</v>
          </cell>
          <cell r="I280">
            <v>1</v>
          </cell>
          <cell r="J280">
            <v>4</v>
          </cell>
          <cell r="K280">
            <v>52993694</v>
          </cell>
          <cell r="L280">
            <v>52993694</v>
          </cell>
          <cell r="M280">
            <v>334490987</v>
          </cell>
          <cell r="N280">
            <v>41604819.754035547</v>
          </cell>
          <cell r="O280">
            <v>41604819.754035547</v>
          </cell>
          <cell r="P280">
            <v>257403640.64809197</v>
          </cell>
          <cell r="Q280">
            <v>51479589</v>
          </cell>
          <cell r="R280">
            <v>51479589</v>
          </cell>
          <cell r="S280">
            <v>322871721</v>
          </cell>
          <cell r="T280">
            <v>37506000</v>
          </cell>
          <cell r="U280">
            <v>37506000</v>
          </cell>
          <cell r="V280">
            <v>239906000</v>
          </cell>
          <cell r="W280">
            <v>48195670.056818187</v>
          </cell>
          <cell r="X280">
            <v>48195670.056818187</v>
          </cell>
          <cell r="Y280">
            <v>292341921.16071433</v>
          </cell>
        </row>
        <row r="281">
          <cell r="A281">
            <v>90</v>
          </cell>
          <cell r="B281">
            <v>106</v>
          </cell>
          <cell r="C281" t="str">
            <v>Regional Guajira</v>
          </cell>
          <cell r="D281" t="str">
            <v>Avenida Aeropuerto Calle 21 esquina</v>
          </cell>
          <cell r="E281" t="str">
            <v>La Guajira</v>
          </cell>
          <cell r="F281" t="str">
            <v>Riohacha</v>
          </cell>
          <cell r="G281" t="str">
            <v>11.534749, -72.917751</v>
          </cell>
          <cell r="H281" t="str">
            <v>3 KVA MONOFASICA</v>
          </cell>
          <cell r="I281">
            <v>4</v>
          </cell>
          <cell r="J281">
            <v>5</v>
          </cell>
          <cell r="K281">
            <v>13234872</v>
          </cell>
          <cell r="L281">
            <v>52939488</v>
          </cell>
          <cell r="M281">
            <v>288453425</v>
          </cell>
          <cell r="N281">
            <v>17303320.064554561</v>
          </cell>
          <cell r="O281">
            <v>69213280.258218244</v>
          </cell>
          <cell r="P281">
            <v>241896491.25438714</v>
          </cell>
          <cell r="Q281">
            <v>12478594</v>
          </cell>
          <cell r="R281">
            <v>49914376</v>
          </cell>
          <cell r="S281">
            <v>277771378</v>
          </cell>
          <cell r="T281">
            <v>10240000</v>
          </cell>
          <cell r="U281">
            <v>40960000</v>
          </cell>
          <cell r="V281">
            <v>221264000</v>
          </cell>
          <cell r="W281">
            <v>14615469.977678571</v>
          </cell>
          <cell r="X281">
            <v>58461879.910714284</v>
          </cell>
          <cell r="Y281">
            <v>214856434.15787339</v>
          </cell>
        </row>
        <row r="282">
          <cell r="A282">
            <v>90</v>
          </cell>
          <cell r="B282">
            <v>106</v>
          </cell>
          <cell r="C282" t="str">
            <v>Regional Guajira</v>
          </cell>
          <cell r="D282" t="str">
            <v>Avenida Aeropuerto Calle 21 esquina</v>
          </cell>
          <cell r="E282" t="str">
            <v>La Guajira</v>
          </cell>
          <cell r="F282" t="str">
            <v>Riohacha</v>
          </cell>
          <cell r="G282" t="str">
            <v>11.534749, -72.917751</v>
          </cell>
          <cell r="H282" t="str">
            <v>10 KVA TRIFASICA</v>
          </cell>
          <cell r="I282">
            <v>1</v>
          </cell>
          <cell r="J282">
            <v>5</v>
          </cell>
          <cell r="K282">
            <v>52993694</v>
          </cell>
          <cell r="L282">
            <v>52993694</v>
          </cell>
          <cell r="M282">
            <v>288453425</v>
          </cell>
          <cell r="N282">
            <v>41604819.754035547</v>
          </cell>
          <cell r="O282">
            <v>41604819.754035547</v>
          </cell>
          <cell r="P282">
            <v>241896491.25438714</v>
          </cell>
          <cell r="Q282">
            <v>51479589</v>
          </cell>
          <cell r="R282">
            <v>51479589</v>
          </cell>
          <cell r="S282">
            <v>277771378</v>
          </cell>
          <cell r="T282">
            <v>37506000</v>
          </cell>
          <cell r="U282">
            <v>37506000</v>
          </cell>
          <cell r="V282">
            <v>221264000</v>
          </cell>
          <cell r="W282">
            <v>45195670.056818187</v>
          </cell>
          <cell r="X282">
            <v>45195670.056818187</v>
          </cell>
          <cell r="Y282">
            <v>214856434.15787339</v>
          </cell>
        </row>
        <row r="283">
          <cell r="A283">
            <v>90</v>
          </cell>
          <cell r="B283">
            <v>106</v>
          </cell>
          <cell r="C283" t="str">
            <v>Regional Guajira</v>
          </cell>
          <cell r="D283" t="str">
            <v>Avenida Aeropuerto Calle 21 esquina</v>
          </cell>
          <cell r="E283" t="str">
            <v>La Guajira</v>
          </cell>
          <cell r="F283" t="str">
            <v>Riohacha</v>
          </cell>
          <cell r="G283" t="str">
            <v>11.534749, -72.917751</v>
          </cell>
          <cell r="H283" t="str">
            <v>30 KVA TRIFASICA</v>
          </cell>
          <cell r="I283">
            <v>1</v>
          </cell>
          <cell r="J283">
            <v>5</v>
          </cell>
          <cell r="K283">
            <v>150041433</v>
          </cell>
          <cell r="L283">
            <v>150041433</v>
          </cell>
          <cell r="M283">
            <v>288453425</v>
          </cell>
          <cell r="N283">
            <v>96420770.468607008</v>
          </cell>
          <cell r="O283">
            <v>96420770.468607008</v>
          </cell>
          <cell r="P283">
            <v>241896491.25438714</v>
          </cell>
          <cell r="Q283">
            <v>145754535</v>
          </cell>
          <cell r="R283">
            <v>145754535</v>
          </cell>
          <cell r="S283">
            <v>277771378</v>
          </cell>
          <cell r="T283">
            <v>111290000</v>
          </cell>
          <cell r="U283">
            <v>111290000</v>
          </cell>
          <cell r="V283">
            <v>221264000</v>
          </cell>
          <cell r="W283">
            <v>80772447.443181828</v>
          </cell>
          <cell r="X283">
            <v>80772447.443181828</v>
          </cell>
          <cell r="Y283">
            <v>214856434.15787339</v>
          </cell>
        </row>
        <row r="284">
          <cell r="A284">
            <v>90</v>
          </cell>
          <cell r="B284">
            <v>106</v>
          </cell>
          <cell r="C284" t="str">
            <v>Regional Guajira</v>
          </cell>
          <cell r="D284" t="str">
            <v>Avenida Aeropuerto Calle 21 esquina</v>
          </cell>
          <cell r="E284" t="str">
            <v>La Guajira</v>
          </cell>
          <cell r="F284" t="str">
            <v>Riohacha</v>
          </cell>
          <cell r="G284" t="str">
            <v>11.534749, -72.917751</v>
          </cell>
          <cell r="H284" t="str">
            <v>6KVA BIFASICA</v>
          </cell>
          <cell r="I284">
            <v>1</v>
          </cell>
          <cell r="J284">
            <v>5</v>
          </cell>
          <cell r="K284">
            <v>32478810</v>
          </cell>
          <cell r="L284">
            <v>32478810</v>
          </cell>
          <cell r="M284">
            <v>288453425</v>
          </cell>
          <cell r="N284">
            <v>34657620.773526341</v>
          </cell>
          <cell r="O284">
            <v>34657620.773526341</v>
          </cell>
          <cell r="P284">
            <v>241896491.25438714</v>
          </cell>
          <cell r="Q284">
            <v>30622878</v>
          </cell>
          <cell r="R284">
            <v>30622878</v>
          </cell>
          <cell r="S284">
            <v>277771378</v>
          </cell>
          <cell r="T284">
            <v>31508000</v>
          </cell>
          <cell r="U284">
            <v>31508000</v>
          </cell>
          <cell r="V284">
            <v>221264000</v>
          </cell>
          <cell r="W284">
            <v>30426436.74715909</v>
          </cell>
          <cell r="X284">
            <v>30426436.74715909</v>
          </cell>
          <cell r="Y284">
            <v>214856434.15787339</v>
          </cell>
        </row>
        <row r="285">
          <cell r="A285">
            <v>91</v>
          </cell>
          <cell r="B285">
            <v>107</v>
          </cell>
          <cell r="C285" t="str">
            <v>Sede Industrial</v>
          </cell>
          <cell r="D285" t="str">
            <v>Kilómetro 5 Salida a Maicao</v>
          </cell>
          <cell r="E285" t="str">
            <v>La Guajira</v>
          </cell>
          <cell r="F285" t="str">
            <v>Riohacha</v>
          </cell>
          <cell r="G285" t="str">
            <v>11.515507, -72.869731</v>
          </cell>
          <cell r="H285" t="str">
            <v>3 KVA MONOFASICA</v>
          </cell>
          <cell r="I285">
            <v>4</v>
          </cell>
          <cell r="J285">
            <v>4</v>
          </cell>
          <cell r="K285">
            <v>13234872</v>
          </cell>
          <cell r="L285">
            <v>52939488</v>
          </cell>
          <cell r="M285">
            <v>155189587</v>
          </cell>
          <cell r="N285">
            <v>17315820.064554561</v>
          </cell>
          <cell r="O285">
            <v>69263280.258218244</v>
          </cell>
          <cell r="P285">
            <v>147185481.00736672</v>
          </cell>
          <cell r="Q285">
            <v>12478594</v>
          </cell>
          <cell r="R285">
            <v>49914376</v>
          </cell>
          <cell r="S285">
            <v>148315078</v>
          </cell>
          <cell r="T285">
            <v>10240000</v>
          </cell>
          <cell r="U285">
            <v>40960000</v>
          </cell>
          <cell r="V285">
            <v>119192000</v>
          </cell>
          <cell r="W285">
            <v>14615469.977678571</v>
          </cell>
          <cell r="X285">
            <v>58461879.910714284</v>
          </cell>
          <cell r="Y285">
            <v>146810641.9419643</v>
          </cell>
        </row>
        <row r="286">
          <cell r="A286">
            <v>91</v>
          </cell>
          <cell r="B286">
            <v>107</v>
          </cell>
          <cell r="C286" t="str">
            <v>Sede Industrial</v>
          </cell>
          <cell r="D286" t="str">
            <v>Kilómetro 5 Salida a Maicao</v>
          </cell>
          <cell r="E286" t="str">
            <v>La Guajira</v>
          </cell>
          <cell r="F286" t="str">
            <v>Riohacha</v>
          </cell>
          <cell r="G286" t="str">
            <v>11.515507, -72.869731</v>
          </cell>
          <cell r="H286" t="str">
            <v>6KVA BIFASICA</v>
          </cell>
          <cell r="I286">
            <v>1</v>
          </cell>
          <cell r="J286">
            <v>4</v>
          </cell>
          <cell r="K286">
            <v>32478810</v>
          </cell>
          <cell r="L286">
            <v>32478810</v>
          </cell>
          <cell r="M286">
            <v>155189587</v>
          </cell>
          <cell r="N286">
            <v>34707620.773526341</v>
          </cell>
          <cell r="O286">
            <v>34707620.773526341</v>
          </cell>
          <cell r="P286">
            <v>147185481.00736672</v>
          </cell>
          <cell r="Q286">
            <v>30622878</v>
          </cell>
          <cell r="R286">
            <v>30622878</v>
          </cell>
          <cell r="S286">
            <v>148315078</v>
          </cell>
          <cell r="T286">
            <v>31508000</v>
          </cell>
          <cell r="U286">
            <v>31508000</v>
          </cell>
          <cell r="V286">
            <v>119192000</v>
          </cell>
          <cell r="W286">
            <v>30426436.74715909</v>
          </cell>
          <cell r="X286">
            <v>30426436.74715909</v>
          </cell>
          <cell r="Y286">
            <v>146810641.9419643</v>
          </cell>
        </row>
        <row r="287">
          <cell r="A287">
            <v>91</v>
          </cell>
          <cell r="B287">
            <v>107</v>
          </cell>
          <cell r="C287" t="str">
            <v>Sede Industrial</v>
          </cell>
          <cell r="D287" t="str">
            <v>Kilómetro 5 Salida a Maicao</v>
          </cell>
          <cell r="E287" t="str">
            <v>La Guajira</v>
          </cell>
          <cell r="F287" t="str">
            <v>Riohacha</v>
          </cell>
          <cell r="G287" t="str">
            <v>11.515507, -72.869731</v>
          </cell>
          <cell r="H287" t="str">
            <v>15 KVA TRIFASICA</v>
          </cell>
          <cell r="I287">
            <v>1</v>
          </cell>
          <cell r="J287">
            <v>4</v>
          </cell>
          <cell r="K287">
            <v>69771289</v>
          </cell>
          <cell r="L287">
            <v>69771289</v>
          </cell>
          <cell r="M287">
            <v>155189587</v>
          </cell>
          <cell r="N287">
            <v>43214579.975622132</v>
          </cell>
          <cell r="O287">
            <v>43214579.975622132</v>
          </cell>
          <cell r="P287">
            <v>147185481.00736672</v>
          </cell>
          <cell r="Q287">
            <v>67777824</v>
          </cell>
          <cell r="R287">
            <v>67777824</v>
          </cell>
          <cell r="S287">
            <v>148315078</v>
          </cell>
          <cell r="T287">
            <v>46724000</v>
          </cell>
          <cell r="U287">
            <v>46724000</v>
          </cell>
          <cell r="V287">
            <v>119192000</v>
          </cell>
          <cell r="W287">
            <v>57922325.284090914</v>
          </cell>
          <cell r="X287">
            <v>57922325.284090914</v>
          </cell>
          <cell r="Y287">
            <v>146810641.9419643</v>
          </cell>
        </row>
        <row r="288">
          <cell r="A288">
            <v>92</v>
          </cell>
          <cell r="B288">
            <v>108</v>
          </cell>
          <cell r="C288" t="str">
            <v>Sede Multisectorial Maicao (del Centro Industrial)</v>
          </cell>
          <cell r="D288" t="str">
            <v>Calle 16 No. 44 - 46 Troncal del caribe</v>
          </cell>
          <cell r="E288" t="str">
            <v>La Guajira</v>
          </cell>
          <cell r="F288" t="str">
            <v>Maicao</v>
          </cell>
          <cell r="G288" t="str">
            <v>11.384700, -72.272774</v>
          </cell>
          <cell r="H288" t="str">
            <v>3 KVA MONOFASICA</v>
          </cell>
          <cell r="I288">
            <v>1</v>
          </cell>
          <cell r="J288">
            <v>1</v>
          </cell>
          <cell r="K288">
            <v>13234872</v>
          </cell>
          <cell r="L288">
            <v>13234872</v>
          </cell>
          <cell r="M288">
            <v>152777450</v>
          </cell>
          <cell r="N288">
            <v>17565820.064554561</v>
          </cell>
          <cell r="O288">
            <v>17565820.064554561</v>
          </cell>
          <cell r="P288">
            <v>103894980.01579882</v>
          </cell>
          <cell r="Q288">
            <v>12478594</v>
          </cell>
          <cell r="R288">
            <v>12478594</v>
          </cell>
          <cell r="S288">
            <v>148034242</v>
          </cell>
          <cell r="T288">
            <v>10240000</v>
          </cell>
          <cell r="U288">
            <v>10240000</v>
          </cell>
          <cell r="V288">
            <v>103688000</v>
          </cell>
          <cell r="W288">
            <v>15920469.977678571</v>
          </cell>
          <cell r="X288">
            <v>15920469.977678571</v>
          </cell>
          <cell r="Y288">
            <v>129665120.54586039</v>
          </cell>
        </row>
        <row r="289">
          <cell r="A289">
            <v>92</v>
          </cell>
          <cell r="B289">
            <v>108</v>
          </cell>
          <cell r="C289" t="str">
            <v>Sede Multisectorial Maicao (del Centro Industrial)</v>
          </cell>
          <cell r="D289" t="str">
            <v>Calle 16 No. 44 - 46 Troncal del caribe</v>
          </cell>
          <cell r="E289" t="str">
            <v>La Guajira</v>
          </cell>
          <cell r="F289" t="str">
            <v>Maicao</v>
          </cell>
          <cell r="G289" t="str">
            <v>11.384700, -72.272774</v>
          </cell>
          <cell r="H289" t="str">
            <v>15 KVA TRIFASICA</v>
          </cell>
          <cell r="I289">
            <v>2</v>
          </cell>
          <cell r="J289">
            <v>1</v>
          </cell>
          <cell r="K289">
            <v>69771289</v>
          </cell>
          <cell r="L289">
            <v>139542578</v>
          </cell>
          <cell r="M289">
            <v>152777450</v>
          </cell>
          <cell r="N289">
            <v>43164579.975622132</v>
          </cell>
          <cell r="O289">
            <v>86329159.951244265</v>
          </cell>
          <cell r="P289">
            <v>103894980.01579882</v>
          </cell>
          <cell r="Q289">
            <v>67777824</v>
          </cell>
          <cell r="R289">
            <v>135555648</v>
          </cell>
          <cell r="S289">
            <v>148034242</v>
          </cell>
          <cell r="T289">
            <v>46724000</v>
          </cell>
          <cell r="U289">
            <v>93448000</v>
          </cell>
          <cell r="V289">
            <v>103688000</v>
          </cell>
          <cell r="W289">
            <v>56872325.284090914</v>
          </cell>
          <cell r="X289">
            <v>113744650.56818183</v>
          </cell>
          <cell r="Y289">
            <v>129665120.54586039</v>
          </cell>
        </row>
        <row r="290">
          <cell r="A290">
            <v>93</v>
          </cell>
          <cell r="B290">
            <v>110</v>
          </cell>
          <cell r="C290" t="str">
            <v>Centro Multisectorial de Fonseca (del Centro Agroempresarial y Acuícola)</v>
          </cell>
          <cell r="D290" t="str">
            <v>Kilómetro 1 Salida a Barrancas</v>
          </cell>
          <cell r="E290" t="str">
            <v>La Guajira</v>
          </cell>
          <cell r="F290" t="str">
            <v>Fonseca</v>
          </cell>
          <cell r="G290" t="str">
            <v>10.895253, -72.828224</v>
          </cell>
          <cell r="H290" t="str">
            <v>3 KVA MONOFASICA</v>
          </cell>
          <cell r="I290">
            <v>7</v>
          </cell>
          <cell r="J290">
            <v>7</v>
          </cell>
          <cell r="K290">
            <v>13234872</v>
          </cell>
          <cell r="L290">
            <v>92644104</v>
          </cell>
          <cell r="M290">
            <v>610713833</v>
          </cell>
          <cell r="N290">
            <v>17282962.921697419</v>
          </cell>
          <cell r="O290">
            <v>120980740.45188193</v>
          </cell>
          <cell r="P290">
            <v>455430500.08733809</v>
          </cell>
          <cell r="Q290">
            <v>12478594</v>
          </cell>
          <cell r="R290">
            <v>87350158</v>
          </cell>
          <cell r="S290">
            <v>587939868</v>
          </cell>
          <cell r="T290">
            <v>10240000</v>
          </cell>
          <cell r="U290">
            <v>71680000</v>
          </cell>
          <cell r="V290">
            <v>478372000</v>
          </cell>
          <cell r="W290">
            <v>14514755.691964285</v>
          </cell>
          <cell r="X290">
            <v>101603289.84375</v>
          </cell>
          <cell r="Y290">
            <v>430047404.14772731</v>
          </cell>
        </row>
        <row r="291">
          <cell r="A291">
            <v>93</v>
          </cell>
          <cell r="B291">
            <v>110</v>
          </cell>
          <cell r="C291" t="str">
            <v>Centro Multisectorial de Fonseca (del Centro Agroempresarial y Acuícola)</v>
          </cell>
          <cell r="D291" t="str">
            <v>Kilómetro 1 Salida a Barrancas</v>
          </cell>
          <cell r="E291" t="str">
            <v>La Guajira</v>
          </cell>
          <cell r="F291" t="str">
            <v>Fonseca</v>
          </cell>
          <cell r="G291" t="str">
            <v>10.895253, -72.828224</v>
          </cell>
          <cell r="H291" t="str">
            <v>6KVA BIFASICA</v>
          </cell>
          <cell r="I291">
            <v>1</v>
          </cell>
          <cell r="J291">
            <v>7</v>
          </cell>
          <cell r="K291">
            <v>32478810</v>
          </cell>
          <cell r="L291">
            <v>32478810</v>
          </cell>
          <cell r="M291">
            <v>610713833</v>
          </cell>
          <cell r="N291">
            <v>34627620.773526341</v>
          </cell>
          <cell r="O291">
            <v>34627620.773526341</v>
          </cell>
          <cell r="P291">
            <v>455430500.08733809</v>
          </cell>
          <cell r="Q291">
            <v>30622878</v>
          </cell>
          <cell r="R291">
            <v>30622878</v>
          </cell>
          <cell r="S291">
            <v>587939868</v>
          </cell>
          <cell r="T291">
            <v>31508000</v>
          </cell>
          <cell r="U291">
            <v>31508000</v>
          </cell>
          <cell r="V291">
            <v>478372000</v>
          </cell>
          <cell r="W291">
            <v>30426436.74715909</v>
          </cell>
          <cell r="X291">
            <v>30426436.74715909</v>
          </cell>
          <cell r="Y291">
            <v>430047404.14772731</v>
          </cell>
        </row>
        <row r="292">
          <cell r="A292">
            <v>93</v>
          </cell>
          <cell r="B292">
            <v>110</v>
          </cell>
          <cell r="C292" t="str">
            <v>Centro Multisectorial de Fonseca (del Centro Agroempresarial y Acuícola)</v>
          </cell>
          <cell r="D292" t="str">
            <v>Kilómetro 1 Salida a Barrancas</v>
          </cell>
          <cell r="E292" t="str">
            <v>La Guajira</v>
          </cell>
          <cell r="F292" t="str">
            <v>Fonseca</v>
          </cell>
          <cell r="G292" t="str">
            <v>10.895253, -72.828224</v>
          </cell>
          <cell r="H292" t="str">
            <v>15 KVA TRIFASICA</v>
          </cell>
          <cell r="I292">
            <v>2</v>
          </cell>
          <cell r="J292">
            <v>7</v>
          </cell>
          <cell r="K292">
            <v>69771289</v>
          </cell>
          <cell r="L292">
            <v>139542578</v>
          </cell>
          <cell r="M292">
            <v>610713833</v>
          </cell>
          <cell r="N292">
            <v>43074579.975622132</v>
          </cell>
          <cell r="O292">
            <v>86149159.951244265</v>
          </cell>
          <cell r="P292">
            <v>455430500.08733809</v>
          </cell>
          <cell r="Q292">
            <v>67777824</v>
          </cell>
          <cell r="R292">
            <v>135555648</v>
          </cell>
          <cell r="S292">
            <v>587939868</v>
          </cell>
          <cell r="T292">
            <v>46724000</v>
          </cell>
          <cell r="U292">
            <v>93448000</v>
          </cell>
          <cell r="V292">
            <v>478372000</v>
          </cell>
          <cell r="W292">
            <v>56872325.284090914</v>
          </cell>
          <cell r="X292">
            <v>113744650.56818183</v>
          </cell>
          <cell r="Y292">
            <v>430047404.14772731</v>
          </cell>
        </row>
        <row r="293">
          <cell r="A293">
            <v>93</v>
          </cell>
          <cell r="B293">
            <v>110</v>
          </cell>
          <cell r="C293" t="str">
            <v>Centro Multisectorial de Fonseca (del Centro Agroempresarial y Acuícola)</v>
          </cell>
          <cell r="D293" t="str">
            <v>Kilómetro 1 Salida a Barrancas</v>
          </cell>
          <cell r="E293" t="str">
            <v>La Guajira</v>
          </cell>
          <cell r="F293" t="str">
            <v>Fonseca</v>
          </cell>
          <cell r="G293" t="str">
            <v>10.895253, -72.828224</v>
          </cell>
          <cell r="H293" t="str">
            <v>30 KVA TRIFASICA</v>
          </cell>
          <cell r="I293">
            <v>1</v>
          </cell>
          <cell r="J293">
            <v>7</v>
          </cell>
          <cell r="K293">
            <v>150041433</v>
          </cell>
          <cell r="L293">
            <v>150041433</v>
          </cell>
          <cell r="M293">
            <v>610713833</v>
          </cell>
          <cell r="N293">
            <v>96390770.468607008</v>
          </cell>
          <cell r="O293">
            <v>96390770.468607008</v>
          </cell>
          <cell r="P293">
            <v>455430500.08733809</v>
          </cell>
          <cell r="Q293">
            <v>145754535</v>
          </cell>
          <cell r="R293">
            <v>145754535</v>
          </cell>
          <cell r="S293">
            <v>587939868</v>
          </cell>
          <cell r="T293">
            <v>111290000</v>
          </cell>
          <cell r="U293">
            <v>111290000</v>
          </cell>
          <cell r="V293">
            <v>478372000</v>
          </cell>
          <cell r="W293">
            <v>80772447.443181828</v>
          </cell>
          <cell r="X293">
            <v>80772447.443181828</v>
          </cell>
          <cell r="Y293">
            <v>430047404.14772731</v>
          </cell>
        </row>
        <row r="294">
          <cell r="A294">
            <v>93</v>
          </cell>
          <cell r="B294">
            <v>110</v>
          </cell>
          <cell r="C294" t="str">
            <v>Centro Multisectorial de Fonseca (del Centro Agroempresarial y Acuícola)</v>
          </cell>
          <cell r="D294" t="str">
            <v>Kilómetro 1 Salida a Barrancas</v>
          </cell>
          <cell r="E294" t="str">
            <v>La Guajira</v>
          </cell>
          <cell r="F294" t="str">
            <v>Fonseca</v>
          </cell>
          <cell r="G294" t="str">
            <v>10.895253, -72.828224</v>
          </cell>
          <cell r="H294" t="str">
            <v>40 KVA TRIFASICA</v>
          </cell>
          <cell r="I294">
            <v>1</v>
          </cell>
          <cell r="J294">
            <v>7</v>
          </cell>
          <cell r="K294">
            <v>196006908</v>
          </cell>
          <cell r="L294">
            <v>196006908</v>
          </cell>
          <cell r="M294">
            <v>610713833</v>
          </cell>
          <cell r="N294">
            <v>117282208.44207858</v>
          </cell>
          <cell r="O294">
            <v>117282208.44207858</v>
          </cell>
          <cell r="P294">
            <v>455430500.08733809</v>
          </cell>
          <cell r="Q294">
            <v>188656649</v>
          </cell>
          <cell r="R294">
            <v>188656649</v>
          </cell>
          <cell r="S294">
            <v>587939868</v>
          </cell>
          <cell r="T294">
            <v>170446000</v>
          </cell>
          <cell r="U294">
            <v>170446000</v>
          </cell>
          <cell r="V294">
            <v>478372000</v>
          </cell>
          <cell r="W294">
            <v>103500579.54545456</v>
          </cell>
          <cell r="X294">
            <v>103500579.54545456</v>
          </cell>
          <cell r="Y294">
            <v>430047404.14772731</v>
          </cell>
        </row>
        <row r="295">
          <cell r="A295">
            <v>94</v>
          </cell>
          <cell r="B295">
            <v>111</v>
          </cell>
          <cell r="C295" t="str">
            <v>Regional Magdalena</v>
          </cell>
          <cell r="D295" t="str">
            <v>Avenida del ferrocarril No. 27 - 97</v>
          </cell>
          <cell r="E295" t="str">
            <v>Magdalena</v>
          </cell>
          <cell r="F295" t="str">
            <v>Santa Marta</v>
          </cell>
          <cell r="G295" t="str">
            <v>11.234030, -74.201988</v>
          </cell>
          <cell r="H295" t="str">
            <v>3 KVA MONOFASICA</v>
          </cell>
          <cell r="I295">
            <v>3</v>
          </cell>
          <cell r="J295">
            <v>5</v>
          </cell>
          <cell r="K295">
            <v>13234872</v>
          </cell>
          <cell r="L295">
            <v>39704616</v>
          </cell>
          <cell r="M295">
            <v>358470739</v>
          </cell>
          <cell r="N295">
            <v>16577078.265102226</v>
          </cell>
          <cell r="O295">
            <v>49731234.795306683</v>
          </cell>
          <cell r="P295">
            <v>296322937.54336238</v>
          </cell>
          <cell r="Q295">
            <v>12478594</v>
          </cell>
          <cell r="R295">
            <v>37435782</v>
          </cell>
          <cell r="S295">
            <v>363693486</v>
          </cell>
          <cell r="T295">
            <v>10240000</v>
          </cell>
          <cell r="U295">
            <v>30720000</v>
          </cell>
          <cell r="V295">
            <v>289256000</v>
          </cell>
          <cell r="W295">
            <v>14370469.977678573</v>
          </cell>
          <cell r="X295">
            <v>43111409.933035716</v>
          </cell>
          <cell r="Y295">
            <v>286114726.2114448</v>
          </cell>
        </row>
        <row r="296">
          <cell r="A296">
            <v>94</v>
          </cell>
          <cell r="B296">
            <v>111</v>
          </cell>
          <cell r="C296" t="str">
            <v>Regional Magdalena</v>
          </cell>
          <cell r="D296" t="str">
            <v>Avenida del ferrocarril No. 27 - 97</v>
          </cell>
          <cell r="E296" t="str">
            <v>Magdalena</v>
          </cell>
          <cell r="F296" t="str">
            <v>Santa Marta</v>
          </cell>
          <cell r="G296" t="str">
            <v>11.234030, -74.201988</v>
          </cell>
          <cell r="H296" t="str">
            <v>6KVA BIFASICA</v>
          </cell>
          <cell r="I296">
            <v>2</v>
          </cell>
          <cell r="J296">
            <v>5</v>
          </cell>
          <cell r="K296">
            <v>32478810</v>
          </cell>
          <cell r="L296">
            <v>64957620</v>
          </cell>
          <cell r="M296">
            <v>358470739</v>
          </cell>
          <cell r="N296">
            <v>33838878.974074006</v>
          </cell>
          <cell r="O296">
            <v>67677757.948148012</v>
          </cell>
          <cell r="P296">
            <v>296322937.54336238</v>
          </cell>
          <cell r="Q296">
            <v>30622878</v>
          </cell>
          <cell r="R296">
            <v>61245756</v>
          </cell>
          <cell r="S296">
            <v>363693486</v>
          </cell>
          <cell r="T296">
            <v>31508000</v>
          </cell>
          <cell r="U296">
            <v>63016000</v>
          </cell>
          <cell r="V296">
            <v>289256000</v>
          </cell>
          <cell r="W296">
            <v>29556436.74715909</v>
          </cell>
          <cell r="X296">
            <v>59112873.49431818</v>
          </cell>
          <cell r="Y296">
            <v>286114726.2114448</v>
          </cell>
        </row>
        <row r="297">
          <cell r="A297">
            <v>94</v>
          </cell>
          <cell r="B297">
            <v>111</v>
          </cell>
          <cell r="C297" t="str">
            <v>Regional Magdalena</v>
          </cell>
          <cell r="D297" t="str">
            <v>Avenida del ferrocarril No. 27 - 97</v>
          </cell>
          <cell r="E297" t="str">
            <v>Magdalena</v>
          </cell>
          <cell r="F297" t="str">
            <v>Santa Marta</v>
          </cell>
          <cell r="G297" t="str">
            <v>11.234030, -74.201988</v>
          </cell>
          <cell r="H297" t="str">
            <v>10 KVA TRIFASICA</v>
          </cell>
          <cell r="I297">
            <v>1</v>
          </cell>
          <cell r="J297">
            <v>5</v>
          </cell>
          <cell r="K297">
            <v>52993694</v>
          </cell>
          <cell r="L297">
            <v>52993694</v>
          </cell>
          <cell r="M297">
            <v>358470739</v>
          </cell>
          <cell r="N297">
            <v>40846077.954583213</v>
          </cell>
          <cell r="O297">
            <v>40846077.954583213</v>
          </cell>
          <cell r="P297">
            <v>296322937.54336238</v>
          </cell>
          <cell r="Q297">
            <v>51479589</v>
          </cell>
          <cell r="R297">
            <v>51479589</v>
          </cell>
          <cell r="S297">
            <v>363693486</v>
          </cell>
          <cell r="T297">
            <v>37506000</v>
          </cell>
          <cell r="U297">
            <v>37506000</v>
          </cell>
          <cell r="V297">
            <v>289256000</v>
          </cell>
          <cell r="W297">
            <v>45195670.056818187</v>
          </cell>
          <cell r="X297">
            <v>45195670.056818187</v>
          </cell>
          <cell r="Y297">
            <v>286114726.2114448</v>
          </cell>
        </row>
        <row r="298">
          <cell r="A298">
            <v>94</v>
          </cell>
          <cell r="B298">
            <v>111</v>
          </cell>
          <cell r="C298" t="str">
            <v>Regional Magdalena</v>
          </cell>
          <cell r="D298" t="str">
            <v>Avenida del ferrocarril No. 27 - 97</v>
          </cell>
          <cell r="E298" t="str">
            <v>Magdalena</v>
          </cell>
          <cell r="F298" t="str">
            <v>Santa Marta</v>
          </cell>
          <cell r="G298" t="str">
            <v>11.234030, -74.201988</v>
          </cell>
          <cell r="H298" t="str">
            <v>15 KVA TRIFASICA</v>
          </cell>
          <cell r="I298">
            <v>1</v>
          </cell>
          <cell r="J298">
            <v>5</v>
          </cell>
          <cell r="K298">
            <v>50773376</v>
          </cell>
          <cell r="L298">
            <v>50773376</v>
          </cell>
          <cell r="M298">
            <v>358470739</v>
          </cell>
          <cell r="N298">
            <v>42405838.176169798</v>
          </cell>
          <cell r="O298">
            <v>42405838.176169798</v>
          </cell>
          <cell r="P298">
            <v>296322937.54336238</v>
          </cell>
          <cell r="Q298">
            <v>67777824</v>
          </cell>
          <cell r="R298">
            <v>67777824</v>
          </cell>
          <cell r="S298">
            <v>363693486</v>
          </cell>
          <cell r="T298">
            <v>46724000</v>
          </cell>
          <cell r="U298">
            <v>46724000</v>
          </cell>
          <cell r="V298">
            <v>289256000</v>
          </cell>
          <cell r="W298">
            <v>57922325.284090914</v>
          </cell>
          <cell r="X298">
            <v>57922325.284090914</v>
          </cell>
          <cell r="Y298">
            <v>286114726.2114448</v>
          </cell>
        </row>
        <row r="299">
          <cell r="A299">
            <v>94</v>
          </cell>
          <cell r="B299">
            <v>111</v>
          </cell>
          <cell r="C299" t="str">
            <v>Regional Magdalena</v>
          </cell>
          <cell r="D299" t="str">
            <v>Avenida del ferrocarril No. 27 - 97</v>
          </cell>
          <cell r="E299" t="str">
            <v>Magdalena</v>
          </cell>
          <cell r="F299" t="str">
            <v>Santa Marta</v>
          </cell>
          <cell r="G299" t="str">
            <v>11.234030, -74.201988</v>
          </cell>
          <cell r="H299" t="str">
            <v>30 KVA TRIFASICA</v>
          </cell>
          <cell r="I299">
            <v>1</v>
          </cell>
          <cell r="J299">
            <v>5</v>
          </cell>
          <cell r="K299">
            <v>150041433</v>
          </cell>
          <cell r="L299">
            <v>150041433</v>
          </cell>
          <cell r="M299">
            <v>358470739</v>
          </cell>
          <cell r="N299">
            <v>95662028.669154674</v>
          </cell>
          <cell r="O299">
            <v>95662028.669154674</v>
          </cell>
          <cell r="P299">
            <v>296322937.54336238</v>
          </cell>
          <cell r="Q299">
            <v>145754535</v>
          </cell>
          <cell r="R299">
            <v>145754535</v>
          </cell>
          <cell r="S299">
            <v>363693486</v>
          </cell>
          <cell r="T299">
            <v>111290000</v>
          </cell>
          <cell r="U299">
            <v>111290000</v>
          </cell>
          <cell r="V299">
            <v>289256000</v>
          </cell>
          <cell r="W299">
            <v>80772447.443181828</v>
          </cell>
          <cell r="X299">
            <v>80772447.443181828</v>
          </cell>
          <cell r="Y299">
            <v>286114726.2114448</v>
          </cell>
        </row>
        <row r="300">
          <cell r="A300">
            <v>95</v>
          </cell>
          <cell r="B300">
            <v>112</v>
          </cell>
          <cell r="C300" t="str">
            <v>Sede IPC</v>
          </cell>
          <cell r="D300" t="str">
            <v>Carrera 16 Calle 34 Las Américas</v>
          </cell>
          <cell r="E300" t="str">
            <v>Magdalena</v>
          </cell>
          <cell r="F300" t="str">
            <v>Santa Marta</v>
          </cell>
          <cell r="G300" t="str">
            <v>11.224480, -74.205472</v>
          </cell>
          <cell r="H300" t="str">
            <v>3 KVA MONOFASICA</v>
          </cell>
          <cell r="I300">
            <v>1</v>
          </cell>
          <cell r="J300">
            <v>1</v>
          </cell>
          <cell r="K300">
            <v>13234872</v>
          </cell>
          <cell r="L300">
            <v>13234872</v>
          </cell>
          <cell r="M300">
            <v>66228566</v>
          </cell>
          <cell r="N300">
            <v>16837078.265102226</v>
          </cell>
          <cell r="O300">
            <v>16837078.265102226</v>
          </cell>
          <cell r="P300">
            <v>57863156.219685435</v>
          </cell>
          <cell r="Q300">
            <v>12478594</v>
          </cell>
          <cell r="R300">
            <v>12478594</v>
          </cell>
          <cell r="S300">
            <v>63958183</v>
          </cell>
          <cell r="T300">
            <v>10240000</v>
          </cell>
          <cell r="U300">
            <v>10240000</v>
          </cell>
          <cell r="V300">
            <v>47746000</v>
          </cell>
          <cell r="W300">
            <v>15530469.977678571</v>
          </cell>
          <cell r="X300">
            <v>15530469.977678571</v>
          </cell>
          <cell r="Y300">
            <v>60726140.034496754</v>
          </cell>
        </row>
        <row r="301">
          <cell r="A301">
            <v>95</v>
          </cell>
          <cell r="B301">
            <v>112</v>
          </cell>
          <cell r="C301" t="str">
            <v>Sede IPC</v>
          </cell>
          <cell r="D301" t="str">
            <v>Carrera 16 Calle 34 Las Américas</v>
          </cell>
          <cell r="E301" t="str">
            <v>Magdalena</v>
          </cell>
          <cell r="F301" t="str">
            <v>Santa Marta</v>
          </cell>
          <cell r="G301" t="str">
            <v>11.224480, -74.205472</v>
          </cell>
          <cell r="H301" t="str">
            <v>10 KVA TRIFASICA</v>
          </cell>
          <cell r="I301">
            <v>1</v>
          </cell>
          <cell r="J301">
            <v>1</v>
          </cell>
          <cell r="K301">
            <v>52993694</v>
          </cell>
          <cell r="L301">
            <v>52993694</v>
          </cell>
          <cell r="M301">
            <v>66228566</v>
          </cell>
          <cell r="N301">
            <v>41026077.954583213</v>
          </cell>
          <cell r="O301">
            <v>41026077.954583213</v>
          </cell>
          <cell r="P301">
            <v>57863156.219685435</v>
          </cell>
          <cell r="Q301">
            <v>51479589</v>
          </cell>
          <cell r="R301">
            <v>51479589</v>
          </cell>
          <cell r="S301">
            <v>63958183</v>
          </cell>
          <cell r="T301">
            <v>37506000</v>
          </cell>
          <cell r="U301">
            <v>37506000</v>
          </cell>
          <cell r="V301">
            <v>47746000</v>
          </cell>
          <cell r="W301">
            <v>45195670.056818187</v>
          </cell>
          <cell r="X301">
            <v>45195670.056818187</v>
          </cell>
          <cell r="Y301">
            <v>60726140.034496754</v>
          </cell>
        </row>
        <row r="302">
          <cell r="A302">
            <v>96</v>
          </cell>
          <cell r="B302">
            <v>113</v>
          </cell>
          <cell r="C302" t="str">
            <v>Sede Fundación</v>
          </cell>
          <cell r="D302" t="str">
            <v>Calle 3 Carrera 4 Esquina Antiguo Hotel Chimila</v>
          </cell>
          <cell r="E302" t="str">
            <v>Magdalena</v>
          </cell>
          <cell r="F302" t="str">
            <v>Fundación</v>
          </cell>
          <cell r="G302" t="str">
            <v>10.525188, -74.183543</v>
          </cell>
          <cell r="H302" t="str">
            <v>3 KVA MONOFASICA</v>
          </cell>
          <cell r="I302">
            <v>1</v>
          </cell>
          <cell r="J302">
            <v>1</v>
          </cell>
          <cell r="K302">
            <v>13234872</v>
          </cell>
          <cell r="L302">
            <v>13234872</v>
          </cell>
          <cell r="M302">
            <v>66228566</v>
          </cell>
          <cell r="N302">
            <v>17565820.064554561</v>
          </cell>
          <cell r="O302">
            <v>17565820.064554561</v>
          </cell>
          <cell r="P302">
            <v>59320639.818590105</v>
          </cell>
          <cell r="Q302">
            <v>12478594</v>
          </cell>
          <cell r="R302">
            <v>12478594</v>
          </cell>
          <cell r="S302">
            <v>63958183</v>
          </cell>
          <cell r="T302">
            <v>10240000</v>
          </cell>
          <cell r="U302">
            <v>10240000</v>
          </cell>
          <cell r="V302">
            <v>47746000</v>
          </cell>
          <cell r="W302">
            <v>16006184.263392858</v>
          </cell>
          <cell r="X302">
            <v>16006184.263392858</v>
          </cell>
          <cell r="Y302">
            <v>61201854.320211045</v>
          </cell>
        </row>
        <row r="303">
          <cell r="A303">
            <v>96</v>
          </cell>
          <cell r="B303">
            <v>113</v>
          </cell>
          <cell r="C303" t="str">
            <v>Sede Fundación</v>
          </cell>
          <cell r="D303" t="str">
            <v>Calle 3 Carrera 4 Esquina Antiguo Hotel Chimila</v>
          </cell>
          <cell r="E303" t="str">
            <v>Magdalena</v>
          </cell>
          <cell r="F303" t="str">
            <v>Fundación</v>
          </cell>
          <cell r="G303" t="str">
            <v>10.525188, -74.183543</v>
          </cell>
          <cell r="H303" t="str">
            <v>10 KVA TRIFASICA</v>
          </cell>
          <cell r="I303">
            <v>1</v>
          </cell>
          <cell r="J303">
            <v>1</v>
          </cell>
          <cell r="K303">
            <v>52993694</v>
          </cell>
          <cell r="L303">
            <v>52993694</v>
          </cell>
          <cell r="M303">
            <v>66228566</v>
          </cell>
          <cell r="N303">
            <v>41754819.754035547</v>
          </cell>
          <cell r="O303">
            <v>41754819.754035547</v>
          </cell>
          <cell r="P303">
            <v>59320639.818590105</v>
          </cell>
          <cell r="Q303">
            <v>51479589</v>
          </cell>
          <cell r="R303">
            <v>51479589</v>
          </cell>
          <cell r="S303">
            <v>63958183</v>
          </cell>
          <cell r="T303">
            <v>37506000</v>
          </cell>
          <cell r="U303">
            <v>37506000</v>
          </cell>
          <cell r="V303">
            <v>47746000</v>
          </cell>
          <cell r="W303">
            <v>45195670.056818187</v>
          </cell>
          <cell r="X303">
            <v>45195670.056818187</v>
          </cell>
          <cell r="Y303">
            <v>61201854.320211045</v>
          </cell>
        </row>
        <row r="304">
          <cell r="A304">
            <v>97</v>
          </cell>
          <cell r="B304">
            <v>114</v>
          </cell>
          <cell r="C304" t="str">
            <v>Centro Acuícola y Agroindustrial de Gaira</v>
          </cell>
          <cell r="D304" t="str">
            <v>Kilómetro 6 Vía Gaira</v>
          </cell>
          <cell r="E304" t="str">
            <v>Magdalena</v>
          </cell>
          <cell r="F304" t="str">
            <v>Gaira</v>
          </cell>
          <cell r="G304" t="str">
            <v>11.181008, -74.197403</v>
          </cell>
          <cell r="H304" t="str">
            <v>3 KVA MONOFASICA</v>
          </cell>
          <cell r="I304">
            <v>4</v>
          </cell>
          <cell r="J304">
            <v>6</v>
          </cell>
          <cell r="K304">
            <v>13234872</v>
          </cell>
          <cell r="L304">
            <v>52939488</v>
          </cell>
          <cell r="M304">
            <v>365682654</v>
          </cell>
          <cell r="N304">
            <v>17295820.064554561</v>
          </cell>
          <cell r="O304">
            <v>69183280.258218244</v>
          </cell>
          <cell r="P304">
            <v>291566216.106511</v>
          </cell>
          <cell r="Q304">
            <v>12478594</v>
          </cell>
          <cell r="R304">
            <v>49914376</v>
          </cell>
          <cell r="S304">
            <v>352794057</v>
          </cell>
          <cell r="T304">
            <v>10240000</v>
          </cell>
          <cell r="U304">
            <v>40960000</v>
          </cell>
          <cell r="V304">
            <v>269746000</v>
          </cell>
          <cell r="W304">
            <v>14915469.977678571</v>
          </cell>
          <cell r="X304">
            <v>59661879.910714284</v>
          </cell>
          <cell r="Y304">
            <v>271608906.62946433</v>
          </cell>
        </row>
        <row r="305">
          <cell r="A305">
            <v>97</v>
          </cell>
          <cell r="B305">
            <v>114</v>
          </cell>
          <cell r="C305" t="str">
            <v>Centro Acuícola y Agroindustrial de Gaira</v>
          </cell>
          <cell r="D305" t="str">
            <v>Kilómetro 6 Vía Gaira</v>
          </cell>
          <cell r="E305" t="str">
            <v>Magdalena</v>
          </cell>
          <cell r="F305" t="str">
            <v>Gaira</v>
          </cell>
          <cell r="G305" t="str">
            <v>11.181008, -74.197403</v>
          </cell>
          <cell r="H305" t="str">
            <v>6KVA BIFASICA</v>
          </cell>
          <cell r="I305">
            <v>1</v>
          </cell>
          <cell r="J305">
            <v>6</v>
          </cell>
          <cell r="K305">
            <v>32478810</v>
          </cell>
          <cell r="L305">
            <v>32478810</v>
          </cell>
          <cell r="M305">
            <v>365682654</v>
          </cell>
          <cell r="N305">
            <v>34627620.773526341</v>
          </cell>
          <cell r="O305">
            <v>34627620.773526341</v>
          </cell>
          <cell r="P305">
            <v>291566216.106511</v>
          </cell>
          <cell r="Q305">
            <v>30622878</v>
          </cell>
          <cell r="R305">
            <v>30622878</v>
          </cell>
          <cell r="S305">
            <v>352794057</v>
          </cell>
          <cell r="T305">
            <v>31508000</v>
          </cell>
          <cell r="U305">
            <v>31508000</v>
          </cell>
          <cell r="V305">
            <v>269746000</v>
          </cell>
          <cell r="W305">
            <v>30426436.74715909</v>
          </cell>
          <cell r="X305">
            <v>30426436.74715909</v>
          </cell>
          <cell r="Y305">
            <v>271608906.62946433</v>
          </cell>
        </row>
        <row r="306">
          <cell r="A306">
            <v>97</v>
          </cell>
          <cell r="B306">
            <v>114</v>
          </cell>
          <cell r="C306" t="str">
            <v>Centro Acuícola y Agroindustrial de Gaira</v>
          </cell>
          <cell r="D306" t="str">
            <v>Kilómetro 6 Vía Gaira</v>
          </cell>
          <cell r="E306" t="str">
            <v>Magdalena</v>
          </cell>
          <cell r="F306" t="str">
            <v>Gaira</v>
          </cell>
          <cell r="G306" t="str">
            <v>11.181008, -74.197403</v>
          </cell>
          <cell r="H306" t="str">
            <v>10 KVA TRIFASICA</v>
          </cell>
          <cell r="I306">
            <v>1</v>
          </cell>
          <cell r="J306">
            <v>6</v>
          </cell>
          <cell r="K306">
            <v>52993694</v>
          </cell>
          <cell r="L306">
            <v>52993694</v>
          </cell>
          <cell r="M306">
            <v>365682654</v>
          </cell>
          <cell r="N306">
            <v>41574819.754035547</v>
          </cell>
          <cell r="O306">
            <v>41574819.754035547</v>
          </cell>
          <cell r="P306">
            <v>291566216.106511</v>
          </cell>
          <cell r="Q306">
            <v>51479589</v>
          </cell>
          <cell r="R306">
            <v>51479589</v>
          </cell>
          <cell r="S306">
            <v>352794057</v>
          </cell>
          <cell r="T306">
            <v>37506000</v>
          </cell>
          <cell r="U306">
            <v>37506000</v>
          </cell>
          <cell r="V306">
            <v>269746000</v>
          </cell>
          <cell r="W306">
            <v>45195670.056818187</v>
          </cell>
          <cell r="X306">
            <v>45195670.056818187</v>
          </cell>
          <cell r="Y306">
            <v>271608906.62946433</v>
          </cell>
        </row>
        <row r="307">
          <cell r="A307">
            <v>97</v>
          </cell>
          <cell r="B307">
            <v>114</v>
          </cell>
          <cell r="C307" t="str">
            <v>Centro Acuícola y Agroindustrial de Gaira</v>
          </cell>
          <cell r="D307" t="str">
            <v>Kilómetro 6 Vía Gaira</v>
          </cell>
          <cell r="E307" t="str">
            <v>Magdalena</v>
          </cell>
          <cell r="F307" t="str">
            <v>Gaira</v>
          </cell>
          <cell r="G307" t="str">
            <v>11.181008, -74.197403</v>
          </cell>
          <cell r="H307" t="str">
            <v>20 KVA TRIFASICA</v>
          </cell>
          <cell r="I307">
            <v>1</v>
          </cell>
          <cell r="J307">
            <v>6</v>
          </cell>
          <cell r="K307">
            <v>77229229</v>
          </cell>
          <cell r="L307">
            <v>77229229</v>
          </cell>
          <cell r="M307">
            <v>365682654</v>
          </cell>
          <cell r="N307">
            <v>49789724.852123871</v>
          </cell>
          <cell r="O307">
            <v>49789724.852123871</v>
          </cell>
          <cell r="P307">
            <v>291566216.106511</v>
          </cell>
          <cell r="Q307">
            <v>75022679</v>
          </cell>
          <cell r="R307">
            <v>75022679</v>
          </cell>
          <cell r="S307">
            <v>352794057</v>
          </cell>
          <cell r="T307">
            <v>48482000</v>
          </cell>
          <cell r="U307">
            <v>48482000</v>
          </cell>
          <cell r="V307">
            <v>269746000</v>
          </cell>
          <cell r="W307">
            <v>55552472.471590914</v>
          </cell>
          <cell r="X307">
            <v>55552472.471590914</v>
          </cell>
          <cell r="Y307">
            <v>271608906.62946433</v>
          </cell>
        </row>
        <row r="308">
          <cell r="A308">
            <v>97</v>
          </cell>
          <cell r="B308">
            <v>114</v>
          </cell>
          <cell r="C308" t="str">
            <v>Centro Acuícola y Agroindustrial de Gaira</v>
          </cell>
          <cell r="D308" t="str">
            <v>Kilómetro 6 Vía Gaira</v>
          </cell>
          <cell r="E308" t="str">
            <v>Magdalena</v>
          </cell>
          <cell r="F308" t="str">
            <v>Gaira</v>
          </cell>
          <cell r="G308" t="str">
            <v>11.181008, -74.197403</v>
          </cell>
          <cell r="H308" t="str">
            <v>30 KVA TRIFASICA</v>
          </cell>
          <cell r="I308">
            <v>1</v>
          </cell>
          <cell r="J308">
            <v>6</v>
          </cell>
          <cell r="K308">
            <v>150041433</v>
          </cell>
          <cell r="L308">
            <v>150041433</v>
          </cell>
          <cell r="M308">
            <v>365682654</v>
          </cell>
          <cell r="N308">
            <v>96390770.468607008</v>
          </cell>
          <cell r="O308">
            <v>96390770.468607008</v>
          </cell>
          <cell r="P308">
            <v>291566216.106511</v>
          </cell>
          <cell r="Q308">
            <v>145754535</v>
          </cell>
          <cell r="R308">
            <v>145754535</v>
          </cell>
          <cell r="S308">
            <v>352794057</v>
          </cell>
          <cell r="T308">
            <v>111290000</v>
          </cell>
          <cell r="U308">
            <v>111290000</v>
          </cell>
          <cell r="V308">
            <v>269746000</v>
          </cell>
          <cell r="W308">
            <v>80772447.443181828</v>
          </cell>
          <cell r="X308">
            <v>80772447.443181828</v>
          </cell>
          <cell r="Y308">
            <v>271608906.62946433</v>
          </cell>
        </row>
        <row r="309">
          <cell r="A309">
            <v>98</v>
          </cell>
          <cell r="B309">
            <v>115</v>
          </cell>
          <cell r="C309" t="str">
            <v>Regional Meta</v>
          </cell>
          <cell r="D309" t="str">
            <v>Kilómetro 1 Vía Acacias</v>
          </cell>
          <cell r="E309" t="str">
            <v>Meta</v>
          </cell>
          <cell r="F309" t="str">
            <v>Villavicencio</v>
          </cell>
          <cell r="G309" t="str">
            <v>4.127350, -73.639616</v>
          </cell>
          <cell r="H309" t="str">
            <v>3 KVA MONOFASICA</v>
          </cell>
          <cell r="I309">
            <v>1</v>
          </cell>
          <cell r="J309">
            <v>5</v>
          </cell>
          <cell r="K309">
            <v>13234872</v>
          </cell>
          <cell r="L309">
            <v>13234872</v>
          </cell>
          <cell r="M309">
            <v>313008850</v>
          </cell>
          <cell r="N309">
            <v>13971629.332864227</v>
          </cell>
          <cell r="O309">
            <v>13971629.332864227</v>
          </cell>
          <cell r="P309">
            <v>205720665.30952948</v>
          </cell>
          <cell r="Q309">
            <v>12478594</v>
          </cell>
          <cell r="R309">
            <v>12478594</v>
          </cell>
          <cell r="S309">
            <v>320392656</v>
          </cell>
          <cell r="T309">
            <v>10240000</v>
          </cell>
          <cell r="U309">
            <v>10240000</v>
          </cell>
          <cell r="V309">
            <v>264916000</v>
          </cell>
          <cell r="W309">
            <v>17364755.691964284</v>
          </cell>
          <cell r="X309">
            <v>17364755.691964284</v>
          </cell>
          <cell r="Y309">
            <v>216652080.57832795</v>
          </cell>
        </row>
        <row r="310">
          <cell r="A310">
            <v>98</v>
          </cell>
          <cell r="B310">
            <v>115</v>
          </cell>
          <cell r="C310" t="str">
            <v>Regional Meta</v>
          </cell>
          <cell r="D310" t="str">
            <v>Kilómetro 1 Vía Acacias</v>
          </cell>
          <cell r="E310" t="str">
            <v>Meta</v>
          </cell>
          <cell r="F310" t="str">
            <v>Villavicencio</v>
          </cell>
          <cell r="G310" t="str">
            <v>4.127350, -73.639616</v>
          </cell>
          <cell r="H310" t="str">
            <v>10 KVA TRIFASICA</v>
          </cell>
          <cell r="I310">
            <v>1</v>
          </cell>
          <cell r="J310">
            <v>5</v>
          </cell>
          <cell r="K310">
            <v>52993694</v>
          </cell>
          <cell r="L310">
            <v>52993694</v>
          </cell>
          <cell r="M310">
            <v>313008850</v>
          </cell>
          <cell r="N310">
            <v>38160629.022345215</v>
          </cell>
          <cell r="O310">
            <v>38160629.022345215</v>
          </cell>
          <cell r="P310">
            <v>205720665.30952948</v>
          </cell>
          <cell r="Q310">
            <v>51479589</v>
          </cell>
          <cell r="R310">
            <v>51479589</v>
          </cell>
          <cell r="S310">
            <v>320392656</v>
          </cell>
          <cell r="T310">
            <v>37506000</v>
          </cell>
          <cell r="U310">
            <v>37506000</v>
          </cell>
          <cell r="V310">
            <v>264916000</v>
          </cell>
          <cell r="W310">
            <v>45195670.056818187</v>
          </cell>
          <cell r="X310">
            <v>45195670.056818187</v>
          </cell>
          <cell r="Y310">
            <v>216652080.57832795</v>
          </cell>
        </row>
        <row r="311">
          <cell r="A311">
            <v>98</v>
          </cell>
          <cell r="B311">
            <v>115</v>
          </cell>
          <cell r="C311" t="str">
            <v>Regional Meta</v>
          </cell>
          <cell r="D311" t="str">
            <v>Kilómetro 1 Vía Acacias</v>
          </cell>
          <cell r="E311" t="str">
            <v>Meta</v>
          </cell>
          <cell r="F311" t="str">
            <v>Villavicencio</v>
          </cell>
          <cell r="G311" t="str">
            <v>4.127350, -73.639616</v>
          </cell>
          <cell r="H311" t="str">
            <v>15 KVA TRIFASICA</v>
          </cell>
          <cell r="I311">
            <v>1</v>
          </cell>
          <cell r="J311">
            <v>5</v>
          </cell>
          <cell r="K311">
            <v>50773376</v>
          </cell>
          <cell r="L311">
            <v>50773376</v>
          </cell>
          <cell r="M311">
            <v>313008850</v>
          </cell>
          <cell r="N311">
            <v>39720389.2439318</v>
          </cell>
          <cell r="O311">
            <v>39720389.2439318</v>
          </cell>
          <cell r="P311">
            <v>205720665.30952948</v>
          </cell>
          <cell r="Q311">
            <v>67777824</v>
          </cell>
          <cell r="R311">
            <v>67777824</v>
          </cell>
          <cell r="S311">
            <v>320392656</v>
          </cell>
          <cell r="T311">
            <v>46724000</v>
          </cell>
          <cell r="U311">
            <v>46724000</v>
          </cell>
          <cell r="V311">
            <v>264916000</v>
          </cell>
          <cell r="W311">
            <v>57078575.284090914</v>
          </cell>
          <cell r="X311">
            <v>57078575.284090914</v>
          </cell>
          <cell r="Y311">
            <v>216652080.57832795</v>
          </cell>
        </row>
        <row r="312">
          <cell r="A312">
            <v>98</v>
          </cell>
          <cell r="B312">
            <v>115</v>
          </cell>
          <cell r="C312" t="str">
            <v>Regional Meta</v>
          </cell>
          <cell r="D312" t="str">
            <v>Kilómetro 1 Vía Acacias</v>
          </cell>
          <cell r="E312" t="str">
            <v>Meta</v>
          </cell>
          <cell r="F312" t="str">
            <v>Villavicencio</v>
          </cell>
          <cell r="G312" t="str">
            <v>4.127350, -73.639616</v>
          </cell>
          <cell r="H312" t="str">
            <v>40 KVA TRIFASICA</v>
          </cell>
          <cell r="I312">
            <v>1</v>
          </cell>
          <cell r="J312">
            <v>5</v>
          </cell>
          <cell r="K312">
            <v>196006908</v>
          </cell>
          <cell r="L312">
            <v>196006908</v>
          </cell>
          <cell r="M312">
            <v>313008850</v>
          </cell>
          <cell r="N312">
            <v>113868017.71038824</v>
          </cell>
          <cell r="O312">
            <v>113868017.71038824</v>
          </cell>
          <cell r="P312">
            <v>205720665.30952948</v>
          </cell>
          <cell r="Q312">
            <v>188656649</v>
          </cell>
          <cell r="R312">
            <v>188656649</v>
          </cell>
          <cell r="S312">
            <v>320392656</v>
          </cell>
          <cell r="T312">
            <v>170446000</v>
          </cell>
          <cell r="U312">
            <v>170446000</v>
          </cell>
          <cell r="V312">
            <v>264916000</v>
          </cell>
          <cell r="W312">
            <v>97013079.545454562</v>
          </cell>
          <cell r="X312">
            <v>97013079.545454562</v>
          </cell>
          <cell r="Y312">
            <v>216652080.57832795</v>
          </cell>
        </row>
        <row r="313">
          <cell r="A313">
            <v>99</v>
          </cell>
          <cell r="B313">
            <v>117</v>
          </cell>
          <cell r="C313" t="str">
            <v>Centro Agroindustrial del Meta</v>
          </cell>
          <cell r="D313" t="str">
            <v>Kilómetro 17 Vía Puerto López</v>
          </cell>
          <cell r="E313" t="str">
            <v>Meta</v>
          </cell>
          <cell r="F313" t="str">
            <v>Villavicencio</v>
          </cell>
          <cell r="G313" t="str">
            <v>3.444357, -73.741095</v>
          </cell>
          <cell r="H313" t="str">
            <v>3 KVA MONOFASICA</v>
          </cell>
          <cell r="I313">
            <v>3</v>
          </cell>
          <cell r="J313">
            <v>3</v>
          </cell>
          <cell r="K313">
            <v>13234872</v>
          </cell>
          <cell r="L313">
            <v>39704616</v>
          </cell>
          <cell r="M313">
            <v>116933845</v>
          </cell>
          <cell r="N313">
            <v>13921629.332864227</v>
          </cell>
          <cell r="O313">
            <v>41764887.998592682</v>
          </cell>
          <cell r="P313">
            <v>88290422.119026214</v>
          </cell>
          <cell r="Q313">
            <v>12478594</v>
          </cell>
          <cell r="R313">
            <v>37435782</v>
          </cell>
          <cell r="S313">
            <v>112458461</v>
          </cell>
          <cell r="T313">
            <v>10240000</v>
          </cell>
          <cell r="U313">
            <v>30720000</v>
          </cell>
          <cell r="V313">
            <v>79202000</v>
          </cell>
          <cell r="W313">
            <v>16204755.691964285</v>
          </cell>
          <cell r="X313">
            <v>48614267.075892858</v>
          </cell>
          <cell r="Y313">
            <v>103322989.54748377</v>
          </cell>
        </row>
        <row r="314">
          <cell r="A314">
            <v>99</v>
          </cell>
          <cell r="B314">
            <v>117</v>
          </cell>
          <cell r="C314" t="str">
            <v>Centro Agroindustrial del Meta</v>
          </cell>
          <cell r="D314" t="str">
            <v>Kilómetro 17 Vía Puerto López</v>
          </cell>
          <cell r="E314" t="str">
            <v>Meta</v>
          </cell>
          <cell r="F314" t="str">
            <v>Villavicencio</v>
          </cell>
          <cell r="G314" t="str">
            <v>3.444357, -73.741095</v>
          </cell>
          <cell r="H314" t="str">
            <v>20 KVA TRIFASICA</v>
          </cell>
          <cell r="I314">
            <v>1</v>
          </cell>
          <cell r="J314">
            <v>3</v>
          </cell>
          <cell r="K314">
            <v>77229229</v>
          </cell>
          <cell r="L314">
            <v>77229229</v>
          </cell>
          <cell r="M314">
            <v>116933845</v>
          </cell>
          <cell r="N314">
            <v>46525534.120433539</v>
          </cell>
          <cell r="O314">
            <v>46525534.120433539</v>
          </cell>
          <cell r="P314">
            <v>88290422.119026214</v>
          </cell>
          <cell r="Q314">
            <v>75022679</v>
          </cell>
          <cell r="R314">
            <v>75022679</v>
          </cell>
          <cell r="S314">
            <v>112458461</v>
          </cell>
          <cell r="T314">
            <v>48482000</v>
          </cell>
          <cell r="U314">
            <v>48482000</v>
          </cell>
          <cell r="V314">
            <v>79202000</v>
          </cell>
          <cell r="W314">
            <v>54708722.471590914</v>
          </cell>
          <cell r="X314">
            <v>54708722.471590914</v>
          </cell>
          <cell r="Y314">
            <v>103322989.54748377</v>
          </cell>
        </row>
        <row r="315">
          <cell r="A315">
            <v>100</v>
          </cell>
          <cell r="B315">
            <v>118</v>
          </cell>
          <cell r="C315" t="str">
            <v>Subsede Los Naranjos</v>
          </cell>
          <cell r="D315" t="str">
            <v>Kilómetro 12 Vía San Juan de Arama</v>
          </cell>
          <cell r="E315" t="str">
            <v>Meta</v>
          </cell>
          <cell r="F315" t="str">
            <v>Granada</v>
          </cell>
          <cell r="G315" t="str">
            <v xml:space="preserve">  3°26'39.69"N,  73°44'25.02"O</v>
          </cell>
          <cell r="H315" t="str">
            <v>3 KVA MONOFASICA</v>
          </cell>
          <cell r="I315">
            <v>2</v>
          </cell>
          <cell r="J315">
            <v>2</v>
          </cell>
          <cell r="K315">
            <v>13234872</v>
          </cell>
          <cell r="L315">
            <v>26469744</v>
          </cell>
          <cell r="M315">
            <v>109721930</v>
          </cell>
          <cell r="N315">
            <v>17365820.064554561</v>
          </cell>
          <cell r="O315">
            <v>34731640.129109122</v>
          </cell>
          <cell r="P315">
            <v>112653840.87825759</v>
          </cell>
          <cell r="Q315">
            <v>12478594</v>
          </cell>
          <cell r="R315">
            <v>24957188</v>
          </cell>
          <cell r="S315">
            <v>123357890</v>
          </cell>
          <cell r="T315">
            <v>10240000</v>
          </cell>
          <cell r="U315">
            <v>20480000</v>
          </cell>
          <cell r="V315">
            <v>98712000</v>
          </cell>
          <cell r="W315">
            <v>15414755.691964285</v>
          </cell>
          <cell r="X315">
            <v>30829511.383928571</v>
          </cell>
          <cell r="Y315">
            <v>118334523.41517857</v>
          </cell>
        </row>
        <row r="316">
          <cell r="A316">
            <v>100</v>
          </cell>
          <cell r="B316">
            <v>118</v>
          </cell>
          <cell r="C316" t="str">
            <v>Subsede Los Naranjos</v>
          </cell>
          <cell r="D316" t="str">
            <v>Kilómetro 12 Vía San Juan de Arama</v>
          </cell>
          <cell r="E316" t="str">
            <v>Meta</v>
          </cell>
          <cell r="F316" t="str">
            <v>Granada</v>
          </cell>
          <cell r="G316" t="str">
            <v xml:space="preserve">  3°26'39.69"N,  73°44'25.02"O</v>
          </cell>
          <cell r="H316" t="str">
            <v>6KVA BIFASICA</v>
          </cell>
          <cell r="I316">
            <v>1</v>
          </cell>
          <cell r="J316">
            <v>2</v>
          </cell>
          <cell r="K316">
            <v>32478810</v>
          </cell>
          <cell r="L316">
            <v>32478810</v>
          </cell>
          <cell r="M316">
            <v>109721930</v>
          </cell>
          <cell r="N316">
            <v>34707620.773526341</v>
          </cell>
          <cell r="O316">
            <v>34707620.773526341</v>
          </cell>
          <cell r="P316">
            <v>112653840.87825759</v>
          </cell>
          <cell r="Q316">
            <v>30622878</v>
          </cell>
          <cell r="R316">
            <v>30622878</v>
          </cell>
          <cell r="S316">
            <v>123357890</v>
          </cell>
          <cell r="T316">
            <v>31508000</v>
          </cell>
          <cell r="U316">
            <v>31508000</v>
          </cell>
          <cell r="V316">
            <v>98712000</v>
          </cell>
          <cell r="W316">
            <v>30426436.74715909</v>
          </cell>
          <cell r="X316">
            <v>30426436.74715909</v>
          </cell>
          <cell r="Y316">
            <v>118334523.41517857</v>
          </cell>
        </row>
        <row r="317">
          <cell r="A317">
            <v>100</v>
          </cell>
          <cell r="B317">
            <v>118</v>
          </cell>
          <cell r="C317" t="str">
            <v>Subsede Los Naranjos</v>
          </cell>
          <cell r="D317" t="str">
            <v>Kilómetro 12 Vía San Juan de Arama</v>
          </cell>
          <cell r="E317" t="str">
            <v>Meta</v>
          </cell>
          <cell r="F317" t="str">
            <v>Granada</v>
          </cell>
          <cell r="G317" t="str">
            <v xml:space="preserve">  3°26'39.69"N,  73°44'25.02"O</v>
          </cell>
          <cell r="H317" t="str">
            <v>15 KVA TRIFASICA</v>
          </cell>
          <cell r="I317">
            <v>1</v>
          </cell>
          <cell r="J317">
            <v>2</v>
          </cell>
          <cell r="K317">
            <v>50773376</v>
          </cell>
          <cell r="L317">
            <v>50773376</v>
          </cell>
          <cell r="M317">
            <v>109721930</v>
          </cell>
          <cell r="N317">
            <v>43214579.975622132</v>
          </cell>
          <cell r="O317">
            <v>43214579.975622132</v>
          </cell>
          <cell r="P317">
            <v>112653840.87825759</v>
          </cell>
          <cell r="Q317">
            <v>67777824</v>
          </cell>
          <cell r="R317">
            <v>67777824</v>
          </cell>
          <cell r="S317">
            <v>123357890</v>
          </cell>
          <cell r="T317">
            <v>46724000</v>
          </cell>
          <cell r="U317">
            <v>46724000</v>
          </cell>
          <cell r="V317">
            <v>98712000</v>
          </cell>
          <cell r="W317">
            <v>57078575.284090914</v>
          </cell>
          <cell r="X317">
            <v>57078575.284090914</v>
          </cell>
          <cell r="Y317">
            <v>118334523.41517857</v>
          </cell>
        </row>
        <row r="318">
          <cell r="A318">
            <v>101</v>
          </cell>
          <cell r="B318">
            <v>119</v>
          </cell>
          <cell r="C318" t="str">
            <v>Regional Nariño</v>
          </cell>
          <cell r="D318" t="str">
            <v>Calle 22 No. 11 Este 05 Vía a Oriente</v>
          </cell>
          <cell r="E318" t="str">
            <v>Nariño</v>
          </cell>
          <cell r="F318" t="str">
            <v>Pasto</v>
          </cell>
          <cell r="G318" t="str">
            <v>1.206462, -77.252436</v>
          </cell>
          <cell r="H318" t="str">
            <v>3 KVA MONOFASICA</v>
          </cell>
          <cell r="I318">
            <v>10</v>
          </cell>
          <cell r="J318">
            <v>13</v>
          </cell>
          <cell r="K318">
            <v>13234872</v>
          </cell>
          <cell r="L318">
            <v>132348720</v>
          </cell>
          <cell r="M318">
            <v>1029462268</v>
          </cell>
          <cell r="N318">
            <v>17275820.064554561</v>
          </cell>
          <cell r="O318">
            <v>172758200.6455456</v>
          </cell>
          <cell r="P318">
            <v>782467247.36811793</v>
          </cell>
          <cell r="Q318">
            <v>12478594</v>
          </cell>
          <cell r="R318">
            <v>124785940</v>
          </cell>
          <cell r="S318">
            <v>994411743</v>
          </cell>
          <cell r="T318">
            <v>10240000</v>
          </cell>
          <cell r="U318">
            <v>102400000</v>
          </cell>
          <cell r="V318">
            <v>745110000</v>
          </cell>
          <cell r="W318">
            <v>14354469.977678573</v>
          </cell>
          <cell r="X318">
            <v>143544699.77678573</v>
          </cell>
          <cell r="Y318">
            <v>774261657.16314936</v>
          </cell>
        </row>
        <row r="319">
          <cell r="A319">
            <v>101</v>
          </cell>
          <cell r="B319">
            <v>119</v>
          </cell>
          <cell r="C319" t="str">
            <v>Regional Nariño</v>
          </cell>
          <cell r="D319" t="str">
            <v>Calle 22 No. 11 Este 05 Vía a Oriente</v>
          </cell>
          <cell r="E319" t="str">
            <v>Nariño</v>
          </cell>
          <cell r="F319" t="str">
            <v>Pasto</v>
          </cell>
          <cell r="G319" t="str">
            <v>1.206462, -77.252436</v>
          </cell>
          <cell r="H319" t="str">
            <v>10 KVA TRIFASICA</v>
          </cell>
          <cell r="I319">
            <v>2</v>
          </cell>
          <cell r="J319">
            <v>13</v>
          </cell>
          <cell r="K319">
            <v>52993694</v>
          </cell>
          <cell r="L319">
            <v>105987388</v>
          </cell>
          <cell r="M319">
            <v>1029462268</v>
          </cell>
          <cell r="N319">
            <v>41504819.754035547</v>
          </cell>
          <cell r="O319">
            <v>83009639.508071095</v>
          </cell>
          <cell r="P319">
            <v>782467247.36811793</v>
          </cell>
          <cell r="Q319">
            <v>51479589</v>
          </cell>
          <cell r="R319">
            <v>102959178</v>
          </cell>
          <cell r="S319">
            <v>994411743</v>
          </cell>
          <cell r="T319">
            <v>37506000</v>
          </cell>
          <cell r="U319">
            <v>75012000</v>
          </cell>
          <cell r="V319">
            <v>745110000</v>
          </cell>
          <cell r="W319">
            <v>44325670.056818187</v>
          </cell>
          <cell r="X319">
            <v>88651340.113636374</v>
          </cell>
          <cell r="Y319">
            <v>774261657.16314936</v>
          </cell>
        </row>
        <row r="320">
          <cell r="A320">
            <v>101</v>
          </cell>
          <cell r="B320">
            <v>119</v>
          </cell>
          <cell r="C320" t="str">
            <v>Regional Nariño</v>
          </cell>
          <cell r="D320" t="str">
            <v>Calle 22 No. 11 Este 05 Vía a Oriente</v>
          </cell>
          <cell r="E320" t="str">
            <v>Nariño</v>
          </cell>
          <cell r="F320" t="str">
            <v>Pasto</v>
          </cell>
          <cell r="G320" t="str">
            <v>1.206462, -77.252436</v>
          </cell>
          <cell r="H320" t="str">
            <v>6KVA BIFASICA</v>
          </cell>
          <cell r="I320">
            <v>2</v>
          </cell>
          <cell r="J320">
            <v>13</v>
          </cell>
          <cell r="K320">
            <v>32478810</v>
          </cell>
          <cell r="L320">
            <v>64957620</v>
          </cell>
          <cell r="M320">
            <v>1029462268</v>
          </cell>
          <cell r="N320">
            <v>34557620.773526341</v>
          </cell>
          <cell r="O320">
            <v>69115241.547052681</v>
          </cell>
          <cell r="P320">
            <v>782467247.36811793</v>
          </cell>
          <cell r="Q320">
            <v>30622878</v>
          </cell>
          <cell r="R320">
            <v>61245756</v>
          </cell>
          <cell r="S320">
            <v>994411743</v>
          </cell>
          <cell r="T320">
            <v>31508000</v>
          </cell>
          <cell r="U320">
            <v>63016000</v>
          </cell>
          <cell r="V320">
            <v>745110000</v>
          </cell>
          <cell r="W320">
            <v>23378311.74715909</v>
          </cell>
          <cell r="X320">
            <v>46756623.49431818</v>
          </cell>
          <cell r="Y320">
            <v>774261657.16314936</v>
          </cell>
        </row>
        <row r="321">
          <cell r="A321">
            <v>101</v>
          </cell>
          <cell r="B321">
            <v>119</v>
          </cell>
          <cell r="C321" t="str">
            <v>Regional Nariño</v>
          </cell>
          <cell r="D321" t="str">
            <v>Calle 22 No. 11 Este 05 Vía a Oriente</v>
          </cell>
          <cell r="E321" t="str">
            <v>Nariño</v>
          </cell>
          <cell r="F321" t="str">
            <v>Pasto</v>
          </cell>
          <cell r="G321" t="str">
            <v>1.206462, -77.252436</v>
          </cell>
          <cell r="H321" t="str">
            <v>15 KVA TRIFASICA</v>
          </cell>
          <cell r="I321">
            <v>5</v>
          </cell>
          <cell r="J321">
            <v>13</v>
          </cell>
          <cell r="K321">
            <v>69771289</v>
          </cell>
          <cell r="L321">
            <v>348856445</v>
          </cell>
          <cell r="M321">
            <v>1029462268</v>
          </cell>
          <cell r="N321">
            <v>43034579.975622132</v>
          </cell>
          <cell r="O321">
            <v>215172899.87811065</v>
          </cell>
          <cell r="P321">
            <v>782467247.36811793</v>
          </cell>
          <cell r="Q321">
            <v>67777824</v>
          </cell>
          <cell r="R321">
            <v>338889120</v>
          </cell>
          <cell r="S321">
            <v>994411743</v>
          </cell>
          <cell r="T321">
            <v>46724000</v>
          </cell>
          <cell r="U321">
            <v>233620000</v>
          </cell>
          <cell r="V321">
            <v>745110000</v>
          </cell>
          <cell r="W321">
            <v>56242325.284090914</v>
          </cell>
          <cell r="X321">
            <v>281211626.42045456</v>
          </cell>
          <cell r="Y321">
            <v>774261657.16314936</v>
          </cell>
        </row>
        <row r="322">
          <cell r="A322">
            <v>101</v>
          </cell>
          <cell r="B322">
            <v>119</v>
          </cell>
          <cell r="C322" t="str">
            <v>Regional Nariño</v>
          </cell>
          <cell r="D322" t="str">
            <v>Calle 22 No. 11 Este 05 Vía a Oriente</v>
          </cell>
          <cell r="E322" t="str">
            <v>Nariño</v>
          </cell>
          <cell r="F322" t="str">
            <v>Pasto</v>
          </cell>
          <cell r="G322" t="str">
            <v>1.206462, -77.252436</v>
          </cell>
          <cell r="H322" t="str">
            <v>30 KVA TRIFASICA</v>
          </cell>
          <cell r="I322">
            <v>2</v>
          </cell>
          <cell r="J322">
            <v>13</v>
          </cell>
          <cell r="K322">
            <v>150041433</v>
          </cell>
          <cell r="L322">
            <v>300082866</v>
          </cell>
          <cell r="M322">
            <v>1029462268</v>
          </cell>
          <cell r="N322">
            <v>96320770.468607008</v>
          </cell>
          <cell r="O322">
            <v>192641540.93721402</v>
          </cell>
          <cell r="P322">
            <v>782467247.36811793</v>
          </cell>
          <cell r="Q322">
            <v>145754535</v>
          </cell>
          <cell r="R322">
            <v>291509070</v>
          </cell>
          <cell r="S322">
            <v>994411743</v>
          </cell>
          <cell r="T322">
            <v>111290000</v>
          </cell>
          <cell r="U322">
            <v>222580000</v>
          </cell>
          <cell r="V322">
            <v>745110000</v>
          </cell>
          <cell r="W322">
            <v>79272447.443181828</v>
          </cell>
          <cell r="X322">
            <v>158544894.88636366</v>
          </cell>
          <cell r="Y322">
            <v>774261657.16314936</v>
          </cell>
        </row>
        <row r="323">
          <cell r="A323">
            <v>101</v>
          </cell>
          <cell r="B323">
            <v>119</v>
          </cell>
          <cell r="C323" t="str">
            <v>Regional Nariño</v>
          </cell>
          <cell r="D323" t="str">
            <v>Calle 22 No. 11 Este 05 Vía a Oriente</v>
          </cell>
          <cell r="E323" t="str">
            <v>Nariño</v>
          </cell>
          <cell r="F323" t="str">
            <v>Pasto</v>
          </cell>
          <cell r="G323" t="str">
            <v>1.206462, -77.252436</v>
          </cell>
          <cell r="H323" t="str">
            <v>20 KVA TRIFASICA</v>
          </cell>
          <cell r="I323">
            <v>1</v>
          </cell>
          <cell r="J323">
            <v>13</v>
          </cell>
          <cell r="K323">
            <v>77229229</v>
          </cell>
          <cell r="L323">
            <v>77229229</v>
          </cell>
          <cell r="M323">
            <v>1029462268</v>
          </cell>
          <cell r="N323">
            <v>49769724.852123871</v>
          </cell>
          <cell r="O323">
            <v>49769724.852123871</v>
          </cell>
          <cell r="P323">
            <v>782467247.36811793</v>
          </cell>
          <cell r="Q323">
            <v>75022679</v>
          </cell>
          <cell r="R323">
            <v>75022679</v>
          </cell>
          <cell r="S323">
            <v>994411743</v>
          </cell>
          <cell r="T323">
            <v>48482000</v>
          </cell>
          <cell r="U323">
            <v>48482000</v>
          </cell>
          <cell r="V323">
            <v>745110000</v>
          </cell>
          <cell r="W323">
            <v>55552472.471590914</v>
          </cell>
          <cell r="X323">
            <v>55552472.471590914</v>
          </cell>
          <cell r="Y323">
            <v>774261657.16314936</v>
          </cell>
        </row>
        <row r="324">
          <cell r="A324">
            <v>102</v>
          </cell>
          <cell r="B324">
            <v>120</v>
          </cell>
          <cell r="C324" t="str">
            <v>Servicio Publico de Empleo Pasto</v>
          </cell>
          <cell r="D324" t="str">
            <v>Carrera 25 No. 20 - 65 Oficina 2012 Edificio Calle Real</v>
          </cell>
          <cell r="E324" t="str">
            <v>Nariño</v>
          </cell>
          <cell r="F324" t="str">
            <v>Pasto</v>
          </cell>
          <cell r="G324" t="str">
            <v>1.215885, -77.276772</v>
          </cell>
          <cell r="H324" t="str">
            <v>3 KVA MONOFASICA</v>
          </cell>
          <cell r="I324">
            <v>1</v>
          </cell>
          <cell r="J324">
            <v>1</v>
          </cell>
          <cell r="K324">
            <v>13234872</v>
          </cell>
          <cell r="L324">
            <v>13234872</v>
          </cell>
          <cell r="M324">
            <v>45713682</v>
          </cell>
          <cell r="N324">
            <v>17565820.064554561</v>
          </cell>
          <cell r="O324">
            <v>17565820.064554561</v>
          </cell>
          <cell r="P324">
            <v>52373440.838080898</v>
          </cell>
          <cell r="Q324">
            <v>12478594</v>
          </cell>
          <cell r="R324">
            <v>12478594</v>
          </cell>
          <cell r="S324">
            <v>43101472</v>
          </cell>
          <cell r="T324">
            <v>10240000</v>
          </cell>
          <cell r="U324">
            <v>10240000</v>
          </cell>
          <cell r="V324">
            <v>41748000</v>
          </cell>
          <cell r="W324">
            <v>15920469.977678571</v>
          </cell>
          <cell r="X324">
            <v>15920469.977678571</v>
          </cell>
          <cell r="Y324">
            <v>46346906.724837661</v>
          </cell>
        </row>
        <row r="325">
          <cell r="A325">
            <v>102</v>
          </cell>
          <cell r="B325">
            <v>120</v>
          </cell>
          <cell r="C325" t="str">
            <v>Servicio Publico de Empleo Pasto</v>
          </cell>
          <cell r="D325" t="str">
            <v>Carrera 25 No. 20 - 65 Oficina 2012 Edificio Calle Real</v>
          </cell>
          <cell r="E325" t="str">
            <v>Nariño</v>
          </cell>
          <cell r="F325" t="str">
            <v>Pasto</v>
          </cell>
          <cell r="G325" t="str">
            <v>1.215885, -77.276772</v>
          </cell>
          <cell r="H325" t="str">
            <v>6KVA BIFASICA</v>
          </cell>
          <cell r="I325">
            <v>1</v>
          </cell>
          <cell r="J325">
            <v>1</v>
          </cell>
          <cell r="K325">
            <v>32478810</v>
          </cell>
          <cell r="L325">
            <v>32478810</v>
          </cell>
          <cell r="M325">
            <v>45713682</v>
          </cell>
          <cell r="N325">
            <v>34807620.773526341</v>
          </cell>
          <cell r="O325">
            <v>34807620.773526341</v>
          </cell>
          <cell r="P325">
            <v>52373440.838080898</v>
          </cell>
          <cell r="Q325">
            <v>30622878</v>
          </cell>
          <cell r="R325">
            <v>30622878</v>
          </cell>
          <cell r="S325">
            <v>43101472</v>
          </cell>
          <cell r="T325">
            <v>31508000</v>
          </cell>
          <cell r="U325">
            <v>31508000</v>
          </cell>
          <cell r="V325">
            <v>41748000</v>
          </cell>
          <cell r="W325">
            <v>30426436.74715909</v>
          </cell>
          <cell r="X325">
            <v>30426436.74715909</v>
          </cell>
          <cell r="Y325">
            <v>46346906.724837661</v>
          </cell>
        </row>
        <row r="326">
          <cell r="A326">
            <v>103</v>
          </cell>
          <cell r="B326">
            <v>121</v>
          </cell>
          <cell r="C326" t="str">
            <v>Centro Sur Colombiano de Logística Internacional</v>
          </cell>
          <cell r="D326" t="str">
            <v>Carrera 7 No. 24A - 48</v>
          </cell>
          <cell r="E326" t="str">
            <v>Nariño</v>
          </cell>
          <cell r="F326" t="str">
            <v>Ipiales</v>
          </cell>
          <cell r="G326" t="str">
            <v>0.829556, -77.648717</v>
          </cell>
          <cell r="H326" t="str">
            <v>3 KVA MONOFASICA</v>
          </cell>
          <cell r="I326">
            <v>3</v>
          </cell>
          <cell r="J326">
            <v>4</v>
          </cell>
          <cell r="K326">
            <v>13234872</v>
          </cell>
          <cell r="L326">
            <v>39704616</v>
          </cell>
          <cell r="M326">
            <v>329288627</v>
          </cell>
          <cell r="N326">
            <v>17332486.731221229</v>
          </cell>
          <cell r="O326">
            <v>51997460.193663687</v>
          </cell>
          <cell r="P326">
            <v>238182144.01187199</v>
          </cell>
          <cell r="Q326">
            <v>12478594</v>
          </cell>
          <cell r="R326">
            <v>37435782</v>
          </cell>
          <cell r="S326">
            <v>318745965</v>
          </cell>
          <cell r="T326">
            <v>10240000</v>
          </cell>
          <cell r="U326">
            <v>30720000</v>
          </cell>
          <cell r="V326">
            <v>235458000</v>
          </cell>
          <cell r="W326">
            <v>17597612.834821429</v>
          </cell>
          <cell r="X326">
            <v>52792838.504464284</v>
          </cell>
          <cell r="Y326">
            <v>247309936.51582795</v>
          </cell>
        </row>
        <row r="327">
          <cell r="A327">
            <v>103</v>
          </cell>
          <cell r="B327">
            <v>121</v>
          </cell>
          <cell r="C327" t="str">
            <v>Centro Sur Colombiano de Logística Internacional</v>
          </cell>
          <cell r="D327" t="str">
            <v>Carrera 7 No. 24A - 48</v>
          </cell>
          <cell r="E327" t="str">
            <v>Nariño</v>
          </cell>
          <cell r="F327" t="str">
            <v>Ipiales</v>
          </cell>
          <cell r="G327" t="str">
            <v>0.829556, -77.648717</v>
          </cell>
          <cell r="H327" t="str">
            <v>30 KVA TRIFASICA</v>
          </cell>
          <cell r="I327">
            <v>1</v>
          </cell>
          <cell r="J327">
            <v>4</v>
          </cell>
          <cell r="K327">
            <v>150041433</v>
          </cell>
          <cell r="L327">
            <v>150041433</v>
          </cell>
          <cell r="M327">
            <v>329288627</v>
          </cell>
          <cell r="N327">
            <v>97632354.934726015</v>
          </cell>
          <cell r="O327">
            <v>97632354.934726015</v>
          </cell>
          <cell r="P327">
            <v>238182144.01187199</v>
          </cell>
          <cell r="Q327">
            <v>145754535</v>
          </cell>
          <cell r="R327">
            <v>145754535</v>
          </cell>
          <cell r="S327">
            <v>318745965</v>
          </cell>
          <cell r="T327">
            <v>111290000</v>
          </cell>
          <cell r="U327">
            <v>111290000</v>
          </cell>
          <cell r="V327">
            <v>235458000</v>
          </cell>
          <cell r="W327">
            <v>80772447.443181828</v>
          </cell>
          <cell r="X327">
            <v>80772447.443181828</v>
          </cell>
          <cell r="Y327">
            <v>247309936.51582795</v>
          </cell>
        </row>
        <row r="328">
          <cell r="A328">
            <v>103</v>
          </cell>
          <cell r="B328">
            <v>121</v>
          </cell>
          <cell r="C328" t="str">
            <v>Centro Sur Colombiano de Logística Internacional</v>
          </cell>
          <cell r="D328" t="str">
            <v>Carrera 7 No. 24A - 48</v>
          </cell>
          <cell r="E328" t="str">
            <v>Nariño</v>
          </cell>
          <cell r="F328" t="str">
            <v>Ipiales</v>
          </cell>
          <cell r="G328" t="str">
            <v>0.829556, -77.648717</v>
          </cell>
          <cell r="H328" t="str">
            <v>15 KVA TRIFASICA</v>
          </cell>
          <cell r="I328">
            <v>2</v>
          </cell>
          <cell r="J328">
            <v>4</v>
          </cell>
          <cell r="K328">
            <v>69771289</v>
          </cell>
          <cell r="L328">
            <v>139542578</v>
          </cell>
          <cell r="M328">
            <v>329288627</v>
          </cell>
          <cell r="N328">
            <v>44276164.441741131</v>
          </cell>
          <cell r="O328">
            <v>88552328.883482262</v>
          </cell>
          <cell r="P328">
            <v>238182144.01187199</v>
          </cell>
          <cell r="Q328">
            <v>67777824</v>
          </cell>
          <cell r="R328">
            <v>135555648</v>
          </cell>
          <cell r="S328">
            <v>318745965</v>
          </cell>
          <cell r="T328">
            <v>46724000</v>
          </cell>
          <cell r="U328">
            <v>93448000</v>
          </cell>
          <cell r="V328">
            <v>235458000</v>
          </cell>
          <cell r="W328">
            <v>56872325.284090914</v>
          </cell>
          <cell r="X328">
            <v>113744650.56818183</v>
          </cell>
          <cell r="Y328">
            <v>247309936.51582795</v>
          </cell>
        </row>
        <row r="329">
          <cell r="A329">
            <v>104</v>
          </cell>
          <cell r="B329">
            <v>123</v>
          </cell>
          <cell r="C329" t="str">
            <v>Sede el Bagre</v>
          </cell>
          <cell r="D329" t="str">
            <v>Municipio el Bagre en el sector conocido como los “ Comodatos de Arriba”</v>
          </cell>
          <cell r="E329" t="str">
            <v>Antioquia</v>
          </cell>
          <cell r="F329" t="str">
            <v>El Bagre</v>
          </cell>
          <cell r="G329" t="str">
            <v>7.593950, -74.810926</v>
          </cell>
          <cell r="H329" t="str">
            <v>3 KVA MONOFASICA</v>
          </cell>
          <cell r="I329">
            <v>2</v>
          </cell>
          <cell r="J329">
            <v>2</v>
          </cell>
          <cell r="K329">
            <v>13234872</v>
          </cell>
          <cell r="L329">
            <v>26469744</v>
          </cell>
          <cell r="M329">
            <v>253740406</v>
          </cell>
          <cell r="N329">
            <v>17365820.064554561</v>
          </cell>
          <cell r="O329">
            <v>34731640.129109122</v>
          </cell>
          <cell r="P329">
            <v>181072135.44984001</v>
          </cell>
          <cell r="Q329">
            <v>12478594</v>
          </cell>
          <cell r="R329">
            <v>24957188</v>
          </cell>
          <cell r="S329">
            <v>245734402</v>
          </cell>
          <cell r="T329">
            <v>10240000</v>
          </cell>
          <cell r="U329">
            <v>20480000</v>
          </cell>
          <cell r="V329">
            <v>180252000</v>
          </cell>
          <cell r="W329">
            <v>15093327.120535715</v>
          </cell>
          <cell r="X329">
            <v>30186654.241071429</v>
          </cell>
          <cell r="Y329">
            <v>165667824.15584418</v>
          </cell>
        </row>
        <row r="330">
          <cell r="A330">
            <v>104</v>
          </cell>
          <cell r="B330">
            <v>123</v>
          </cell>
          <cell r="C330" t="str">
            <v>Sede el Bagre</v>
          </cell>
          <cell r="D330" t="str">
            <v>Municipio el Bagre en el sector conocido como los “ Comodatos de Arriba”</v>
          </cell>
          <cell r="E330" t="str">
            <v>Antioquia</v>
          </cell>
          <cell r="F330" t="str">
            <v>El Bagre</v>
          </cell>
          <cell r="G330" t="str">
            <v>7.593950, -74.810926</v>
          </cell>
          <cell r="H330" t="str">
            <v>30 KVA TRIFASICA</v>
          </cell>
          <cell r="I330">
            <v>1</v>
          </cell>
          <cell r="J330">
            <v>2</v>
          </cell>
          <cell r="K330">
            <v>150041433</v>
          </cell>
          <cell r="L330">
            <v>150041433</v>
          </cell>
          <cell r="M330">
            <v>253740406</v>
          </cell>
          <cell r="N330">
            <v>96470770.468607008</v>
          </cell>
          <cell r="O330">
            <v>96470770.468607008</v>
          </cell>
          <cell r="P330">
            <v>181072135.44984001</v>
          </cell>
          <cell r="Q330">
            <v>145754535</v>
          </cell>
          <cell r="R330">
            <v>145754535</v>
          </cell>
          <cell r="S330">
            <v>245734402</v>
          </cell>
          <cell r="T330">
            <v>111290000</v>
          </cell>
          <cell r="U330">
            <v>111290000</v>
          </cell>
          <cell r="V330">
            <v>180252000</v>
          </cell>
          <cell r="W330">
            <v>80772447.443181828</v>
          </cell>
          <cell r="X330">
            <v>80772447.443181828</v>
          </cell>
          <cell r="Y330">
            <v>165667824.15584418</v>
          </cell>
        </row>
        <row r="331">
          <cell r="A331">
            <v>104</v>
          </cell>
          <cell r="B331">
            <v>123</v>
          </cell>
          <cell r="C331" t="str">
            <v>Sede el Bagre</v>
          </cell>
          <cell r="D331" t="str">
            <v>Municipio el Bagre en el sector conocido como los “ Comodatos de Arriba”</v>
          </cell>
          <cell r="E331" t="str">
            <v>Antioquia</v>
          </cell>
          <cell r="F331" t="str">
            <v>El Bagre</v>
          </cell>
          <cell r="G331" t="str">
            <v>7.593950, -74.810926</v>
          </cell>
          <cell r="H331" t="str">
            <v>20 KVA TRIFASICA</v>
          </cell>
          <cell r="I331">
            <v>1</v>
          </cell>
          <cell r="J331">
            <v>2</v>
          </cell>
          <cell r="K331">
            <v>77229229</v>
          </cell>
          <cell r="L331">
            <v>77229229</v>
          </cell>
          <cell r="M331">
            <v>253740406</v>
          </cell>
          <cell r="N331">
            <v>49869724.852123871</v>
          </cell>
          <cell r="O331">
            <v>49869724.852123871</v>
          </cell>
          <cell r="P331">
            <v>181072135.44984001</v>
          </cell>
          <cell r="Q331">
            <v>75022679</v>
          </cell>
          <cell r="R331">
            <v>75022679</v>
          </cell>
          <cell r="S331">
            <v>245734402</v>
          </cell>
          <cell r="T331">
            <v>48482000</v>
          </cell>
          <cell r="U331">
            <v>48482000</v>
          </cell>
          <cell r="V331">
            <v>180252000</v>
          </cell>
          <cell r="W331">
            <v>54708722.471590914</v>
          </cell>
          <cell r="X331">
            <v>54708722.471590914</v>
          </cell>
          <cell r="Y331">
            <v>165667824.15584418</v>
          </cell>
        </row>
        <row r="332">
          <cell r="A332">
            <v>105</v>
          </cell>
          <cell r="B332">
            <v>124</v>
          </cell>
          <cell r="C332" t="str">
            <v>Sede Muelle</v>
          </cell>
          <cell r="D332" t="str">
            <v>Calle del comercio</v>
          </cell>
          <cell r="E332" t="str">
            <v>Nariño</v>
          </cell>
          <cell r="F332" t="str">
            <v>Tumaco</v>
          </cell>
          <cell r="G332" t="str">
            <v>1.805432, -78.763207</v>
          </cell>
          <cell r="H332" t="str">
            <v>30 KVA TRIFASICA</v>
          </cell>
          <cell r="I332">
            <v>1</v>
          </cell>
          <cell r="J332">
            <v>2</v>
          </cell>
          <cell r="K332">
            <v>150041433</v>
          </cell>
          <cell r="L332">
            <v>150041433</v>
          </cell>
          <cell r="M332">
            <v>176511177</v>
          </cell>
          <cell r="N332">
            <v>97732354.934726015</v>
          </cell>
          <cell r="O332">
            <v>97732354.934726015</v>
          </cell>
          <cell r="P332">
            <v>132563995.06383514</v>
          </cell>
          <cell r="Q332">
            <v>145754535</v>
          </cell>
          <cell r="R332">
            <v>145754535</v>
          </cell>
          <cell r="S332">
            <v>170711723</v>
          </cell>
          <cell r="T332">
            <v>111290000</v>
          </cell>
          <cell r="U332">
            <v>111290000</v>
          </cell>
          <cell r="V332">
            <v>131770000</v>
          </cell>
          <cell r="W332">
            <v>83352447.443181813</v>
          </cell>
          <cell r="X332">
            <v>83352447.443181813</v>
          </cell>
          <cell r="Y332">
            <v>114610530.25568181</v>
          </cell>
        </row>
        <row r="333">
          <cell r="A333">
            <v>105</v>
          </cell>
          <cell r="B333">
            <v>124</v>
          </cell>
          <cell r="C333" t="str">
            <v>Sede Muelle</v>
          </cell>
          <cell r="D333" t="str">
            <v>Calle del comercio</v>
          </cell>
          <cell r="E333" t="str">
            <v>Nariño</v>
          </cell>
          <cell r="F333" t="str">
            <v>Tumaco</v>
          </cell>
          <cell r="G333" t="str">
            <v>1.805432, -78.763207</v>
          </cell>
          <cell r="H333" t="str">
            <v>3 KVA MONOFASICA</v>
          </cell>
          <cell r="I333">
            <v>2</v>
          </cell>
          <cell r="J333">
            <v>2</v>
          </cell>
          <cell r="K333">
            <v>13234872</v>
          </cell>
          <cell r="L333">
            <v>26469744</v>
          </cell>
          <cell r="M333">
            <v>176511177</v>
          </cell>
          <cell r="N333">
            <v>17415820.064554561</v>
          </cell>
          <cell r="O333">
            <v>34831640.129109122</v>
          </cell>
          <cell r="P333">
            <v>132563995.06383514</v>
          </cell>
          <cell r="Q333">
            <v>12478594</v>
          </cell>
          <cell r="R333">
            <v>24957188</v>
          </cell>
          <cell r="S333">
            <v>170711723</v>
          </cell>
          <cell r="T333">
            <v>10240000</v>
          </cell>
          <cell r="U333">
            <v>20480000</v>
          </cell>
          <cell r="V333">
            <v>131770000</v>
          </cell>
          <cell r="W333">
            <v>15629041.40625</v>
          </cell>
          <cell r="X333">
            <v>31258082.8125</v>
          </cell>
          <cell r="Y333">
            <v>114610530.25568181</v>
          </cell>
        </row>
        <row r="334">
          <cell r="A334">
            <v>106</v>
          </cell>
          <cell r="B334">
            <v>125</v>
          </cell>
          <cell r="C334" t="str">
            <v>Sede Grupo Pamplona</v>
          </cell>
          <cell r="D334" t="str">
            <v>Terminal de Transportes - Carrera 9A No. 3 - 120</v>
          </cell>
          <cell r="E334" t="str">
            <v>Norte de Santander</v>
          </cell>
          <cell r="F334" t="str">
            <v>Pamplona</v>
          </cell>
          <cell r="G334" t="str">
            <v>7.373551, -72.642330</v>
          </cell>
          <cell r="H334" t="str">
            <v>3 KVA MONOFASICA</v>
          </cell>
          <cell r="I334">
            <v>1</v>
          </cell>
          <cell r="J334">
            <v>1</v>
          </cell>
          <cell r="K334">
            <v>13234872</v>
          </cell>
          <cell r="L334">
            <v>13234872</v>
          </cell>
          <cell r="M334">
            <v>83006161</v>
          </cell>
          <cell r="N334">
            <v>17565820.064554561</v>
          </cell>
          <cell r="O334">
            <v>17565820.064554561</v>
          </cell>
          <cell r="P334">
            <v>62041984.506295696</v>
          </cell>
          <cell r="Q334">
            <v>12478594</v>
          </cell>
          <cell r="R334">
            <v>12478594</v>
          </cell>
          <cell r="S334">
            <v>80256418</v>
          </cell>
          <cell r="T334">
            <v>10240000</v>
          </cell>
          <cell r="U334">
            <v>10240000</v>
          </cell>
          <cell r="V334">
            <v>56964000</v>
          </cell>
          <cell r="W334">
            <v>16006184.263392858</v>
          </cell>
          <cell r="X334">
            <v>16006184.263392858</v>
          </cell>
          <cell r="Y334">
            <v>73084759.547483772</v>
          </cell>
        </row>
        <row r="335">
          <cell r="A335">
            <v>106</v>
          </cell>
          <cell r="B335">
            <v>125</v>
          </cell>
          <cell r="C335" t="str">
            <v>Sede Grupo Pamplona</v>
          </cell>
          <cell r="D335" t="str">
            <v>Terminal de Transportes - Carrera 9A No. 3 - 120</v>
          </cell>
          <cell r="E335" t="str">
            <v>Norte de Santander</v>
          </cell>
          <cell r="F335" t="str">
            <v>Pamplona</v>
          </cell>
          <cell r="G335" t="str">
            <v>7.373551, -72.642330</v>
          </cell>
          <cell r="H335" t="str">
            <v>15 KVA TRIFASICA</v>
          </cell>
          <cell r="I335">
            <v>1</v>
          </cell>
          <cell r="J335">
            <v>1</v>
          </cell>
          <cell r="K335">
            <v>69771289</v>
          </cell>
          <cell r="L335">
            <v>69771289</v>
          </cell>
          <cell r="M335">
            <v>83006161</v>
          </cell>
          <cell r="N335">
            <v>44476164.441741131</v>
          </cell>
          <cell r="O335">
            <v>44476164.441741131</v>
          </cell>
          <cell r="P335">
            <v>62041984.506295696</v>
          </cell>
          <cell r="Q335">
            <v>67777824</v>
          </cell>
          <cell r="R335">
            <v>67777824</v>
          </cell>
          <cell r="S335">
            <v>80256418</v>
          </cell>
          <cell r="T335">
            <v>46724000</v>
          </cell>
          <cell r="U335">
            <v>46724000</v>
          </cell>
          <cell r="V335">
            <v>56964000</v>
          </cell>
          <cell r="W335">
            <v>57078575.284090914</v>
          </cell>
          <cell r="X335">
            <v>57078575.284090914</v>
          </cell>
          <cell r="Y335">
            <v>73084759.547483772</v>
          </cell>
        </row>
        <row r="336">
          <cell r="A336">
            <v>107</v>
          </cell>
          <cell r="B336">
            <v>126</v>
          </cell>
          <cell r="C336" t="str">
            <v>Sede Grupo Ocaña</v>
          </cell>
          <cell r="D336" t="str">
            <v>Calle 12 No. 10 - 40 Barrio el Tamaco</v>
          </cell>
          <cell r="E336" t="str">
            <v>Norte de Santander</v>
          </cell>
          <cell r="F336" t="str">
            <v>Ocaña</v>
          </cell>
          <cell r="G336" t="str">
            <v>8.232998, -73.353128</v>
          </cell>
          <cell r="H336" t="str">
            <v>15 KVA TRIFASICA</v>
          </cell>
          <cell r="I336">
            <v>1</v>
          </cell>
          <cell r="J336">
            <v>1</v>
          </cell>
          <cell r="K336">
            <v>69771289</v>
          </cell>
          <cell r="L336">
            <v>69771289</v>
          </cell>
          <cell r="M336">
            <v>135999855</v>
          </cell>
          <cell r="N336">
            <v>43214579.975622132</v>
          </cell>
          <cell r="O336">
            <v>43214579.975622132</v>
          </cell>
          <cell r="P336">
            <v>102335219.79421224</v>
          </cell>
          <cell r="Q336">
            <v>67777824</v>
          </cell>
          <cell r="R336">
            <v>67777824</v>
          </cell>
          <cell r="S336">
            <v>131736007</v>
          </cell>
          <cell r="T336">
            <v>46724000</v>
          </cell>
          <cell r="U336">
            <v>46724000</v>
          </cell>
          <cell r="V336">
            <v>94470000</v>
          </cell>
          <cell r="W336">
            <v>59658575.284090914</v>
          </cell>
          <cell r="X336">
            <v>59658575.284090914</v>
          </cell>
          <cell r="Y336">
            <v>120817572.46144481</v>
          </cell>
        </row>
        <row r="337">
          <cell r="A337">
            <v>107</v>
          </cell>
          <cell r="B337">
            <v>126</v>
          </cell>
          <cell r="C337" t="str">
            <v>Sede Grupo Ocaña</v>
          </cell>
          <cell r="D337" t="str">
            <v>Calle 12 No. 10 - 40 Barrio el Tamaco</v>
          </cell>
          <cell r="E337" t="str">
            <v>Norte de Santander</v>
          </cell>
          <cell r="F337" t="str">
            <v>Ocaña</v>
          </cell>
          <cell r="G337" t="str">
            <v>8.232998, -73.353128</v>
          </cell>
          <cell r="H337" t="str">
            <v>10 KVA TRIFASICA</v>
          </cell>
          <cell r="I337">
            <v>1</v>
          </cell>
          <cell r="J337">
            <v>1</v>
          </cell>
          <cell r="K337">
            <v>52993694</v>
          </cell>
          <cell r="L337">
            <v>52993694</v>
          </cell>
          <cell r="M337">
            <v>135999855</v>
          </cell>
          <cell r="N337">
            <v>41654819.754035547</v>
          </cell>
          <cell r="O337">
            <v>41654819.754035547</v>
          </cell>
          <cell r="P337">
            <v>102335219.79421224</v>
          </cell>
          <cell r="Q337">
            <v>51479589</v>
          </cell>
          <cell r="R337">
            <v>51479589</v>
          </cell>
          <cell r="S337">
            <v>131736007</v>
          </cell>
          <cell r="T337">
            <v>37506000</v>
          </cell>
          <cell r="U337">
            <v>37506000</v>
          </cell>
          <cell r="V337">
            <v>94470000</v>
          </cell>
          <cell r="W337">
            <v>45195670.056818187</v>
          </cell>
          <cell r="X337">
            <v>45195670.056818187</v>
          </cell>
          <cell r="Y337">
            <v>120817572.46144481</v>
          </cell>
        </row>
        <row r="338">
          <cell r="A338">
            <v>107</v>
          </cell>
          <cell r="B338">
            <v>126</v>
          </cell>
          <cell r="C338" t="str">
            <v>Sede Grupo Ocaña</v>
          </cell>
          <cell r="D338" t="str">
            <v>Calle 12 No. 10 - 40 Barrio el Tamaco</v>
          </cell>
          <cell r="E338" t="str">
            <v>Norte de Santander</v>
          </cell>
          <cell r="F338" t="str">
            <v>Ocaña</v>
          </cell>
          <cell r="G338" t="str">
            <v>8.232998, -73.353128</v>
          </cell>
          <cell r="H338" t="str">
            <v>3 KVA MONOFASICA</v>
          </cell>
          <cell r="I338">
            <v>1</v>
          </cell>
          <cell r="J338">
            <v>1</v>
          </cell>
          <cell r="K338">
            <v>13234872</v>
          </cell>
          <cell r="L338">
            <v>13234872</v>
          </cell>
          <cell r="M338">
            <v>135999855</v>
          </cell>
          <cell r="N338">
            <v>17465820.064554561</v>
          </cell>
          <cell r="O338">
            <v>17465820.064554561</v>
          </cell>
          <cell r="P338">
            <v>102335219.79421224</v>
          </cell>
          <cell r="Q338">
            <v>12478594</v>
          </cell>
          <cell r="R338">
            <v>12478594</v>
          </cell>
          <cell r="S338">
            <v>131736007</v>
          </cell>
          <cell r="T338">
            <v>10240000</v>
          </cell>
          <cell r="U338">
            <v>10240000</v>
          </cell>
          <cell r="V338">
            <v>94470000</v>
          </cell>
          <cell r="W338">
            <v>15963327.120535715</v>
          </cell>
          <cell r="X338">
            <v>15963327.120535715</v>
          </cell>
          <cell r="Y338">
            <v>120817572.46144481</v>
          </cell>
        </row>
        <row r="339">
          <cell r="A339">
            <v>108</v>
          </cell>
          <cell r="B339">
            <v>127</v>
          </cell>
          <cell r="C339" t="str">
            <v>Regional Norte de Santander</v>
          </cell>
          <cell r="D339" t="str">
            <v>Calle 2N AV 4 y 5 Barrio Pescadero</v>
          </cell>
          <cell r="E339" t="str">
            <v>Norte de Santander</v>
          </cell>
          <cell r="F339" t="str">
            <v>Cúcuta</v>
          </cell>
          <cell r="G339" t="str">
            <v>7.900443, -72.503643</v>
          </cell>
          <cell r="H339" t="str">
            <v>30 KVA TRIFASICA</v>
          </cell>
          <cell r="I339">
            <v>3</v>
          </cell>
          <cell r="J339">
            <v>6</v>
          </cell>
          <cell r="K339">
            <v>150041433</v>
          </cell>
          <cell r="L339">
            <v>450124299</v>
          </cell>
          <cell r="M339">
            <v>522307725</v>
          </cell>
          <cell r="N339">
            <v>96337437.13527368</v>
          </cell>
          <cell r="O339">
            <v>289012311.40582103</v>
          </cell>
          <cell r="P339">
            <v>375717392.37301099</v>
          </cell>
          <cell r="Q339">
            <v>145754535</v>
          </cell>
          <cell r="R339">
            <v>437263605</v>
          </cell>
          <cell r="S339">
            <v>505322265</v>
          </cell>
          <cell r="T339">
            <v>111290000</v>
          </cell>
          <cell r="U339">
            <v>333870000</v>
          </cell>
          <cell r="V339">
            <v>396098000</v>
          </cell>
          <cell r="W339">
            <v>78382447.443181828</v>
          </cell>
          <cell r="X339">
            <v>235147342.3295455</v>
          </cell>
          <cell r="Y339">
            <v>309855189.00974029</v>
          </cell>
        </row>
        <row r="340">
          <cell r="A340">
            <v>108</v>
          </cell>
          <cell r="B340">
            <v>127</v>
          </cell>
          <cell r="C340" t="str">
            <v>Regional Norte de Santander</v>
          </cell>
          <cell r="D340" t="str">
            <v>Calle 2N AV 4 y 5 Barrio Pescadero</v>
          </cell>
          <cell r="E340" t="str">
            <v>Norte de Santander</v>
          </cell>
          <cell r="F340" t="str">
            <v>Cúcuta</v>
          </cell>
          <cell r="G340" t="str">
            <v>7.900443, -72.503643</v>
          </cell>
          <cell r="H340" t="str">
            <v>3 KVA MONOFASICA</v>
          </cell>
          <cell r="I340">
            <v>3</v>
          </cell>
          <cell r="J340">
            <v>6</v>
          </cell>
          <cell r="K340">
            <v>13234872</v>
          </cell>
          <cell r="L340">
            <v>39704616</v>
          </cell>
          <cell r="M340">
            <v>522307725</v>
          </cell>
          <cell r="N340">
            <v>17332486.731221229</v>
          </cell>
          <cell r="O340">
            <v>51997460.193663687</v>
          </cell>
          <cell r="P340">
            <v>375717392.37301099</v>
          </cell>
          <cell r="Q340">
            <v>12478594</v>
          </cell>
          <cell r="R340">
            <v>37435782</v>
          </cell>
          <cell r="S340">
            <v>505322265</v>
          </cell>
          <cell r="T340">
            <v>10240000</v>
          </cell>
          <cell r="U340">
            <v>30720000</v>
          </cell>
          <cell r="V340">
            <v>396098000</v>
          </cell>
          <cell r="W340">
            <v>14760469.977678573</v>
          </cell>
          <cell r="X340">
            <v>44281409.933035716</v>
          </cell>
          <cell r="Y340">
            <v>309855189.00974029</v>
          </cell>
        </row>
        <row r="341">
          <cell r="A341">
            <v>108</v>
          </cell>
          <cell r="B341">
            <v>127</v>
          </cell>
          <cell r="C341" t="str">
            <v>Regional Norte de Santander</v>
          </cell>
          <cell r="D341" t="str">
            <v>Calle 2N AV 4 y 5 Barrio Pescadero</v>
          </cell>
          <cell r="E341" t="str">
            <v>Norte de Santander</v>
          </cell>
          <cell r="F341" t="str">
            <v>Cúcuta</v>
          </cell>
          <cell r="G341" t="str">
            <v>7.900443, -72.503643</v>
          </cell>
          <cell r="H341" t="str">
            <v>6KVA BIFASICA</v>
          </cell>
          <cell r="I341">
            <v>1</v>
          </cell>
          <cell r="J341">
            <v>6</v>
          </cell>
          <cell r="K341">
            <v>32478810</v>
          </cell>
          <cell r="L341">
            <v>32478810</v>
          </cell>
          <cell r="M341">
            <v>522307725</v>
          </cell>
          <cell r="N341">
            <v>34707620.773526341</v>
          </cell>
          <cell r="O341">
            <v>34707620.773526341</v>
          </cell>
          <cell r="P341">
            <v>375717392.37301099</v>
          </cell>
          <cell r="Q341">
            <v>30622878</v>
          </cell>
          <cell r="R341">
            <v>30622878</v>
          </cell>
          <cell r="S341">
            <v>505322265</v>
          </cell>
          <cell r="T341">
            <v>31508000</v>
          </cell>
          <cell r="U341">
            <v>31508000</v>
          </cell>
          <cell r="V341">
            <v>396098000</v>
          </cell>
          <cell r="W341">
            <v>30426436.74715909</v>
          </cell>
          <cell r="X341">
            <v>30426436.74715909</v>
          </cell>
          <cell r="Y341">
            <v>309855189.00974029</v>
          </cell>
        </row>
        <row r="342">
          <cell r="A342">
            <v>109</v>
          </cell>
          <cell r="B342">
            <v>128</v>
          </cell>
          <cell r="C342" t="str">
            <v>Sede Pamplona</v>
          </cell>
          <cell r="D342" t="str">
            <v>Carrera 5 No. 4 - 18 Centro</v>
          </cell>
          <cell r="E342" t="str">
            <v>Norte de Santander</v>
          </cell>
          <cell r="F342" t="str">
            <v>Pamplona</v>
          </cell>
          <cell r="G342" t="str">
            <v>7.377864, -72.648161</v>
          </cell>
          <cell r="H342" t="str">
            <v>3 KVA MONOFASICA</v>
          </cell>
          <cell r="I342">
            <v>1</v>
          </cell>
          <cell r="J342">
            <v>1</v>
          </cell>
          <cell r="K342">
            <v>13234872</v>
          </cell>
          <cell r="L342">
            <v>13234872</v>
          </cell>
          <cell r="M342">
            <v>135999855</v>
          </cell>
          <cell r="N342">
            <v>17465820.064554561</v>
          </cell>
          <cell r="O342">
            <v>17465820.064554561</v>
          </cell>
          <cell r="P342">
            <v>102335219.79421224</v>
          </cell>
          <cell r="Q342">
            <v>12478594</v>
          </cell>
          <cell r="R342">
            <v>12478594</v>
          </cell>
          <cell r="S342">
            <v>131736007</v>
          </cell>
          <cell r="T342">
            <v>10240000</v>
          </cell>
          <cell r="U342">
            <v>10240000</v>
          </cell>
          <cell r="V342">
            <v>94470000</v>
          </cell>
          <cell r="W342">
            <v>15920469.977678571</v>
          </cell>
          <cell r="X342">
            <v>15920469.977678571</v>
          </cell>
          <cell r="Y342">
            <v>118194715.31858768</v>
          </cell>
        </row>
        <row r="343">
          <cell r="A343">
            <v>109</v>
          </cell>
          <cell r="B343">
            <v>128</v>
          </cell>
          <cell r="C343" t="str">
            <v>Sede Pamplona</v>
          </cell>
          <cell r="D343" t="str">
            <v>Carrera 5 No. 4 - 18 Centro</v>
          </cell>
          <cell r="E343" t="str">
            <v>Norte de Santander</v>
          </cell>
          <cell r="F343" t="str">
            <v>Pamplona</v>
          </cell>
          <cell r="G343" t="str">
            <v>7.377864, -72.648161</v>
          </cell>
          <cell r="H343" t="str">
            <v>15 KVA TRIFASICA</v>
          </cell>
          <cell r="I343">
            <v>1</v>
          </cell>
          <cell r="J343">
            <v>1</v>
          </cell>
          <cell r="K343">
            <v>69771289</v>
          </cell>
          <cell r="L343">
            <v>69771289</v>
          </cell>
          <cell r="M343">
            <v>135999855</v>
          </cell>
          <cell r="N343">
            <v>43214579.975622132</v>
          </cell>
          <cell r="O343">
            <v>43214579.975622132</v>
          </cell>
          <cell r="P343">
            <v>102335219.79421224</v>
          </cell>
          <cell r="Q343">
            <v>67777824</v>
          </cell>
          <cell r="R343">
            <v>67777824</v>
          </cell>
          <cell r="S343">
            <v>131736007</v>
          </cell>
          <cell r="T343">
            <v>46724000</v>
          </cell>
          <cell r="U343">
            <v>46724000</v>
          </cell>
          <cell r="V343">
            <v>94470000</v>
          </cell>
          <cell r="W343">
            <v>57078575.284090914</v>
          </cell>
          <cell r="X343">
            <v>57078575.284090914</v>
          </cell>
          <cell r="Y343">
            <v>118194715.31858768</v>
          </cell>
        </row>
        <row r="344">
          <cell r="A344">
            <v>109</v>
          </cell>
          <cell r="B344">
            <v>128</v>
          </cell>
          <cell r="C344" t="str">
            <v>Sede Pamplona</v>
          </cell>
          <cell r="D344" t="str">
            <v>Carrera 5 No. 4 - 18 Centro</v>
          </cell>
          <cell r="E344" t="str">
            <v>Norte de Santander</v>
          </cell>
          <cell r="F344" t="str">
            <v>Pamplona</v>
          </cell>
          <cell r="G344" t="str">
            <v>7.377864, -72.648161</v>
          </cell>
          <cell r="H344" t="str">
            <v>10 KVA TRIFASICA</v>
          </cell>
          <cell r="I344">
            <v>1</v>
          </cell>
          <cell r="J344">
            <v>1</v>
          </cell>
          <cell r="K344">
            <v>52993694</v>
          </cell>
          <cell r="L344">
            <v>52993694</v>
          </cell>
          <cell r="M344">
            <v>135999855</v>
          </cell>
          <cell r="N344">
            <v>41654819.754035547</v>
          </cell>
          <cell r="O344">
            <v>41654819.754035547</v>
          </cell>
          <cell r="P344">
            <v>102335219.79421224</v>
          </cell>
          <cell r="Q344">
            <v>51479589</v>
          </cell>
          <cell r="R344">
            <v>51479589</v>
          </cell>
          <cell r="S344">
            <v>131736007</v>
          </cell>
          <cell r="T344">
            <v>37506000</v>
          </cell>
          <cell r="U344">
            <v>37506000</v>
          </cell>
          <cell r="V344">
            <v>94470000</v>
          </cell>
          <cell r="W344">
            <v>45195670.056818187</v>
          </cell>
          <cell r="X344">
            <v>45195670.056818187</v>
          </cell>
          <cell r="Y344">
            <v>118194715.31858768</v>
          </cell>
        </row>
        <row r="345">
          <cell r="A345">
            <v>110</v>
          </cell>
          <cell r="B345">
            <v>130</v>
          </cell>
          <cell r="C345" t="str">
            <v>Sede Centro de Calzado</v>
          </cell>
          <cell r="D345" t="str">
            <v>Avenida 5 Calle 18 AN Zona Industrial</v>
          </cell>
          <cell r="E345" t="str">
            <v>Norte de Santander</v>
          </cell>
          <cell r="F345" t="str">
            <v>Cúcuta</v>
          </cell>
          <cell r="G345" t="str">
            <v>7.916909, -72.499856</v>
          </cell>
          <cell r="H345" t="str">
            <v>3 KVA MONOFASICA</v>
          </cell>
          <cell r="I345">
            <v>1</v>
          </cell>
          <cell r="J345">
            <v>2</v>
          </cell>
          <cell r="K345">
            <v>13234872</v>
          </cell>
          <cell r="L345">
            <v>13234872</v>
          </cell>
          <cell r="M345">
            <v>135999855</v>
          </cell>
          <cell r="N345">
            <v>17465820.064554561</v>
          </cell>
          <cell r="O345">
            <v>17465820.064554561</v>
          </cell>
          <cell r="P345">
            <v>102335219.79421224</v>
          </cell>
          <cell r="Q345">
            <v>12478594</v>
          </cell>
          <cell r="R345">
            <v>12478594</v>
          </cell>
          <cell r="S345">
            <v>131736007</v>
          </cell>
          <cell r="T345">
            <v>10240000</v>
          </cell>
          <cell r="U345">
            <v>10240000</v>
          </cell>
          <cell r="V345">
            <v>94470000</v>
          </cell>
          <cell r="W345">
            <v>15530469.977678571</v>
          </cell>
          <cell r="X345">
            <v>15530469.977678571</v>
          </cell>
          <cell r="Y345">
            <v>117804715.31858768</v>
          </cell>
        </row>
        <row r="346">
          <cell r="A346">
            <v>110</v>
          </cell>
          <cell r="B346">
            <v>130</v>
          </cell>
          <cell r="C346" t="str">
            <v>Sede Centro de Calzado</v>
          </cell>
          <cell r="D346" t="str">
            <v>Avenida 5 Calle 18 AN Zona Industrial</v>
          </cell>
          <cell r="E346" t="str">
            <v>Norte de Santander</v>
          </cell>
          <cell r="F346" t="str">
            <v>Cúcuta</v>
          </cell>
          <cell r="G346" t="str">
            <v>7.916909, -72.499856</v>
          </cell>
          <cell r="H346" t="str">
            <v>15 KVA TRIFASICA</v>
          </cell>
          <cell r="I346">
            <v>1</v>
          </cell>
          <cell r="J346">
            <v>2</v>
          </cell>
          <cell r="K346">
            <v>69771289</v>
          </cell>
          <cell r="L346">
            <v>69771289</v>
          </cell>
          <cell r="M346">
            <v>135999855</v>
          </cell>
          <cell r="N346">
            <v>43214579.975622132</v>
          </cell>
          <cell r="O346">
            <v>43214579.975622132</v>
          </cell>
          <cell r="P346">
            <v>102335219.79421224</v>
          </cell>
          <cell r="Q346">
            <v>67777824</v>
          </cell>
          <cell r="R346">
            <v>67777824</v>
          </cell>
          <cell r="S346">
            <v>131736007</v>
          </cell>
          <cell r="T346">
            <v>46724000</v>
          </cell>
          <cell r="U346">
            <v>46724000</v>
          </cell>
          <cell r="V346">
            <v>94470000</v>
          </cell>
          <cell r="W346">
            <v>57078575.284090914</v>
          </cell>
          <cell r="X346">
            <v>57078575.284090914</v>
          </cell>
          <cell r="Y346">
            <v>117804715.31858768</v>
          </cell>
        </row>
        <row r="347">
          <cell r="A347">
            <v>110</v>
          </cell>
          <cell r="B347">
            <v>130</v>
          </cell>
          <cell r="C347" t="str">
            <v>Sede Centro de Calzado</v>
          </cell>
          <cell r="D347" t="str">
            <v>Avenida 5 Calle 18 AN Zona Industrial</v>
          </cell>
          <cell r="E347" t="str">
            <v>Norte de Santander</v>
          </cell>
          <cell r="F347" t="str">
            <v>Cúcuta</v>
          </cell>
          <cell r="G347" t="str">
            <v>7.916909, -72.499856</v>
          </cell>
          <cell r="H347" t="str">
            <v>10 KVA TRIFASICA</v>
          </cell>
          <cell r="I347">
            <v>1</v>
          </cell>
          <cell r="J347">
            <v>2</v>
          </cell>
          <cell r="K347">
            <v>52993694</v>
          </cell>
          <cell r="L347">
            <v>52993694</v>
          </cell>
          <cell r="M347">
            <v>135999855</v>
          </cell>
          <cell r="N347">
            <v>41654819.754035547</v>
          </cell>
          <cell r="O347">
            <v>41654819.754035547</v>
          </cell>
          <cell r="P347">
            <v>102335219.79421224</v>
          </cell>
          <cell r="Q347">
            <v>51479589</v>
          </cell>
          <cell r="R347">
            <v>51479589</v>
          </cell>
          <cell r="S347">
            <v>131736007</v>
          </cell>
          <cell r="T347">
            <v>37506000</v>
          </cell>
          <cell r="U347">
            <v>37506000</v>
          </cell>
          <cell r="V347">
            <v>94470000</v>
          </cell>
          <cell r="W347">
            <v>45195670.056818187</v>
          </cell>
          <cell r="X347">
            <v>45195670.056818187</v>
          </cell>
          <cell r="Y347">
            <v>117804715.31858768</v>
          </cell>
        </row>
        <row r="348">
          <cell r="A348">
            <v>111</v>
          </cell>
          <cell r="B348">
            <v>131</v>
          </cell>
          <cell r="C348" t="str">
            <v>Centro de Comercio, industria y Turismo</v>
          </cell>
          <cell r="D348" t="str">
            <v>Carrera 18 No. 7 - 58</v>
          </cell>
          <cell r="E348" t="str">
            <v>Quindío</v>
          </cell>
          <cell r="F348" t="str">
            <v>Armenia</v>
          </cell>
          <cell r="G348" t="str">
            <v>4.541130, -75.668172</v>
          </cell>
          <cell r="H348" t="str">
            <v>20 KVA TRIFASICA</v>
          </cell>
          <cell r="I348">
            <v>1</v>
          </cell>
          <cell r="J348">
            <v>4</v>
          </cell>
          <cell r="K348">
            <v>77229229</v>
          </cell>
          <cell r="L348">
            <v>77229229</v>
          </cell>
          <cell r="M348">
            <v>722553730</v>
          </cell>
          <cell r="N348">
            <v>49040983.052671537</v>
          </cell>
          <cell r="O348">
            <v>49040983.052671537</v>
          </cell>
          <cell r="P348">
            <v>474602063.29346925</v>
          </cell>
          <cell r="Q348">
            <v>75022679</v>
          </cell>
          <cell r="R348">
            <v>75022679</v>
          </cell>
          <cell r="S348">
            <v>699402999</v>
          </cell>
          <cell r="T348">
            <v>48482000</v>
          </cell>
          <cell r="U348">
            <v>48482000</v>
          </cell>
          <cell r="V348">
            <v>546218000</v>
          </cell>
          <cell r="W348">
            <v>54333722.471590914</v>
          </cell>
          <cell r="X348">
            <v>54333722.471590914</v>
          </cell>
          <cell r="Y348">
            <v>448207953.62824684</v>
          </cell>
        </row>
        <row r="349">
          <cell r="A349">
            <v>111</v>
          </cell>
          <cell r="B349">
            <v>131</v>
          </cell>
          <cell r="C349" t="str">
            <v>Centro de Comercio, industria y Turismo</v>
          </cell>
          <cell r="D349" t="str">
            <v>Carrera 18 No. 7 - 58</v>
          </cell>
          <cell r="E349" t="str">
            <v>Quindío</v>
          </cell>
          <cell r="F349" t="str">
            <v>Armenia</v>
          </cell>
          <cell r="G349" t="str">
            <v>4.541130, -75.668172</v>
          </cell>
          <cell r="H349" t="str">
            <v>15 KVA TRIFASICA</v>
          </cell>
          <cell r="I349">
            <v>1</v>
          </cell>
          <cell r="J349">
            <v>4</v>
          </cell>
          <cell r="K349">
            <v>69771289</v>
          </cell>
          <cell r="L349">
            <v>69771289</v>
          </cell>
          <cell r="M349">
            <v>722553730</v>
          </cell>
          <cell r="N349">
            <v>42385838.176169798</v>
          </cell>
          <cell r="O349">
            <v>42385838.176169798</v>
          </cell>
          <cell r="P349">
            <v>474602063.29346925</v>
          </cell>
          <cell r="Q349">
            <v>67777824</v>
          </cell>
          <cell r="R349">
            <v>67777824</v>
          </cell>
          <cell r="S349">
            <v>699402999</v>
          </cell>
          <cell r="T349">
            <v>46724000</v>
          </cell>
          <cell r="U349">
            <v>46724000</v>
          </cell>
          <cell r="V349">
            <v>546218000</v>
          </cell>
          <cell r="W349">
            <v>56703575.284090914</v>
          </cell>
          <cell r="X349">
            <v>56703575.284090914</v>
          </cell>
          <cell r="Y349">
            <v>448207953.62824684</v>
          </cell>
        </row>
        <row r="350">
          <cell r="A350">
            <v>111</v>
          </cell>
          <cell r="B350">
            <v>131</v>
          </cell>
          <cell r="C350" t="str">
            <v>Centro de Comercio, industria y Turismo</v>
          </cell>
          <cell r="D350" t="str">
            <v>Carrera 18 No. 7 - 58</v>
          </cell>
          <cell r="E350" t="str">
            <v>Quindío</v>
          </cell>
          <cell r="F350" t="str">
            <v>Armenia</v>
          </cell>
          <cell r="G350" t="str">
            <v>4.541130, -75.668172</v>
          </cell>
          <cell r="H350" t="str">
            <v>3 KVA MONOFASICA</v>
          </cell>
          <cell r="I350">
            <v>2</v>
          </cell>
          <cell r="J350">
            <v>4</v>
          </cell>
          <cell r="K350">
            <v>13234872</v>
          </cell>
          <cell r="L350">
            <v>26469744</v>
          </cell>
          <cell r="M350">
            <v>722553730</v>
          </cell>
          <cell r="N350">
            <v>17315820.064554561</v>
          </cell>
          <cell r="O350">
            <v>34631640.129109122</v>
          </cell>
          <cell r="P350">
            <v>474602063.29346925</v>
          </cell>
          <cell r="Q350">
            <v>12478594</v>
          </cell>
          <cell r="R350">
            <v>24957188</v>
          </cell>
          <cell r="S350">
            <v>699402999</v>
          </cell>
          <cell r="T350">
            <v>10240000</v>
          </cell>
          <cell r="U350">
            <v>20480000</v>
          </cell>
          <cell r="V350">
            <v>546218000</v>
          </cell>
          <cell r="W350">
            <v>14964755.691964285</v>
          </cell>
          <cell r="X350">
            <v>29929511.383928571</v>
          </cell>
          <cell r="Y350">
            <v>448207953.62824684</v>
          </cell>
        </row>
        <row r="351">
          <cell r="A351">
            <v>111</v>
          </cell>
          <cell r="B351">
            <v>131</v>
          </cell>
          <cell r="C351" t="str">
            <v>Centro de Comercio, industria y Turismo</v>
          </cell>
          <cell r="D351" t="str">
            <v>Carrera 18 No. 7 - 58</v>
          </cell>
          <cell r="E351" t="str">
            <v>Quindío</v>
          </cell>
          <cell r="F351" t="str">
            <v>Armenia</v>
          </cell>
          <cell r="G351" t="str">
            <v>4.541130, -75.668172</v>
          </cell>
          <cell r="H351" t="str">
            <v>10 KVA TRIFASICA</v>
          </cell>
          <cell r="I351">
            <v>1</v>
          </cell>
          <cell r="J351">
            <v>4</v>
          </cell>
          <cell r="K351">
            <v>52993694</v>
          </cell>
          <cell r="L351">
            <v>52993694</v>
          </cell>
          <cell r="M351">
            <v>722553730</v>
          </cell>
          <cell r="N351">
            <v>40826077.954583213</v>
          </cell>
          <cell r="O351">
            <v>40826077.954583213</v>
          </cell>
          <cell r="P351">
            <v>474602063.29346925</v>
          </cell>
          <cell r="Q351">
            <v>51479589</v>
          </cell>
          <cell r="R351">
            <v>51479589</v>
          </cell>
          <cell r="S351">
            <v>699402999</v>
          </cell>
          <cell r="T351">
            <v>37506000</v>
          </cell>
          <cell r="U351">
            <v>37506000</v>
          </cell>
          <cell r="V351">
            <v>546218000</v>
          </cell>
          <cell r="W351">
            <v>45195670.056818187</v>
          </cell>
          <cell r="X351">
            <v>45195670.056818187</v>
          </cell>
          <cell r="Y351">
            <v>448207953.62824684</v>
          </cell>
        </row>
        <row r="352">
          <cell r="A352">
            <v>111</v>
          </cell>
          <cell r="B352">
            <v>131</v>
          </cell>
          <cell r="C352" t="str">
            <v>Centro de Comercio, industria y Turismo</v>
          </cell>
          <cell r="D352" t="str">
            <v>Carrera 18 No. 7 - 58</v>
          </cell>
          <cell r="E352" t="str">
            <v>Quindío</v>
          </cell>
          <cell r="F352" t="str">
            <v>Armenia</v>
          </cell>
          <cell r="G352" t="str">
            <v>4.541130, -75.668172</v>
          </cell>
          <cell r="H352" t="str">
            <v>30 KVA TRIFASICA</v>
          </cell>
          <cell r="I352">
            <v>2</v>
          </cell>
          <cell r="J352">
            <v>4</v>
          </cell>
          <cell r="K352">
            <v>150041433</v>
          </cell>
          <cell r="L352">
            <v>300082866</v>
          </cell>
          <cell r="M352">
            <v>722553730</v>
          </cell>
          <cell r="N352">
            <v>95592028.669154674</v>
          </cell>
          <cell r="O352">
            <v>191184057.33830935</v>
          </cell>
          <cell r="P352">
            <v>474602063.29346925</v>
          </cell>
          <cell r="Q352">
            <v>145754535</v>
          </cell>
          <cell r="R352">
            <v>291509070</v>
          </cell>
          <cell r="S352">
            <v>699402999</v>
          </cell>
          <cell r="T352">
            <v>111290000</v>
          </cell>
          <cell r="U352">
            <v>222580000</v>
          </cell>
          <cell r="V352">
            <v>546218000</v>
          </cell>
          <cell r="W352">
            <v>79272447.443181828</v>
          </cell>
          <cell r="X352">
            <v>158544894.88636366</v>
          </cell>
          <cell r="Y352">
            <v>448207953.62824684</v>
          </cell>
        </row>
        <row r="353">
          <cell r="A353">
            <v>111</v>
          </cell>
          <cell r="B353">
            <v>131</v>
          </cell>
          <cell r="C353" t="str">
            <v>Centro de Comercio, industria y Turismo</v>
          </cell>
          <cell r="D353" t="str">
            <v>Carrera 18 No. 7 - 58</v>
          </cell>
          <cell r="E353" t="str">
            <v>Quindío</v>
          </cell>
          <cell r="F353" t="str">
            <v>Armenia</v>
          </cell>
          <cell r="G353" t="str">
            <v>4.541130, -75.668172</v>
          </cell>
          <cell r="H353" t="str">
            <v>40 KVA TRIFASICA</v>
          </cell>
          <cell r="I353">
            <v>1</v>
          </cell>
          <cell r="J353">
            <v>4</v>
          </cell>
          <cell r="K353">
            <v>196006908</v>
          </cell>
          <cell r="L353">
            <v>196006908</v>
          </cell>
          <cell r="M353">
            <v>722553730</v>
          </cell>
          <cell r="N353">
            <v>116533466.64262624</v>
          </cell>
          <cell r="O353">
            <v>116533466.64262624</v>
          </cell>
          <cell r="P353">
            <v>474602063.29346925</v>
          </cell>
          <cell r="Q353">
            <v>188656649</v>
          </cell>
          <cell r="R353">
            <v>188656649</v>
          </cell>
          <cell r="S353">
            <v>699402999</v>
          </cell>
          <cell r="T353">
            <v>170446000</v>
          </cell>
          <cell r="U353">
            <v>170446000</v>
          </cell>
          <cell r="V353">
            <v>546218000</v>
          </cell>
          <cell r="W353">
            <v>103500579.54545456</v>
          </cell>
          <cell r="X353">
            <v>103500579.54545456</v>
          </cell>
          <cell r="Y353">
            <v>448207953.62824684</v>
          </cell>
        </row>
        <row r="354">
          <cell r="A354">
            <v>112</v>
          </cell>
          <cell r="B354">
            <v>132</v>
          </cell>
          <cell r="C354" t="str">
            <v>Regional Quindío</v>
          </cell>
          <cell r="D354" t="str">
            <v>Avenida Centenario No. 42N - 02</v>
          </cell>
          <cell r="E354" t="str">
            <v>Quindío</v>
          </cell>
          <cell r="F354" t="str">
            <v>Armenia</v>
          </cell>
          <cell r="G354" t="str">
            <v>4.570067, -75.641097</v>
          </cell>
          <cell r="H354" t="str">
            <v>3 KVA MONOFASICA</v>
          </cell>
          <cell r="I354">
            <v>10</v>
          </cell>
          <cell r="J354">
            <v>13</v>
          </cell>
          <cell r="K354">
            <v>13234872</v>
          </cell>
          <cell r="L354">
            <v>132348720</v>
          </cell>
          <cell r="M354">
            <v>880600035</v>
          </cell>
          <cell r="N354">
            <v>17275820.064554561</v>
          </cell>
          <cell r="O354">
            <v>172758200.6455456</v>
          </cell>
          <cell r="P354">
            <v>694246054.0772655</v>
          </cell>
          <cell r="Q354">
            <v>12478594</v>
          </cell>
          <cell r="R354">
            <v>124785940</v>
          </cell>
          <cell r="S354">
            <v>849802715</v>
          </cell>
          <cell r="T354">
            <v>10240000</v>
          </cell>
          <cell r="U354">
            <v>102400000</v>
          </cell>
          <cell r="V354">
            <v>644202000</v>
          </cell>
          <cell r="W354">
            <v>14268755.691964287</v>
          </cell>
          <cell r="X354">
            <v>142687556.91964287</v>
          </cell>
          <cell r="Y354">
            <v>655723355.69805193</v>
          </cell>
        </row>
        <row r="355">
          <cell r="A355">
            <v>112</v>
          </cell>
          <cell r="B355">
            <v>132</v>
          </cell>
          <cell r="C355" t="str">
            <v>Regional Quindío</v>
          </cell>
          <cell r="D355" t="str">
            <v>Avenida Centenario No. 42N - 02</v>
          </cell>
          <cell r="E355" t="str">
            <v>Quindío</v>
          </cell>
          <cell r="F355" t="str">
            <v>Armenia</v>
          </cell>
          <cell r="G355" t="str">
            <v>4.570067, -75.641097</v>
          </cell>
          <cell r="H355" t="str">
            <v>30 KVA TRIFASICA</v>
          </cell>
          <cell r="I355">
            <v>2</v>
          </cell>
          <cell r="J355">
            <v>13</v>
          </cell>
          <cell r="K355">
            <v>150041433</v>
          </cell>
          <cell r="L355">
            <v>300082866</v>
          </cell>
          <cell r="M355">
            <v>880600035</v>
          </cell>
          <cell r="N355">
            <v>95592028.669154674</v>
          </cell>
          <cell r="O355">
            <v>191184057.33830935</v>
          </cell>
          <cell r="P355">
            <v>694246054.0772655</v>
          </cell>
          <cell r="Q355">
            <v>145754535</v>
          </cell>
          <cell r="R355">
            <v>291509070</v>
          </cell>
          <cell r="S355">
            <v>849802715</v>
          </cell>
          <cell r="T355">
            <v>111290000</v>
          </cell>
          <cell r="U355">
            <v>222580000</v>
          </cell>
          <cell r="V355">
            <v>644202000</v>
          </cell>
          <cell r="W355">
            <v>79272447.443181828</v>
          </cell>
          <cell r="X355">
            <v>158544894.88636366</v>
          </cell>
          <cell r="Y355">
            <v>655723355.69805193</v>
          </cell>
        </row>
        <row r="356">
          <cell r="A356">
            <v>112</v>
          </cell>
          <cell r="B356">
            <v>132</v>
          </cell>
          <cell r="C356" t="str">
            <v>Regional Quindío</v>
          </cell>
          <cell r="D356" t="str">
            <v>Avenida Centenario No. 42N - 02</v>
          </cell>
          <cell r="E356" t="str">
            <v>Quindío</v>
          </cell>
          <cell r="F356" t="str">
            <v>Armenia</v>
          </cell>
          <cell r="G356" t="str">
            <v>4.570067, -75.641097</v>
          </cell>
          <cell r="H356" t="str">
            <v>10 KVA TRIFASICA</v>
          </cell>
          <cell r="I356">
            <v>3</v>
          </cell>
          <cell r="J356">
            <v>13</v>
          </cell>
          <cell r="K356">
            <v>52993694</v>
          </cell>
          <cell r="L356">
            <v>158981082</v>
          </cell>
          <cell r="M356">
            <v>880600035</v>
          </cell>
          <cell r="N356">
            <v>40759411.287916549</v>
          </cell>
          <cell r="O356">
            <v>122278233.86374965</v>
          </cell>
          <cell r="P356">
            <v>694246054.0772655</v>
          </cell>
          <cell r="Q356">
            <v>51479589</v>
          </cell>
          <cell r="R356">
            <v>154438767</v>
          </cell>
          <cell r="S356">
            <v>849802715</v>
          </cell>
          <cell r="T356">
            <v>37506000</v>
          </cell>
          <cell r="U356">
            <v>112518000</v>
          </cell>
          <cell r="V356">
            <v>644202000</v>
          </cell>
          <cell r="W356">
            <v>44035670.05681818</v>
          </cell>
          <cell r="X356">
            <v>132107010.17045453</v>
          </cell>
          <cell r="Y356">
            <v>655723355.69805193</v>
          </cell>
        </row>
        <row r="357">
          <cell r="A357">
            <v>112</v>
          </cell>
          <cell r="B357">
            <v>132</v>
          </cell>
          <cell r="C357" t="str">
            <v>Regional Quindío</v>
          </cell>
          <cell r="D357" t="str">
            <v>Avenida Centenario No. 42N - 02</v>
          </cell>
          <cell r="E357" t="str">
            <v>Quindío</v>
          </cell>
          <cell r="F357" t="str">
            <v>Armenia</v>
          </cell>
          <cell r="G357" t="str">
            <v>4.570067, -75.641097</v>
          </cell>
          <cell r="H357" t="str">
            <v>15 KVA TRIFASICA</v>
          </cell>
          <cell r="I357">
            <v>1</v>
          </cell>
          <cell r="J357">
            <v>13</v>
          </cell>
          <cell r="K357">
            <v>69771289</v>
          </cell>
          <cell r="L357">
            <v>69771289</v>
          </cell>
          <cell r="M357">
            <v>880600035</v>
          </cell>
          <cell r="N357">
            <v>42385838.176169798</v>
          </cell>
          <cell r="O357">
            <v>42385838.176169798</v>
          </cell>
          <cell r="P357">
            <v>694246054.0772655</v>
          </cell>
          <cell r="Q357">
            <v>67777824</v>
          </cell>
          <cell r="R357">
            <v>67777824</v>
          </cell>
          <cell r="S357">
            <v>849802715</v>
          </cell>
          <cell r="T357">
            <v>46724000</v>
          </cell>
          <cell r="U357">
            <v>46724000</v>
          </cell>
          <cell r="V357">
            <v>644202000</v>
          </cell>
          <cell r="W357">
            <v>56703575.284090914</v>
          </cell>
          <cell r="X357">
            <v>56703575.284090914</v>
          </cell>
          <cell r="Y357">
            <v>655723355.69805193</v>
          </cell>
        </row>
        <row r="358">
          <cell r="A358">
            <v>112</v>
          </cell>
          <cell r="B358">
            <v>132</v>
          </cell>
          <cell r="C358" t="str">
            <v>Regional Quindío</v>
          </cell>
          <cell r="D358" t="str">
            <v>Avenida Centenario No. 42N - 02</v>
          </cell>
          <cell r="E358" t="str">
            <v>Quindío</v>
          </cell>
          <cell r="F358" t="str">
            <v>Armenia</v>
          </cell>
          <cell r="G358" t="str">
            <v>4.570067, -75.641097</v>
          </cell>
          <cell r="H358" t="str">
            <v>20 KVA TRIFASICA</v>
          </cell>
          <cell r="I358">
            <v>2</v>
          </cell>
          <cell r="J358">
            <v>13</v>
          </cell>
          <cell r="K358">
            <v>77229229</v>
          </cell>
          <cell r="L358">
            <v>154458458</v>
          </cell>
          <cell r="M358">
            <v>880600035</v>
          </cell>
          <cell r="N358">
            <v>48990983.052671537</v>
          </cell>
          <cell r="O358">
            <v>97981966.105343074</v>
          </cell>
          <cell r="P358">
            <v>694246054.0772655</v>
          </cell>
          <cell r="Q358">
            <v>75022679</v>
          </cell>
          <cell r="R358">
            <v>150045358</v>
          </cell>
          <cell r="S358">
            <v>849802715</v>
          </cell>
          <cell r="T358">
            <v>48482000</v>
          </cell>
          <cell r="U358">
            <v>96964000</v>
          </cell>
          <cell r="V358">
            <v>644202000</v>
          </cell>
          <cell r="W358">
            <v>53283722.471590914</v>
          </cell>
          <cell r="X358">
            <v>106567444.94318183</v>
          </cell>
          <cell r="Y358">
            <v>655723355.69805193</v>
          </cell>
        </row>
        <row r="359">
          <cell r="A359">
            <v>112</v>
          </cell>
          <cell r="B359">
            <v>132</v>
          </cell>
          <cell r="C359" t="str">
            <v>Regional Quindío</v>
          </cell>
          <cell r="D359" t="str">
            <v>Avenida Centenario No. 42N - 02</v>
          </cell>
          <cell r="E359" t="str">
            <v>Quindío</v>
          </cell>
          <cell r="F359" t="str">
            <v>Armenia</v>
          </cell>
          <cell r="G359" t="str">
            <v>4.570067, -75.641097</v>
          </cell>
          <cell r="H359" t="str">
            <v>6KVA BIFASICA</v>
          </cell>
          <cell r="I359">
            <v>2</v>
          </cell>
          <cell r="J359">
            <v>13</v>
          </cell>
          <cell r="K359">
            <v>32478810</v>
          </cell>
          <cell r="L359">
            <v>64957620</v>
          </cell>
          <cell r="M359">
            <v>880600035</v>
          </cell>
          <cell r="N359">
            <v>33828878.974074006</v>
          </cell>
          <cell r="O359">
            <v>67657757.948148012</v>
          </cell>
          <cell r="P359">
            <v>694246054.0772655</v>
          </cell>
          <cell r="Q359">
            <v>30622878</v>
          </cell>
          <cell r="R359">
            <v>61245756</v>
          </cell>
          <cell r="S359">
            <v>849802715</v>
          </cell>
          <cell r="T359">
            <v>31508000</v>
          </cell>
          <cell r="U359">
            <v>63016000</v>
          </cell>
          <cell r="V359">
            <v>644202000</v>
          </cell>
          <cell r="W359">
            <v>29556436.74715909</v>
          </cell>
          <cell r="X359">
            <v>59112873.49431818</v>
          </cell>
          <cell r="Y359">
            <v>655723355.69805193</v>
          </cell>
        </row>
        <row r="360">
          <cell r="A360">
            <v>113</v>
          </cell>
          <cell r="B360">
            <v>133</v>
          </cell>
          <cell r="C360" t="str">
            <v>Regional Risaralda</v>
          </cell>
          <cell r="D360" t="str">
            <v>Carrera 8 No. 26 - 79</v>
          </cell>
          <cell r="E360" t="str">
            <v>Risaralda</v>
          </cell>
          <cell r="F360" t="str">
            <v>PEREIRA</v>
          </cell>
          <cell r="G360" t="str">
            <v>4.814465, -75.700667</v>
          </cell>
          <cell r="H360" t="str">
            <v>3 KVA MONOFASICA</v>
          </cell>
          <cell r="I360">
            <v>4</v>
          </cell>
          <cell r="J360">
            <v>9</v>
          </cell>
          <cell r="K360">
            <v>13234872</v>
          </cell>
          <cell r="L360">
            <v>52939488</v>
          </cell>
          <cell r="M360">
            <v>676616218</v>
          </cell>
          <cell r="N360">
            <v>13851629.332864227</v>
          </cell>
          <cell r="O360">
            <v>55406517.331456907</v>
          </cell>
          <cell r="P360">
            <v>449585906.7032187</v>
          </cell>
          <cell r="Q360">
            <v>12478594</v>
          </cell>
          <cell r="R360">
            <v>49914376</v>
          </cell>
          <cell r="S360">
            <v>652055479</v>
          </cell>
          <cell r="T360">
            <v>10240000</v>
          </cell>
          <cell r="U360">
            <v>40960000</v>
          </cell>
          <cell r="V360">
            <v>620151000</v>
          </cell>
          <cell r="W360">
            <v>14139755.691964285</v>
          </cell>
          <cell r="X360">
            <v>56559022.767857142</v>
          </cell>
          <cell r="Y360">
            <v>433547201.6883117</v>
          </cell>
        </row>
        <row r="361">
          <cell r="A361">
            <v>113</v>
          </cell>
          <cell r="B361">
            <v>133</v>
          </cell>
          <cell r="C361" t="str">
            <v>Regional Risaralda</v>
          </cell>
          <cell r="D361" t="str">
            <v>Carrera 8 No. 26 - 79</v>
          </cell>
          <cell r="E361" t="str">
            <v>Risaralda</v>
          </cell>
          <cell r="F361" t="str">
            <v>PEREIRA</v>
          </cell>
          <cell r="G361" t="str">
            <v>4.814465, -75.700667</v>
          </cell>
          <cell r="H361" t="str">
            <v>10 KVA TRIFASICA</v>
          </cell>
          <cell r="I361">
            <v>1</v>
          </cell>
          <cell r="J361">
            <v>9</v>
          </cell>
          <cell r="K361">
            <v>52993694</v>
          </cell>
          <cell r="L361">
            <v>52993694</v>
          </cell>
          <cell r="M361">
            <v>676616218</v>
          </cell>
          <cell r="N361">
            <v>38130629.022345215</v>
          </cell>
          <cell r="O361">
            <v>38130629.022345215</v>
          </cell>
          <cell r="P361">
            <v>449585906.7032187</v>
          </cell>
          <cell r="Q361">
            <v>51479589</v>
          </cell>
          <cell r="R361">
            <v>51479589</v>
          </cell>
          <cell r="S361">
            <v>652055479</v>
          </cell>
          <cell r="T361">
            <v>37506000</v>
          </cell>
          <cell r="U361">
            <v>37506000</v>
          </cell>
          <cell r="V361">
            <v>620151000</v>
          </cell>
          <cell r="W361">
            <v>45195670.056818187</v>
          </cell>
          <cell r="X361">
            <v>45195670.056818187</v>
          </cell>
          <cell r="Y361">
            <v>433547201.6883117</v>
          </cell>
        </row>
        <row r="362">
          <cell r="A362">
            <v>113</v>
          </cell>
          <cell r="B362">
            <v>133</v>
          </cell>
          <cell r="C362" t="str">
            <v>Regional Risaralda</v>
          </cell>
          <cell r="D362" t="str">
            <v>Carrera 8 No. 26 - 79</v>
          </cell>
          <cell r="E362" t="str">
            <v>Risaralda</v>
          </cell>
          <cell r="F362" t="str">
            <v>PEREIRA</v>
          </cell>
          <cell r="G362" t="str">
            <v>4.814465, -75.700667</v>
          </cell>
          <cell r="H362" t="str">
            <v>20 KVA TRIFASICA</v>
          </cell>
          <cell r="I362">
            <v>2</v>
          </cell>
          <cell r="J362">
            <v>9</v>
          </cell>
          <cell r="K362">
            <v>77229229</v>
          </cell>
          <cell r="L362">
            <v>154458458</v>
          </cell>
          <cell r="M362">
            <v>676616218</v>
          </cell>
          <cell r="N362">
            <v>46285534.120433539</v>
          </cell>
          <cell r="O362">
            <v>92571068.240867078</v>
          </cell>
          <cell r="P362">
            <v>449585906.7032187</v>
          </cell>
          <cell r="Q362">
            <v>75022679</v>
          </cell>
          <cell r="R362">
            <v>150045358</v>
          </cell>
          <cell r="S362">
            <v>652055479</v>
          </cell>
          <cell r="T362">
            <v>48482000</v>
          </cell>
          <cell r="U362">
            <v>96964000</v>
          </cell>
          <cell r="V362">
            <v>620151000</v>
          </cell>
          <cell r="W362">
            <v>53283722.471590914</v>
          </cell>
          <cell r="X362">
            <v>106567444.94318183</v>
          </cell>
          <cell r="Y362">
            <v>433547201.6883117</v>
          </cell>
        </row>
        <row r="363">
          <cell r="A363">
            <v>113</v>
          </cell>
          <cell r="B363">
            <v>133</v>
          </cell>
          <cell r="C363" t="str">
            <v>Regional Risaralda</v>
          </cell>
          <cell r="D363" t="str">
            <v>Carrera 8 No. 26 - 79</v>
          </cell>
          <cell r="E363" t="str">
            <v>Risaralda</v>
          </cell>
          <cell r="F363" t="str">
            <v>PEREIRA</v>
          </cell>
          <cell r="G363" t="str">
            <v>4.814465, -75.700667</v>
          </cell>
          <cell r="H363" t="str">
            <v>40 KVA TRIFASICA</v>
          </cell>
          <cell r="I363">
            <v>1</v>
          </cell>
          <cell r="J363">
            <v>9</v>
          </cell>
          <cell r="K363">
            <v>196006908</v>
          </cell>
          <cell r="L363">
            <v>196006908</v>
          </cell>
          <cell r="M363">
            <v>676616218</v>
          </cell>
          <cell r="N363">
            <v>113838017.71038824</v>
          </cell>
          <cell r="O363">
            <v>113838017.71038824</v>
          </cell>
          <cell r="P363">
            <v>449585906.7032187</v>
          </cell>
          <cell r="Q363">
            <v>188656649</v>
          </cell>
          <cell r="R363">
            <v>188656649</v>
          </cell>
          <cell r="S363">
            <v>652055479</v>
          </cell>
          <cell r="T363">
            <v>170446000</v>
          </cell>
          <cell r="U363">
            <v>170446000</v>
          </cell>
          <cell r="V363">
            <v>620151000</v>
          </cell>
          <cell r="W363">
            <v>103500579.54545456</v>
          </cell>
          <cell r="X363">
            <v>103500579.54545456</v>
          </cell>
          <cell r="Y363">
            <v>433547201.6883117</v>
          </cell>
        </row>
        <row r="364">
          <cell r="A364">
            <v>113</v>
          </cell>
          <cell r="B364">
            <v>133</v>
          </cell>
          <cell r="C364" t="str">
            <v>Regional Risaralda</v>
          </cell>
          <cell r="D364" t="str">
            <v>Carrera 8 No. 26 - 79</v>
          </cell>
          <cell r="E364" t="str">
            <v>Risaralda</v>
          </cell>
          <cell r="F364" t="str">
            <v>PEREIRA</v>
          </cell>
          <cell r="G364" t="str">
            <v>4.814465, -75.700667</v>
          </cell>
          <cell r="H364" t="str">
            <v>60 KVA TRIFASICA</v>
          </cell>
          <cell r="I364">
            <v>1</v>
          </cell>
          <cell r="J364">
            <v>9</v>
          </cell>
          <cell r="K364">
            <v>220217670</v>
          </cell>
          <cell r="L364">
            <v>220217670</v>
          </cell>
          <cell r="M364">
            <v>676616218</v>
          </cell>
          <cell r="N364">
            <v>149639674.39816129</v>
          </cell>
          <cell r="O364">
            <v>149639674.39816129</v>
          </cell>
          <cell r="P364">
            <v>449585906.7032187</v>
          </cell>
          <cell r="Q364">
            <v>211959507</v>
          </cell>
          <cell r="R364">
            <v>211959507</v>
          </cell>
          <cell r="S364">
            <v>652055479</v>
          </cell>
          <cell r="T364">
            <v>274275000</v>
          </cell>
          <cell r="U364">
            <v>274275000</v>
          </cell>
          <cell r="V364">
            <v>620151000</v>
          </cell>
          <cell r="W364">
            <v>121724484.375</v>
          </cell>
          <cell r="X364">
            <v>121724484.375</v>
          </cell>
          <cell r="Y364">
            <v>433547201.6883117</v>
          </cell>
        </row>
        <row r="365">
          <cell r="A365">
            <v>114</v>
          </cell>
          <cell r="B365">
            <v>134</v>
          </cell>
          <cell r="C365" t="str">
            <v>Sede Centro de Pereira</v>
          </cell>
          <cell r="D365" t="str">
            <v>Calle 20 No. 5 - 21 piso 2</v>
          </cell>
          <cell r="E365" t="str">
            <v>Risaralda</v>
          </cell>
          <cell r="F365" t="str">
            <v>Pereira</v>
          </cell>
          <cell r="G365" t="str">
            <v>4.816189, -75.694809</v>
          </cell>
          <cell r="H365" t="str">
            <v>3 KVA MONOFASICA</v>
          </cell>
          <cell r="I365">
            <v>1</v>
          </cell>
          <cell r="J365">
            <v>1</v>
          </cell>
          <cell r="K365">
            <v>13234872</v>
          </cell>
          <cell r="L365">
            <v>13234872</v>
          </cell>
          <cell r="M365">
            <v>83006161</v>
          </cell>
          <cell r="N365">
            <v>14121629.332864227</v>
          </cell>
          <cell r="O365">
            <v>14121629.332864227</v>
          </cell>
          <cell r="P365">
            <v>53992018.576796025</v>
          </cell>
          <cell r="Q365">
            <v>12478594</v>
          </cell>
          <cell r="R365">
            <v>12478594</v>
          </cell>
          <cell r="S365">
            <v>80256418</v>
          </cell>
          <cell r="T365">
            <v>10240000</v>
          </cell>
          <cell r="U365">
            <v>10240000</v>
          </cell>
          <cell r="V365">
            <v>56964000</v>
          </cell>
          <cell r="W365">
            <v>15444755.691964285</v>
          </cell>
          <cell r="X365">
            <v>15444755.691964285</v>
          </cell>
          <cell r="Y365">
            <v>72148330.976055205</v>
          </cell>
        </row>
        <row r="366">
          <cell r="A366">
            <v>114</v>
          </cell>
          <cell r="B366">
            <v>134</v>
          </cell>
          <cell r="C366" t="str">
            <v>Sede Centro de Pereira</v>
          </cell>
          <cell r="D366" t="str">
            <v>Calle 20 No. 5 - 21 piso 2</v>
          </cell>
          <cell r="E366" t="str">
            <v>Risaralda</v>
          </cell>
          <cell r="F366" t="str">
            <v>Pereira</v>
          </cell>
          <cell r="G366" t="str">
            <v>4.816189, -75.694809</v>
          </cell>
          <cell r="H366" t="str">
            <v>15 KVA TRIFASICA</v>
          </cell>
          <cell r="I366">
            <v>1</v>
          </cell>
          <cell r="J366">
            <v>1</v>
          </cell>
          <cell r="K366">
            <v>69771289</v>
          </cell>
          <cell r="L366">
            <v>69771289</v>
          </cell>
          <cell r="M366">
            <v>83006161</v>
          </cell>
          <cell r="N366">
            <v>39870389.2439318</v>
          </cell>
          <cell r="O366">
            <v>39870389.2439318</v>
          </cell>
          <cell r="P366">
            <v>53992018.576796025</v>
          </cell>
          <cell r="Q366">
            <v>67777824</v>
          </cell>
          <cell r="R366">
            <v>67777824</v>
          </cell>
          <cell r="S366">
            <v>80256418</v>
          </cell>
          <cell r="T366">
            <v>46724000</v>
          </cell>
          <cell r="U366">
            <v>46724000</v>
          </cell>
          <cell r="V366">
            <v>56964000</v>
          </cell>
          <cell r="W366">
            <v>56703575.284090914</v>
          </cell>
          <cell r="X366">
            <v>56703575.284090914</v>
          </cell>
          <cell r="Y366">
            <v>72148330.976055205</v>
          </cell>
        </row>
        <row r="367">
          <cell r="A367">
            <v>115</v>
          </cell>
          <cell r="B367">
            <v>136</v>
          </cell>
          <cell r="C367" t="str">
            <v>Centro de Diseño e Innovación Tecnológica Industrial</v>
          </cell>
          <cell r="D367" t="str">
            <v>Transversal 7 calle 26 Barrio Santa Isabel</v>
          </cell>
          <cell r="E367" t="str">
            <v>Risaralda</v>
          </cell>
          <cell r="F367" t="str">
            <v>Dos Quebradas</v>
          </cell>
          <cell r="G367" t="str">
            <v>4.836627 -75.681026</v>
          </cell>
          <cell r="H367" t="str">
            <v>3 KVA MONOFASICA</v>
          </cell>
          <cell r="I367">
            <v>10</v>
          </cell>
          <cell r="J367">
            <v>11</v>
          </cell>
          <cell r="K367">
            <v>13234872</v>
          </cell>
          <cell r="L367">
            <v>132348720</v>
          </cell>
          <cell r="M367">
            <v>555626290</v>
          </cell>
          <cell r="N367">
            <v>13836629.332864227</v>
          </cell>
          <cell r="O367">
            <v>138366293.32864228</v>
          </cell>
          <cell r="P367">
            <v>391586424.89638072</v>
          </cell>
          <cell r="Q367">
            <v>12478594</v>
          </cell>
          <cell r="R367">
            <v>124785940</v>
          </cell>
          <cell r="S367">
            <v>534219803</v>
          </cell>
          <cell r="T367">
            <v>10240000</v>
          </cell>
          <cell r="U367">
            <v>102400000</v>
          </cell>
          <cell r="V367">
            <v>432618000</v>
          </cell>
          <cell r="W367">
            <v>13878755.691964287</v>
          </cell>
          <cell r="X367">
            <v>138787556.91964287</v>
          </cell>
          <cell r="Y367">
            <v>377394306.37987018</v>
          </cell>
        </row>
        <row r="368">
          <cell r="A368">
            <v>115</v>
          </cell>
          <cell r="B368">
            <v>136</v>
          </cell>
          <cell r="C368" t="str">
            <v>Centro de Diseño e Innovación Tecnológica Industrial</v>
          </cell>
          <cell r="D368" t="str">
            <v>Transversal 7 calle 26 Barrio Santa Isabel</v>
          </cell>
          <cell r="E368" t="str">
            <v>Risaralda</v>
          </cell>
          <cell r="F368" t="str">
            <v>Dos Quebradas</v>
          </cell>
          <cell r="G368" t="str">
            <v>4.836627 -75.681026</v>
          </cell>
          <cell r="H368" t="str">
            <v>30 KVA TRIFASICA</v>
          </cell>
          <cell r="I368">
            <v>1</v>
          </cell>
          <cell r="J368">
            <v>11</v>
          </cell>
          <cell r="K368">
            <v>150041433</v>
          </cell>
          <cell r="L368">
            <v>150041433</v>
          </cell>
          <cell r="M368">
            <v>555626290</v>
          </cell>
          <cell r="N368">
            <v>92976579.736916676</v>
          </cell>
          <cell r="O368">
            <v>92976579.736916676</v>
          </cell>
          <cell r="P368">
            <v>391586424.89638072</v>
          </cell>
          <cell r="Q368">
            <v>145754535</v>
          </cell>
          <cell r="R368">
            <v>145754535</v>
          </cell>
          <cell r="S368">
            <v>534219803</v>
          </cell>
          <cell r="T368">
            <v>111290000</v>
          </cell>
          <cell r="U368">
            <v>111290000</v>
          </cell>
          <cell r="V368">
            <v>432618000</v>
          </cell>
          <cell r="W368">
            <v>80772447.443181828</v>
          </cell>
          <cell r="X368">
            <v>80772447.443181828</v>
          </cell>
          <cell r="Y368">
            <v>377394306.37987018</v>
          </cell>
        </row>
        <row r="369">
          <cell r="A369">
            <v>115</v>
          </cell>
          <cell r="B369">
            <v>136</v>
          </cell>
          <cell r="C369" t="str">
            <v>Centro de Diseño e Innovación Tecnológica Industrial</v>
          </cell>
          <cell r="D369" t="str">
            <v>Transversal 7 calle 26 Barrio Santa Isabel</v>
          </cell>
          <cell r="E369" t="str">
            <v>Risaralda</v>
          </cell>
          <cell r="F369" t="str">
            <v>Dos Quebradas</v>
          </cell>
          <cell r="G369" t="str">
            <v>4.836627 -75.681026</v>
          </cell>
          <cell r="H369" t="str">
            <v>20 KVA TRIFASICA</v>
          </cell>
          <cell r="I369">
            <v>1</v>
          </cell>
          <cell r="J369">
            <v>11</v>
          </cell>
          <cell r="K369">
            <v>77229229</v>
          </cell>
          <cell r="L369">
            <v>77229229</v>
          </cell>
          <cell r="M369">
            <v>555626290</v>
          </cell>
          <cell r="N369">
            <v>46375534.120433539</v>
          </cell>
          <cell r="O369">
            <v>46375534.120433539</v>
          </cell>
          <cell r="P369">
            <v>391586424.89638072</v>
          </cell>
          <cell r="Q369">
            <v>75022679</v>
          </cell>
          <cell r="R369">
            <v>75022679</v>
          </cell>
          <cell r="S369">
            <v>534219803</v>
          </cell>
          <cell r="T369">
            <v>48482000</v>
          </cell>
          <cell r="U369">
            <v>48482000</v>
          </cell>
          <cell r="V369">
            <v>432618000</v>
          </cell>
          <cell r="W369">
            <v>54333722.471590914</v>
          </cell>
          <cell r="X369">
            <v>54333722.471590914</v>
          </cell>
          <cell r="Y369">
            <v>377394306.37987018</v>
          </cell>
        </row>
        <row r="370">
          <cell r="A370">
            <v>115</v>
          </cell>
          <cell r="B370">
            <v>136</v>
          </cell>
          <cell r="C370" t="str">
            <v>Centro de Diseño e Innovación Tecnológica Industrial</v>
          </cell>
          <cell r="D370" t="str">
            <v>Transversal 7 calle 26 Barrio Santa Isabel</v>
          </cell>
          <cell r="E370" t="str">
            <v>Risaralda</v>
          </cell>
          <cell r="F370" t="str">
            <v>Dos Quebradas</v>
          </cell>
          <cell r="G370" t="str">
            <v>4.836627 -75.681026</v>
          </cell>
          <cell r="H370" t="str">
            <v>40 KVA TRIFASICA</v>
          </cell>
          <cell r="I370">
            <v>1</v>
          </cell>
          <cell r="J370">
            <v>11</v>
          </cell>
          <cell r="K370">
            <v>196006908</v>
          </cell>
          <cell r="L370">
            <v>196006908</v>
          </cell>
          <cell r="M370">
            <v>555626290</v>
          </cell>
          <cell r="N370">
            <v>113868017.71038824</v>
          </cell>
          <cell r="O370">
            <v>113868017.71038824</v>
          </cell>
          <cell r="P370">
            <v>391586424.89638072</v>
          </cell>
          <cell r="Q370">
            <v>188656649</v>
          </cell>
          <cell r="R370">
            <v>188656649</v>
          </cell>
          <cell r="S370">
            <v>534219803</v>
          </cell>
          <cell r="T370">
            <v>170446000</v>
          </cell>
          <cell r="U370">
            <v>170446000</v>
          </cell>
          <cell r="V370">
            <v>432618000</v>
          </cell>
          <cell r="W370">
            <v>103500579.54545456</v>
          </cell>
          <cell r="X370">
            <v>103500579.54545456</v>
          </cell>
          <cell r="Y370">
            <v>377394306.37987018</v>
          </cell>
        </row>
        <row r="371">
          <cell r="A371">
            <v>116</v>
          </cell>
          <cell r="B371">
            <v>137</v>
          </cell>
          <cell r="C371" t="str">
            <v>Regional Santander</v>
          </cell>
          <cell r="D371" t="str">
            <v>Carrera 27 No. 15 - 07 Barrio San Alonso</v>
          </cell>
          <cell r="E371" t="str">
            <v>Santander</v>
          </cell>
          <cell r="F371" t="str">
            <v>Bucaramanga</v>
          </cell>
          <cell r="G371" t="str">
            <v>7.133250, -73.119873</v>
          </cell>
          <cell r="H371" t="str">
            <v>3 KVA MONOFASICA</v>
          </cell>
          <cell r="I371">
            <v>6</v>
          </cell>
          <cell r="J371">
            <v>8</v>
          </cell>
          <cell r="K371">
            <v>13234872</v>
          </cell>
          <cell r="L371">
            <v>79409232</v>
          </cell>
          <cell r="M371">
            <v>608887883</v>
          </cell>
          <cell r="N371">
            <v>16570411.59843556</v>
          </cell>
          <cell r="O371">
            <v>99422469.590613365</v>
          </cell>
          <cell r="P371">
            <v>441018822.62654179</v>
          </cell>
          <cell r="Q371">
            <v>12478594</v>
          </cell>
          <cell r="R371">
            <v>74871564</v>
          </cell>
          <cell r="S371">
            <v>584494766</v>
          </cell>
          <cell r="T371">
            <v>10240000</v>
          </cell>
          <cell r="U371">
            <v>61440000</v>
          </cell>
          <cell r="V371">
            <v>592462000</v>
          </cell>
          <cell r="W371">
            <v>14123327.120535715</v>
          </cell>
          <cell r="X371">
            <v>84739962.723214284</v>
          </cell>
          <cell r="Y371">
            <v>311587873.23457789</v>
          </cell>
        </row>
        <row r="372">
          <cell r="A372">
            <v>116</v>
          </cell>
          <cell r="B372">
            <v>137</v>
          </cell>
          <cell r="C372" t="str">
            <v>Regional Santander</v>
          </cell>
          <cell r="D372" t="str">
            <v>Carrera 27 No. 15 - 07 Barrio San Alonso</v>
          </cell>
          <cell r="E372" t="str">
            <v>Santander</v>
          </cell>
          <cell r="F372" t="str">
            <v>Bucaramanga</v>
          </cell>
          <cell r="G372" t="str">
            <v>7.133250, -73.119873</v>
          </cell>
          <cell r="H372" t="str">
            <v>40 KVA TRIFASICA</v>
          </cell>
          <cell r="I372">
            <v>1</v>
          </cell>
          <cell r="J372">
            <v>8</v>
          </cell>
          <cell r="K372">
            <v>196006908</v>
          </cell>
          <cell r="L372">
            <v>196006908</v>
          </cell>
          <cell r="M372">
            <v>608887883</v>
          </cell>
          <cell r="N372">
            <v>116633466.64262624</v>
          </cell>
          <cell r="O372">
            <v>116633466.64262624</v>
          </cell>
          <cell r="P372">
            <v>441018822.62654179</v>
          </cell>
          <cell r="Q372">
            <v>188656649</v>
          </cell>
          <cell r="R372">
            <v>188656649</v>
          </cell>
          <cell r="S372">
            <v>584494766</v>
          </cell>
          <cell r="T372">
            <v>170446000</v>
          </cell>
          <cell r="U372">
            <v>170446000</v>
          </cell>
          <cell r="V372">
            <v>592462000</v>
          </cell>
          <cell r="W372">
            <v>103500579.54545456</v>
          </cell>
          <cell r="X372">
            <v>103500579.54545456</v>
          </cell>
          <cell r="Y372">
            <v>311587873.23457789</v>
          </cell>
        </row>
        <row r="373">
          <cell r="A373">
            <v>116</v>
          </cell>
          <cell r="B373">
            <v>137</v>
          </cell>
          <cell r="C373" t="str">
            <v>Regional Santander</v>
          </cell>
          <cell r="D373" t="str">
            <v>Carrera 27 No. 15 - 07 Barrio San Alonso</v>
          </cell>
          <cell r="E373" t="str">
            <v>Santander</v>
          </cell>
          <cell r="F373" t="str">
            <v>Bucaramanga</v>
          </cell>
          <cell r="G373" t="str">
            <v>7.133250, -73.119873</v>
          </cell>
          <cell r="H373" t="str">
            <v>80 KVA TRIFASICA</v>
          </cell>
          <cell r="I373">
            <v>1</v>
          </cell>
          <cell r="J373">
            <v>8</v>
          </cell>
          <cell r="K373">
            <v>333471743</v>
          </cell>
          <cell r="L373">
            <v>333471743</v>
          </cell>
          <cell r="M373">
            <v>608887883</v>
          </cell>
          <cell r="N373">
            <v>224962886.3933022</v>
          </cell>
          <cell r="O373">
            <v>224962886.3933022</v>
          </cell>
          <cell r="P373">
            <v>441018822.62654179</v>
          </cell>
          <cell r="Q373">
            <v>320966553</v>
          </cell>
          <cell r="R373">
            <v>320966553</v>
          </cell>
          <cell r="S373">
            <v>584494766</v>
          </cell>
          <cell r="T373">
            <v>360576000</v>
          </cell>
          <cell r="U373">
            <v>360576000</v>
          </cell>
          <cell r="V373">
            <v>592462000</v>
          </cell>
          <cell r="W373">
            <v>123347330.96590909</v>
          </cell>
          <cell r="X373">
            <v>123347330.96590909</v>
          </cell>
          <cell r="Y373">
            <v>311587873.23457789</v>
          </cell>
        </row>
        <row r="374">
          <cell r="A374">
            <v>117</v>
          </cell>
          <cell r="B374">
            <v>138</v>
          </cell>
          <cell r="C374" t="str">
            <v>Tecnoacademia Manizales</v>
          </cell>
          <cell r="D374" t="str">
            <v>Avenida paralela Calle 55 Colegio Inem – Bloque C, Parte de abajo</v>
          </cell>
          <cell r="E374" t="str">
            <v>Caldas</v>
          </cell>
          <cell r="F374" t="str">
            <v>Manizales</v>
          </cell>
          <cell r="G374" t="str">
            <v>5.059253, -75.493766</v>
          </cell>
          <cell r="H374" t="str">
            <v>3 KVA MONOFASICA</v>
          </cell>
          <cell r="I374">
            <v>1</v>
          </cell>
          <cell r="J374">
            <v>2</v>
          </cell>
          <cell r="K374">
            <v>13234872</v>
          </cell>
          <cell r="L374">
            <v>13234872</v>
          </cell>
          <cell r="M374">
            <v>160235390</v>
          </cell>
          <cell r="N374">
            <v>14021629.332864227</v>
          </cell>
          <cell r="O374">
            <v>14021629.332864227</v>
          </cell>
          <cell r="P374">
            <v>100217552.69722956</v>
          </cell>
          <cell r="Q374">
            <v>12478594</v>
          </cell>
          <cell r="R374">
            <v>12478594</v>
          </cell>
          <cell r="S374">
            <v>155279097</v>
          </cell>
          <cell r="T374">
            <v>10240000</v>
          </cell>
          <cell r="U374">
            <v>10240000</v>
          </cell>
          <cell r="V374">
            <v>105446000</v>
          </cell>
          <cell r="W374">
            <v>15573327.120535715</v>
          </cell>
          <cell r="X374">
            <v>15573327.120535715</v>
          </cell>
          <cell r="Y374">
            <v>126610624.87621754</v>
          </cell>
        </row>
        <row r="375">
          <cell r="A375">
            <v>117</v>
          </cell>
          <cell r="B375">
            <v>138</v>
          </cell>
          <cell r="C375" t="str">
            <v>Tecnoacademia Manizales</v>
          </cell>
          <cell r="D375" t="str">
            <v>Avenida paralela Calle 55 Colegio Inem – Bloque C, Parte de abajo</v>
          </cell>
          <cell r="E375" t="str">
            <v>Caldas</v>
          </cell>
          <cell r="F375" t="str">
            <v>Manizales</v>
          </cell>
          <cell r="G375" t="str">
            <v>5.059253, -75.493766</v>
          </cell>
          <cell r="H375" t="str">
            <v>15 KVA TRIFASICA</v>
          </cell>
          <cell r="I375">
            <v>1</v>
          </cell>
          <cell r="J375">
            <v>2</v>
          </cell>
          <cell r="K375">
            <v>69771289</v>
          </cell>
          <cell r="L375">
            <v>69771289</v>
          </cell>
          <cell r="M375">
            <v>160235390</v>
          </cell>
          <cell r="N375">
            <v>39770389.2439318</v>
          </cell>
          <cell r="O375">
            <v>39770389.2439318</v>
          </cell>
          <cell r="P375">
            <v>100217552.69722956</v>
          </cell>
          <cell r="Q375">
            <v>67777824</v>
          </cell>
          <cell r="R375">
            <v>67777824</v>
          </cell>
          <cell r="S375">
            <v>155279097</v>
          </cell>
          <cell r="T375">
            <v>46724000</v>
          </cell>
          <cell r="U375">
            <v>46724000</v>
          </cell>
          <cell r="V375">
            <v>105446000</v>
          </cell>
          <cell r="W375">
            <v>56703575.284090914</v>
          </cell>
          <cell r="X375">
            <v>56703575.284090914</v>
          </cell>
          <cell r="Y375">
            <v>126610624.87621754</v>
          </cell>
        </row>
        <row r="376">
          <cell r="A376">
            <v>117</v>
          </cell>
          <cell r="B376">
            <v>138</v>
          </cell>
          <cell r="C376" t="str">
            <v>Tecnoacademia Manizales</v>
          </cell>
          <cell r="D376" t="str">
            <v>Avenida paralela Calle 55 Colegio Inem – Bloque C, Parte de abajo</v>
          </cell>
          <cell r="E376" t="str">
            <v>Caldas</v>
          </cell>
          <cell r="F376" t="str">
            <v>Manizales</v>
          </cell>
          <cell r="G376" t="str">
            <v>5.059253, -75.493766</v>
          </cell>
          <cell r="H376" t="str">
            <v>20 KVA TRIFASICA</v>
          </cell>
          <cell r="I376">
            <v>1</v>
          </cell>
          <cell r="J376">
            <v>2</v>
          </cell>
          <cell r="K376">
            <v>77229229</v>
          </cell>
          <cell r="L376">
            <v>77229229</v>
          </cell>
          <cell r="M376">
            <v>160235390</v>
          </cell>
          <cell r="N376">
            <v>46425534.120433539</v>
          </cell>
          <cell r="O376">
            <v>46425534.120433539</v>
          </cell>
          <cell r="P376">
            <v>100217552.69722956</v>
          </cell>
          <cell r="Q376">
            <v>75022679</v>
          </cell>
          <cell r="R376">
            <v>75022679</v>
          </cell>
          <cell r="S376">
            <v>155279097</v>
          </cell>
          <cell r="T376">
            <v>48482000</v>
          </cell>
          <cell r="U376">
            <v>48482000</v>
          </cell>
          <cell r="V376">
            <v>105446000</v>
          </cell>
          <cell r="W376">
            <v>54333722.471590914</v>
          </cell>
          <cell r="X376">
            <v>54333722.471590914</v>
          </cell>
          <cell r="Y376">
            <v>126610624.87621754</v>
          </cell>
        </row>
        <row r="377">
          <cell r="A377">
            <v>118</v>
          </cell>
          <cell r="B377">
            <v>139</v>
          </cell>
          <cell r="C377" t="str">
            <v>Centro Atención Sector Agropecuario</v>
          </cell>
          <cell r="D377" t="str">
            <v>Kilómetro 2 vía Palogordo - Vereda Guatiguará</v>
          </cell>
          <cell r="E377" t="str">
            <v>Santander</v>
          </cell>
          <cell r="F377" t="str">
            <v>Piedecuesta</v>
          </cell>
          <cell r="G377" t="str">
            <v>6.991896, -73.067870</v>
          </cell>
          <cell r="H377" t="str">
            <v>3 KVA MONOFASICA</v>
          </cell>
          <cell r="I377">
            <v>4</v>
          </cell>
          <cell r="J377">
            <v>4</v>
          </cell>
          <cell r="K377">
            <v>13234872</v>
          </cell>
          <cell r="L377">
            <v>52939488</v>
          </cell>
          <cell r="M377">
            <v>325745904</v>
          </cell>
          <cell r="N377">
            <v>16574578.265102226</v>
          </cell>
          <cell r="O377">
            <v>66298313.060408905</v>
          </cell>
          <cell r="P377">
            <v>245302257.8603166</v>
          </cell>
          <cell r="Q377">
            <v>12478594</v>
          </cell>
          <cell r="R377">
            <v>49914376</v>
          </cell>
          <cell r="S377">
            <v>314926324</v>
          </cell>
          <cell r="T377">
            <v>10240000</v>
          </cell>
          <cell r="U377">
            <v>40960000</v>
          </cell>
          <cell r="V377">
            <v>236480000</v>
          </cell>
          <cell r="W377">
            <v>14268327.120535715</v>
          </cell>
          <cell r="X377">
            <v>57073308.482142858</v>
          </cell>
          <cell r="Y377">
            <v>240120001.2662338</v>
          </cell>
        </row>
        <row r="378">
          <cell r="A378">
            <v>118</v>
          </cell>
          <cell r="B378">
            <v>139</v>
          </cell>
          <cell r="C378" t="str">
            <v>Centro Atención Sector Agropecuario</v>
          </cell>
          <cell r="D378" t="str">
            <v>Kilómetro 2 vía Palogordo - Vereda Guatiguará</v>
          </cell>
          <cell r="E378" t="str">
            <v>Santander</v>
          </cell>
          <cell r="F378" t="str">
            <v>Piedecuesta</v>
          </cell>
          <cell r="G378" t="str">
            <v>6.991896, -73.067870</v>
          </cell>
          <cell r="H378" t="str">
            <v>10 KVA TRIFASICA</v>
          </cell>
          <cell r="I378">
            <v>1</v>
          </cell>
          <cell r="J378">
            <v>4</v>
          </cell>
          <cell r="K378">
            <v>52993694</v>
          </cell>
          <cell r="L378">
            <v>52993694</v>
          </cell>
          <cell r="M378">
            <v>325745904</v>
          </cell>
          <cell r="N378">
            <v>40876077.954583213</v>
          </cell>
          <cell r="O378">
            <v>40876077.954583213</v>
          </cell>
          <cell r="P378">
            <v>245302257.8603166</v>
          </cell>
          <cell r="Q378">
            <v>51479589</v>
          </cell>
          <cell r="R378">
            <v>51479589</v>
          </cell>
          <cell r="S378">
            <v>314926324</v>
          </cell>
          <cell r="T378">
            <v>37506000</v>
          </cell>
          <cell r="U378">
            <v>37506000</v>
          </cell>
          <cell r="V378">
            <v>236480000</v>
          </cell>
          <cell r="W378">
            <v>45195670.056818187</v>
          </cell>
          <cell r="X378">
            <v>45195670.056818187</v>
          </cell>
          <cell r="Y378">
            <v>240120001.2662338</v>
          </cell>
        </row>
        <row r="379">
          <cell r="A379">
            <v>118</v>
          </cell>
          <cell r="B379">
            <v>139</v>
          </cell>
          <cell r="C379" t="str">
            <v>Centro Atención Sector Agropecuario</v>
          </cell>
          <cell r="D379" t="str">
            <v>Kilómetro 2 vía Palogordo - Vereda Guatiguará</v>
          </cell>
          <cell r="E379" t="str">
            <v>Santander</v>
          </cell>
          <cell r="F379" t="str">
            <v>Piedecuesta</v>
          </cell>
          <cell r="G379" t="str">
            <v>6.991896, -73.067870</v>
          </cell>
          <cell r="H379" t="str">
            <v>15 KVA TRIFASICA</v>
          </cell>
          <cell r="I379">
            <v>1</v>
          </cell>
          <cell r="J379">
            <v>4</v>
          </cell>
          <cell r="K379">
            <v>69771289</v>
          </cell>
          <cell r="L379">
            <v>69771289</v>
          </cell>
          <cell r="M379">
            <v>325745904</v>
          </cell>
          <cell r="N379">
            <v>42435838.176169798</v>
          </cell>
          <cell r="O379">
            <v>42435838.176169798</v>
          </cell>
          <cell r="P379">
            <v>245302257.8603166</v>
          </cell>
          <cell r="Q379">
            <v>67777824</v>
          </cell>
          <cell r="R379">
            <v>67777824</v>
          </cell>
          <cell r="S379">
            <v>314926324</v>
          </cell>
          <cell r="T379">
            <v>46724000</v>
          </cell>
          <cell r="U379">
            <v>46724000</v>
          </cell>
          <cell r="V379">
            <v>236480000</v>
          </cell>
          <cell r="W379">
            <v>57078575.284090914</v>
          </cell>
          <cell r="X379">
            <v>57078575.284090914</v>
          </cell>
          <cell r="Y379">
            <v>240120001.2662338</v>
          </cell>
        </row>
        <row r="380">
          <cell r="A380">
            <v>118</v>
          </cell>
          <cell r="B380">
            <v>139</v>
          </cell>
          <cell r="C380" t="str">
            <v>Centro Atención Sector Agropecuario</v>
          </cell>
          <cell r="D380" t="str">
            <v>Kilómetro 2 vía Palogordo - Vereda Guatiguará</v>
          </cell>
          <cell r="E380" t="str">
            <v>Santander</v>
          </cell>
          <cell r="F380" t="str">
            <v>Piedecuesta</v>
          </cell>
          <cell r="G380" t="str">
            <v>6.991896, -73.067870</v>
          </cell>
          <cell r="H380" t="str">
            <v>30 KVA TRIFASICA</v>
          </cell>
          <cell r="I380">
            <v>1</v>
          </cell>
          <cell r="J380">
            <v>4</v>
          </cell>
          <cell r="K380">
            <v>150041433</v>
          </cell>
          <cell r="L380">
            <v>150041433</v>
          </cell>
          <cell r="M380">
            <v>325745904</v>
          </cell>
          <cell r="N380">
            <v>95692028.669154674</v>
          </cell>
          <cell r="O380">
            <v>95692028.669154674</v>
          </cell>
          <cell r="P380">
            <v>245302257.8603166</v>
          </cell>
          <cell r="Q380">
            <v>145754535</v>
          </cell>
          <cell r="R380">
            <v>145754535</v>
          </cell>
          <cell r="S380">
            <v>314926324</v>
          </cell>
          <cell r="T380">
            <v>111290000</v>
          </cell>
          <cell r="U380">
            <v>111290000</v>
          </cell>
          <cell r="V380">
            <v>236480000</v>
          </cell>
          <cell r="W380">
            <v>80772447.443181828</v>
          </cell>
          <cell r="X380">
            <v>80772447.443181828</v>
          </cell>
          <cell r="Y380">
            <v>240120001.2662338</v>
          </cell>
        </row>
        <row r="381">
          <cell r="A381">
            <v>119</v>
          </cell>
          <cell r="B381">
            <v>140</v>
          </cell>
          <cell r="C381" t="str">
            <v>Sede Aguascalientes</v>
          </cell>
          <cell r="D381" t="str">
            <v>Kilómetro 49 Vía al Mar</v>
          </cell>
          <cell r="E381" t="str">
            <v>Santander</v>
          </cell>
          <cell r="F381" t="str">
            <v>Playón</v>
          </cell>
          <cell r="G381" t="str">
            <v>7.501088, -73.216201</v>
          </cell>
          <cell r="H381" t="str">
            <v>3 KVA MONOFASICA</v>
          </cell>
          <cell r="I381">
            <v>1</v>
          </cell>
          <cell r="J381">
            <v>1</v>
          </cell>
          <cell r="K381">
            <v>13234872</v>
          </cell>
          <cell r="L381">
            <v>13234872</v>
          </cell>
          <cell r="M381">
            <v>66228566</v>
          </cell>
          <cell r="N381">
            <v>16837078.265102226</v>
          </cell>
          <cell r="O381">
            <v>16837078.265102226</v>
          </cell>
          <cell r="P381">
            <v>57863156.219685435</v>
          </cell>
          <cell r="Q381">
            <v>12478594</v>
          </cell>
          <cell r="R381">
            <v>12478594</v>
          </cell>
          <cell r="S381">
            <v>63958183</v>
          </cell>
          <cell r="T381">
            <v>10240000</v>
          </cell>
          <cell r="U381">
            <v>10240000</v>
          </cell>
          <cell r="V381">
            <v>47746000</v>
          </cell>
          <cell r="W381">
            <v>15573327.120535715</v>
          </cell>
          <cell r="X381">
            <v>15573327.120535715</v>
          </cell>
          <cell r="Y381">
            <v>60768997.177353904</v>
          </cell>
        </row>
        <row r="382">
          <cell r="A382">
            <v>119</v>
          </cell>
          <cell r="B382">
            <v>140</v>
          </cell>
          <cell r="C382" t="str">
            <v>Sede Aguascalientes</v>
          </cell>
          <cell r="D382" t="str">
            <v>Kilómetro 49 Vía al Mar</v>
          </cell>
          <cell r="E382" t="str">
            <v>Santander</v>
          </cell>
          <cell r="F382" t="str">
            <v>Playón</v>
          </cell>
          <cell r="G382" t="str">
            <v>7.501088, -73.216201</v>
          </cell>
          <cell r="H382" t="str">
            <v>10 KVA TRIFASICA</v>
          </cell>
          <cell r="I382">
            <v>1</v>
          </cell>
          <cell r="J382">
            <v>1</v>
          </cell>
          <cell r="K382">
            <v>52993694</v>
          </cell>
          <cell r="L382">
            <v>52993694</v>
          </cell>
          <cell r="M382">
            <v>66228566</v>
          </cell>
          <cell r="N382">
            <v>41026077.954583213</v>
          </cell>
          <cell r="O382">
            <v>41026077.954583213</v>
          </cell>
          <cell r="P382">
            <v>57863156.219685435</v>
          </cell>
          <cell r="Q382">
            <v>51479589</v>
          </cell>
          <cell r="R382">
            <v>51479589</v>
          </cell>
          <cell r="S382">
            <v>63958183</v>
          </cell>
          <cell r="T382">
            <v>37506000</v>
          </cell>
          <cell r="U382">
            <v>37506000</v>
          </cell>
          <cell r="V382">
            <v>47746000</v>
          </cell>
          <cell r="W382">
            <v>45195670.056818187</v>
          </cell>
          <cell r="X382">
            <v>45195670.056818187</v>
          </cell>
          <cell r="Y382">
            <v>60768997.177353904</v>
          </cell>
        </row>
        <row r="383">
          <cell r="A383">
            <v>120</v>
          </cell>
          <cell r="B383">
            <v>141</v>
          </cell>
          <cell r="C383" t="str">
            <v>Centro Industrial de Mantenimiento Integral</v>
          </cell>
          <cell r="D383" t="str">
            <v>Vía Palenque - Rincón de Girón - Zona Industrial</v>
          </cell>
          <cell r="E383" t="str">
            <v>Santander</v>
          </cell>
          <cell r="F383" t="str">
            <v>Girón</v>
          </cell>
          <cell r="G383" t="str">
            <v>7.080945, -73.167023</v>
          </cell>
          <cell r="H383" t="str">
            <v>3 KVA MONOFASICA</v>
          </cell>
          <cell r="I383">
            <v>9</v>
          </cell>
          <cell r="J383">
            <v>10</v>
          </cell>
          <cell r="K383">
            <v>13234872</v>
          </cell>
          <cell r="L383">
            <v>119113848</v>
          </cell>
          <cell r="M383">
            <v>648378806</v>
          </cell>
          <cell r="N383">
            <v>16550411.59843556</v>
          </cell>
          <cell r="O383">
            <v>148953704.38592005</v>
          </cell>
          <cell r="P383">
            <v>491802338.65953892</v>
          </cell>
          <cell r="Q383">
            <v>12478594</v>
          </cell>
          <cell r="R383">
            <v>112307346</v>
          </cell>
          <cell r="S383">
            <v>624700387</v>
          </cell>
          <cell r="T383">
            <v>10240000</v>
          </cell>
          <cell r="U383">
            <v>92160000</v>
          </cell>
          <cell r="V383">
            <v>497390000</v>
          </cell>
          <cell r="W383">
            <v>14026660.453869049</v>
          </cell>
          <cell r="X383">
            <v>126239944.08482143</v>
          </cell>
          <cell r="Y383">
            <v>453873033.65868509</v>
          </cell>
        </row>
        <row r="384">
          <cell r="A384">
            <v>120</v>
          </cell>
          <cell r="B384">
            <v>141</v>
          </cell>
          <cell r="C384" t="str">
            <v>Centro Industrial de Mantenimiento Integral</v>
          </cell>
          <cell r="D384" t="str">
            <v>Vía Palenque - Rincón de Girón - Zona Industrial</v>
          </cell>
          <cell r="E384" t="str">
            <v>Santander</v>
          </cell>
          <cell r="F384" t="str">
            <v>Girón</v>
          </cell>
          <cell r="G384" t="str">
            <v>7.080945, -73.167023</v>
          </cell>
          <cell r="H384" t="str">
            <v>10 KVA TRIFASICA</v>
          </cell>
          <cell r="I384">
            <v>2</v>
          </cell>
          <cell r="J384">
            <v>10</v>
          </cell>
          <cell r="K384">
            <v>52993694</v>
          </cell>
          <cell r="L384">
            <v>105987388</v>
          </cell>
          <cell r="M384">
            <v>648378806</v>
          </cell>
          <cell r="N384">
            <v>40786077.954583213</v>
          </cell>
          <cell r="O384">
            <v>81572155.909166425</v>
          </cell>
          <cell r="P384">
            <v>491802338.65953892</v>
          </cell>
          <cell r="Q384">
            <v>51479589</v>
          </cell>
          <cell r="R384">
            <v>102959178</v>
          </cell>
          <cell r="S384">
            <v>624700387</v>
          </cell>
          <cell r="T384">
            <v>37506000</v>
          </cell>
          <cell r="U384">
            <v>75012000</v>
          </cell>
          <cell r="V384">
            <v>497390000</v>
          </cell>
          <cell r="W384">
            <v>44325670.056818187</v>
          </cell>
          <cell r="X384">
            <v>88651340.113636374</v>
          </cell>
          <cell r="Y384">
            <v>453873033.65868509</v>
          </cell>
        </row>
        <row r="385">
          <cell r="A385">
            <v>120</v>
          </cell>
          <cell r="B385">
            <v>141</v>
          </cell>
          <cell r="C385" t="str">
            <v>Centro Industrial de Mantenimiento Integral</v>
          </cell>
          <cell r="D385" t="str">
            <v>Vía Palenque - Rincón de Girón - Zona Industrial</v>
          </cell>
          <cell r="E385" t="str">
            <v>Santander</v>
          </cell>
          <cell r="F385" t="str">
            <v>Girón</v>
          </cell>
          <cell r="G385" t="str">
            <v>7.080945, -73.167023</v>
          </cell>
          <cell r="H385" t="str">
            <v>20 KVA TRIFASICA</v>
          </cell>
          <cell r="I385">
            <v>1</v>
          </cell>
          <cell r="J385">
            <v>10</v>
          </cell>
          <cell r="K385">
            <v>77229229</v>
          </cell>
          <cell r="L385">
            <v>77229229</v>
          </cell>
          <cell r="M385">
            <v>648378806</v>
          </cell>
          <cell r="N385">
            <v>49060983.052671537</v>
          </cell>
          <cell r="O385">
            <v>49060983.052671537</v>
          </cell>
          <cell r="P385">
            <v>491802338.65953892</v>
          </cell>
          <cell r="Q385">
            <v>75022679</v>
          </cell>
          <cell r="R385">
            <v>75022679</v>
          </cell>
          <cell r="S385">
            <v>624700387</v>
          </cell>
          <cell r="T385">
            <v>48482000</v>
          </cell>
          <cell r="U385">
            <v>48482000</v>
          </cell>
          <cell r="V385">
            <v>497390000</v>
          </cell>
          <cell r="W385">
            <v>54708722.471590914</v>
          </cell>
          <cell r="X385">
            <v>54708722.471590914</v>
          </cell>
          <cell r="Y385">
            <v>453873033.65868509</v>
          </cell>
        </row>
        <row r="386">
          <cell r="A386">
            <v>120</v>
          </cell>
          <cell r="B386">
            <v>141</v>
          </cell>
          <cell r="C386" t="str">
            <v>Centro Industrial de Mantenimiento Integral</v>
          </cell>
          <cell r="D386" t="str">
            <v>Vía Palenque - Rincón de Girón - Zona Industrial</v>
          </cell>
          <cell r="E386" t="str">
            <v>Santander</v>
          </cell>
          <cell r="F386" t="str">
            <v>Girón</v>
          </cell>
          <cell r="G386" t="str">
            <v>7.080945, -73.167023</v>
          </cell>
          <cell r="H386" t="str">
            <v>30 KVA TRIFASICA</v>
          </cell>
          <cell r="I386">
            <v>1</v>
          </cell>
          <cell r="J386">
            <v>10</v>
          </cell>
          <cell r="K386">
            <v>150041433</v>
          </cell>
          <cell r="L386">
            <v>150041433</v>
          </cell>
          <cell r="M386">
            <v>648378806</v>
          </cell>
          <cell r="N386">
            <v>95662028.669154674</v>
          </cell>
          <cell r="O386">
            <v>95662028.669154674</v>
          </cell>
          <cell r="P386">
            <v>491802338.65953892</v>
          </cell>
          <cell r="Q386">
            <v>145754535</v>
          </cell>
          <cell r="R386">
            <v>145754535</v>
          </cell>
          <cell r="S386">
            <v>624700387</v>
          </cell>
          <cell r="T386">
            <v>111290000</v>
          </cell>
          <cell r="U386">
            <v>111290000</v>
          </cell>
          <cell r="V386">
            <v>497390000</v>
          </cell>
          <cell r="W386">
            <v>80772447.443181828</v>
          </cell>
          <cell r="X386">
            <v>80772447.443181828</v>
          </cell>
          <cell r="Y386">
            <v>453873033.65868509</v>
          </cell>
        </row>
        <row r="387">
          <cell r="A387">
            <v>120</v>
          </cell>
          <cell r="B387">
            <v>141</v>
          </cell>
          <cell r="C387" t="str">
            <v>Centro Industrial de Mantenimiento Integral</v>
          </cell>
          <cell r="D387" t="str">
            <v>Vía Palenque - Rincón de Girón - Zona Industrial</v>
          </cell>
          <cell r="E387" t="str">
            <v>Santander</v>
          </cell>
          <cell r="F387" t="str">
            <v>Girón</v>
          </cell>
          <cell r="G387" t="str">
            <v>7.080945, -73.167023</v>
          </cell>
          <cell r="H387" t="str">
            <v>40 KVA TRIFASICA</v>
          </cell>
          <cell r="I387">
            <v>1</v>
          </cell>
          <cell r="J387">
            <v>10</v>
          </cell>
          <cell r="K387">
            <v>196006908</v>
          </cell>
          <cell r="L387">
            <v>196006908</v>
          </cell>
          <cell r="M387">
            <v>648378806</v>
          </cell>
          <cell r="N387">
            <v>116553466.64262624</v>
          </cell>
          <cell r="O387">
            <v>116553466.64262624</v>
          </cell>
          <cell r="P387">
            <v>491802338.65953892</v>
          </cell>
          <cell r="Q387">
            <v>188656649</v>
          </cell>
          <cell r="R387">
            <v>188656649</v>
          </cell>
          <cell r="S387">
            <v>624700387</v>
          </cell>
          <cell r="T387">
            <v>170446000</v>
          </cell>
          <cell r="U387">
            <v>170446000</v>
          </cell>
          <cell r="V387">
            <v>497390000</v>
          </cell>
          <cell r="W387">
            <v>103500579.54545456</v>
          </cell>
          <cell r="X387">
            <v>103500579.54545456</v>
          </cell>
          <cell r="Y387">
            <v>453873033.65868509</v>
          </cell>
        </row>
        <row r="388">
          <cell r="A388">
            <v>121</v>
          </cell>
          <cell r="B388">
            <v>142</v>
          </cell>
          <cell r="C388" t="str">
            <v>Centro Industrial del Diseño y la Manufactura</v>
          </cell>
          <cell r="D388" t="str">
            <v>Autopista Floridablanca Km 6 No. 50 - 33</v>
          </cell>
          <cell r="E388" t="str">
            <v>Santander</v>
          </cell>
          <cell r="F388" t="str">
            <v>Floridablanca</v>
          </cell>
          <cell r="G388" t="str">
            <v>7.064355, -73.095670</v>
          </cell>
          <cell r="H388" t="str">
            <v>3 KVA MONOFASICA</v>
          </cell>
          <cell r="I388">
            <v>4</v>
          </cell>
          <cell r="J388">
            <v>6</v>
          </cell>
          <cell r="K388">
            <v>13234872</v>
          </cell>
          <cell r="L388">
            <v>52939488</v>
          </cell>
          <cell r="M388">
            <v>791226887</v>
          </cell>
          <cell r="N388">
            <v>16562078.265102226</v>
          </cell>
          <cell r="O388">
            <v>66248313.060408905</v>
          </cell>
          <cell r="P388">
            <v>549309487.02900279</v>
          </cell>
          <cell r="Q388">
            <v>12478594</v>
          </cell>
          <cell r="R388">
            <v>49914376</v>
          </cell>
          <cell r="S388">
            <v>762463593</v>
          </cell>
          <cell r="T388">
            <v>10240000</v>
          </cell>
          <cell r="U388">
            <v>40960000</v>
          </cell>
          <cell r="V388">
            <v>721927000</v>
          </cell>
          <cell r="W388">
            <v>14268327.120535715</v>
          </cell>
          <cell r="X388">
            <v>57073308.482142858</v>
          </cell>
          <cell r="Y388">
            <v>505554407.16112018</v>
          </cell>
        </row>
        <row r="389">
          <cell r="A389">
            <v>121</v>
          </cell>
          <cell r="B389">
            <v>142</v>
          </cell>
          <cell r="C389" t="str">
            <v>Centro Industrial del Diseño y la Manufactura</v>
          </cell>
          <cell r="D389" t="str">
            <v>Autopista Floridablanca Km 6 No. 50 - 33</v>
          </cell>
          <cell r="E389" t="str">
            <v>Santander</v>
          </cell>
          <cell r="F389" t="str">
            <v>Floridablanca</v>
          </cell>
          <cell r="G389" t="str">
            <v>7.064355, -73.095670</v>
          </cell>
          <cell r="H389" t="str">
            <v>6KVA BIFASICA</v>
          </cell>
          <cell r="I389">
            <v>1</v>
          </cell>
          <cell r="J389">
            <v>6</v>
          </cell>
          <cell r="K389">
            <v>32478810</v>
          </cell>
          <cell r="L389">
            <v>32478810</v>
          </cell>
          <cell r="M389">
            <v>791226887</v>
          </cell>
          <cell r="N389">
            <v>33878878.974074006</v>
          </cell>
          <cell r="O389">
            <v>33878878.974074006</v>
          </cell>
          <cell r="P389">
            <v>549309487.02900279</v>
          </cell>
          <cell r="Q389">
            <v>30622878</v>
          </cell>
          <cell r="R389">
            <v>30622878</v>
          </cell>
          <cell r="S389">
            <v>762463593</v>
          </cell>
          <cell r="T389">
            <v>31508000</v>
          </cell>
          <cell r="U389">
            <v>31508000</v>
          </cell>
          <cell r="V389">
            <v>721927000</v>
          </cell>
          <cell r="W389">
            <v>30426436.74715909</v>
          </cell>
          <cell r="X389">
            <v>30426436.74715909</v>
          </cell>
          <cell r="Y389">
            <v>505554407.16112018</v>
          </cell>
        </row>
        <row r="390">
          <cell r="A390">
            <v>121</v>
          </cell>
          <cell r="B390">
            <v>142</v>
          </cell>
          <cell r="C390" t="str">
            <v>Centro Industrial del Diseño y la Manufactura</v>
          </cell>
          <cell r="D390" t="str">
            <v>Autopista Floridablanca Km 6 No. 50 - 33</v>
          </cell>
          <cell r="E390" t="str">
            <v>Santander</v>
          </cell>
          <cell r="F390" t="str">
            <v>Floridablanca</v>
          </cell>
          <cell r="G390" t="str">
            <v>7.064355, -73.095670</v>
          </cell>
          <cell r="H390" t="str">
            <v>15 KVA TRIFASICA</v>
          </cell>
          <cell r="I390">
            <v>2</v>
          </cell>
          <cell r="J390">
            <v>6</v>
          </cell>
          <cell r="K390">
            <v>69771289</v>
          </cell>
          <cell r="L390">
            <v>139542578</v>
          </cell>
          <cell r="M390">
            <v>791226887</v>
          </cell>
          <cell r="N390">
            <v>42335838.176169798</v>
          </cell>
          <cell r="O390">
            <v>84671676.352339596</v>
          </cell>
          <cell r="P390">
            <v>549309487.02900279</v>
          </cell>
          <cell r="Q390">
            <v>67777824</v>
          </cell>
          <cell r="R390">
            <v>135555648</v>
          </cell>
          <cell r="S390">
            <v>762463593</v>
          </cell>
          <cell r="T390">
            <v>46724000</v>
          </cell>
          <cell r="U390">
            <v>93448000</v>
          </cell>
          <cell r="V390">
            <v>721927000</v>
          </cell>
          <cell r="W390">
            <v>56028575.284090914</v>
          </cell>
          <cell r="X390">
            <v>112057150.56818183</v>
          </cell>
          <cell r="Y390">
            <v>505554407.16112018</v>
          </cell>
        </row>
        <row r="391">
          <cell r="A391">
            <v>121</v>
          </cell>
          <cell r="B391">
            <v>142</v>
          </cell>
          <cell r="C391" t="str">
            <v>Centro Industrial del Diseño y la Manufactura</v>
          </cell>
          <cell r="D391" t="str">
            <v>Autopista Floridablanca Km 6 No. 50 - 33</v>
          </cell>
          <cell r="E391" t="str">
            <v>Santander</v>
          </cell>
          <cell r="F391" t="str">
            <v>Floridablanca</v>
          </cell>
          <cell r="G391" t="str">
            <v>7.064355, -73.095670</v>
          </cell>
          <cell r="H391" t="str">
            <v>30 KVA TRIFASICA</v>
          </cell>
          <cell r="I391">
            <v>1</v>
          </cell>
          <cell r="J391">
            <v>6</v>
          </cell>
          <cell r="K391">
            <v>150041433</v>
          </cell>
          <cell r="L391">
            <v>150041433</v>
          </cell>
          <cell r="M391">
            <v>791226887</v>
          </cell>
          <cell r="N391">
            <v>95642028.669154674</v>
          </cell>
          <cell r="O391">
            <v>95642028.669154674</v>
          </cell>
          <cell r="P391">
            <v>549309487.02900279</v>
          </cell>
          <cell r="Q391">
            <v>145754535</v>
          </cell>
          <cell r="R391">
            <v>145754535</v>
          </cell>
          <cell r="S391">
            <v>762463593</v>
          </cell>
          <cell r="T391">
            <v>111290000</v>
          </cell>
          <cell r="U391">
            <v>111290000</v>
          </cell>
          <cell r="V391">
            <v>721927000</v>
          </cell>
          <cell r="W391">
            <v>80772447.443181828</v>
          </cell>
          <cell r="X391">
            <v>80772447.443181828</v>
          </cell>
          <cell r="Y391">
            <v>505554407.16112018</v>
          </cell>
        </row>
        <row r="392">
          <cell r="A392">
            <v>121</v>
          </cell>
          <cell r="B392">
            <v>142</v>
          </cell>
          <cell r="C392" t="str">
            <v>Centro Industrial del Diseño y la Manufactura</v>
          </cell>
          <cell r="D392" t="str">
            <v>Autopista Floridablanca Km 6 No. 50 - 33</v>
          </cell>
          <cell r="E392" t="str">
            <v>Santander</v>
          </cell>
          <cell r="F392" t="str">
            <v>Floridablanca</v>
          </cell>
          <cell r="G392" t="str">
            <v>7.064355, -73.095670</v>
          </cell>
          <cell r="H392" t="str">
            <v>40 KVA TRIFASICA</v>
          </cell>
          <cell r="I392">
            <v>1</v>
          </cell>
          <cell r="J392">
            <v>6</v>
          </cell>
          <cell r="K392">
            <v>196006908</v>
          </cell>
          <cell r="L392">
            <v>196006908</v>
          </cell>
          <cell r="M392">
            <v>791226887</v>
          </cell>
          <cell r="N392">
            <v>116533466.64262624</v>
          </cell>
          <cell r="O392">
            <v>116533466.64262624</v>
          </cell>
          <cell r="P392">
            <v>549309487.02900279</v>
          </cell>
          <cell r="Q392">
            <v>188656649</v>
          </cell>
          <cell r="R392">
            <v>188656649</v>
          </cell>
          <cell r="S392">
            <v>762463593</v>
          </cell>
          <cell r="T392">
            <v>170446000</v>
          </cell>
          <cell r="U392">
            <v>170446000</v>
          </cell>
          <cell r="V392">
            <v>721927000</v>
          </cell>
          <cell r="W392">
            <v>103500579.54545456</v>
          </cell>
          <cell r="X392">
            <v>103500579.54545456</v>
          </cell>
          <cell r="Y392">
            <v>505554407.16112018</v>
          </cell>
        </row>
        <row r="393">
          <cell r="A393">
            <v>121</v>
          </cell>
          <cell r="B393">
            <v>142</v>
          </cell>
          <cell r="C393" t="str">
            <v>Centro Industrial del Diseño y la Manufactura</v>
          </cell>
          <cell r="D393" t="str">
            <v>Autopista Floridablanca Km 6 No. 50 - 33</v>
          </cell>
          <cell r="E393" t="str">
            <v>Santander</v>
          </cell>
          <cell r="F393" t="str">
            <v>Floridablanca</v>
          </cell>
          <cell r="G393" t="str">
            <v>7.064355, -73.095670</v>
          </cell>
          <cell r="H393" t="str">
            <v>60 KVA TRIFASICA</v>
          </cell>
          <cell r="I393">
            <v>1</v>
          </cell>
          <cell r="J393">
            <v>6</v>
          </cell>
          <cell r="K393">
            <v>220217670</v>
          </cell>
          <cell r="L393">
            <v>220217670</v>
          </cell>
          <cell r="M393">
            <v>791226887</v>
          </cell>
          <cell r="N393">
            <v>152335123.3303993</v>
          </cell>
          <cell r="O393">
            <v>152335123.3303993</v>
          </cell>
          <cell r="P393">
            <v>549309487.02900279</v>
          </cell>
          <cell r="Q393">
            <v>211959507</v>
          </cell>
          <cell r="R393">
            <v>211959507</v>
          </cell>
          <cell r="S393">
            <v>762463593</v>
          </cell>
          <cell r="T393">
            <v>274275000</v>
          </cell>
          <cell r="U393">
            <v>274275000</v>
          </cell>
          <cell r="V393">
            <v>721927000</v>
          </cell>
          <cell r="W393">
            <v>121724484.375</v>
          </cell>
          <cell r="X393">
            <v>121724484.375</v>
          </cell>
          <cell r="Y393">
            <v>505554407.16112018</v>
          </cell>
        </row>
        <row r="394">
          <cell r="A394">
            <v>122</v>
          </cell>
          <cell r="B394">
            <v>143</v>
          </cell>
          <cell r="C394" t="str">
            <v>Centro Industrial y del Desarrollo Tecnológico</v>
          </cell>
          <cell r="D394" t="str">
            <v>Carrera 28 No. 56 - 10 Barrio Galán</v>
          </cell>
          <cell r="E394" t="str">
            <v>Santander</v>
          </cell>
          <cell r="F394" t="str">
            <v>Barrancabermeja</v>
          </cell>
          <cell r="G394" t="str">
            <v>7.065734, -73.851895</v>
          </cell>
          <cell r="H394" t="str">
            <v>3 KVA MONOFASICA</v>
          </cell>
          <cell r="I394">
            <v>4</v>
          </cell>
          <cell r="J394">
            <v>5</v>
          </cell>
          <cell r="K394">
            <v>13234872</v>
          </cell>
          <cell r="L394">
            <v>52939488</v>
          </cell>
          <cell r="M394">
            <v>552980338</v>
          </cell>
          <cell r="N394">
            <v>16567078.265102226</v>
          </cell>
          <cell r="O394">
            <v>66268313.060408905</v>
          </cell>
          <cell r="P394">
            <v>413211928.2575804</v>
          </cell>
          <cell r="Q394">
            <v>12478594</v>
          </cell>
          <cell r="R394">
            <v>49914376</v>
          </cell>
          <cell r="S394">
            <v>533702114</v>
          </cell>
          <cell r="T394">
            <v>10240000</v>
          </cell>
          <cell r="U394">
            <v>40960000</v>
          </cell>
          <cell r="V394">
            <v>512513000</v>
          </cell>
          <cell r="W394">
            <v>14268327.120535715</v>
          </cell>
          <cell r="X394">
            <v>57073308.482142858</v>
          </cell>
          <cell r="Y394">
            <v>359474632.8287338</v>
          </cell>
        </row>
        <row r="395">
          <cell r="A395">
            <v>122</v>
          </cell>
          <cell r="B395">
            <v>143</v>
          </cell>
          <cell r="C395" t="str">
            <v>Centro Industrial y del Desarrollo Tecnológico</v>
          </cell>
          <cell r="D395" t="str">
            <v>Carrera 28 No. 56 - 10 Barrio Galán</v>
          </cell>
          <cell r="E395" t="str">
            <v>Santander</v>
          </cell>
          <cell r="F395" t="str">
            <v>Barrancabermeja</v>
          </cell>
          <cell r="G395" t="str">
            <v>7.065734, -73.851895</v>
          </cell>
          <cell r="H395" t="str">
            <v>10 KVA TRIFASICA</v>
          </cell>
          <cell r="I395">
            <v>1</v>
          </cell>
          <cell r="J395">
            <v>5</v>
          </cell>
          <cell r="K395">
            <v>52552518</v>
          </cell>
          <cell r="L395">
            <v>52552518</v>
          </cell>
          <cell r="M395">
            <v>552980338</v>
          </cell>
          <cell r="N395">
            <v>49865480.144945964</v>
          </cell>
          <cell r="O395">
            <v>49865480.144945964</v>
          </cell>
          <cell r="P395">
            <v>413211928.2575804</v>
          </cell>
          <cell r="Q395">
            <v>51051017</v>
          </cell>
          <cell r="R395">
            <v>51051017</v>
          </cell>
          <cell r="S395">
            <v>533702114</v>
          </cell>
          <cell r="T395">
            <v>37506000</v>
          </cell>
          <cell r="U395">
            <v>37506000</v>
          </cell>
          <cell r="V395">
            <v>512513000</v>
          </cell>
          <cell r="W395">
            <v>45195670.056818187</v>
          </cell>
          <cell r="X395">
            <v>45195670.056818187</v>
          </cell>
          <cell r="Y395">
            <v>359474632.8287338</v>
          </cell>
        </row>
        <row r="396">
          <cell r="A396">
            <v>122</v>
          </cell>
          <cell r="B396">
            <v>143</v>
          </cell>
          <cell r="C396" t="str">
            <v>Centro Industrial y del Desarrollo Tecnológico</v>
          </cell>
          <cell r="D396" t="str">
            <v>Carrera 28 No. 56 - 10 Barrio Galán</v>
          </cell>
          <cell r="E396" t="str">
            <v>Santander</v>
          </cell>
          <cell r="F396" t="str">
            <v>Barrancabermeja</v>
          </cell>
          <cell r="G396" t="str">
            <v>7.065734, -73.851895</v>
          </cell>
          <cell r="H396" t="str">
            <v>20 KVA TRIFASICA</v>
          </cell>
          <cell r="I396">
            <v>1</v>
          </cell>
          <cell r="J396">
            <v>5</v>
          </cell>
          <cell r="K396">
            <v>77229229</v>
          </cell>
          <cell r="L396">
            <v>77229229</v>
          </cell>
          <cell r="M396">
            <v>552980338</v>
          </cell>
          <cell r="N396">
            <v>49060983.052671537</v>
          </cell>
          <cell r="O396">
            <v>49060983.052671537</v>
          </cell>
          <cell r="P396">
            <v>413211928.2575804</v>
          </cell>
          <cell r="Q396">
            <v>75022679</v>
          </cell>
          <cell r="R396">
            <v>75022679</v>
          </cell>
          <cell r="S396">
            <v>533702114</v>
          </cell>
          <cell r="T396">
            <v>48482000</v>
          </cell>
          <cell r="U396">
            <v>48482000</v>
          </cell>
          <cell r="V396">
            <v>512513000</v>
          </cell>
          <cell r="W396">
            <v>54708722.471590914</v>
          </cell>
          <cell r="X396">
            <v>54708722.471590914</v>
          </cell>
          <cell r="Y396">
            <v>359474632.8287338</v>
          </cell>
        </row>
        <row r="397">
          <cell r="A397">
            <v>122</v>
          </cell>
          <cell r="B397">
            <v>143</v>
          </cell>
          <cell r="C397" t="str">
            <v>Centro Industrial y del Desarrollo Tecnológico</v>
          </cell>
          <cell r="D397" t="str">
            <v>Carrera 28 No. 56 - 10 Barrio Galán</v>
          </cell>
          <cell r="E397" t="str">
            <v>Santander</v>
          </cell>
          <cell r="F397" t="str">
            <v>Barrancabermeja</v>
          </cell>
          <cell r="G397" t="str">
            <v>7.065734, -73.851895</v>
          </cell>
          <cell r="H397" t="str">
            <v>30 KVA TRIFASICA</v>
          </cell>
          <cell r="I397">
            <v>1</v>
          </cell>
          <cell r="J397">
            <v>5</v>
          </cell>
          <cell r="K397">
            <v>150041433</v>
          </cell>
          <cell r="L397">
            <v>150041433</v>
          </cell>
          <cell r="M397">
            <v>552980338</v>
          </cell>
          <cell r="N397">
            <v>95662028.669154674</v>
          </cell>
          <cell r="O397">
            <v>95662028.669154674</v>
          </cell>
          <cell r="P397">
            <v>413211928.2575804</v>
          </cell>
          <cell r="Q397">
            <v>145754535</v>
          </cell>
          <cell r="R397">
            <v>145754535</v>
          </cell>
          <cell r="S397">
            <v>533702114</v>
          </cell>
          <cell r="T397">
            <v>111290000</v>
          </cell>
          <cell r="U397">
            <v>111290000</v>
          </cell>
          <cell r="V397">
            <v>512513000</v>
          </cell>
          <cell r="W397">
            <v>80772447.443181828</v>
          </cell>
          <cell r="X397">
            <v>80772447.443181828</v>
          </cell>
          <cell r="Y397">
            <v>359474632.8287338</v>
          </cell>
        </row>
        <row r="398">
          <cell r="A398">
            <v>122</v>
          </cell>
          <cell r="B398">
            <v>143</v>
          </cell>
          <cell r="C398" t="str">
            <v>Centro Industrial y del Desarrollo Tecnológico</v>
          </cell>
          <cell r="D398" t="str">
            <v>Carrera 28 No. 56 - 10 Barrio Galán</v>
          </cell>
          <cell r="E398" t="str">
            <v>Santander</v>
          </cell>
          <cell r="F398" t="str">
            <v>Barrancabermeja</v>
          </cell>
          <cell r="G398" t="str">
            <v>7.065734, -73.851895</v>
          </cell>
          <cell r="H398" t="str">
            <v>60 KVA TRIFASICA</v>
          </cell>
          <cell r="I398">
            <v>1</v>
          </cell>
          <cell r="J398">
            <v>5</v>
          </cell>
          <cell r="K398">
            <v>220217670</v>
          </cell>
          <cell r="L398">
            <v>220217670</v>
          </cell>
          <cell r="M398">
            <v>552980338</v>
          </cell>
          <cell r="N398">
            <v>152355123.3303993</v>
          </cell>
          <cell r="O398">
            <v>152355123.3303993</v>
          </cell>
          <cell r="P398">
            <v>413211928.2575804</v>
          </cell>
          <cell r="Q398">
            <v>211959507</v>
          </cell>
          <cell r="R398">
            <v>211959507</v>
          </cell>
          <cell r="S398">
            <v>533702114</v>
          </cell>
          <cell r="T398">
            <v>274275000</v>
          </cell>
          <cell r="U398">
            <v>274275000</v>
          </cell>
          <cell r="V398">
            <v>512513000</v>
          </cell>
          <cell r="W398">
            <v>121724484.375</v>
          </cell>
          <cell r="X398">
            <v>121724484.375</v>
          </cell>
          <cell r="Y398">
            <v>359474632.8287338</v>
          </cell>
        </row>
        <row r="399">
          <cell r="A399">
            <v>123</v>
          </cell>
          <cell r="B399">
            <v>144</v>
          </cell>
          <cell r="C399" t="str">
            <v>Centro Agroturístico</v>
          </cell>
          <cell r="D399" t="str">
            <v>Calle 22 No. 9 - 82</v>
          </cell>
          <cell r="E399" t="str">
            <v>Santander</v>
          </cell>
          <cell r="F399" t="str">
            <v>San Gil</v>
          </cell>
          <cell r="G399" t="str">
            <v>6.559026, -73.140349</v>
          </cell>
          <cell r="H399" t="str">
            <v>3 KVA MONOFASICA</v>
          </cell>
          <cell r="I399">
            <v>2</v>
          </cell>
          <cell r="J399">
            <v>2</v>
          </cell>
          <cell r="K399">
            <v>13234872</v>
          </cell>
          <cell r="L399">
            <v>26469744</v>
          </cell>
          <cell r="M399">
            <v>222476652</v>
          </cell>
          <cell r="N399">
            <v>16687078.265102226</v>
          </cell>
          <cell r="O399">
            <v>33374156.530204453</v>
          </cell>
          <cell r="P399">
            <v>150107623.1728307</v>
          </cell>
          <cell r="Q399">
            <v>12478594</v>
          </cell>
          <cell r="R399">
            <v>24957188</v>
          </cell>
          <cell r="S399">
            <v>213613837</v>
          </cell>
          <cell r="T399">
            <v>10240000</v>
          </cell>
          <cell r="U399">
            <v>20480000</v>
          </cell>
          <cell r="V399">
            <v>190926000</v>
          </cell>
          <cell r="W399">
            <v>14703327.120535715</v>
          </cell>
          <cell r="X399">
            <v>29406654.241071429</v>
          </cell>
          <cell r="Y399">
            <v>132907233.78652599</v>
          </cell>
        </row>
        <row r="400">
          <cell r="A400">
            <v>123</v>
          </cell>
          <cell r="B400">
            <v>144</v>
          </cell>
          <cell r="C400" t="str">
            <v>Centro Agroturístico</v>
          </cell>
          <cell r="D400" t="str">
            <v>Calle 22 No. 9 - 82</v>
          </cell>
          <cell r="E400" t="str">
            <v>Santander</v>
          </cell>
          <cell r="F400" t="str">
            <v>San Gil</v>
          </cell>
          <cell r="G400" t="str">
            <v>6.559026, -73.140349</v>
          </cell>
          <cell r="H400" t="str">
            <v>40 KVA TRIFASICA</v>
          </cell>
          <cell r="I400">
            <v>1</v>
          </cell>
          <cell r="J400">
            <v>2</v>
          </cell>
          <cell r="K400">
            <v>196006908</v>
          </cell>
          <cell r="L400">
            <v>196006908</v>
          </cell>
          <cell r="M400">
            <v>222476652</v>
          </cell>
          <cell r="N400">
            <v>116733466.64262624</v>
          </cell>
          <cell r="O400">
            <v>116733466.64262624</v>
          </cell>
          <cell r="P400">
            <v>150107623.1728307</v>
          </cell>
          <cell r="Q400">
            <v>188656649</v>
          </cell>
          <cell r="R400">
            <v>188656649</v>
          </cell>
          <cell r="S400">
            <v>213613837</v>
          </cell>
          <cell r="T400">
            <v>170446000</v>
          </cell>
          <cell r="U400">
            <v>170446000</v>
          </cell>
          <cell r="V400">
            <v>190926000</v>
          </cell>
          <cell r="W400">
            <v>103500579.54545456</v>
          </cell>
          <cell r="X400">
            <v>103500579.54545456</v>
          </cell>
          <cell r="Y400">
            <v>132907233.78652599</v>
          </cell>
        </row>
        <row r="401">
          <cell r="A401">
            <v>124</v>
          </cell>
          <cell r="B401">
            <v>145</v>
          </cell>
          <cell r="C401" t="str">
            <v>Sede Socorro</v>
          </cell>
          <cell r="D401" t="str">
            <v>Calle 16 entre carreras 14 y 15</v>
          </cell>
          <cell r="E401" t="str">
            <v>Santander</v>
          </cell>
          <cell r="F401" t="str">
            <v>Socorro</v>
          </cell>
          <cell r="G401" t="str">
            <v>6.471124, -73.261051</v>
          </cell>
          <cell r="H401" t="str">
            <v>3 KVA MONOFASICA</v>
          </cell>
          <cell r="I401">
            <v>2</v>
          </cell>
          <cell r="J401">
            <v>2</v>
          </cell>
          <cell r="K401">
            <v>13234872</v>
          </cell>
          <cell r="L401">
            <v>26469744</v>
          </cell>
          <cell r="M401">
            <v>253740406</v>
          </cell>
          <cell r="N401">
            <v>16637078.265102226</v>
          </cell>
          <cell r="O401">
            <v>33274156.530204453</v>
          </cell>
          <cell r="P401">
            <v>178157168.25203067</v>
          </cell>
          <cell r="Q401">
            <v>12478594</v>
          </cell>
          <cell r="R401">
            <v>24957188</v>
          </cell>
          <cell r="S401">
            <v>245734402</v>
          </cell>
          <cell r="T401">
            <v>10240000</v>
          </cell>
          <cell r="U401">
            <v>20480000</v>
          </cell>
          <cell r="V401">
            <v>180252000</v>
          </cell>
          <cell r="W401">
            <v>14703327.120535715</v>
          </cell>
          <cell r="X401">
            <v>29406654.241071429</v>
          </cell>
          <cell r="Y401">
            <v>164887824.15584415</v>
          </cell>
        </row>
        <row r="402">
          <cell r="A402">
            <v>124</v>
          </cell>
          <cell r="B402">
            <v>145</v>
          </cell>
          <cell r="C402" t="str">
            <v>Sede Socorro</v>
          </cell>
          <cell r="D402" t="str">
            <v>Calle 16 entre carreras 14 y 15</v>
          </cell>
          <cell r="E402" t="str">
            <v>Santander</v>
          </cell>
          <cell r="F402" t="str">
            <v>Socorro</v>
          </cell>
          <cell r="G402" t="str">
            <v>6.471124, -73.261051</v>
          </cell>
          <cell r="H402" t="str">
            <v>20 KVA TRIFASICA</v>
          </cell>
          <cell r="I402">
            <v>1</v>
          </cell>
          <cell r="J402">
            <v>2</v>
          </cell>
          <cell r="K402">
            <v>77229229</v>
          </cell>
          <cell r="L402">
            <v>77229229</v>
          </cell>
          <cell r="M402">
            <v>253740406</v>
          </cell>
          <cell r="N402">
            <v>49140983.052671537</v>
          </cell>
          <cell r="O402">
            <v>49140983.052671537</v>
          </cell>
          <cell r="P402">
            <v>178157168.25203067</v>
          </cell>
          <cell r="Q402">
            <v>75022679</v>
          </cell>
          <cell r="R402">
            <v>75022679</v>
          </cell>
          <cell r="S402">
            <v>245734402</v>
          </cell>
          <cell r="T402">
            <v>48482000</v>
          </cell>
          <cell r="U402">
            <v>48482000</v>
          </cell>
          <cell r="V402">
            <v>180252000</v>
          </cell>
          <cell r="W402">
            <v>54708722.471590914</v>
          </cell>
          <cell r="X402">
            <v>54708722.471590914</v>
          </cell>
          <cell r="Y402">
            <v>164887824.15584415</v>
          </cell>
        </row>
        <row r="403">
          <cell r="A403">
            <v>124</v>
          </cell>
          <cell r="B403">
            <v>145</v>
          </cell>
          <cell r="C403" t="str">
            <v>Sede Socorro</v>
          </cell>
          <cell r="D403" t="str">
            <v>Calle 16 entre carreras 14 y 15</v>
          </cell>
          <cell r="E403" t="str">
            <v>Santander</v>
          </cell>
          <cell r="F403" t="str">
            <v>Socorro</v>
          </cell>
          <cell r="G403" t="str">
            <v>6.471124, -73.261051</v>
          </cell>
          <cell r="H403" t="str">
            <v>30 KVA TRIFASICA</v>
          </cell>
          <cell r="I403">
            <v>1</v>
          </cell>
          <cell r="J403">
            <v>2</v>
          </cell>
          <cell r="K403">
            <v>150041433</v>
          </cell>
          <cell r="L403">
            <v>150041433</v>
          </cell>
          <cell r="M403">
            <v>253740406</v>
          </cell>
          <cell r="N403">
            <v>95742028.669154674</v>
          </cell>
          <cell r="O403">
            <v>95742028.669154674</v>
          </cell>
          <cell r="P403">
            <v>178157168.25203067</v>
          </cell>
          <cell r="Q403">
            <v>145754535</v>
          </cell>
          <cell r="R403">
            <v>145754535</v>
          </cell>
          <cell r="S403">
            <v>245734402</v>
          </cell>
          <cell r="T403">
            <v>111290000</v>
          </cell>
          <cell r="U403">
            <v>111290000</v>
          </cell>
          <cell r="V403">
            <v>180252000</v>
          </cell>
          <cell r="W403">
            <v>80772447.443181828</v>
          </cell>
          <cell r="X403">
            <v>80772447.443181828</v>
          </cell>
          <cell r="Y403">
            <v>164887824.15584415</v>
          </cell>
        </row>
        <row r="404">
          <cell r="A404">
            <v>125</v>
          </cell>
          <cell r="B404">
            <v>146</v>
          </cell>
          <cell r="C404" t="str">
            <v>Centro Agroempresarial y Turístico de los Andes</v>
          </cell>
          <cell r="D404" t="str">
            <v>Carrera 11 No. 13 - 13 Barrio Ricaurte</v>
          </cell>
          <cell r="E404" t="str">
            <v>Santander</v>
          </cell>
          <cell r="F404" t="str">
            <v>Málaga</v>
          </cell>
          <cell r="G404" t="str">
            <v>6.701123, -72.734610</v>
          </cell>
          <cell r="H404" t="str">
            <v>3 KVA MONOFASICA</v>
          </cell>
          <cell r="I404">
            <v>2</v>
          </cell>
          <cell r="J404">
            <v>2</v>
          </cell>
          <cell r="K404">
            <v>13234872</v>
          </cell>
          <cell r="L404">
            <v>26469744</v>
          </cell>
          <cell r="M404">
            <v>220212094</v>
          </cell>
          <cell r="N404">
            <v>16637078.265102226</v>
          </cell>
          <cell r="O404">
            <v>33274156.530204453</v>
          </cell>
          <cell r="P404">
            <v>178157168.25203067</v>
          </cell>
          <cell r="Q404">
            <v>12478594</v>
          </cell>
          <cell r="R404">
            <v>24957188</v>
          </cell>
          <cell r="S404">
            <v>209210918</v>
          </cell>
          <cell r="T404">
            <v>10240000</v>
          </cell>
          <cell r="U404">
            <v>20480000</v>
          </cell>
          <cell r="V404">
            <v>68962000</v>
          </cell>
          <cell r="W404">
            <v>14703327.120535715</v>
          </cell>
          <cell r="X404">
            <v>29406654.241071429</v>
          </cell>
          <cell r="Y404">
            <v>163237824.15584415</v>
          </cell>
        </row>
        <row r="405">
          <cell r="A405">
            <v>125</v>
          </cell>
          <cell r="B405">
            <v>146</v>
          </cell>
          <cell r="C405" t="str">
            <v>Centro Agroempresarial y Turístico de los Andes</v>
          </cell>
          <cell r="D405" t="str">
            <v>Carrera 11 No. 13 - 13 Barrio Ricaurte</v>
          </cell>
          <cell r="E405" t="str">
            <v>Santander</v>
          </cell>
          <cell r="F405" t="str">
            <v>Málaga</v>
          </cell>
          <cell r="G405" t="str">
            <v>6.701123, -72.734610</v>
          </cell>
          <cell r="H405" t="str">
            <v>20 KVA TRIFASICA</v>
          </cell>
          <cell r="I405">
            <v>1</v>
          </cell>
          <cell r="J405">
            <v>2</v>
          </cell>
          <cell r="K405">
            <v>77229229</v>
          </cell>
          <cell r="L405">
            <v>77229229</v>
          </cell>
          <cell r="M405">
            <v>220212094</v>
          </cell>
          <cell r="N405">
            <v>49140983.052671537</v>
          </cell>
          <cell r="O405">
            <v>49140983.052671537</v>
          </cell>
          <cell r="P405">
            <v>178157168.25203067</v>
          </cell>
          <cell r="Q405">
            <v>75022679</v>
          </cell>
          <cell r="R405">
            <v>75022679</v>
          </cell>
          <cell r="S405">
            <v>209210918</v>
          </cell>
          <cell r="T405">
            <v>48482000</v>
          </cell>
          <cell r="U405">
            <v>48482000</v>
          </cell>
          <cell r="V405">
            <v>68962000</v>
          </cell>
          <cell r="W405">
            <v>54708722.471590914</v>
          </cell>
          <cell r="X405">
            <v>54708722.471590914</v>
          </cell>
          <cell r="Y405">
            <v>163237824.15584415</v>
          </cell>
        </row>
        <row r="406">
          <cell r="A406">
            <v>125</v>
          </cell>
          <cell r="B406">
            <v>146</v>
          </cell>
          <cell r="C406" t="str">
            <v>Centro Agroempresarial y Turístico de los Andes</v>
          </cell>
          <cell r="D406" t="str">
            <v>Carrera 11 No. 13 - 13 Barrio Ricaurte</v>
          </cell>
          <cell r="E406" t="str">
            <v>Santander</v>
          </cell>
          <cell r="F406" t="str">
            <v>Málaga</v>
          </cell>
          <cell r="G406" t="str">
            <v>6.701123, -72.734610</v>
          </cell>
          <cell r="H406" t="str">
            <v>20 KVA TRIFASICA</v>
          </cell>
          <cell r="I406">
            <v>1</v>
          </cell>
          <cell r="J406">
            <v>2</v>
          </cell>
          <cell r="K406">
            <v>77229229</v>
          </cell>
          <cell r="L406">
            <v>116513121</v>
          </cell>
          <cell r="M406">
            <v>220212094</v>
          </cell>
          <cell r="N406">
            <v>49140983.052671537</v>
          </cell>
          <cell r="O406">
            <v>95742028.669154674</v>
          </cell>
          <cell r="P406">
            <v>178157168.25203067</v>
          </cell>
          <cell r="Q406">
            <v>75022679</v>
          </cell>
          <cell r="R406">
            <v>109231051</v>
          </cell>
          <cell r="S406">
            <v>209210918</v>
          </cell>
          <cell r="T406">
            <v>48482000</v>
          </cell>
          <cell r="U406">
            <v>0</v>
          </cell>
          <cell r="V406">
            <v>68962000</v>
          </cell>
          <cell r="W406">
            <v>54708722.471590914</v>
          </cell>
          <cell r="X406">
            <v>79122447.443181828</v>
          </cell>
          <cell r="Y406">
            <v>163237824.15584415</v>
          </cell>
        </row>
        <row r="407">
          <cell r="A407">
            <v>126</v>
          </cell>
          <cell r="B407">
            <v>147</v>
          </cell>
          <cell r="C407" t="str">
            <v>Sub Sede Granja los Andes</v>
          </cell>
          <cell r="D407" t="str">
            <v>Finca Ventaquemada vereda Calichal</v>
          </cell>
          <cell r="E407" t="str">
            <v>Santander</v>
          </cell>
          <cell r="F407" t="str">
            <v>Málaga</v>
          </cell>
          <cell r="G407" t="str">
            <v>6.724147, -72.718264</v>
          </cell>
          <cell r="H407" t="str">
            <v>3 KVA MONOFASICA</v>
          </cell>
          <cell r="I407">
            <v>1</v>
          </cell>
          <cell r="J407">
            <v>1</v>
          </cell>
          <cell r="K407">
            <v>13234872</v>
          </cell>
          <cell r="L407">
            <v>13234872</v>
          </cell>
          <cell r="M407">
            <v>115484971</v>
          </cell>
          <cell r="N407">
            <v>16737078.265102226</v>
          </cell>
          <cell r="O407">
            <v>16737078.265102226</v>
          </cell>
          <cell r="P407">
            <v>93201795.415346026</v>
          </cell>
          <cell r="Q407">
            <v>12478594</v>
          </cell>
          <cell r="R407">
            <v>12478594</v>
          </cell>
          <cell r="S407">
            <v>110879296</v>
          </cell>
          <cell r="T407">
            <v>10240000</v>
          </cell>
          <cell r="U407">
            <v>10240000</v>
          </cell>
          <cell r="V407">
            <v>88472000</v>
          </cell>
          <cell r="W407">
            <v>15573327.120535715</v>
          </cell>
          <cell r="X407">
            <v>15573327.120535715</v>
          </cell>
          <cell r="Y407">
            <v>103078339.15178572</v>
          </cell>
        </row>
        <row r="408">
          <cell r="A408">
            <v>126</v>
          </cell>
          <cell r="B408">
            <v>147</v>
          </cell>
          <cell r="C408" t="str">
            <v>Sub Sede Granja los Andes</v>
          </cell>
          <cell r="D408" t="str">
            <v>Finca Ventaquemada vereda Calichal</v>
          </cell>
          <cell r="E408" t="str">
            <v>Santander</v>
          </cell>
          <cell r="F408" t="str">
            <v>Málaga</v>
          </cell>
          <cell r="G408" t="str">
            <v>6.724147, -72.718264</v>
          </cell>
          <cell r="H408" t="str">
            <v>15 KVA TRIFASICA</v>
          </cell>
          <cell r="I408">
            <v>1</v>
          </cell>
          <cell r="J408">
            <v>1</v>
          </cell>
          <cell r="K408">
            <v>69771289</v>
          </cell>
          <cell r="L408">
            <v>69771289</v>
          </cell>
          <cell r="M408">
            <v>115484971</v>
          </cell>
          <cell r="N408">
            <v>42485838.176169798</v>
          </cell>
          <cell r="O408">
            <v>42485838.176169798</v>
          </cell>
          <cell r="P408">
            <v>93201795.415346026</v>
          </cell>
          <cell r="Q408">
            <v>67777824</v>
          </cell>
          <cell r="R408">
            <v>67777824</v>
          </cell>
          <cell r="S408">
            <v>110879296</v>
          </cell>
          <cell r="T408">
            <v>46724000</v>
          </cell>
          <cell r="U408">
            <v>46724000</v>
          </cell>
          <cell r="V408">
            <v>88472000</v>
          </cell>
          <cell r="W408">
            <v>57078575.284090914</v>
          </cell>
          <cell r="X408">
            <v>57078575.284090914</v>
          </cell>
          <cell r="Y408">
            <v>103078339.15178572</v>
          </cell>
        </row>
        <row r="409">
          <cell r="A409">
            <v>126</v>
          </cell>
          <cell r="B409">
            <v>147</v>
          </cell>
          <cell r="C409" t="str">
            <v>Sub Sede Granja los Andes</v>
          </cell>
          <cell r="D409" t="str">
            <v>Finca Ventaquemada vereda Calichal</v>
          </cell>
          <cell r="E409" t="str">
            <v>Santander</v>
          </cell>
          <cell r="F409" t="str">
            <v>Málaga</v>
          </cell>
          <cell r="G409" t="str">
            <v>6.724147, -72.718264</v>
          </cell>
          <cell r="H409" t="str">
            <v>6KVA BIFASICA</v>
          </cell>
          <cell r="I409">
            <v>1</v>
          </cell>
          <cell r="J409">
            <v>1</v>
          </cell>
          <cell r="K409">
            <v>32478810</v>
          </cell>
          <cell r="L409">
            <v>32478810</v>
          </cell>
          <cell r="M409">
            <v>115484971</v>
          </cell>
          <cell r="N409">
            <v>33978878.974074006</v>
          </cell>
          <cell r="O409">
            <v>33978878.974074006</v>
          </cell>
          <cell r="P409">
            <v>93201795.415346026</v>
          </cell>
          <cell r="Q409">
            <v>30622878</v>
          </cell>
          <cell r="R409">
            <v>30622878</v>
          </cell>
          <cell r="S409">
            <v>110879296</v>
          </cell>
          <cell r="T409">
            <v>31508000</v>
          </cell>
          <cell r="U409">
            <v>31508000</v>
          </cell>
          <cell r="V409">
            <v>88472000</v>
          </cell>
          <cell r="W409">
            <v>30426436.74715909</v>
          </cell>
          <cell r="X409">
            <v>30426436.74715909</v>
          </cell>
          <cell r="Y409">
            <v>103078339.15178572</v>
          </cell>
        </row>
        <row r="410">
          <cell r="A410">
            <v>127</v>
          </cell>
          <cell r="B410">
            <v>148</v>
          </cell>
          <cell r="C410" t="str">
            <v>Centro de Gestión Agroempresarial del Oriente</v>
          </cell>
          <cell r="D410" t="str">
            <v>Calle 8 No. 2 Este par Avenida las cuadras antiguo Idema</v>
          </cell>
          <cell r="E410" t="str">
            <v>Santander</v>
          </cell>
          <cell r="F410" t="str">
            <v>Vélez</v>
          </cell>
          <cell r="G410" t="str">
            <v>6.009961, -73.667948</v>
          </cell>
          <cell r="H410" t="str">
            <v>3 KVA MONOFASICA</v>
          </cell>
          <cell r="I410">
            <v>4</v>
          </cell>
          <cell r="J410">
            <v>4</v>
          </cell>
          <cell r="K410">
            <v>13234872</v>
          </cell>
          <cell r="L410">
            <v>52939488</v>
          </cell>
          <cell r="M410">
            <v>199940006</v>
          </cell>
          <cell r="N410">
            <v>16587078.265102226</v>
          </cell>
          <cell r="O410">
            <v>66348313.060408905</v>
          </cell>
          <cell r="P410">
            <v>157975134.28925025</v>
          </cell>
          <cell r="Q410">
            <v>12478594</v>
          </cell>
          <cell r="R410">
            <v>49914376</v>
          </cell>
          <cell r="S410">
            <v>192714879</v>
          </cell>
          <cell r="T410">
            <v>10240000</v>
          </cell>
          <cell r="U410">
            <v>40960000</v>
          </cell>
          <cell r="V410">
            <v>136166000</v>
          </cell>
          <cell r="W410">
            <v>14268327.120535715</v>
          </cell>
          <cell r="X410">
            <v>57073308.482142858</v>
          </cell>
          <cell r="Y410">
            <v>168860606.23782468</v>
          </cell>
        </row>
        <row r="411">
          <cell r="A411">
            <v>127</v>
          </cell>
          <cell r="B411">
            <v>148</v>
          </cell>
          <cell r="C411" t="str">
            <v>Centro de Gestión Agroempresarial del Oriente</v>
          </cell>
          <cell r="D411" t="str">
            <v>Calle 8 No. 2 Este par Avenida las cuadras antiguo Idema</v>
          </cell>
          <cell r="E411" t="str">
            <v>Santander</v>
          </cell>
          <cell r="F411" t="str">
            <v>Vélez</v>
          </cell>
          <cell r="G411" t="str">
            <v>6.009961, -73.667948</v>
          </cell>
          <cell r="H411" t="str">
            <v>15 KVA TRIFASICA</v>
          </cell>
          <cell r="I411">
            <v>1</v>
          </cell>
          <cell r="J411">
            <v>4</v>
          </cell>
          <cell r="K411">
            <v>69771289</v>
          </cell>
          <cell r="L411">
            <v>69771289</v>
          </cell>
          <cell r="M411">
            <v>199940006</v>
          </cell>
          <cell r="N411">
            <v>42485838.176169798</v>
          </cell>
          <cell r="O411">
            <v>42485838.176169798</v>
          </cell>
          <cell r="P411">
            <v>157975134.28925025</v>
          </cell>
          <cell r="Q411">
            <v>67777824</v>
          </cell>
          <cell r="R411">
            <v>67777824</v>
          </cell>
          <cell r="S411">
            <v>192714879</v>
          </cell>
          <cell r="T411">
            <v>46724000</v>
          </cell>
          <cell r="U411">
            <v>46724000</v>
          </cell>
          <cell r="V411">
            <v>136166000</v>
          </cell>
          <cell r="W411">
            <v>57078575.284090914</v>
          </cell>
          <cell r="X411">
            <v>57078575.284090914</v>
          </cell>
          <cell r="Y411">
            <v>168860606.23782468</v>
          </cell>
        </row>
        <row r="412">
          <cell r="A412">
            <v>127</v>
          </cell>
          <cell r="B412">
            <v>148</v>
          </cell>
          <cell r="C412" t="str">
            <v>Centro de Gestión Agroempresarial del Oriente</v>
          </cell>
          <cell r="D412" t="str">
            <v>Calle 8 No. 2 Este par Avenida las cuadras antiguo Idema</v>
          </cell>
          <cell r="E412" t="str">
            <v>Santander</v>
          </cell>
          <cell r="F412" t="str">
            <v>Vélez</v>
          </cell>
          <cell r="G412" t="str">
            <v>6.009961, -73.667948</v>
          </cell>
          <cell r="H412" t="str">
            <v>20 KVA TRIFASICA</v>
          </cell>
          <cell r="I412">
            <v>1</v>
          </cell>
          <cell r="J412">
            <v>4</v>
          </cell>
          <cell r="K412">
            <v>77229229</v>
          </cell>
          <cell r="L412">
            <v>77229229</v>
          </cell>
          <cell r="M412">
            <v>199940006</v>
          </cell>
          <cell r="N412">
            <v>49140983.052671537</v>
          </cell>
          <cell r="O412">
            <v>49140983.052671537</v>
          </cell>
          <cell r="P412">
            <v>157975134.28925025</v>
          </cell>
          <cell r="Q412">
            <v>75022679</v>
          </cell>
          <cell r="R412">
            <v>75022679</v>
          </cell>
          <cell r="S412">
            <v>192714879</v>
          </cell>
          <cell r="T412">
            <v>48482000</v>
          </cell>
          <cell r="U412">
            <v>48482000</v>
          </cell>
          <cell r="V412">
            <v>136166000</v>
          </cell>
          <cell r="W412">
            <v>54708722.471590914</v>
          </cell>
          <cell r="X412">
            <v>54708722.471590914</v>
          </cell>
          <cell r="Y412">
            <v>168860606.23782468</v>
          </cell>
        </row>
        <row r="413">
          <cell r="A413">
            <v>128</v>
          </cell>
          <cell r="B413">
            <v>149</v>
          </cell>
          <cell r="C413" t="str">
            <v>Regional Sucre</v>
          </cell>
          <cell r="D413" t="str">
            <v>Calle 25B No. 31 - 260 Barrio Bostón Provisional: Carrera 18 No. 20 - 34</v>
          </cell>
          <cell r="E413" t="str">
            <v>Sucre</v>
          </cell>
          <cell r="F413" t="str">
            <v>Sincelejo</v>
          </cell>
          <cell r="G413" t="str">
            <v>9.303049, -75.380112</v>
          </cell>
          <cell r="H413" t="str">
            <v>3 KVA MONOFASICA</v>
          </cell>
          <cell r="I413">
            <v>3</v>
          </cell>
          <cell r="J413">
            <v>3</v>
          </cell>
          <cell r="K413">
            <v>13234872</v>
          </cell>
          <cell r="L413">
            <v>39704616</v>
          </cell>
          <cell r="M413">
            <v>235711524</v>
          </cell>
          <cell r="N413">
            <v>17365820.064554561</v>
          </cell>
          <cell r="O413">
            <v>52097460.193663687</v>
          </cell>
          <cell r="P413">
            <v>169559668.63574225</v>
          </cell>
          <cell r="Q413">
            <v>12478594</v>
          </cell>
          <cell r="R413">
            <v>37435782</v>
          </cell>
          <cell r="S413">
            <v>226092431</v>
          </cell>
          <cell r="T413">
            <v>10240000</v>
          </cell>
          <cell r="U413">
            <v>30720000</v>
          </cell>
          <cell r="V413">
            <v>201166000</v>
          </cell>
          <cell r="W413">
            <v>14413327.120535715</v>
          </cell>
          <cell r="X413">
            <v>43239981.361607142</v>
          </cell>
          <cell r="Y413">
            <v>146740560.9070617</v>
          </cell>
        </row>
        <row r="414">
          <cell r="A414">
            <v>128</v>
          </cell>
          <cell r="B414">
            <v>149</v>
          </cell>
          <cell r="C414" t="str">
            <v>Regional Sucre</v>
          </cell>
          <cell r="D414" t="str">
            <v>Calle 25B No. 31 - 260 Barrio Bostón Provisional: Carrera 18 No. 20 - 34</v>
          </cell>
          <cell r="E414" t="str">
            <v>Sucre</v>
          </cell>
          <cell r="F414" t="str">
            <v>Sincelejo</v>
          </cell>
          <cell r="G414" t="str">
            <v>9.303049, -75.380112</v>
          </cell>
          <cell r="H414" t="str">
            <v>40 KVA TRIFASICA</v>
          </cell>
          <cell r="I414">
            <v>1</v>
          </cell>
          <cell r="J414">
            <v>3</v>
          </cell>
          <cell r="K414">
            <v>196006908</v>
          </cell>
          <cell r="L414">
            <v>196006908</v>
          </cell>
          <cell r="M414">
            <v>235711524</v>
          </cell>
          <cell r="N414">
            <v>117462208.44207858</v>
          </cell>
          <cell r="O414">
            <v>117462208.44207858</v>
          </cell>
          <cell r="P414">
            <v>169559668.63574225</v>
          </cell>
          <cell r="Q414">
            <v>188656649</v>
          </cell>
          <cell r="R414">
            <v>188656649</v>
          </cell>
          <cell r="S414">
            <v>226092431</v>
          </cell>
          <cell r="T414">
            <v>170446000</v>
          </cell>
          <cell r="U414">
            <v>170446000</v>
          </cell>
          <cell r="V414">
            <v>201166000</v>
          </cell>
          <cell r="W414">
            <v>103500579.54545456</v>
          </cell>
          <cell r="X414">
            <v>103500579.54545456</v>
          </cell>
          <cell r="Y414">
            <v>146740560.9070617</v>
          </cell>
        </row>
        <row r="415">
          <cell r="A415">
            <v>129</v>
          </cell>
          <cell r="B415">
            <v>150</v>
          </cell>
          <cell r="C415" t="str">
            <v>Sede Escuela Gastronómica</v>
          </cell>
          <cell r="D415" t="str">
            <v>Avenida 1 Calle 20 esquina</v>
          </cell>
          <cell r="E415" t="str">
            <v>Sucre</v>
          </cell>
          <cell r="F415" t="str">
            <v>Santiago de Tolú</v>
          </cell>
          <cell r="G415" t="str">
            <v>9.528840, -75.583578</v>
          </cell>
          <cell r="H415" t="str">
            <v>3 KVA MONOFASICA</v>
          </cell>
          <cell r="I415">
            <v>1</v>
          </cell>
          <cell r="J415">
            <v>1</v>
          </cell>
          <cell r="K415">
            <v>13234872</v>
          </cell>
          <cell r="L415">
            <v>13234872</v>
          </cell>
          <cell r="M415">
            <v>172215954</v>
          </cell>
          <cell r="N415">
            <v>17565820.064554561</v>
          </cell>
          <cell r="O415">
            <v>17565820.064554561</v>
          </cell>
          <cell r="P415">
            <v>142230279.3266612</v>
          </cell>
          <cell r="Q415">
            <v>12478594</v>
          </cell>
          <cell r="R415">
            <v>12478594</v>
          </cell>
          <cell r="S415">
            <v>166917361</v>
          </cell>
          <cell r="T415">
            <v>10240000</v>
          </cell>
          <cell r="U415">
            <v>10240000</v>
          </cell>
          <cell r="V415">
            <v>122758000</v>
          </cell>
          <cell r="W415">
            <v>15573327.120535715</v>
          </cell>
          <cell r="X415">
            <v>15573327.120535715</v>
          </cell>
          <cell r="Y415">
            <v>147680337.29099023</v>
          </cell>
        </row>
        <row r="416">
          <cell r="A416">
            <v>129</v>
          </cell>
          <cell r="B416">
            <v>150</v>
          </cell>
          <cell r="C416" t="str">
            <v>Sede Escuela Gastronómica</v>
          </cell>
          <cell r="D416" t="str">
            <v>Avenida 1 Calle 20 esquina</v>
          </cell>
          <cell r="E416" t="str">
            <v>Sucre</v>
          </cell>
          <cell r="F416" t="str">
            <v>Santiago de Tolú</v>
          </cell>
          <cell r="G416" t="str">
            <v>9.528840, -75.583578</v>
          </cell>
          <cell r="H416" t="str">
            <v>10 KVA TRIFASICA</v>
          </cell>
          <cell r="I416">
            <v>3</v>
          </cell>
          <cell r="J416">
            <v>1</v>
          </cell>
          <cell r="K416">
            <v>52993694</v>
          </cell>
          <cell r="L416">
            <v>158981082</v>
          </cell>
          <cell r="M416">
            <v>172215954</v>
          </cell>
          <cell r="N416">
            <v>41554819.754035547</v>
          </cell>
          <cell r="O416">
            <v>124664459.26210664</v>
          </cell>
          <cell r="P416">
            <v>142230279.3266612</v>
          </cell>
          <cell r="Q416">
            <v>51479589</v>
          </cell>
          <cell r="R416">
            <v>154438767</v>
          </cell>
          <cell r="S416">
            <v>166917361</v>
          </cell>
          <cell r="T416">
            <v>37506000</v>
          </cell>
          <cell r="U416">
            <v>112518000</v>
          </cell>
          <cell r="V416">
            <v>122758000</v>
          </cell>
          <cell r="W416">
            <v>44035670.05681818</v>
          </cell>
          <cell r="X416">
            <v>132107010.17045453</v>
          </cell>
          <cell r="Y416">
            <v>147680337.29099023</v>
          </cell>
        </row>
        <row r="417">
          <cell r="A417">
            <v>130</v>
          </cell>
          <cell r="B417">
            <v>151</v>
          </cell>
          <cell r="C417" t="str">
            <v>Sede La Ceja</v>
          </cell>
          <cell r="D417" t="str">
            <v>Calle 19 No. 13 - 300 Zona Rosa</v>
          </cell>
          <cell r="E417" t="str">
            <v>Antioquia</v>
          </cell>
          <cell r="F417" t="str">
            <v>La Ceja</v>
          </cell>
          <cell r="G417" t="str">
            <v>6.029560, -75.427030</v>
          </cell>
          <cell r="H417" t="str">
            <v>3 KVA MONOFASICA</v>
          </cell>
          <cell r="I417">
            <v>2</v>
          </cell>
          <cell r="J417">
            <v>1</v>
          </cell>
          <cell r="K417">
            <v>13234872</v>
          </cell>
          <cell r="L417">
            <v>26469744</v>
          </cell>
          <cell r="M417">
            <v>103698973</v>
          </cell>
          <cell r="N417">
            <v>16687078.265102226</v>
          </cell>
          <cell r="O417">
            <v>33374156.530204453</v>
          </cell>
          <cell r="P417">
            <v>82615139.582875997</v>
          </cell>
          <cell r="Q417">
            <v>12478594</v>
          </cell>
          <cell r="R417">
            <v>24957188</v>
          </cell>
          <cell r="S417">
            <v>99979867</v>
          </cell>
          <cell r="T417">
            <v>10240000</v>
          </cell>
          <cell r="U417">
            <v>20480000</v>
          </cell>
          <cell r="V417">
            <v>68962000</v>
          </cell>
          <cell r="W417">
            <v>14703327.120535715</v>
          </cell>
          <cell r="X417">
            <v>29406654.241071429</v>
          </cell>
          <cell r="Y417">
            <v>83740376.712662339</v>
          </cell>
        </row>
        <row r="418">
          <cell r="A418">
            <v>130</v>
          </cell>
          <cell r="B418">
            <v>151</v>
          </cell>
          <cell r="C418" t="str">
            <v>Sede La Ceja</v>
          </cell>
          <cell r="D418" t="str">
            <v>Calle 19 No. 13 - 300 Zona Rosa</v>
          </cell>
          <cell r="E418" t="str">
            <v>Antioquia</v>
          </cell>
          <cell r="F418" t="str">
            <v>La Ceja</v>
          </cell>
          <cell r="G418" t="str">
            <v>6.029560, -75.427030</v>
          </cell>
          <cell r="H418" t="str">
            <v>20 KVA TRIFASICA</v>
          </cell>
          <cell r="I418">
            <v>1</v>
          </cell>
          <cell r="J418">
            <v>1</v>
          </cell>
          <cell r="K418">
            <v>77229229</v>
          </cell>
          <cell r="L418">
            <v>77229229</v>
          </cell>
          <cell r="M418">
            <v>103698973</v>
          </cell>
          <cell r="N418">
            <v>49240983.052671537</v>
          </cell>
          <cell r="O418">
            <v>49240983.052671537</v>
          </cell>
          <cell r="P418">
            <v>82615139.582875997</v>
          </cell>
          <cell r="Q418">
            <v>75022679</v>
          </cell>
          <cell r="R418">
            <v>75022679</v>
          </cell>
          <cell r="S418">
            <v>99979867</v>
          </cell>
          <cell r="T418">
            <v>48482000</v>
          </cell>
          <cell r="U418">
            <v>48482000</v>
          </cell>
          <cell r="V418">
            <v>68962000</v>
          </cell>
          <cell r="W418">
            <v>54333722.471590914</v>
          </cell>
          <cell r="X418">
            <v>54333722.471590914</v>
          </cell>
          <cell r="Y418">
            <v>83740376.712662339</v>
          </cell>
        </row>
        <row r="419">
          <cell r="A419">
            <v>131</v>
          </cell>
          <cell r="B419">
            <v>152</v>
          </cell>
          <cell r="C419" t="str">
            <v>Sede Corozal</v>
          </cell>
          <cell r="D419" t="str">
            <v>Carrera 26 No. 26 - 11 Barrio San José</v>
          </cell>
          <cell r="E419" t="str">
            <v>Sucre</v>
          </cell>
          <cell r="F419" t="str">
            <v>Corozal</v>
          </cell>
          <cell r="G419" t="str">
            <v>9.312830, -75.292007</v>
          </cell>
          <cell r="H419" t="str">
            <v>3 KVA MONOFASICA</v>
          </cell>
          <cell r="I419">
            <v>1</v>
          </cell>
          <cell r="J419">
            <v>1</v>
          </cell>
          <cell r="K419">
            <v>13234872</v>
          </cell>
          <cell r="L419">
            <v>13234872</v>
          </cell>
          <cell r="M419">
            <v>45713682</v>
          </cell>
          <cell r="N419">
            <v>17565820.064554561</v>
          </cell>
          <cell r="O419">
            <v>17565820.064554561</v>
          </cell>
          <cell r="P419">
            <v>52373440.838080898</v>
          </cell>
          <cell r="Q419">
            <v>12478594</v>
          </cell>
          <cell r="R419">
            <v>12478594</v>
          </cell>
          <cell r="S419">
            <v>43101472</v>
          </cell>
          <cell r="T419">
            <v>10240000</v>
          </cell>
          <cell r="U419">
            <v>10240000</v>
          </cell>
          <cell r="V419">
            <v>41748000</v>
          </cell>
          <cell r="W419">
            <v>15573327.120535715</v>
          </cell>
          <cell r="X419">
            <v>15573327.120535715</v>
          </cell>
          <cell r="Y419">
            <v>45999763.867694803</v>
          </cell>
        </row>
        <row r="420">
          <cell r="A420">
            <v>131</v>
          </cell>
          <cell r="B420">
            <v>152</v>
          </cell>
          <cell r="C420" t="str">
            <v>Sede Corozal</v>
          </cell>
          <cell r="D420" t="str">
            <v>Carrera 26 No. 26 - 11 Barrio San José</v>
          </cell>
          <cell r="E420" t="str">
            <v>Sucre</v>
          </cell>
          <cell r="F420" t="str">
            <v>Corozal</v>
          </cell>
          <cell r="G420" t="str">
            <v>9.312830, -75.292007</v>
          </cell>
          <cell r="H420" t="str">
            <v>6KVA BIFASICA</v>
          </cell>
          <cell r="I420">
            <v>1</v>
          </cell>
          <cell r="J420">
            <v>1</v>
          </cell>
          <cell r="K420">
            <v>32478810</v>
          </cell>
          <cell r="L420">
            <v>32478810</v>
          </cell>
          <cell r="M420">
            <v>45713682</v>
          </cell>
          <cell r="N420">
            <v>34807620.773526341</v>
          </cell>
          <cell r="O420">
            <v>34807620.773526341</v>
          </cell>
          <cell r="P420">
            <v>52373440.838080898</v>
          </cell>
          <cell r="Q420">
            <v>30622878</v>
          </cell>
          <cell r="R420">
            <v>30622878</v>
          </cell>
          <cell r="S420">
            <v>43101472</v>
          </cell>
          <cell r="T420">
            <v>31508000</v>
          </cell>
          <cell r="U420">
            <v>31508000</v>
          </cell>
          <cell r="V420">
            <v>41748000</v>
          </cell>
          <cell r="W420">
            <v>30426436.74715909</v>
          </cell>
          <cell r="X420">
            <v>30426436.74715909</v>
          </cell>
          <cell r="Y420">
            <v>45999763.867694803</v>
          </cell>
        </row>
        <row r="421">
          <cell r="A421">
            <v>132</v>
          </cell>
          <cell r="B421">
            <v>153</v>
          </cell>
          <cell r="C421" t="str">
            <v>Centro de Industria y Construcción - Campus de la Tecnología</v>
          </cell>
          <cell r="D421" t="str">
            <v>Carrera 19 Sur No. 140 - 183 Vía Picaleña - junto a la Casa de la Moneda</v>
          </cell>
          <cell r="E421" t="str">
            <v>Tolima</v>
          </cell>
          <cell r="F421" t="str">
            <v>Ibagué</v>
          </cell>
          <cell r="G421" t="str">
            <v>4.402144, -75.149627</v>
          </cell>
          <cell r="H421" t="str">
            <v>3 KVA MONOFASICA</v>
          </cell>
          <cell r="I421">
            <v>6</v>
          </cell>
          <cell r="J421">
            <v>8</v>
          </cell>
          <cell r="K421">
            <v>13234872</v>
          </cell>
          <cell r="L421">
            <v>79409232</v>
          </cell>
          <cell r="M421">
            <v>654864907</v>
          </cell>
          <cell r="N421">
            <v>16553744.931768892</v>
          </cell>
          <cell r="O421">
            <v>99322469.59061335</v>
          </cell>
          <cell r="P421">
            <v>500801287.20926416</v>
          </cell>
          <cell r="Q421">
            <v>12478594</v>
          </cell>
          <cell r="R421">
            <v>74871564</v>
          </cell>
          <cell r="S421">
            <v>630991454</v>
          </cell>
          <cell r="T421">
            <v>10240000</v>
          </cell>
          <cell r="U421">
            <v>61440000</v>
          </cell>
          <cell r="V421">
            <v>584165000</v>
          </cell>
          <cell r="W421">
            <v>14123327.120535715</v>
          </cell>
          <cell r="X421">
            <v>84739962.723214284</v>
          </cell>
          <cell r="Y421">
            <v>492308096.99878252</v>
          </cell>
        </row>
        <row r="422">
          <cell r="A422">
            <v>132</v>
          </cell>
          <cell r="B422">
            <v>153</v>
          </cell>
          <cell r="C422" t="str">
            <v>Centro de Industria y Construcción - Campus de la Tecnología</v>
          </cell>
          <cell r="D422" t="str">
            <v>Carrera 19 Sur No. 140 - 183 Vía Picaleña - junto a la Casa de la Moneda</v>
          </cell>
          <cell r="E422" t="str">
            <v>Tolima</v>
          </cell>
          <cell r="F422" t="str">
            <v>Ibagué</v>
          </cell>
          <cell r="G422" t="str">
            <v>4.402144, -75.149627</v>
          </cell>
          <cell r="H422" t="str">
            <v>6KVA BIFASICA</v>
          </cell>
          <cell r="I422">
            <v>1</v>
          </cell>
          <cell r="J422">
            <v>8</v>
          </cell>
          <cell r="K422">
            <v>32478810</v>
          </cell>
          <cell r="L422">
            <v>32478810</v>
          </cell>
          <cell r="M422">
            <v>654864907</v>
          </cell>
          <cell r="N422">
            <v>33878878.974074006</v>
          </cell>
          <cell r="O422">
            <v>33878878.974074006</v>
          </cell>
          <cell r="P422">
            <v>500801287.20926416</v>
          </cell>
          <cell r="Q422">
            <v>30622878</v>
          </cell>
          <cell r="R422">
            <v>30622878</v>
          </cell>
          <cell r="S422">
            <v>630991454</v>
          </cell>
          <cell r="T422">
            <v>31508000</v>
          </cell>
          <cell r="U422">
            <v>31508000</v>
          </cell>
          <cell r="V422">
            <v>584165000</v>
          </cell>
          <cell r="W422">
            <v>30426436.74715909</v>
          </cell>
          <cell r="X422">
            <v>30426436.74715909</v>
          </cell>
          <cell r="Y422">
            <v>492308096.99878252</v>
          </cell>
        </row>
        <row r="423">
          <cell r="A423">
            <v>132</v>
          </cell>
          <cell r="B423">
            <v>153</v>
          </cell>
          <cell r="C423" t="str">
            <v>Centro de Industria y Construcción - Campus de la Tecnología</v>
          </cell>
          <cell r="D423" t="str">
            <v>Carrera 19 Sur No. 140 - 183 Vía Picaleña - junto a la Casa de la Moneda</v>
          </cell>
          <cell r="E423" t="str">
            <v>Tolima</v>
          </cell>
          <cell r="F423" t="str">
            <v>Ibagué</v>
          </cell>
          <cell r="G423" t="str">
            <v>4.402144, -75.149627</v>
          </cell>
          <cell r="H423" t="str">
            <v>10 KVA TRIFASICA</v>
          </cell>
          <cell r="I423">
            <v>2</v>
          </cell>
          <cell r="J423">
            <v>8</v>
          </cell>
          <cell r="K423">
            <v>52993694</v>
          </cell>
          <cell r="L423">
            <v>105987388</v>
          </cell>
          <cell r="M423">
            <v>654864907</v>
          </cell>
          <cell r="N423">
            <v>40776077.954583213</v>
          </cell>
          <cell r="O423">
            <v>81552155.909166425</v>
          </cell>
          <cell r="P423">
            <v>500801287.20926416</v>
          </cell>
          <cell r="Q423">
            <v>51479589</v>
          </cell>
          <cell r="R423">
            <v>102959178</v>
          </cell>
          <cell r="S423">
            <v>630991454</v>
          </cell>
          <cell r="T423">
            <v>37506000</v>
          </cell>
          <cell r="U423">
            <v>75012000</v>
          </cell>
          <cell r="V423">
            <v>584165000</v>
          </cell>
          <cell r="W423">
            <v>44325670.056818187</v>
          </cell>
          <cell r="X423">
            <v>88651340.113636374</v>
          </cell>
          <cell r="Y423">
            <v>492308096.99878252</v>
          </cell>
        </row>
        <row r="424">
          <cell r="A424">
            <v>132</v>
          </cell>
          <cell r="B424">
            <v>153</v>
          </cell>
          <cell r="C424" t="str">
            <v>Centro de Industria y Construcción - Campus de la Tecnología</v>
          </cell>
          <cell r="D424" t="str">
            <v>Carrera 19 Sur No. 140 - 183 Vía Picaleña - junto a la Casa de la Moneda</v>
          </cell>
          <cell r="E424" t="str">
            <v>Tolima</v>
          </cell>
          <cell r="F424" t="str">
            <v>Ibagué</v>
          </cell>
          <cell r="G424" t="str">
            <v>4.402144, -75.149627</v>
          </cell>
          <cell r="H424" t="str">
            <v>15 KVA TRIFASICA</v>
          </cell>
          <cell r="I424">
            <v>2</v>
          </cell>
          <cell r="J424">
            <v>8</v>
          </cell>
          <cell r="K424">
            <v>69771289</v>
          </cell>
          <cell r="L424">
            <v>139542578</v>
          </cell>
          <cell r="M424">
            <v>654864907</v>
          </cell>
          <cell r="N424">
            <v>42335838.176169798</v>
          </cell>
          <cell r="O424">
            <v>84671676.352339596</v>
          </cell>
          <cell r="P424">
            <v>500801287.20926416</v>
          </cell>
          <cell r="Q424">
            <v>67777824</v>
          </cell>
          <cell r="R424">
            <v>135555648</v>
          </cell>
          <cell r="S424">
            <v>630991454</v>
          </cell>
          <cell r="T424">
            <v>46724000</v>
          </cell>
          <cell r="U424">
            <v>93448000</v>
          </cell>
          <cell r="V424">
            <v>584165000</v>
          </cell>
          <cell r="W424">
            <v>56028575.284090914</v>
          </cell>
          <cell r="X424">
            <v>112057150.56818183</v>
          </cell>
          <cell r="Y424">
            <v>492308096.99878252</v>
          </cell>
        </row>
        <row r="425">
          <cell r="A425">
            <v>132</v>
          </cell>
          <cell r="B425">
            <v>153</v>
          </cell>
          <cell r="C425" t="str">
            <v>Centro de Industria y Construcción - Campus de la Tecnología</v>
          </cell>
          <cell r="D425" t="str">
            <v>Carrera 19 Sur No. 140 - 183 Vía Picaleña - junto a la Casa de la Moneda</v>
          </cell>
          <cell r="E425" t="str">
            <v>Tolima</v>
          </cell>
          <cell r="F425" t="str">
            <v>Ibagué</v>
          </cell>
          <cell r="G425" t="str">
            <v>4.402144, -75.149627</v>
          </cell>
          <cell r="H425" t="str">
            <v>20 KVA TRIFASICA</v>
          </cell>
          <cell r="I425">
            <v>1</v>
          </cell>
          <cell r="J425">
            <v>8</v>
          </cell>
          <cell r="K425">
            <v>77229229</v>
          </cell>
          <cell r="L425">
            <v>77229229</v>
          </cell>
          <cell r="M425">
            <v>654864907</v>
          </cell>
          <cell r="N425">
            <v>49040983.052671537</v>
          </cell>
          <cell r="O425">
            <v>49040983.052671537</v>
          </cell>
          <cell r="P425">
            <v>500801287.20926416</v>
          </cell>
          <cell r="Q425">
            <v>75022679</v>
          </cell>
          <cell r="R425">
            <v>75022679</v>
          </cell>
          <cell r="S425">
            <v>630991454</v>
          </cell>
          <cell r="T425">
            <v>48482000</v>
          </cell>
          <cell r="U425">
            <v>48482000</v>
          </cell>
          <cell r="V425">
            <v>584165000</v>
          </cell>
          <cell r="W425">
            <v>54708722.471590914</v>
          </cell>
          <cell r="X425">
            <v>54708722.471590914</v>
          </cell>
          <cell r="Y425">
            <v>492308096.99878252</v>
          </cell>
        </row>
        <row r="426">
          <cell r="A426">
            <v>132</v>
          </cell>
          <cell r="B426">
            <v>153</v>
          </cell>
          <cell r="C426" t="str">
            <v>Centro de Industria y Construcción - Campus de la Tecnología</v>
          </cell>
          <cell r="D426" t="str">
            <v>Carrera 19 Sur No. 140 - 183 Vía Picaleña - junto a la Casa de la Moneda</v>
          </cell>
          <cell r="E426" t="str">
            <v>Tolima</v>
          </cell>
          <cell r="F426" t="str">
            <v>Ibagué</v>
          </cell>
          <cell r="G426" t="str">
            <v>4.402144, -75.149627</v>
          </cell>
          <cell r="H426" t="str">
            <v>60 KVA TRIFASICA</v>
          </cell>
          <cell r="I426">
            <v>1</v>
          </cell>
          <cell r="J426">
            <v>8</v>
          </cell>
          <cell r="K426">
            <v>220217670</v>
          </cell>
          <cell r="L426">
            <v>220217670</v>
          </cell>
          <cell r="M426">
            <v>654864907</v>
          </cell>
          <cell r="N426">
            <v>152335123.3303993</v>
          </cell>
          <cell r="O426">
            <v>152335123.3303993</v>
          </cell>
          <cell r="P426">
            <v>500801287.20926416</v>
          </cell>
          <cell r="Q426">
            <v>211959507</v>
          </cell>
          <cell r="R426">
            <v>211959507</v>
          </cell>
          <cell r="S426">
            <v>630991454</v>
          </cell>
          <cell r="T426">
            <v>274275000</v>
          </cell>
          <cell r="U426">
            <v>274275000</v>
          </cell>
          <cell r="V426">
            <v>584165000</v>
          </cell>
          <cell r="W426">
            <v>121724484.375</v>
          </cell>
          <cell r="X426">
            <v>121724484.375</v>
          </cell>
          <cell r="Y426">
            <v>492308096.99878252</v>
          </cell>
        </row>
        <row r="427">
          <cell r="A427">
            <v>133</v>
          </cell>
          <cell r="B427">
            <v>154</v>
          </cell>
          <cell r="C427" t="str">
            <v>Regional Tolima</v>
          </cell>
          <cell r="D427" t="str">
            <v>Transversal 1 No. 42 - 244</v>
          </cell>
          <cell r="E427" t="str">
            <v>Tolima</v>
          </cell>
          <cell r="F427" t="str">
            <v>Ibagué</v>
          </cell>
          <cell r="G427" t="str">
            <v>4.431761, -75.211171</v>
          </cell>
          <cell r="H427" t="str">
            <v>3 KVA MONOFASICA</v>
          </cell>
          <cell r="I427">
            <v>7</v>
          </cell>
          <cell r="J427">
            <v>8</v>
          </cell>
          <cell r="K427">
            <v>13234872</v>
          </cell>
          <cell r="L427">
            <v>92644104</v>
          </cell>
          <cell r="M427">
            <v>805910633</v>
          </cell>
          <cell r="N427">
            <v>16551363.979387941</v>
          </cell>
          <cell r="O427">
            <v>115859547.85571559</v>
          </cell>
          <cell r="P427">
            <v>571796987.72673714</v>
          </cell>
          <cell r="Q427">
            <v>12478594</v>
          </cell>
          <cell r="R427">
            <v>87350158</v>
          </cell>
          <cell r="S427">
            <v>776521352</v>
          </cell>
          <cell r="T427">
            <v>10240000</v>
          </cell>
          <cell r="U427">
            <v>71680000</v>
          </cell>
          <cell r="V427">
            <v>722897000</v>
          </cell>
          <cell r="W427">
            <v>14081898.549107144</v>
          </cell>
          <cell r="X427">
            <v>98573289.84375</v>
          </cell>
          <cell r="Y427">
            <v>516358098.96306819</v>
          </cell>
        </row>
        <row r="428">
          <cell r="A428">
            <v>133</v>
          </cell>
          <cell r="B428">
            <v>154</v>
          </cell>
          <cell r="C428" t="str">
            <v>Regional Tolima</v>
          </cell>
          <cell r="D428" t="str">
            <v>Transversal 1 No. 42 - 244</v>
          </cell>
          <cell r="E428" t="str">
            <v>Tolima</v>
          </cell>
          <cell r="F428" t="str">
            <v>Ibagué</v>
          </cell>
          <cell r="G428" t="str">
            <v>4.431761, -75.211171</v>
          </cell>
          <cell r="H428" t="str">
            <v>15 KVA TRIFASICA</v>
          </cell>
          <cell r="I428">
            <v>1</v>
          </cell>
          <cell r="J428">
            <v>8</v>
          </cell>
          <cell r="K428">
            <v>69771289</v>
          </cell>
          <cell r="L428">
            <v>69771289</v>
          </cell>
          <cell r="M428">
            <v>805910633</v>
          </cell>
          <cell r="N428">
            <v>42385838.176169798</v>
          </cell>
          <cell r="O428">
            <v>42385838.176169798</v>
          </cell>
          <cell r="P428">
            <v>571796987.72673714</v>
          </cell>
          <cell r="Q428">
            <v>67777824</v>
          </cell>
          <cell r="R428">
            <v>67777824</v>
          </cell>
          <cell r="S428">
            <v>776521352</v>
          </cell>
          <cell r="T428">
            <v>46724000</v>
          </cell>
          <cell r="U428">
            <v>46724000</v>
          </cell>
          <cell r="V428">
            <v>722897000</v>
          </cell>
          <cell r="W428">
            <v>57078575.284090914</v>
          </cell>
          <cell r="X428">
            <v>57078575.284090914</v>
          </cell>
          <cell r="Y428">
            <v>516358098.96306819</v>
          </cell>
        </row>
        <row r="429">
          <cell r="A429">
            <v>133</v>
          </cell>
          <cell r="B429">
            <v>154</v>
          </cell>
          <cell r="C429" t="str">
            <v>Regional Tolima</v>
          </cell>
          <cell r="D429" t="str">
            <v>Transversal 1 No. 42 - 244</v>
          </cell>
          <cell r="E429" t="str">
            <v>Tolima</v>
          </cell>
          <cell r="F429" t="str">
            <v>Ibagué</v>
          </cell>
          <cell r="G429" t="str">
            <v>4.431761, -75.211171</v>
          </cell>
          <cell r="H429" t="str">
            <v>20 KVA TRIFASICA</v>
          </cell>
          <cell r="I429">
            <v>1</v>
          </cell>
          <cell r="J429">
            <v>8</v>
          </cell>
          <cell r="K429">
            <v>77229229</v>
          </cell>
          <cell r="L429">
            <v>77229229</v>
          </cell>
          <cell r="M429">
            <v>805910633</v>
          </cell>
          <cell r="N429">
            <v>49040983.052671537</v>
          </cell>
          <cell r="O429">
            <v>49040983.052671537</v>
          </cell>
          <cell r="P429">
            <v>571796987.72673714</v>
          </cell>
          <cell r="Q429">
            <v>75022679</v>
          </cell>
          <cell r="R429">
            <v>75022679</v>
          </cell>
          <cell r="S429">
            <v>776521352</v>
          </cell>
          <cell r="T429">
            <v>48482000</v>
          </cell>
          <cell r="U429">
            <v>48482000</v>
          </cell>
          <cell r="V429">
            <v>722897000</v>
          </cell>
          <cell r="W429">
            <v>54708722.471590914</v>
          </cell>
          <cell r="X429">
            <v>54708722.471590914</v>
          </cell>
          <cell r="Y429">
            <v>516358098.96306819</v>
          </cell>
        </row>
        <row r="430">
          <cell r="A430">
            <v>133</v>
          </cell>
          <cell r="B430">
            <v>154</v>
          </cell>
          <cell r="C430" t="str">
            <v>Regional Tolima</v>
          </cell>
          <cell r="D430" t="str">
            <v>Transversal 1 No. 42 - 244</v>
          </cell>
          <cell r="E430" t="str">
            <v>Tolima</v>
          </cell>
          <cell r="F430" t="str">
            <v>Ibagué</v>
          </cell>
          <cell r="G430" t="str">
            <v>4.431761, -75.211171</v>
          </cell>
          <cell r="H430" t="str">
            <v>30 KVA TRIFASICA</v>
          </cell>
          <cell r="I430">
            <v>1</v>
          </cell>
          <cell r="J430">
            <v>8</v>
          </cell>
          <cell r="K430">
            <v>150041433</v>
          </cell>
          <cell r="L430">
            <v>150041433</v>
          </cell>
          <cell r="M430">
            <v>805910633</v>
          </cell>
          <cell r="N430">
            <v>95642028.669154674</v>
          </cell>
          <cell r="O430">
            <v>95642028.669154674</v>
          </cell>
          <cell r="P430">
            <v>571796987.72673714</v>
          </cell>
          <cell r="Q430">
            <v>145754535</v>
          </cell>
          <cell r="R430">
            <v>145754535</v>
          </cell>
          <cell r="S430">
            <v>776521352</v>
          </cell>
          <cell r="T430">
            <v>111290000</v>
          </cell>
          <cell r="U430">
            <v>111290000</v>
          </cell>
          <cell r="V430">
            <v>722897000</v>
          </cell>
          <cell r="W430">
            <v>80772447.443181828</v>
          </cell>
          <cell r="X430">
            <v>80772447.443181828</v>
          </cell>
          <cell r="Y430">
            <v>516358098.96306819</v>
          </cell>
        </row>
        <row r="431">
          <cell r="A431">
            <v>133</v>
          </cell>
          <cell r="B431">
            <v>154</v>
          </cell>
          <cell r="C431" t="str">
            <v>Regional Tolima</v>
          </cell>
          <cell r="D431" t="str">
            <v>Transversal 1 No. 42 - 244</v>
          </cell>
          <cell r="E431" t="str">
            <v>Tolima</v>
          </cell>
          <cell r="F431" t="str">
            <v>Ibagué</v>
          </cell>
          <cell r="G431" t="str">
            <v>4.431761, -75.211171</v>
          </cell>
          <cell r="H431" t="str">
            <v>40 KVA TRIFASICA</v>
          </cell>
          <cell r="I431">
            <v>1</v>
          </cell>
          <cell r="J431">
            <v>8</v>
          </cell>
          <cell r="K431">
            <v>196006908</v>
          </cell>
          <cell r="L431">
            <v>196006908</v>
          </cell>
          <cell r="M431">
            <v>805910633</v>
          </cell>
          <cell r="N431">
            <v>116533466.64262624</v>
          </cell>
          <cell r="O431">
            <v>116533466.64262624</v>
          </cell>
          <cell r="P431">
            <v>571796987.72673714</v>
          </cell>
          <cell r="Q431">
            <v>188656649</v>
          </cell>
          <cell r="R431">
            <v>188656649</v>
          </cell>
          <cell r="S431">
            <v>776521352</v>
          </cell>
          <cell r="T431">
            <v>170446000</v>
          </cell>
          <cell r="U431">
            <v>170446000</v>
          </cell>
          <cell r="V431">
            <v>722897000</v>
          </cell>
          <cell r="W431">
            <v>103500579.54545456</v>
          </cell>
          <cell r="X431">
            <v>103500579.54545456</v>
          </cell>
          <cell r="Y431">
            <v>516358098.96306819</v>
          </cell>
        </row>
        <row r="432">
          <cell r="A432">
            <v>133</v>
          </cell>
          <cell r="B432">
            <v>154</v>
          </cell>
          <cell r="C432" t="str">
            <v>Regional Tolima</v>
          </cell>
          <cell r="D432" t="str">
            <v>Transversal 1 No. 42 - 244</v>
          </cell>
          <cell r="E432" t="str">
            <v>Tolima</v>
          </cell>
          <cell r="F432" t="str">
            <v>Ibagué</v>
          </cell>
          <cell r="G432" t="str">
            <v>4.431761, -75.211171</v>
          </cell>
          <cell r="H432" t="str">
            <v>60 KVA TRIFASICA</v>
          </cell>
          <cell r="I432">
            <v>1</v>
          </cell>
          <cell r="J432">
            <v>8</v>
          </cell>
          <cell r="K432">
            <v>220217670</v>
          </cell>
          <cell r="L432">
            <v>220217670</v>
          </cell>
          <cell r="M432">
            <v>805910633</v>
          </cell>
          <cell r="N432">
            <v>152335123.3303993</v>
          </cell>
          <cell r="O432">
            <v>152335123.3303993</v>
          </cell>
          <cell r="P432">
            <v>571796987.72673714</v>
          </cell>
          <cell r="Q432">
            <v>211959507</v>
          </cell>
          <cell r="R432">
            <v>211959507</v>
          </cell>
          <cell r="S432">
            <v>776521352</v>
          </cell>
          <cell r="T432">
            <v>274275000</v>
          </cell>
          <cell r="U432">
            <v>274275000</v>
          </cell>
          <cell r="V432">
            <v>722897000</v>
          </cell>
          <cell r="W432">
            <v>121724484.375</v>
          </cell>
          <cell r="X432">
            <v>121724484.375</v>
          </cell>
          <cell r="Y432">
            <v>516358098.96306819</v>
          </cell>
        </row>
        <row r="433">
          <cell r="A433">
            <v>134</v>
          </cell>
          <cell r="B433">
            <v>155</v>
          </cell>
          <cell r="C433" t="str">
            <v>Sede Escuela Gastronómica</v>
          </cell>
          <cell r="D433" t="str">
            <v>Kilómetro 3 vía Melgar - Carmen de Apicalá, Sector Valle de los Lanceros</v>
          </cell>
          <cell r="E433" t="str">
            <v>Tolima</v>
          </cell>
          <cell r="F433" t="str">
            <v>Melgar</v>
          </cell>
          <cell r="G433" t="str">
            <v>4.202545, -74.665096</v>
          </cell>
          <cell r="H433" t="str">
            <v>3 KVA MONOFASICA</v>
          </cell>
          <cell r="I433">
            <v>1</v>
          </cell>
          <cell r="J433">
            <v>1</v>
          </cell>
          <cell r="K433">
            <v>13234872</v>
          </cell>
          <cell r="L433">
            <v>13234872</v>
          </cell>
          <cell r="M433">
            <v>78192492</v>
          </cell>
          <cell r="N433">
            <v>16837078.265102226</v>
          </cell>
          <cell r="O433">
            <v>16837078.265102226</v>
          </cell>
          <cell r="P433">
            <v>84694836.213250235</v>
          </cell>
          <cell r="Q433">
            <v>12478594</v>
          </cell>
          <cell r="R433">
            <v>12478594</v>
          </cell>
          <cell r="S433">
            <v>73724350</v>
          </cell>
          <cell r="T433">
            <v>10240000</v>
          </cell>
          <cell r="U433">
            <v>10240000</v>
          </cell>
          <cell r="V433">
            <v>73256000</v>
          </cell>
          <cell r="W433">
            <v>15573327.120535715</v>
          </cell>
          <cell r="X433">
            <v>15573327.120535715</v>
          </cell>
          <cell r="Y433">
            <v>74686200.614853889</v>
          </cell>
        </row>
        <row r="434">
          <cell r="A434">
            <v>134</v>
          </cell>
          <cell r="B434">
            <v>155</v>
          </cell>
          <cell r="C434" t="str">
            <v>Sede Escuela Gastronómica</v>
          </cell>
          <cell r="D434" t="str">
            <v>Kilómetro 3 vía Melgar - Carmen de Apicalá, Sector Valle de los Lanceros</v>
          </cell>
          <cell r="E434" t="str">
            <v>Tolima</v>
          </cell>
          <cell r="F434" t="str">
            <v>Melgar</v>
          </cell>
          <cell r="G434" t="str">
            <v>4.202545, -74.665096</v>
          </cell>
          <cell r="H434" t="str">
            <v>6KVA BIFASICA</v>
          </cell>
          <cell r="I434">
            <v>2</v>
          </cell>
          <cell r="J434">
            <v>1</v>
          </cell>
          <cell r="K434">
            <v>32478810</v>
          </cell>
          <cell r="L434">
            <v>64957620</v>
          </cell>
          <cell r="M434">
            <v>78192492</v>
          </cell>
          <cell r="N434">
            <v>33928878.974074006</v>
          </cell>
          <cell r="O434">
            <v>67857757.948148012</v>
          </cell>
          <cell r="P434">
            <v>84694836.213250235</v>
          </cell>
          <cell r="Q434">
            <v>30622878</v>
          </cell>
          <cell r="R434">
            <v>61245756</v>
          </cell>
          <cell r="S434">
            <v>73724350</v>
          </cell>
          <cell r="T434">
            <v>31508000</v>
          </cell>
          <cell r="U434">
            <v>63016000</v>
          </cell>
          <cell r="V434">
            <v>73256000</v>
          </cell>
          <cell r="W434">
            <v>29556436.74715909</v>
          </cell>
          <cell r="X434">
            <v>59112873.49431818</v>
          </cell>
          <cell r="Y434">
            <v>74686200.614853889</v>
          </cell>
        </row>
        <row r="435">
          <cell r="A435">
            <v>135</v>
          </cell>
          <cell r="B435">
            <v>156</v>
          </cell>
          <cell r="C435" t="str">
            <v>Centro Agropecuario la Granja</v>
          </cell>
          <cell r="D435" t="str">
            <v>Kilómetro 4 Vía Panamerica Espinal - Ibagué - Costado oriental</v>
          </cell>
          <cell r="E435" t="str">
            <v>Tolima</v>
          </cell>
          <cell r="F435" t="str">
            <v>Espinal</v>
          </cell>
          <cell r="G435" t="str">
            <v>4.172384, -74.928338</v>
          </cell>
          <cell r="H435" t="str">
            <v>3 KVA MONOFASICA</v>
          </cell>
          <cell r="I435">
            <v>3</v>
          </cell>
          <cell r="J435">
            <v>9</v>
          </cell>
          <cell r="K435">
            <v>13234872</v>
          </cell>
          <cell r="L435">
            <v>39704616</v>
          </cell>
          <cell r="M435">
            <v>361370793</v>
          </cell>
          <cell r="N435">
            <v>16587078.265102226</v>
          </cell>
          <cell r="O435">
            <v>49761234.795306683</v>
          </cell>
          <cell r="P435">
            <v>291715675.99904156</v>
          </cell>
          <cell r="Q435">
            <v>12478594</v>
          </cell>
          <cell r="R435">
            <v>37435782</v>
          </cell>
          <cell r="S435">
            <v>347127598</v>
          </cell>
          <cell r="T435">
            <v>10240000</v>
          </cell>
          <cell r="U435">
            <v>30720000</v>
          </cell>
          <cell r="V435">
            <v>268932000</v>
          </cell>
          <cell r="W435">
            <v>14413327.120535715</v>
          </cell>
          <cell r="X435">
            <v>43239981.361607142</v>
          </cell>
          <cell r="Y435">
            <v>295435311.83035719</v>
          </cell>
        </row>
        <row r="436">
          <cell r="A436">
            <v>135</v>
          </cell>
          <cell r="B436">
            <v>156</v>
          </cell>
          <cell r="C436" t="str">
            <v>Centro Agropecuario la Granja</v>
          </cell>
          <cell r="D436" t="str">
            <v>Kilómetro 4 Vía Panamerica Espinal - Ibagué - Costado oriental</v>
          </cell>
          <cell r="E436" t="str">
            <v>Tolima</v>
          </cell>
          <cell r="F436" t="str">
            <v>Espinal</v>
          </cell>
          <cell r="G436" t="str">
            <v>4.172384, -74.928338</v>
          </cell>
          <cell r="H436" t="str">
            <v>20 KVA TRIFASICA</v>
          </cell>
          <cell r="I436">
            <v>2</v>
          </cell>
          <cell r="J436">
            <v>9</v>
          </cell>
          <cell r="K436">
            <v>77229229</v>
          </cell>
          <cell r="L436">
            <v>154458458</v>
          </cell>
          <cell r="M436">
            <v>361370793</v>
          </cell>
          <cell r="N436">
            <v>49015983.052671537</v>
          </cell>
          <cell r="O436">
            <v>98031966.105343074</v>
          </cell>
          <cell r="P436">
            <v>291715675.99904156</v>
          </cell>
          <cell r="Q436">
            <v>75022679</v>
          </cell>
          <cell r="R436">
            <v>150045358</v>
          </cell>
          <cell r="S436">
            <v>347127598</v>
          </cell>
          <cell r="T436">
            <v>48482000</v>
          </cell>
          <cell r="U436">
            <v>96964000</v>
          </cell>
          <cell r="V436">
            <v>268932000</v>
          </cell>
          <cell r="W436">
            <v>53658722.471590914</v>
          </cell>
          <cell r="X436">
            <v>107317444.94318183</v>
          </cell>
          <cell r="Y436">
            <v>295435311.83035719</v>
          </cell>
        </row>
        <row r="437">
          <cell r="A437">
            <v>135</v>
          </cell>
          <cell r="B437">
            <v>156</v>
          </cell>
          <cell r="C437" t="str">
            <v>Centro Agropecuario la Granja</v>
          </cell>
          <cell r="D437" t="str">
            <v>Kilómetro 4 Vía Panamerica Espinal - Ibagué - Costado oriental</v>
          </cell>
          <cell r="E437" t="str">
            <v>Tolima</v>
          </cell>
          <cell r="F437" t="str">
            <v>Espinal</v>
          </cell>
          <cell r="G437" t="str">
            <v>4.172384, -74.928338</v>
          </cell>
          <cell r="H437" t="str">
            <v>6KVA BIFASICA</v>
          </cell>
          <cell r="I437">
            <v>3</v>
          </cell>
          <cell r="J437">
            <v>9</v>
          </cell>
          <cell r="K437">
            <v>32478810</v>
          </cell>
          <cell r="L437">
            <v>97436430</v>
          </cell>
          <cell r="M437">
            <v>361370793</v>
          </cell>
          <cell r="N437">
            <v>33828878.974074006</v>
          </cell>
          <cell r="O437">
            <v>101486636.92222202</v>
          </cell>
          <cell r="P437">
            <v>291715675.99904156</v>
          </cell>
          <cell r="Q437">
            <v>30622878</v>
          </cell>
          <cell r="R437">
            <v>91868634</v>
          </cell>
          <cell r="S437">
            <v>347127598</v>
          </cell>
          <cell r="T437">
            <v>31508000</v>
          </cell>
          <cell r="U437">
            <v>94524000</v>
          </cell>
          <cell r="V437">
            <v>268932000</v>
          </cell>
          <cell r="W437">
            <v>29266436.747159094</v>
          </cell>
          <cell r="X437">
            <v>87799310.241477281</v>
          </cell>
          <cell r="Y437">
            <v>295435311.83035719</v>
          </cell>
        </row>
        <row r="438">
          <cell r="A438">
            <v>135</v>
          </cell>
          <cell r="B438">
            <v>156</v>
          </cell>
          <cell r="C438" t="str">
            <v>Centro Agropecuario la Granja</v>
          </cell>
          <cell r="D438" t="str">
            <v>Kilómetro 4 Vía Panamerica Espinal - Ibagué - Costado oriental</v>
          </cell>
          <cell r="E438" t="str">
            <v>Tolima</v>
          </cell>
          <cell r="F438" t="str">
            <v>Espinal</v>
          </cell>
          <cell r="G438" t="str">
            <v>4.172384, -74.928338</v>
          </cell>
          <cell r="H438" t="str">
            <v>15 KVA TRIFASICA</v>
          </cell>
          <cell r="I438">
            <v>1</v>
          </cell>
          <cell r="J438">
            <v>9</v>
          </cell>
          <cell r="K438">
            <v>69771289</v>
          </cell>
          <cell r="L438">
            <v>69771289</v>
          </cell>
          <cell r="M438">
            <v>361370793</v>
          </cell>
          <cell r="N438">
            <v>42435838.176169798</v>
          </cell>
          <cell r="O438">
            <v>42435838.176169798</v>
          </cell>
          <cell r="P438">
            <v>291715675.99904156</v>
          </cell>
          <cell r="Q438">
            <v>67777824</v>
          </cell>
          <cell r="R438">
            <v>67777824</v>
          </cell>
          <cell r="S438">
            <v>347127598</v>
          </cell>
          <cell r="T438">
            <v>46724000</v>
          </cell>
          <cell r="U438">
            <v>46724000</v>
          </cell>
          <cell r="V438">
            <v>268932000</v>
          </cell>
          <cell r="W438">
            <v>57078575.284090914</v>
          </cell>
          <cell r="X438">
            <v>57078575.284090914</v>
          </cell>
          <cell r="Y438">
            <v>295435311.83035719</v>
          </cell>
        </row>
        <row r="439">
          <cell r="A439">
            <v>136</v>
          </cell>
          <cell r="B439">
            <v>157</v>
          </cell>
          <cell r="C439" t="str">
            <v>Escuela Poscosecha, Frutas y Hortalizas</v>
          </cell>
          <cell r="D439" t="str">
            <v>Kilómetro 4 Vía Panamerica Espinal - Ibagué - Costado occidental</v>
          </cell>
          <cell r="E439" t="str">
            <v>Tolima</v>
          </cell>
          <cell r="F439" t="str">
            <v>Espinal</v>
          </cell>
          <cell r="G439" t="str">
            <v>4.171290, -74.928995</v>
          </cell>
          <cell r="H439" t="str">
            <v>3 KVA MONOFASICA</v>
          </cell>
          <cell r="I439">
            <v>5</v>
          </cell>
          <cell r="J439">
            <v>5</v>
          </cell>
          <cell r="K439">
            <v>13234872</v>
          </cell>
          <cell r="L439">
            <v>66174360</v>
          </cell>
          <cell r="M439">
            <v>339369467</v>
          </cell>
          <cell r="N439">
            <v>16567078.265102226</v>
          </cell>
          <cell r="O439">
            <v>82835391.325511128</v>
          </cell>
          <cell r="P439">
            <v>308360022.33306938</v>
          </cell>
          <cell r="Q439">
            <v>12478594</v>
          </cell>
          <cell r="R439">
            <v>62392970</v>
          </cell>
          <cell r="S439">
            <v>324998606</v>
          </cell>
          <cell r="T439">
            <v>10240000</v>
          </cell>
          <cell r="U439">
            <v>51200000</v>
          </cell>
          <cell r="V439">
            <v>267460000</v>
          </cell>
          <cell r="W439">
            <v>14181327.120535713</v>
          </cell>
          <cell r="X439">
            <v>70906635.602678567</v>
          </cell>
          <cell r="Y439">
            <v>285901486.24188316</v>
          </cell>
        </row>
        <row r="440">
          <cell r="A440">
            <v>136</v>
          </cell>
          <cell r="B440">
            <v>157</v>
          </cell>
          <cell r="C440" t="str">
            <v>Escuela Poscosecha, Frutas y Hortalizas</v>
          </cell>
          <cell r="D440" t="str">
            <v>Kilómetro 4 Vía Panamerica Espinal - Ibagué - Costado occidental</v>
          </cell>
          <cell r="E440" t="str">
            <v>Tolima</v>
          </cell>
          <cell r="F440" t="str">
            <v>Espinal</v>
          </cell>
          <cell r="G440" t="str">
            <v>4.171290, -74.928995</v>
          </cell>
          <cell r="H440" t="str">
            <v>10 KVA TRIFASICA</v>
          </cell>
          <cell r="I440">
            <v>2</v>
          </cell>
          <cell r="J440">
            <v>5</v>
          </cell>
          <cell r="K440">
            <v>52993694</v>
          </cell>
          <cell r="L440">
            <v>105987388</v>
          </cell>
          <cell r="M440">
            <v>339369467</v>
          </cell>
          <cell r="N440">
            <v>40801077.954583213</v>
          </cell>
          <cell r="O440">
            <v>81602155.909166425</v>
          </cell>
          <cell r="P440">
            <v>308360022.33306938</v>
          </cell>
          <cell r="Q440">
            <v>51479589</v>
          </cell>
          <cell r="R440">
            <v>102959178</v>
          </cell>
          <cell r="S440">
            <v>324998606</v>
          </cell>
          <cell r="T440">
            <v>37506000</v>
          </cell>
          <cell r="U440">
            <v>75012000</v>
          </cell>
          <cell r="V440">
            <v>267460000</v>
          </cell>
          <cell r="W440">
            <v>44325670.056818187</v>
          </cell>
          <cell r="X440">
            <v>88651340.113636374</v>
          </cell>
          <cell r="Y440">
            <v>285901486.24188316</v>
          </cell>
        </row>
        <row r="441">
          <cell r="A441">
            <v>136</v>
          </cell>
          <cell r="B441">
            <v>157</v>
          </cell>
          <cell r="C441" t="str">
            <v>Escuela Poscosecha, Frutas y Hortalizas</v>
          </cell>
          <cell r="D441" t="str">
            <v>Kilómetro 4 Vía Panamerica Espinal - Ibagué - Costado occidental</v>
          </cell>
          <cell r="E441" t="str">
            <v>Tolima</v>
          </cell>
          <cell r="F441" t="str">
            <v>Espinal</v>
          </cell>
          <cell r="G441" t="str">
            <v>4.171290, -74.928995</v>
          </cell>
          <cell r="H441" t="str">
            <v>6KVA BIFASICA</v>
          </cell>
          <cell r="I441">
            <v>3</v>
          </cell>
          <cell r="J441">
            <v>5</v>
          </cell>
          <cell r="K441">
            <v>32478810</v>
          </cell>
          <cell r="L441">
            <v>97436430</v>
          </cell>
          <cell r="M441">
            <v>339369467</v>
          </cell>
          <cell r="N441">
            <v>33828878.974074006</v>
          </cell>
          <cell r="O441">
            <v>101486636.92222202</v>
          </cell>
          <cell r="P441">
            <v>308360022.33306938</v>
          </cell>
          <cell r="Q441">
            <v>30622878</v>
          </cell>
          <cell r="R441">
            <v>91868634</v>
          </cell>
          <cell r="S441">
            <v>324998606</v>
          </cell>
          <cell r="T441">
            <v>31508000</v>
          </cell>
          <cell r="U441">
            <v>94524000</v>
          </cell>
          <cell r="V441">
            <v>267460000</v>
          </cell>
          <cell r="W441">
            <v>23088311.74715909</v>
          </cell>
          <cell r="X441">
            <v>69264935.241477266</v>
          </cell>
          <cell r="Y441">
            <v>285901486.24188316</v>
          </cell>
        </row>
        <row r="442">
          <cell r="A442">
            <v>136</v>
          </cell>
          <cell r="B442">
            <v>157</v>
          </cell>
          <cell r="C442" t="str">
            <v>Escuela Poscosecha, Frutas y Hortalizas</v>
          </cell>
          <cell r="D442" t="str">
            <v>Kilómetro 4 Vía Panamerica Espinal - Ibagué - Costado occidental</v>
          </cell>
          <cell r="E442" t="str">
            <v>Tolima</v>
          </cell>
          <cell r="F442" t="str">
            <v>Espinal</v>
          </cell>
          <cell r="G442" t="str">
            <v>4.171290, -74.928995</v>
          </cell>
          <cell r="H442" t="str">
            <v>15 KVA TRIFASICA</v>
          </cell>
          <cell r="I442">
            <v>1</v>
          </cell>
          <cell r="J442">
            <v>5</v>
          </cell>
          <cell r="K442">
            <v>69771289</v>
          </cell>
          <cell r="L442">
            <v>69771289</v>
          </cell>
          <cell r="M442">
            <v>339369467</v>
          </cell>
          <cell r="N442">
            <v>42435838.176169798</v>
          </cell>
          <cell r="O442">
            <v>42435838.176169798</v>
          </cell>
          <cell r="P442">
            <v>308360022.33306938</v>
          </cell>
          <cell r="Q442">
            <v>67777824</v>
          </cell>
          <cell r="R442">
            <v>67777824</v>
          </cell>
          <cell r="S442">
            <v>324998606</v>
          </cell>
          <cell r="T442">
            <v>46724000</v>
          </cell>
          <cell r="U442">
            <v>46724000</v>
          </cell>
          <cell r="V442">
            <v>267460000</v>
          </cell>
          <cell r="W442">
            <v>57078575.284090914</v>
          </cell>
          <cell r="X442">
            <v>57078575.284090914</v>
          </cell>
          <cell r="Y442">
            <v>285901486.24188316</v>
          </cell>
        </row>
        <row r="443">
          <cell r="A443">
            <v>137</v>
          </cell>
          <cell r="B443">
            <v>158</v>
          </cell>
          <cell r="C443" t="str">
            <v>Regional Valle</v>
          </cell>
          <cell r="D443" t="str">
            <v>Calle 52 No. 2BIS - 15</v>
          </cell>
          <cell r="E443" t="str">
            <v>Valle del Cauca</v>
          </cell>
          <cell r="F443" t="str">
            <v>Cali</v>
          </cell>
          <cell r="G443" t="str">
            <v>3.466658, -76.501240</v>
          </cell>
          <cell r="H443" t="str">
            <v>3 KVA MONOFASICA</v>
          </cell>
          <cell r="I443">
            <v>2</v>
          </cell>
          <cell r="J443">
            <v>15</v>
          </cell>
          <cell r="K443">
            <v>13234872</v>
          </cell>
          <cell r="L443">
            <v>26469744</v>
          </cell>
          <cell r="M443">
            <v>1206258161</v>
          </cell>
          <cell r="N443">
            <v>13871629.332864227</v>
          </cell>
          <cell r="O443">
            <v>27743258.665728454</v>
          </cell>
          <cell r="P443">
            <v>776443645.29293072</v>
          </cell>
          <cell r="Q443">
            <v>12478594</v>
          </cell>
          <cell r="R443">
            <v>24957188</v>
          </cell>
          <cell r="S443">
            <v>1167321074</v>
          </cell>
          <cell r="T443">
            <v>10240000</v>
          </cell>
          <cell r="U443">
            <v>20480000</v>
          </cell>
          <cell r="V443">
            <v>1008553000</v>
          </cell>
          <cell r="W443">
            <v>14660469.977678571</v>
          </cell>
          <cell r="X443">
            <v>29320939.955357142</v>
          </cell>
          <cell r="Y443">
            <v>729537801.31899357</v>
          </cell>
        </row>
        <row r="444">
          <cell r="A444">
            <v>137</v>
          </cell>
          <cell r="B444">
            <v>158</v>
          </cell>
          <cell r="C444" t="str">
            <v>Regional Valle</v>
          </cell>
          <cell r="D444" t="str">
            <v>Calle 52 No. 2BIS - 15</v>
          </cell>
          <cell r="E444" t="str">
            <v>Valle del Cauca</v>
          </cell>
          <cell r="F444" t="str">
            <v>Cali</v>
          </cell>
          <cell r="G444" t="str">
            <v>3.466658, -76.501240</v>
          </cell>
          <cell r="H444" t="str">
            <v>10 KVA TRIFASICA</v>
          </cell>
          <cell r="I444">
            <v>3</v>
          </cell>
          <cell r="J444">
            <v>15</v>
          </cell>
          <cell r="K444">
            <v>52993694</v>
          </cell>
          <cell r="L444">
            <v>158981082</v>
          </cell>
          <cell r="M444">
            <v>1206258161</v>
          </cell>
          <cell r="N444">
            <v>38043962.355678551</v>
          </cell>
          <cell r="O444">
            <v>114131887.06703565</v>
          </cell>
          <cell r="P444">
            <v>776443645.29293072</v>
          </cell>
          <cell r="Q444">
            <v>51479589</v>
          </cell>
          <cell r="R444">
            <v>154438767</v>
          </cell>
          <cell r="S444">
            <v>1167321074</v>
          </cell>
          <cell r="T444">
            <v>37506000</v>
          </cell>
          <cell r="U444">
            <v>112518000</v>
          </cell>
          <cell r="V444">
            <v>1008553000</v>
          </cell>
          <cell r="W444">
            <v>44035670.05681818</v>
          </cell>
          <cell r="X444">
            <v>132107010.17045453</v>
          </cell>
          <cell r="Y444">
            <v>729537801.31899357</v>
          </cell>
        </row>
        <row r="445">
          <cell r="A445">
            <v>137</v>
          </cell>
          <cell r="B445">
            <v>158</v>
          </cell>
          <cell r="C445" t="str">
            <v>Regional Valle</v>
          </cell>
          <cell r="D445" t="str">
            <v>Calle 52 No. 2BIS - 15</v>
          </cell>
          <cell r="E445" t="str">
            <v>Valle del Cauca</v>
          </cell>
          <cell r="F445" t="str">
            <v>Cali</v>
          </cell>
          <cell r="G445" t="str">
            <v>3.466658, -76.501240</v>
          </cell>
          <cell r="H445" t="str">
            <v>20 KVA TRIFASICA</v>
          </cell>
          <cell r="I445">
            <v>2</v>
          </cell>
          <cell r="J445">
            <v>15</v>
          </cell>
          <cell r="K445">
            <v>77229229</v>
          </cell>
          <cell r="L445">
            <v>154458458</v>
          </cell>
          <cell r="M445">
            <v>1206258161</v>
          </cell>
          <cell r="N445">
            <v>46275534.120433539</v>
          </cell>
          <cell r="O445">
            <v>92551068.240867078</v>
          </cell>
          <cell r="P445">
            <v>776443645.29293072</v>
          </cell>
          <cell r="Q445">
            <v>75022679</v>
          </cell>
          <cell r="R445">
            <v>150045358</v>
          </cell>
          <cell r="S445">
            <v>1167321074</v>
          </cell>
          <cell r="T445">
            <v>48482000</v>
          </cell>
          <cell r="U445">
            <v>96964000</v>
          </cell>
          <cell r="V445">
            <v>1008553000</v>
          </cell>
          <cell r="W445">
            <v>53283722.471590914</v>
          </cell>
          <cell r="X445">
            <v>106567444.94318183</v>
          </cell>
          <cell r="Y445">
            <v>729537801.31899357</v>
          </cell>
        </row>
        <row r="446">
          <cell r="A446">
            <v>137</v>
          </cell>
          <cell r="B446">
            <v>158</v>
          </cell>
          <cell r="C446" t="str">
            <v>Regional Valle</v>
          </cell>
          <cell r="D446" t="str">
            <v>Calle 52 No. 2BIS - 15</v>
          </cell>
          <cell r="E446" t="str">
            <v>Valle del Cauca</v>
          </cell>
          <cell r="F446" t="str">
            <v>Cali</v>
          </cell>
          <cell r="G446" t="str">
            <v>3.466658, -76.501240</v>
          </cell>
          <cell r="H446" t="str">
            <v>30 KVA TRIFASICA</v>
          </cell>
          <cell r="I446">
            <v>3</v>
          </cell>
          <cell r="J446">
            <v>15</v>
          </cell>
          <cell r="K446">
            <v>150041433</v>
          </cell>
          <cell r="L446">
            <v>450124299</v>
          </cell>
          <cell r="M446">
            <v>1206258161</v>
          </cell>
          <cell r="N446">
            <v>92859913.070250005</v>
          </cell>
          <cell r="O446">
            <v>278579739.21074998</v>
          </cell>
          <cell r="P446">
            <v>776443645.29293072</v>
          </cell>
          <cell r="Q446">
            <v>145754535</v>
          </cell>
          <cell r="R446">
            <v>437263605</v>
          </cell>
          <cell r="S446">
            <v>1167321074</v>
          </cell>
          <cell r="T446">
            <v>111290000</v>
          </cell>
          <cell r="U446">
            <v>333870000</v>
          </cell>
          <cell r="V446">
            <v>1008553000</v>
          </cell>
          <cell r="W446">
            <v>78772447.443181828</v>
          </cell>
          <cell r="X446">
            <v>236317342.3295455</v>
          </cell>
          <cell r="Y446">
            <v>729537801.31899357</v>
          </cell>
        </row>
        <row r="447">
          <cell r="A447">
            <v>137</v>
          </cell>
          <cell r="B447">
            <v>158</v>
          </cell>
          <cell r="C447" t="str">
            <v>Regional Valle</v>
          </cell>
          <cell r="D447" t="str">
            <v>Calle 52 No. 2BIS - 15</v>
          </cell>
          <cell r="E447" t="str">
            <v>Valle del Cauca</v>
          </cell>
          <cell r="F447" t="str">
            <v>Cali</v>
          </cell>
          <cell r="G447" t="str">
            <v>3.466658, -76.501240</v>
          </cell>
          <cell r="H447" t="str">
            <v>40 KVA TRIFASICA</v>
          </cell>
          <cell r="I447">
            <v>1</v>
          </cell>
          <cell r="J447">
            <v>15</v>
          </cell>
          <cell r="K447">
            <v>196006908</v>
          </cell>
          <cell r="L447">
            <v>196006908</v>
          </cell>
          <cell r="M447">
            <v>1206258161</v>
          </cell>
          <cell r="N447">
            <v>113818017.71038824</v>
          </cell>
          <cell r="O447">
            <v>113818017.71038824</v>
          </cell>
          <cell r="P447">
            <v>776443645.29293072</v>
          </cell>
          <cell r="Q447">
            <v>188656649</v>
          </cell>
          <cell r="R447">
            <v>188656649</v>
          </cell>
          <cell r="S447">
            <v>1167321074</v>
          </cell>
          <cell r="T447">
            <v>170446000</v>
          </cell>
          <cell r="U447">
            <v>170446000</v>
          </cell>
          <cell r="V447">
            <v>1008553000</v>
          </cell>
          <cell r="W447">
            <v>103500579.54545456</v>
          </cell>
          <cell r="X447">
            <v>103500579.54545456</v>
          </cell>
          <cell r="Y447">
            <v>729537801.31899357</v>
          </cell>
        </row>
        <row r="448">
          <cell r="A448">
            <v>137</v>
          </cell>
          <cell r="B448">
            <v>158</v>
          </cell>
          <cell r="C448" t="str">
            <v>Regional Valle</v>
          </cell>
          <cell r="D448" t="str">
            <v>Calle 52 No. 2BIS - 15</v>
          </cell>
          <cell r="E448" t="str">
            <v>Valle del Cauca</v>
          </cell>
          <cell r="F448" t="str">
            <v>Cali</v>
          </cell>
          <cell r="G448" t="str">
            <v>3.466658, -76.501240</v>
          </cell>
          <cell r="H448" t="str">
            <v>60 KVA TRIFASICA</v>
          </cell>
          <cell r="I448">
            <v>1</v>
          </cell>
          <cell r="J448">
            <v>15</v>
          </cell>
          <cell r="K448">
            <v>220217670</v>
          </cell>
          <cell r="L448">
            <v>220217670</v>
          </cell>
          <cell r="M448">
            <v>1206258161</v>
          </cell>
          <cell r="N448">
            <v>149619674.39816129</v>
          </cell>
          <cell r="O448">
            <v>149619674.39816129</v>
          </cell>
          <cell r="P448">
            <v>776443645.29293072</v>
          </cell>
          <cell r="Q448">
            <v>211959507</v>
          </cell>
          <cell r="R448">
            <v>211959507</v>
          </cell>
          <cell r="S448">
            <v>1167321074</v>
          </cell>
          <cell r="T448">
            <v>274275000</v>
          </cell>
          <cell r="U448">
            <v>274275000</v>
          </cell>
          <cell r="V448">
            <v>1008553000</v>
          </cell>
          <cell r="W448">
            <v>121724484.375</v>
          </cell>
          <cell r="X448">
            <v>121724484.375</v>
          </cell>
          <cell r="Y448">
            <v>729537801.31899357</v>
          </cell>
        </row>
        <row r="449">
          <cell r="A449">
            <v>138</v>
          </cell>
          <cell r="B449">
            <v>159</v>
          </cell>
          <cell r="C449" t="str">
            <v>Servicio Publico de Empleo Cali</v>
          </cell>
          <cell r="D449" t="str">
            <v>Calle 23 Norte No. 2N - 38</v>
          </cell>
          <cell r="E449" t="str">
            <v>Valle del Cauca</v>
          </cell>
          <cell r="F449" t="str">
            <v>Cali</v>
          </cell>
          <cell r="G449" t="str">
            <v>3.462040, -76.525314</v>
          </cell>
          <cell r="H449" t="str">
            <v>10 KVA TRIFASICA</v>
          </cell>
          <cell r="I449">
            <v>1</v>
          </cell>
          <cell r="J449">
            <v>1</v>
          </cell>
          <cell r="K449">
            <v>52993694</v>
          </cell>
          <cell r="L449">
            <v>52993694</v>
          </cell>
          <cell r="M449">
            <v>52993694</v>
          </cell>
          <cell r="N449">
            <v>38610629.022345215</v>
          </cell>
          <cell r="O449">
            <v>38610629.022345215</v>
          </cell>
          <cell r="P449">
            <v>38610629.022345215</v>
          </cell>
          <cell r="Q449">
            <v>51479589</v>
          </cell>
          <cell r="R449">
            <v>51479589</v>
          </cell>
          <cell r="S449">
            <v>51479589</v>
          </cell>
          <cell r="T449">
            <v>37506000</v>
          </cell>
          <cell r="U449">
            <v>37506000</v>
          </cell>
          <cell r="V449">
            <v>37506000</v>
          </cell>
          <cell r="W449">
            <v>44805670.056818187</v>
          </cell>
          <cell r="X449">
            <v>44805670.056818187</v>
          </cell>
          <cell r="Y449">
            <v>44805670.056818187</v>
          </cell>
        </row>
        <row r="450">
          <cell r="A450">
            <v>139</v>
          </cell>
          <cell r="B450">
            <v>160</v>
          </cell>
          <cell r="C450" t="str">
            <v>Centro Agropecuario de Buga</v>
          </cell>
          <cell r="D450" t="str">
            <v>Carretera central, Variante Buga - Tuluá</v>
          </cell>
          <cell r="E450" t="str">
            <v>Valle del Cauca</v>
          </cell>
          <cell r="F450" t="str">
            <v>Buga</v>
          </cell>
          <cell r="G450" t="str">
            <v>3.892164, -76.312493</v>
          </cell>
          <cell r="H450" t="str">
            <v>3 KVA MONOFASICA</v>
          </cell>
          <cell r="I450">
            <v>14</v>
          </cell>
          <cell r="J450">
            <v>17</v>
          </cell>
          <cell r="K450">
            <v>13234872</v>
          </cell>
          <cell r="L450">
            <v>185288208</v>
          </cell>
          <cell r="M450">
            <v>858180694</v>
          </cell>
          <cell r="N450">
            <v>16547792.550816512</v>
          </cell>
          <cell r="O450">
            <v>231669095.71143118</v>
          </cell>
          <cell r="P450">
            <v>770667712.61622334</v>
          </cell>
          <cell r="Q450">
            <v>12478594</v>
          </cell>
          <cell r="R450">
            <v>174700316</v>
          </cell>
          <cell r="S450">
            <v>823727477</v>
          </cell>
          <cell r="T450">
            <v>10240000</v>
          </cell>
          <cell r="U450">
            <v>143360000</v>
          </cell>
          <cell r="V450">
            <v>656890000</v>
          </cell>
          <cell r="W450">
            <v>13914755.691964285</v>
          </cell>
          <cell r="X450">
            <v>194806579.6875</v>
          </cell>
          <cell r="Y450">
            <v>757215604.38920462</v>
          </cell>
        </row>
        <row r="451">
          <cell r="A451">
            <v>139</v>
          </cell>
          <cell r="B451">
            <v>160</v>
          </cell>
          <cell r="C451" t="str">
            <v>Centro Agropecuario de Buga</v>
          </cell>
          <cell r="D451" t="str">
            <v>Carretera central, Variante Buga - Tuluá</v>
          </cell>
          <cell r="E451" t="str">
            <v>Valle del Cauca</v>
          </cell>
          <cell r="F451" t="str">
            <v>Buga</v>
          </cell>
          <cell r="G451" t="str">
            <v>3.892164, -76.312493</v>
          </cell>
          <cell r="H451" t="str">
            <v>6KVA BIFASICA</v>
          </cell>
          <cell r="I451">
            <v>5</v>
          </cell>
          <cell r="J451">
            <v>17</v>
          </cell>
          <cell r="K451">
            <v>32478810</v>
          </cell>
          <cell r="L451">
            <v>162394050</v>
          </cell>
          <cell r="M451">
            <v>858180694</v>
          </cell>
          <cell r="N451">
            <v>33808878.974074006</v>
          </cell>
          <cell r="O451">
            <v>169044394.87037003</v>
          </cell>
          <cell r="P451">
            <v>770667712.61622334</v>
          </cell>
          <cell r="Q451">
            <v>30622878</v>
          </cell>
          <cell r="R451">
            <v>153114390</v>
          </cell>
          <cell r="S451">
            <v>823727477</v>
          </cell>
          <cell r="T451">
            <v>31508000</v>
          </cell>
          <cell r="U451">
            <v>157540000</v>
          </cell>
          <cell r="V451">
            <v>656890000</v>
          </cell>
          <cell r="W451">
            <v>29034436.747159086</v>
          </cell>
          <cell r="X451">
            <v>145172183.73579544</v>
          </cell>
          <cell r="Y451">
            <v>757215604.38920462</v>
          </cell>
        </row>
        <row r="452">
          <cell r="A452">
            <v>139</v>
          </cell>
          <cell r="B452">
            <v>160</v>
          </cell>
          <cell r="C452" t="str">
            <v>Centro Agropecuario de Buga</v>
          </cell>
          <cell r="D452" t="str">
            <v>Carretera central, Variante Buga - Tuluá</v>
          </cell>
          <cell r="E452" t="str">
            <v>Valle del Cauca</v>
          </cell>
          <cell r="F452" t="str">
            <v>Buga</v>
          </cell>
          <cell r="G452" t="str">
            <v>3.892164, -76.312493</v>
          </cell>
          <cell r="H452" t="str">
            <v>10 KVA TRIFASICA</v>
          </cell>
          <cell r="I452">
            <v>7</v>
          </cell>
          <cell r="J452">
            <v>17</v>
          </cell>
          <cell r="K452">
            <v>52993694</v>
          </cell>
          <cell r="L452">
            <v>370955858</v>
          </cell>
          <cell r="M452">
            <v>858180694</v>
          </cell>
          <cell r="N452">
            <v>40747506.526011787</v>
          </cell>
          <cell r="O452">
            <v>285232545.68208253</v>
          </cell>
          <cell r="P452">
            <v>770667712.61622334</v>
          </cell>
          <cell r="Q452">
            <v>51479589</v>
          </cell>
          <cell r="R452">
            <v>360357123</v>
          </cell>
          <cell r="S452">
            <v>823727477</v>
          </cell>
          <cell r="T452">
            <v>37506000</v>
          </cell>
          <cell r="U452">
            <v>262542000</v>
          </cell>
          <cell r="V452">
            <v>656890000</v>
          </cell>
          <cell r="W452">
            <v>43704241.485389613</v>
          </cell>
          <cell r="X452">
            <v>305929690.39772731</v>
          </cell>
          <cell r="Y452">
            <v>757215604.38920462</v>
          </cell>
        </row>
        <row r="453">
          <cell r="A453">
            <v>139</v>
          </cell>
          <cell r="B453">
            <v>160</v>
          </cell>
          <cell r="C453" t="str">
            <v>Centro Agropecuario de Buga</v>
          </cell>
          <cell r="D453" t="str">
            <v>Carretera central, Variante Buga - Tuluá</v>
          </cell>
          <cell r="E453" t="str">
            <v>Valle del Cauca</v>
          </cell>
          <cell r="F453" t="str">
            <v>Buga</v>
          </cell>
          <cell r="G453" t="str">
            <v>3.892164, -76.312493</v>
          </cell>
          <cell r="H453" t="str">
            <v>15 KVA TRIFASICA</v>
          </cell>
          <cell r="I453">
            <v>2</v>
          </cell>
          <cell r="J453">
            <v>17</v>
          </cell>
          <cell r="K453">
            <v>69771289</v>
          </cell>
          <cell r="L453">
            <v>139542578</v>
          </cell>
          <cell r="M453">
            <v>858180694</v>
          </cell>
          <cell r="N453">
            <v>42360838.176169798</v>
          </cell>
          <cell r="O453">
            <v>84721676.352339596</v>
          </cell>
          <cell r="P453">
            <v>770667712.61622334</v>
          </cell>
          <cell r="Q453">
            <v>67777824</v>
          </cell>
          <cell r="R453">
            <v>135555648</v>
          </cell>
          <cell r="S453">
            <v>823727477</v>
          </cell>
          <cell r="T453">
            <v>46724000</v>
          </cell>
          <cell r="U453">
            <v>93448000</v>
          </cell>
          <cell r="V453">
            <v>656890000</v>
          </cell>
          <cell r="W453">
            <v>55653575.284090914</v>
          </cell>
          <cell r="X453">
            <v>111307150.56818183</v>
          </cell>
          <cell r="Y453">
            <v>757215604.38920462</v>
          </cell>
        </row>
        <row r="454">
          <cell r="A454">
            <v>140</v>
          </cell>
          <cell r="B454">
            <v>161</v>
          </cell>
          <cell r="C454" t="str">
            <v>Centro Náutico Pesquero de Buenaventura</v>
          </cell>
          <cell r="D454" t="str">
            <v>Calle 6 No. 10 - 16. Edificio Puerto Príncipe</v>
          </cell>
          <cell r="E454" t="str">
            <v>Valle del Cauca</v>
          </cell>
          <cell r="F454" t="str">
            <v>Buenaventura</v>
          </cell>
          <cell r="G454" t="str">
            <v>3.867811, -76.996825</v>
          </cell>
          <cell r="H454" t="str">
            <v>3 KVA MONOFASICA</v>
          </cell>
          <cell r="I454">
            <v>1</v>
          </cell>
          <cell r="J454">
            <v>1</v>
          </cell>
          <cell r="K454">
            <v>13234872</v>
          </cell>
          <cell r="L454">
            <v>13234872</v>
          </cell>
          <cell r="M454">
            <v>13234872</v>
          </cell>
          <cell r="N454">
            <v>14421629.332864227</v>
          </cell>
          <cell r="O454">
            <v>14421629.332864227</v>
          </cell>
          <cell r="P454">
            <v>14421629.332864227</v>
          </cell>
          <cell r="Q454">
            <v>12478594</v>
          </cell>
          <cell r="R454">
            <v>12478594</v>
          </cell>
          <cell r="S454">
            <v>12478594</v>
          </cell>
          <cell r="T454">
            <v>10240000</v>
          </cell>
          <cell r="U454">
            <v>10240000</v>
          </cell>
          <cell r="V454">
            <v>10240000</v>
          </cell>
          <cell r="W454">
            <v>15530469.977678571</v>
          </cell>
          <cell r="X454">
            <v>15530469.977678571</v>
          </cell>
          <cell r="Y454">
            <v>15530469.977678571</v>
          </cell>
        </row>
        <row r="455">
          <cell r="A455">
            <v>141</v>
          </cell>
          <cell r="B455">
            <v>162</v>
          </cell>
          <cell r="C455" t="str">
            <v>Centro de la Construcción</v>
          </cell>
          <cell r="D455" t="str">
            <v>Calle 34 No. 17B - 23</v>
          </cell>
          <cell r="E455" t="str">
            <v>Valle del Cauca</v>
          </cell>
          <cell r="F455" t="str">
            <v>Cali</v>
          </cell>
          <cell r="G455" t="str">
            <v>3.441171, -76.507723</v>
          </cell>
          <cell r="H455" t="str">
            <v>3 KVA MONOFASICA</v>
          </cell>
          <cell r="I455">
            <v>4</v>
          </cell>
          <cell r="J455">
            <v>4</v>
          </cell>
          <cell r="K455">
            <v>13234872</v>
          </cell>
          <cell r="L455">
            <v>52939488</v>
          </cell>
          <cell r="M455">
            <v>260391640</v>
          </cell>
          <cell r="N455">
            <v>13871629.332864227</v>
          </cell>
          <cell r="O455">
            <v>55486517.331456907</v>
          </cell>
          <cell r="P455">
            <v>186348214.59466919</v>
          </cell>
          <cell r="Q455">
            <v>12478594</v>
          </cell>
          <cell r="R455">
            <v>49914376</v>
          </cell>
          <cell r="S455">
            <v>251439323</v>
          </cell>
          <cell r="T455">
            <v>10240000</v>
          </cell>
          <cell r="U455">
            <v>40960000</v>
          </cell>
          <cell r="V455">
            <v>175430000</v>
          </cell>
          <cell r="W455">
            <v>14225469.977678571</v>
          </cell>
          <cell r="X455">
            <v>56901879.910714284</v>
          </cell>
          <cell r="Y455">
            <v>208664994.9107143</v>
          </cell>
        </row>
        <row r="456">
          <cell r="A456">
            <v>141</v>
          </cell>
          <cell r="B456">
            <v>162</v>
          </cell>
          <cell r="C456" t="str">
            <v>Centro de la Construcción</v>
          </cell>
          <cell r="D456" t="str">
            <v>Calle 34 No. 17B - 23</v>
          </cell>
          <cell r="E456" t="str">
            <v>Valle del Cauca</v>
          </cell>
          <cell r="F456" t="str">
            <v>Cali</v>
          </cell>
          <cell r="G456" t="str">
            <v>3.441171, -76.507723</v>
          </cell>
          <cell r="H456" t="str">
            <v>10 KVA TRIFASICA</v>
          </cell>
          <cell r="I456">
            <v>1</v>
          </cell>
          <cell r="J456">
            <v>4</v>
          </cell>
          <cell r="K456">
            <v>52993694</v>
          </cell>
          <cell r="L456">
            <v>52993694</v>
          </cell>
          <cell r="M456">
            <v>260391640</v>
          </cell>
          <cell r="N456">
            <v>38210629.022345215</v>
          </cell>
          <cell r="O456">
            <v>38210629.022345215</v>
          </cell>
          <cell r="P456">
            <v>186348214.59466919</v>
          </cell>
          <cell r="Q456">
            <v>51479589</v>
          </cell>
          <cell r="R456">
            <v>51479589</v>
          </cell>
          <cell r="S456">
            <v>251439323</v>
          </cell>
          <cell r="T456">
            <v>37506000</v>
          </cell>
          <cell r="U456">
            <v>37506000</v>
          </cell>
          <cell r="V456">
            <v>175430000</v>
          </cell>
          <cell r="W456">
            <v>45195670.056818187</v>
          </cell>
          <cell r="X456">
            <v>45195670.056818187</v>
          </cell>
          <cell r="Y456">
            <v>208664994.9107143</v>
          </cell>
        </row>
        <row r="457">
          <cell r="A457">
            <v>141</v>
          </cell>
          <cell r="B457">
            <v>162</v>
          </cell>
          <cell r="C457" t="str">
            <v>Centro de la Construcción</v>
          </cell>
          <cell r="D457" t="str">
            <v>Calle 34 No. 17B - 23</v>
          </cell>
          <cell r="E457" t="str">
            <v>Valle del Cauca</v>
          </cell>
          <cell r="F457" t="str">
            <v>Cali</v>
          </cell>
          <cell r="G457" t="str">
            <v>3.441171, -76.507723</v>
          </cell>
          <cell r="H457" t="str">
            <v>20 KVA TRIFASICA</v>
          </cell>
          <cell r="I457">
            <v>2</v>
          </cell>
          <cell r="J457">
            <v>4</v>
          </cell>
          <cell r="K457">
            <v>77229229</v>
          </cell>
          <cell r="L457">
            <v>154458458</v>
          </cell>
          <cell r="M457">
            <v>260391640</v>
          </cell>
          <cell r="N457">
            <v>46325534.120433539</v>
          </cell>
          <cell r="O457">
            <v>92651068.240867078</v>
          </cell>
          <cell r="P457">
            <v>186348214.59466919</v>
          </cell>
          <cell r="Q457">
            <v>75022679</v>
          </cell>
          <cell r="R457">
            <v>150045358</v>
          </cell>
          <cell r="S457">
            <v>251439323</v>
          </cell>
          <cell r="T457">
            <v>48482000</v>
          </cell>
          <cell r="U457">
            <v>96964000</v>
          </cell>
          <cell r="V457">
            <v>175430000</v>
          </cell>
          <cell r="W457">
            <v>53283722.471590914</v>
          </cell>
          <cell r="X457">
            <v>106567444.94318183</v>
          </cell>
          <cell r="Y457">
            <v>208664994.9107143</v>
          </cell>
        </row>
        <row r="458">
          <cell r="A458">
            <v>142</v>
          </cell>
          <cell r="B458">
            <v>163</v>
          </cell>
          <cell r="C458" t="str">
            <v>Centro de Tecnologías Agroindustriales</v>
          </cell>
          <cell r="D458" t="str">
            <v>Carrera 9 No. 12 - 141</v>
          </cell>
          <cell r="E458" t="str">
            <v>Valle del Cauca</v>
          </cell>
          <cell r="F458" t="str">
            <v>Cartago</v>
          </cell>
          <cell r="G458" t="str">
            <v>4.745374, -75.914578</v>
          </cell>
          <cell r="H458" t="str">
            <v>3 KVA MONOFASICA</v>
          </cell>
          <cell r="I458">
            <v>1</v>
          </cell>
          <cell r="J458">
            <v>2</v>
          </cell>
          <cell r="K458">
            <v>13234872</v>
          </cell>
          <cell r="L458">
            <v>13234872</v>
          </cell>
          <cell r="M458">
            <v>272984344</v>
          </cell>
          <cell r="N458">
            <v>13971629.332864227</v>
          </cell>
          <cell r="O458">
            <v>13971629.332864227</v>
          </cell>
          <cell r="P458">
            <v>184537173.23205045</v>
          </cell>
          <cell r="Q458">
            <v>12478594</v>
          </cell>
          <cell r="R458">
            <v>12478594</v>
          </cell>
          <cell r="S458">
            <v>263878686</v>
          </cell>
          <cell r="T458">
            <v>10240000</v>
          </cell>
          <cell r="U458">
            <v>10240000</v>
          </cell>
          <cell r="V458">
            <v>201520000</v>
          </cell>
          <cell r="W458">
            <v>15530469.977678571</v>
          </cell>
          <cell r="X458">
            <v>15530469.977678571</v>
          </cell>
          <cell r="Y458">
            <v>181063076.63961041</v>
          </cell>
        </row>
        <row r="459">
          <cell r="A459">
            <v>142</v>
          </cell>
          <cell r="B459">
            <v>163</v>
          </cell>
          <cell r="C459" t="str">
            <v>Centro de Tecnologías Agroindustriales</v>
          </cell>
          <cell r="D459" t="str">
            <v>Carrera 9 No. 12 - 141</v>
          </cell>
          <cell r="E459" t="str">
            <v>Valle del Cauca</v>
          </cell>
          <cell r="F459" t="str">
            <v>Cartago</v>
          </cell>
          <cell r="G459" t="str">
            <v>4.745374, -75.914578</v>
          </cell>
          <cell r="H459" t="str">
            <v>6KVA BIFASICA</v>
          </cell>
          <cell r="I459">
            <v>1</v>
          </cell>
          <cell r="J459">
            <v>2</v>
          </cell>
          <cell r="K459">
            <v>32478810</v>
          </cell>
          <cell r="L459">
            <v>32478810</v>
          </cell>
          <cell r="M459">
            <v>272984344</v>
          </cell>
          <cell r="N459">
            <v>31213430.041836008</v>
          </cell>
          <cell r="O459">
            <v>31213430.041836008</v>
          </cell>
          <cell r="P459">
            <v>184537173.23205045</v>
          </cell>
          <cell r="Q459">
            <v>30622878</v>
          </cell>
          <cell r="R459">
            <v>30622878</v>
          </cell>
          <cell r="S459">
            <v>263878686</v>
          </cell>
          <cell r="T459">
            <v>31508000</v>
          </cell>
          <cell r="U459">
            <v>31508000</v>
          </cell>
          <cell r="V459">
            <v>201520000</v>
          </cell>
          <cell r="W459">
            <v>30426436.74715909</v>
          </cell>
          <cell r="X459">
            <v>30426436.74715909</v>
          </cell>
          <cell r="Y459">
            <v>181063076.63961041</v>
          </cell>
        </row>
        <row r="460">
          <cell r="A460">
            <v>142</v>
          </cell>
          <cell r="B460">
            <v>163</v>
          </cell>
          <cell r="C460" t="str">
            <v>Centro de Tecnologías Agroindustriales</v>
          </cell>
          <cell r="D460" t="str">
            <v>Carrera 9 No. 12 - 141</v>
          </cell>
          <cell r="E460" t="str">
            <v>Valle del Cauca</v>
          </cell>
          <cell r="F460" t="str">
            <v>Cartago</v>
          </cell>
          <cell r="G460" t="str">
            <v>4.745374, -75.914578</v>
          </cell>
          <cell r="H460" t="str">
            <v>20 KVA TRIFASICA</v>
          </cell>
          <cell r="I460">
            <v>1</v>
          </cell>
          <cell r="J460">
            <v>2</v>
          </cell>
          <cell r="K460">
            <v>77229229</v>
          </cell>
          <cell r="L460">
            <v>77229229</v>
          </cell>
          <cell r="M460">
            <v>272984344</v>
          </cell>
          <cell r="N460">
            <v>46375534.120433539</v>
          </cell>
          <cell r="O460">
            <v>46375534.120433539</v>
          </cell>
          <cell r="P460">
            <v>184537173.23205045</v>
          </cell>
          <cell r="Q460">
            <v>75022679</v>
          </cell>
          <cell r="R460">
            <v>75022679</v>
          </cell>
          <cell r="S460">
            <v>263878686</v>
          </cell>
          <cell r="T460">
            <v>48482000</v>
          </cell>
          <cell r="U460">
            <v>48482000</v>
          </cell>
          <cell r="V460">
            <v>201520000</v>
          </cell>
          <cell r="W460">
            <v>54333722.471590914</v>
          </cell>
          <cell r="X460">
            <v>54333722.471590914</v>
          </cell>
          <cell r="Y460">
            <v>181063076.63961041</v>
          </cell>
        </row>
        <row r="461">
          <cell r="A461">
            <v>142</v>
          </cell>
          <cell r="B461">
            <v>163</v>
          </cell>
          <cell r="C461" t="str">
            <v>Centro de Tecnologías Agroindustriales</v>
          </cell>
          <cell r="D461" t="str">
            <v>Carrera 9 No. 12 - 141</v>
          </cell>
          <cell r="E461" t="str">
            <v>Valle del Cauca</v>
          </cell>
          <cell r="F461" t="str">
            <v>Cartago</v>
          </cell>
          <cell r="G461" t="str">
            <v>4.745374, -75.914578</v>
          </cell>
          <cell r="H461" t="str">
            <v>30 KVA TRIFASICA</v>
          </cell>
          <cell r="I461">
            <v>1</v>
          </cell>
          <cell r="J461">
            <v>2</v>
          </cell>
          <cell r="K461">
            <v>150041433</v>
          </cell>
          <cell r="L461">
            <v>150041433</v>
          </cell>
          <cell r="M461">
            <v>272984344</v>
          </cell>
          <cell r="N461">
            <v>92976579.736916676</v>
          </cell>
          <cell r="O461">
            <v>92976579.736916676</v>
          </cell>
          <cell r="P461">
            <v>184537173.23205045</v>
          </cell>
          <cell r="Q461">
            <v>145754535</v>
          </cell>
          <cell r="R461">
            <v>145754535</v>
          </cell>
          <cell r="S461">
            <v>263878686</v>
          </cell>
          <cell r="T461">
            <v>111290000</v>
          </cell>
          <cell r="U461">
            <v>111290000</v>
          </cell>
          <cell r="V461">
            <v>201520000</v>
          </cell>
          <cell r="W461">
            <v>80772447.443181828</v>
          </cell>
          <cell r="X461">
            <v>80772447.443181828</v>
          </cell>
          <cell r="Y461">
            <v>181063076.63961041</v>
          </cell>
        </row>
        <row r="462">
          <cell r="A462">
            <v>143</v>
          </cell>
          <cell r="B462">
            <v>164</v>
          </cell>
          <cell r="C462" t="str">
            <v>Centro de Biotecnología Industrial</v>
          </cell>
          <cell r="D462" t="str">
            <v>Carrera 30 No. 40 - 25</v>
          </cell>
          <cell r="E462" t="str">
            <v>Valle del Cauca</v>
          </cell>
          <cell r="F462" t="str">
            <v>Palmira</v>
          </cell>
          <cell r="G462" t="str">
            <v>3.537020, -76.299102</v>
          </cell>
          <cell r="H462" t="str">
            <v>3 KVA MONOFASICA</v>
          </cell>
          <cell r="I462">
            <v>3</v>
          </cell>
          <cell r="J462">
            <v>3</v>
          </cell>
          <cell r="K462">
            <v>13234872</v>
          </cell>
          <cell r="L462">
            <v>39704616</v>
          </cell>
          <cell r="M462">
            <v>266975278</v>
          </cell>
          <cell r="N462">
            <v>13888295.999530893</v>
          </cell>
          <cell r="O462">
            <v>41664887.998592675</v>
          </cell>
          <cell r="P462">
            <v>181117001.8559429</v>
          </cell>
          <cell r="Q462">
            <v>12478594</v>
          </cell>
          <cell r="R462">
            <v>37435782</v>
          </cell>
          <cell r="S462">
            <v>258212996</v>
          </cell>
          <cell r="T462">
            <v>10240000</v>
          </cell>
          <cell r="U462">
            <v>30720000</v>
          </cell>
          <cell r="V462">
            <v>190492000</v>
          </cell>
          <cell r="W462">
            <v>14370469.977678573</v>
          </cell>
          <cell r="X462">
            <v>43111409.933035716</v>
          </cell>
          <cell r="Y462">
            <v>178217579.84780848</v>
          </cell>
        </row>
        <row r="463">
          <cell r="A463">
            <v>143</v>
          </cell>
          <cell r="B463">
            <v>164</v>
          </cell>
          <cell r="C463" t="str">
            <v>Centro de Biotecnología Industrial</v>
          </cell>
          <cell r="D463" t="str">
            <v>Carrera 30 No. 40 - 25</v>
          </cell>
          <cell r="E463" t="str">
            <v>Valle del Cauca</v>
          </cell>
          <cell r="F463" t="str">
            <v>Palmira</v>
          </cell>
          <cell r="G463" t="str">
            <v>3.537020, -76.299102</v>
          </cell>
          <cell r="H463" t="str">
            <v>20 KVA TRIFASICA</v>
          </cell>
          <cell r="I463">
            <v>1</v>
          </cell>
          <cell r="J463">
            <v>3</v>
          </cell>
          <cell r="K463">
            <v>77229229</v>
          </cell>
          <cell r="L463">
            <v>77229229</v>
          </cell>
          <cell r="M463">
            <v>266975278</v>
          </cell>
          <cell r="N463">
            <v>46425534.120433539</v>
          </cell>
          <cell r="O463">
            <v>46425534.120433539</v>
          </cell>
          <cell r="P463">
            <v>181117001.8559429</v>
          </cell>
          <cell r="Q463">
            <v>75022679</v>
          </cell>
          <cell r="R463">
            <v>75022679</v>
          </cell>
          <cell r="S463">
            <v>258212996</v>
          </cell>
          <cell r="T463">
            <v>48482000</v>
          </cell>
          <cell r="U463">
            <v>48482000</v>
          </cell>
          <cell r="V463">
            <v>190492000</v>
          </cell>
          <cell r="W463">
            <v>54333722.471590914</v>
          </cell>
          <cell r="X463">
            <v>54333722.471590914</v>
          </cell>
          <cell r="Y463">
            <v>178217579.84780848</v>
          </cell>
        </row>
        <row r="464">
          <cell r="A464">
            <v>143</v>
          </cell>
          <cell r="B464">
            <v>164</v>
          </cell>
          <cell r="C464" t="str">
            <v>Centro de Biotecnología Industrial</v>
          </cell>
          <cell r="D464" t="str">
            <v>Carrera 30 No. 40 - 25</v>
          </cell>
          <cell r="E464" t="str">
            <v>Valle del Cauca</v>
          </cell>
          <cell r="F464" t="str">
            <v>Palmira</v>
          </cell>
          <cell r="G464" t="str">
            <v>3.537020, -76.299102</v>
          </cell>
          <cell r="H464" t="str">
            <v>30 KVA TRIFASICA</v>
          </cell>
          <cell r="I464">
            <v>1</v>
          </cell>
          <cell r="J464">
            <v>3</v>
          </cell>
          <cell r="K464">
            <v>150041433</v>
          </cell>
          <cell r="L464">
            <v>150041433</v>
          </cell>
          <cell r="M464">
            <v>266975278</v>
          </cell>
          <cell r="N464">
            <v>93026579.736916676</v>
          </cell>
          <cell r="O464">
            <v>93026579.736916676</v>
          </cell>
          <cell r="P464">
            <v>181117001.8559429</v>
          </cell>
          <cell r="Q464">
            <v>145754535</v>
          </cell>
          <cell r="R464">
            <v>145754535</v>
          </cell>
          <cell r="S464">
            <v>258212996</v>
          </cell>
          <cell r="T464">
            <v>111290000</v>
          </cell>
          <cell r="U464">
            <v>111290000</v>
          </cell>
          <cell r="V464">
            <v>190492000</v>
          </cell>
          <cell r="W464">
            <v>80772447.443181828</v>
          </cell>
          <cell r="X464">
            <v>80772447.443181828</v>
          </cell>
          <cell r="Y464">
            <v>178217579.84780848</v>
          </cell>
        </row>
        <row r="465">
          <cell r="A465">
            <v>144</v>
          </cell>
          <cell r="B465">
            <v>166</v>
          </cell>
          <cell r="C465" t="str">
            <v>Servicio Público de Empleo Tuluá</v>
          </cell>
          <cell r="D465" t="str">
            <v>Centro comercial Bicentenario plaza Calle 28 Carrera 19 piso 2</v>
          </cell>
          <cell r="E465" t="str">
            <v>Valle del Cauca</v>
          </cell>
          <cell r="F465" t="str">
            <v>Tuluá</v>
          </cell>
          <cell r="G465" t="str">
            <v>4.084142, -76.202088</v>
          </cell>
          <cell r="H465" t="str">
            <v>3 KVA MONOFASICA</v>
          </cell>
          <cell r="I465">
            <v>1</v>
          </cell>
          <cell r="J465">
            <v>1</v>
          </cell>
          <cell r="K465">
            <v>13234872</v>
          </cell>
          <cell r="L465">
            <v>13234872</v>
          </cell>
          <cell r="M465">
            <v>65787390</v>
          </cell>
          <cell r="N465">
            <v>14121629.332864227</v>
          </cell>
          <cell r="O465">
            <v>14121629.332864227</v>
          </cell>
          <cell r="P465">
            <v>61451660.545572191</v>
          </cell>
          <cell r="Q465">
            <v>12478594</v>
          </cell>
          <cell r="R465">
            <v>12478594</v>
          </cell>
          <cell r="S465">
            <v>63529611</v>
          </cell>
          <cell r="T465">
            <v>10240000</v>
          </cell>
          <cell r="U465">
            <v>10240000</v>
          </cell>
          <cell r="V465">
            <v>47746000</v>
          </cell>
          <cell r="W465">
            <v>15530469.977678571</v>
          </cell>
          <cell r="X465">
            <v>15530469.977678571</v>
          </cell>
          <cell r="Y465">
            <v>60726140.034496754</v>
          </cell>
        </row>
        <row r="466">
          <cell r="A466">
            <v>144</v>
          </cell>
          <cell r="B466">
            <v>166</v>
          </cell>
          <cell r="C466" t="str">
            <v>Servicio Público de Empleo Tuluá</v>
          </cell>
          <cell r="D466" t="str">
            <v>Centro comercial Bicentenario plaza Calle 28 Carrera 19 piso 2</v>
          </cell>
          <cell r="E466" t="str">
            <v>Valle del Cauca</v>
          </cell>
          <cell r="F466" t="str">
            <v>Tuluá</v>
          </cell>
          <cell r="G466" t="str">
            <v>4.084142, -76.202088</v>
          </cell>
          <cell r="H466" t="str">
            <v>10 KVA TRIFASICA</v>
          </cell>
          <cell r="I466">
            <v>1</v>
          </cell>
          <cell r="J466">
            <v>1</v>
          </cell>
          <cell r="K466">
            <v>52552518</v>
          </cell>
          <cell r="L466">
            <v>52552518</v>
          </cell>
          <cell r="M466">
            <v>65787390</v>
          </cell>
          <cell r="N466">
            <v>47330031.212707967</v>
          </cell>
          <cell r="O466">
            <v>47330031.212707967</v>
          </cell>
          <cell r="P466">
            <v>61451660.545572191</v>
          </cell>
          <cell r="Q466">
            <v>51051017</v>
          </cell>
          <cell r="R466">
            <v>51051017</v>
          </cell>
          <cell r="S466">
            <v>63529611</v>
          </cell>
          <cell r="T466">
            <v>37506000</v>
          </cell>
          <cell r="U466">
            <v>37506000</v>
          </cell>
          <cell r="V466">
            <v>47746000</v>
          </cell>
          <cell r="W466">
            <v>45195670.056818187</v>
          </cell>
          <cell r="X466">
            <v>45195670.056818187</v>
          </cell>
          <cell r="Y466">
            <v>60726140.034496754</v>
          </cell>
        </row>
        <row r="467">
          <cell r="A467">
            <v>145</v>
          </cell>
          <cell r="B467">
            <v>167</v>
          </cell>
          <cell r="C467" t="str">
            <v>Regional Arauca</v>
          </cell>
          <cell r="D467" t="str">
            <v>Carrera 20 No. 28 – 163 Barrio Libertadores</v>
          </cell>
          <cell r="E467" t="str">
            <v>Arauca</v>
          </cell>
          <cell r="F467" t="str">
            <v>Arauca</v>
          </cell>
          <cell r="G467" t="str">
            <v>7.094424, -70.757250</v>
          </cell>
          <cell r="H467" t="str">
            <v>3 KVA MONOFASICA</v>
          </cell>
          <cell r="I467">
            <v>1</v>
          </cell>
          <cell r="J467">
            <v>2</v>
          </cell>
          <cell r="K467">
            <v>13234872</v>
          </cell>
          <cell r="L467">
            <v>13234872</v>
          </cell>
          <cell r="M467">
            <v>272984344</v>
          </cell>
          <cell r="N467">
            <v>17415820.064554561</v>
          </cell>
          <cell r="O467">
            <v>17415820.064554561</v>
          </cell>
          <cell r="P467">
            <v>198313936.15881178</v>
          </cell>
          <cell r="Q467">
            <v>12478594</v>
          </cell>
          <cell r="R467">
            <v>12478594</v>
          </cell>
          <cell r="S467">
            <v>263878686</v>
          </cell>
          <cell r="T467">
            <v>10240000</v>
          </cell>
          <cell r="U467">
            <v>10240000</v>
          </cell>
          <cell r="V467">
            <v>201520000</v>
          </cell>
          <cell r="W467">
            <v>19079041.40625</v>
          </cell>
          <cell r="X467">
            <v>19079041.40625</v>
          </cell>
          <cell r="Y467">
            <v>185830398.06818181</v>
          </cell>
        </row>
        <row r="468">
          <cell r="A468">
            <v>145</v>
          </cell>
          <cell r="B468">
            <v>167</v>
          </cell>
          <cell r="C468" t="str">
            <v>Regional Arauca</v>
          </cell>
          <cell r="D468" t="str">
            <v>Carrera 20 No. 28 – 163 Barrio Libertadores</v>
          </cell>
          <cell r="E468" t="str">
            <v>Arauca</v>
          </cell>
          <cell r="F468" t="str">
            <v>Arauca</v>
          </cell>
          <cell r="G468" t="str">
            <v>7.094424, -70.757250</v>
          </cell>
          <cell r="H468" t="str">
            <v>6KVA BIFASICA</v>
          </cell>
          <cell r="I468">
            <v>1</v>
          </cell>
          <cell r="J468">
            <v>2</v>
          </cell>
          <cell r="K468">
            <v>32478810</v>
          </cell>
          <cell r="L468">
            <v>32478810</v>
          </cell>
          <cell r="M468">
            <v>272984344</v>
          </cell>
          <cell r="N468">
            <v>34657620.773526341</v>
          </cell>
          <cell r="O468">
            <v>34657620.773526341</v>
          </cell>
          <cell r="P468">
            <v>198313936.15881178</v>
          </cell>
          <cell r="Q468">
            <v>30622878</v>
          </cell>
          <cell r="R468">
            <v>30622878</v>
          </cell>
          <cell r="S468">
            <v>263878686</v>
          </cell>
          <cell r="T468">
            <v>31508000</v>
          </cell>
          <cell r="U468">
            <v>31508000</v>
          </cell>
          <cell r="V468">
            <v>201520000</v>
          </cell>
          <cell r="W468">
            <v>30426436.74715909</v>
          </cell>
          <cell r="X468">
            <v>30426436.74715909</v>
          </cell>
          <cell r="Y468">
            <v>185830398.06818181</v>
          </cell>
        </row>
        <row r="469">
          <cell r="A469">
            <v>145</v>
          </cell>
          <cell r="B469">
            <v>167</v>
          </cell>
          <cell r="C469" t="str">
            <v>Regional Arauca</v>
          </cell>
          <cell r="D469" t="str">
            <v>Carrera 20 No. 28 – 163 Barrio Libertadores</v>
          </cell>
          <cell r="E469" t="str">
            <v>Arauca</v>
          </cell>
          <cell r="F469" t="str">
            <v>Arauca</v>
          </cell>
          <cell r="G469" t="str">
            <v>7.094424, -70.757250</v>
          </cell>
          <cell r="H469" t="str">
            <v>20 KVA TRIFASICA</v>
          </cell>
          <cell r="I469">
            <v>1</v>
          </cell>
          <cell r="J469">
            <v>2</v>
          </cell>
          <cell r="K469">
            <v>77229229</v>
          </cell>
          <cell r="L469">
            <v>77229229</v>
          </cell>
          <cell r="M469">
            <v>272984344</v>
          </cell>
          <cell r="N469">
            <v>49819724.852123871</v>
          </cell>
          <cell r="O469">
            <v>49819724.852123871</v>
          </cell>
          <cell r="P469">
            <v>198313936.15881178</v>
          </cell>
          <cell r="Q469">
            <v>75022679</v>
          </cell>
          <cell r="R469">
            <v>75022679</v>
          </cell>
          <cell r="S469">
            <v>263878686</v>
          </cell>
          <cell r="T469">
            <v>48482000</v>
          </cell>
          <cell r="U469">
            <v>48482000</v>
          </cell>
          <cell r="V469">
            <v>201520000</v>
          </cell>
          <cell r="W469">
            <v>55552472.471590914</v>
          </cell>
          <cell r="X469">
            <v>55552472.471590914</v>
          </cell>
          <cell r="Y469">
            <v>185830398.06818181</v>
          </cell>
        </row>
        <row r="470">
          <cell r="A470">
            <v>145</v>
          </cell>
          <cell r="B470">
            <v>167</v>
          </cell>
          <cell r="C470" t="str">
            <v>Regional Arauca</v>
          </cell>
          <cell r="D470" t="str">
            <v>Carrera 20 No. 28 – 163 Barrio Libertadores</v>
          </cell>
          <cell r="E470" t="str">
            <v>Arauca</v>
          </cell>
          <cell r="F470" t="str">
            <v>Arauca</v>
          </cell>
          <cell r="G470" t="str">
            <v>7.094424, -70.757250</v>
          </cell>
          <cell r="H470" t="str">
            <v>30 KVA TRIFASICA</v>
          </cell>
          <cell r="I470">
            <v>1</v>
          </cell>
          <cell r="J470">
            <v>2</v>
          </cell>
          <cell r="K470">
            <v>150041433</v>
          </cell>
          <cell r="L470">
            <v>150041433</v>
          </cell>
          <cell r="M470">
            <v>272984344</v>
          </cell>
          <cell r="N470">
            <v>96420770.468607008</v>
          </cell>
          <cell r="O470">
            <v>96420770.468607008</v>
          </cell>
          <cell r="P470">
            <v>198313936.15881178</v>
          </cell>
          <cell r="Q470">
            <v>145754535</v>
          </cell>
          <cell r="R470">
            <v>145754535</v>
          </cell>
          <cell r="S470">
            <v>263878686</v>
          </cell>
          <cell r="T470">
            <v>111290000</v>
          </cell>
          <cell r="U470">
            <v>111290000</v>
          </cell>
          <cell r="V470">
            <v>201520000</v>
          </cell>
          <cell r="W470">
            <v>80772447.443181828</v>
          </cell>
          <cell r="X470">
            <v>80772447.443181828</v>
          </cell>
          <cell r="Y470">
            <v>185830398.06818181</v>
          </cell>
        </row>
        <row r="471">
          <cell r="A471">
            <v>146</v>
          </cell>
          <cell r="B471">
            <v>168</v>
          </cell>
          <cell r="C471" t="str">
            <v>Sede Tame</v>
          </cell>
          <cell r="D471" t="str">
            <v>Kilómetro 2 Vía a Bogotá</v>
          </cell>
          <cell r="E471" t="str">
            <v>Arauca</v>
          </cell>
          <cell r="F471" t="str">
            <v>Tame</v>
          </cell>
          <cell r="G471" t="str">
            <v>6.447816, -71.756255</v>
          </cell>
          <cell r="H471" t="str">
            <v>3 KVA MONOFASICA</v>
          </cell>
          <cell r="I471">
            <v>2</v>
          </cell>
          <cell r="J471">
            <v>3</v>
          </cell>
          <cell r="K471">
            <v>13234872</v>
          </cell>
          <cell r="L471">
            <v>26469744</v>
          </cell>
          <cell r="M471">
            <v>156692667</v>
          </cell>
          <cell r="N471">
            <v>17365820.064554561</v>
          </cell>
          <cell r="O471">
            <v>34731640.129109122</v>
          </cell>
          <cell r="P471">
            <v>126256184.73526855</v>
          </cell>
          <cell r="Q471">
            <v>12478594</v>
          </cell>
          <cell r="R471">
            <v>24957188</v>
          </cell>
          <cell r="S471">
            <v>151459456</v>
          </cell>
          <cell r="T471">
            <v>10240000</v>
          </cell>
          <cell r="U471">
            <v>20480000</v>
          </cell>
          <cell r="V471">
            <v>106468000</v>
          </cell>
          <cell r="W471">
            <v>18209041.40625</v>
          </cell>
          <cell r="X471">
            <v>36418082.8125</v>
          </cell>
          <cell r="Y471">
            <v>140166225.34090909</v>
          </cell>
        </row>
        <row r="472">
          <cell r="A472">
            <v>146</v>
          </cell>
          <cell r="B472">
            <v>168</v>
          </cell>
          <cell r="C472" t="str">
            <v>Sede Tame</v>
          </cell>
          <cell r="D472" t="str">
            <v>Kilómetro 2 Vía a Bogotá</v>
          </cell>
          <cell r="E472" t="str">
            <v>Arauca</v>
          </cell>
          <cell r="F472" t="str">
            <v>Tame</v>
          </cell>
          <cell r="G472" t="str">
            <v>6.447816, -71.756255</v>
          </cell>
          <cell r="H472" t="str">
            <v>10 KVA TRIFASICA</v>
          </cell>
          <cell r="I472">
            <v>1</v>
          </cell>
          <cell r="J472">
            <v>3</v>
          </cell>
          <cell r="K472">
            <v>52993694</v>
          </cell>
          <cell r="L472">
            <v>52993694</v>
          </cell>
          <cell r="M472">
            <v>156692667</v>
          </cell>
          <cell r="N472">
            <v>41654819.754035547</v>
          </cell>
          <cell r="O472">
            <v>41654819.754035547</v>
          </cell>
          <cell r="P472">
            <v>126256184.73526855</v>
          </cell>
          <cell r="Q472">
            <v>51479589</v>
          </cell>
          <cell r="R472">
            <v>51479589</v>
          </cell>
          <cell r="S472">
            <v>151459456</v>
          </cell>
          <cell r="T472">
            <v>37506000</v>
          </cell>
          <cell r="U472">
            <v>37506000</v>
          </cell>
          <cell r="V472">
            <v>106468000</v>
          </cell>
          <cell r="W472">
            <v>48195670.056818187</v>
          </cell>
          <cell r="X472">
            <v>48195670.056818187</v>
          </cell>
          <cell r="Y472">
            <v>140166225.34090909</v>
          </cell>
        </row>
        <row r="473">
          <cell r="A473">
            <v>146</v>
          </cell>
          <cell r="B473">
            <v>168</v>
          </cell>
          <cell r="C473" t="str">
            <v>Sede Tame</v>
          </cell>
          <cell r="D473" t="str">
            <v>Kilómetro 2 Vía a Bogotá</v>
          </cell>
          <cell r="E473" t="str">
            <v>Arauca</v>
          </cell>
          <cell r="F473" t="str">
            <v>Tame</v>
          </cell>
          <cell r="G473" t="str">
            <v>6.447816, -71.756255</v>
          </cell>
          <cell r="H473" t="str">
            <v>20 KVA TRIFASICA</v>
          </cell>
          <cell r="I473">
            <v>1</v>
          </cell>
          <cell r="J473">
            <v>3</v>
          </cell>
          <cell r="K473">
            <v>77229229</v>
          </cell>
          <cell r="L473">
            <v>77229229</v>
          </cell>
          <cell r="M473">
            <v>156692667</v>
          </cell>
          <cell r="N473">
            <v>49869724.852123871</v>
          </cell>
          <cell r="O473">
            <v>49869724.852123871</v>
          </cell>
          <cell r="P473">
            <v>126256184.73526855</v>
          </cell>
          <cell r="Q473">
            <v>75022679</v>
          </cell>
          <cell r="R473">
            <v>75022679</v>
          </cell>
          <cell r="S473">
            <v>151459456</v>
          </cell>
          <cell r="T473">
            <v>48482000</v>
          </cell>
          <cell r="U473">
            <v>48482000</v>
          </cell>
          <cell r="V473">
            <v>106468000</v>
          </cell>
          <cell r="W473">
            <v>55552472.471590914</v>
          </cell>
          <cell r="X473">
            <v>55552472.471590914</v>
          </cell>
          <cell r="Y473">
            <v>140166225.34090909</v>
          </cell>
        </row>
        <row r="474">
          <cell r="A474">
            <v>147</v>
          </cell>
          <cell r="B474">
            <v>169</v>
          </cell>
          <cell r="C474" t="str">
            <v>Sede Saravena</v>
          </cell>
          <cell r="D474" t="str">
            <v>Carrera 16A No. 28 - 11</v>
          </cell>
          <cell r="E474" t="str">
            <v>Arauca</v>
          </cell>
          <cell r="F474" t="str">
            <v>Saravena</v>
          </cell>
          <cell r="G474" t="str">
            <v>6.956574, -71.878114</v>
          </cell>
          <cell r="H474" t="str">
            <v>3 KVA MONOFASICA</v>
          </cell>
          <cell r="I474">
            <v>1</v>
          </cell>
          <cell r="J474">
            <v>1</v>
          </cell>
          <cell r="K474">
            <v>13234872</v>
          </cell>
          <cell r="L474">
            <v>13234872</v>
          </cell>
          <cell r="M474">
            <v>45713682</v>
          </cell>
          <cell r="N474">
            <v>17565820.064554561</v>
          </cell>
          <cell r="O474">
            <v>17565820.064554561</v>
          </cell>
          <cell r="P474">
            <v>52373440.838080898</v>
          </cell>
          <cell r="Q474">
            <v>12478594</v>
          </cell>
          <cell r="R474">
            <v>12478594</v>
          </cell>
          <cell r="S474">
            <v>43101472</v>
          </cell>
          <cell r="T474">
            <v>10240000</v>
          </cell>
          <cell r="U474">
            <v>10240000</v>
          </cell>
          <cell r="V474">
            <v>41748000</v>
          </cell>
          <cell r="W474">
            <v>19079041.40625</v>
          </cell>
          <cell r="X474">
            <v>19079041.40625</v>
          </cell>
          <cell r="Y474">
            <v>49505478.153409094</v>
          </cell>
        </row>
        <row r="475">
          <cell r="A475">
            <v>147</v>
          </cell>
          <cell r="B475">
            <v>169</v>
          </cell>
          <cell r="C475" t="str">
            <v>Sede Saravena</v>
          </cell>
          <cell r="D475" t="str">
            <v>Carrera 16A No. 28 - 11</v>
          </cell>
          <cell r="E475" t="str">
            <v>Arauca</v>
          </cell>
          <cell r="F475" t="str">
            <v>Saravena</v>
          </cell>
          <cell r="G475" t="str">
            <v>6.956574, -71.878114</v>
          </cell>
          <cell r="H475" t="str">
            <v>6KVA BIFASICA</v>
          </cell>
          <cell r="I475">
            <v>1</v>
          </cell>
          <cell r="J475">
            <v>1</v>
          </cell>
          <cell r="K475">
            <v>32478810</v>
          </cell>
          <cell r="L475">
            <v>32478810</v>
          </cell>
          <cell r="M475">
            <v>45713682</v>
          </cell>
          <cell r="N475">
            <v>34807620.773526341</v>
          </cell>
          <cell r="O475">
            <v>34807620.773526341</v>
          </cell>
          <cell r="P475">
            <v>52373440.838080898</v>
          </cell>
          <cell r="Q475">
            <v>30622878</v>
          </cell>
          <cell r="R475">
            <v>30622878</v>
          </cell>
          <cell r="S475">
            <v>43101472</v>
          </cell>
          <cell r="T475">
            <v>31508000</v>
          </cell>
          <cell r="U475">
            <v>31508000</v>
          </cell>
          <cell r="V475">
            <v>41748000</v>
          </cell>
          <cell r="W475">
            <v>30426436.74715909</v>
          </cell>
          <cell r="X475">
            <v>30426436.74715909</v>
          </cell>
          <cell r="Y475">
            <v>49505478.153409094</v>
          </cell>
        </row>
        <row r="476">
          <cell r="A476">
            <v>148</v>
          </cell>
          <cell r="B476">
            <v>170</v>
          </cell>
          <cell r="C476" t="str">
            <v>Regional Casanare</v>
          </cell>
          <cell r="D476" t="str">
            <v>Carrera 19 No. 36 - 68</v>
          </cell>
          <cell r="E476" t="str">
            <v>Casanare</v>
          </cell>
          <cell r="F476" t="str">
            <v>Yopal</v>
          </cell>
          <cell r="G476" t="str">
            <v>5.324947, -72.389417</v>
          </cell>
          <cell r="H476" t="str">
            <v>3 KVA MONOFASICA</v>
          </cell>
          <cell r="I476">
            <v>7</v>
          </cell>
          <cell r="J476">
            <v>8</v>
          </cell>
          <cell r="K476">
            <v>13234872</v>
          </cell>
          <cell r="L476">
            <v>92644104</v>
          </cell>
          <cell r="M476">
            <v>468130340</v>
          </cell>
          <cell r="N476">
            <v>17282962.921697419</v>
          </cell>
          <cell r="O476">
            <v>120980740.45188193</v>
          </cell>
          <cell r="P476">
            <v>369299627.89358985</v>
          </cell>
          <cell r="Q476">
            <v>12478594</v>
          </cell>
          <cell r="R476">
            <v>87350158</v>
          </cell>
          <cell r="S476">
            <v>449430188</v>
          </cell>
          <cell r="T476">
            <v>10240000</v>
          </cell>
          <cell r="U476">
            <v>71680000</v>
          </cell>
          <cell r="V476">
            <v>368840000</v>
          </cell>
          <cell r="W476">
            <v>17587612.834821429</v>
          </cell>
          <cell r="X476">
            <v>123113289.84375</v>
          </cell>
          <cell r="Y476">
            <v>370515103.8920455</v>
          </cell>
        </row>
        <row r="477">
          <cell r="A477">
            <v>148</v>
          </cell>
          <cell r="B477">
            <v>170</v>
          </cell>
          <cell r="C477" t="str">
            <v>Regional Casanare</v>
          </cell>
          <cell r="D477" t="str">
            <v>Carrera 19 No. 36 - 68</v>
          </cell>
          <cell r="E477" t="str">
            <v>Casanare</v>
          </cell>
          <cell r="F477" t="str">
            <v>Yopal</v>
          </cell>
          <cell r="G477" t="str">
            <v>5.324947, -72.389417</v>
          </cell>
          <cell r="H477" t="str">
            <v>6KVA BIFASICA</v>
          </cell>
          <cell r="I477">
            <v>1</v>
          </cell>
          <cell r="J477">
            <v>8</v>
          </cell>
          <cell r="K477">
            <v>32478810</v>
          </cell>
          <cell r="L477">
            <v>32478810</v>
          </cell>
          <cell r="M477">
            <v>468130340</v>
          </cell>
          <cell r="N477">
            <v>34627620.773526341</v>
          </cell>
          <cell r="O477">
            <v>34627620.773526341</v>
          </cell>
          <cell r="P477">
            <v>369299627.89358985</v>
          </cell>
          <cell r="Q477">
            <v>30622878</v>
          </cell>
          <cell r="R477">
            <v>30622878</v>
          </cell>
          <cell r="S477">
            <v>449430188</v>
          </cell>
          <cell r="T477">
            <v>31508000</v>
          </cell>
          <cell r="U477">
            <v>31508000</v>
          </cell>
          <cell r="V477">
            <v>368840000</v>
          </cell>
          <cell r="W477">
            <v>30426436.74715909</v>
          </cell>
          <cell r="X477">
            <v>30426436.74715909</v>
          </cell>
          <cell r="Y477">
            <v>370515103.8920455</v>
          </cell>
        </row>
        <row r="478">
          <cell r="A478">
            <v>148</v>
          </cell>
          <cell r="B478">
            <v>170</v>
          </cell>
          <cell r="C478" t="str">
            <v>Regional Casanare</v>
          </cell>
          <cell r="D478" t="str">
            <v>Carrera 19 No. 36 - 68</v>
          </cell>
          <cell r="E478" t="str">
            <v>Casanare</v>
          </cell>
          <cell r="F478" t="str">
            <v>Yopal</v>
          </cell>
          <cell r="G478" t="str">
            <v>5.324947, -72.389417</v>
          </cell>
          <cell r="H478" t="str">
            <v>15 KVA TRIFASICA</v>
          </cell>
          <cell r="I478">
            <v>1</v>
          </cell>
          <cell r="J478">
            <v>8</v>
          </cell>
          <cell r="K478">
            <v>69771289</v>
          </cell>
          <cell r="L478">
            <v>69771289</v>
          </cell>
          <cell r="M478">
            <v>468130340</v>
          </cell>
          <cell r="N478">
            <v>44296164.441741131</v>
          </cell>
          <cell r="O478">
            <v>44296164.441741131</v>
          </cell>
          <cell r="P478">
            <v>369299627.89358985</v>
          </cell>
          <cell r="Q478">
            <v>67777824</v>
          </cell>
          <cell r="R478">
            <v>67777824</v>
          </cell>
          <cell r="S478">
            <v>449430188</v>
          </cell>
          <cell r="T478">
            <v>46724000</v>
          </cell>
          <cell r="U478">
            <v>46724000</v>
          </cell>
          <cell r="V478">
            <v>368840000</v>
          </cell>
          <cell r="W478">
            <v>57922325.284090914</v>
          </cell>
          <cell r="X478">
            <v>57922325.284090914</v>
          </cell>
          <cell r="Y478">
            <v>370515103.8920455</v>
          </cell>
        </row>
        <row r="479">
          <cell r="A479">
            <v>148</v>
          </cell>
          <cell r="B479">
            <v>170</v>
          </cell>
          <cell r="C479" t="str">
            <v>Regional Casanare</v>
          </cell>
          <cell r="D479" t="str">
            <v>Carrera 19 No. 36 - 68</v>
          </cell>
          <cell r="E479" t="str">
            <v>Casanare</v>
          </cell>
          <cell r="F479" t="str">
            <v>Yopal</v>
          </cell>
          <cell r="G479" t="str">
            <v>5.324947, -72.389417</v>
          </cell>
          <cell r="H479" t="str">
            <v>20 KVA TRIFASICA</v>
          </cell>
          <cell r="I479">
            <v>1</v>
          </cell>
          <cell r="J479">
            <v>8</v>
          </cell>
          <cell r="K479">
            <v>77229229</v>
          </cell>
          <cell r="L479">
            <v>77229229</v>
          </cell>
          <cell r="M479">
            <v>468130340</v>
          </cell>
          <cell r="N479">
            <v>50951309.31824287</v>
          </cell>
          <cell r="O479">
            <v>50951309.31824287</v>
          </cell>
          <cell r="P479">
            <v>369299627.89358985</v>
          </cell>
          <cell r="Q479">
            <v>75022679</v>
          </cell>
          <cell r="R479">
            <v>75022679</v>
          </cell>
          <cell r="S479">
            <v>449430188</v>
          </cell>
          <cell r="T479">
            <v>48482000</v>
          </cell>
          <cell r="U479">
            <v>48482000</v>
          </cell>
          <cell r="V479">
            <v>368840000</v>
          </cell>
          <cell r="W479">
            <v>55552472.471590914</v>
          </cell>
          <cell r="X479">
            <v>55552472.471590914</v>
          </cell>
          <cell r="Y479">
            <v>370515103.8920455</v>
          </cell>
        </row>
        <row r="480">
          <cell r="A480">
            <v>148</v>
          </cell>
          <cell r="B480">
            <v>170</v>
          </cell>
          <cell r="C480" t="str">
            <v>Regional Casanare</v>
          </cell>
          <cell r="D480" t="str">
            <v>Carrera 19 No. 36 - 68</v>
          </cell>
          <cell r="E480" t="str">
            <v>Casanare</v>
          </cell>
          <cell r="F480" t="str">
            <v>Yopal</v>
          </cell>
          <cell r="G480" t="str">
            <v>5.324947, -72.389417</v>
          </cell>
          <cell r="H480" t="str">
            <v>40 KVA TRIFASICA</v>
          </cell>
          <cell r="I480">
            <v>1</v>
          </cell>
          <cell r="J480">
            <v>8</v>
          </cell>
          <cell r="K480">
            <v>196006908</v>
          </cell>
          <cell r="L480">
            <v>196006908</v>
          </cell>
          <cell r="M480">
            <v>468130340</v>
          </cell>
          <cell r="N480">
            <v>118443792.90819758</v>
          </cell>
          <cell r="O480">
            <v>118443792.90819758</v>
          </cell>
          <cell r="P480">
            <v>369299627.89358985</v>
          </cell>
          <cell r="Q480">
            <v>188656649</v>
          </cell>
          <cell r="R480">
            <v>188656649</v>
          </cell>
          <cell r="S480">
            <v>449430188</v>
          </cell>
          <cell r="T480">
            <v>170446000</v>
          </cell>
          <cell r="U480">
            <v>170446000</v>
          </cell>
          <cell r="V480">
            <v>368840000</v>
          </cell>
          <cell r="W480">
            <v>103500579.54545456</v>
          </cell>
          <cell r="X480">
            <v>103500579.54545456</v>
          </cell>
          <cell r="Y480">
            <v>370515103.8920455</v>
          </cell>
        </row>
        <row r="481">
          <cell r="A481">
            <v>149</v>
          </cell>
          <cell r="B481">
            <v>171</v>
          </cell>
          <cell r="C481" t="str">
            <v>Regional Putumayo</v>
          </cell>
          <cell r="D481" t="str">
            <v>Carrera 23 No.16A - 06 Barrio 20 de Julio</v>
          </cell>
          <cell r="E481" t="str">
            <v>Putumayo</v>
          </cell>
          <cell r="F481" t="str">
            <v>Puerto Asís</v>
          </cell>
          <cell r="G481" t="str">
            <v>0.505016, -76.499542</v>
          </cell>
          <cell r="H481" t="str">
            <v>3 KVA MONOFASICA</v>
          </cell>
          <cell r="I481">
            <v>1</v>
          </cell>
          <cell r="J481">
            <v>2</v>
          </cell>
          <cell r="K481">
            <v>13234872</v>
          </cell>
          <cell r="L481">
            <v>13234872</v>
          </cell>
          <cell r="M481">
            <v>195755115</v>
          </cell>
          <cell r="N481">
            <v>17465820.064554561</v>
          </cell>
          <cell r="O481">
            <v>17465820.064554561</v>
          </cell>
          <cell r="P481">
            <v>150967380.23892593</v>
          </cell>
          <cell r="Q481">
            <v>12478594</v>
          </cell>
          <cell r="R481">
            <v>12478594</v>
          </cell>
          <cell r="S481">
            <v>188856007</v>
          </cell>
          <cell r="T481">
            <v>10240000</v>
          </cell>
          <cell r="U481">
            <v>10240000</v>
          </cell>
          <cell r="V481">
            <v>153038000</v>
          </cell>
          <cell r="W481">
            <v>19079041.40625</v>
          </cell>
          <cell r="X481">
            <v>19079041.40625</v>
          </cell>
          <cell r="Y481">
            <v>130277925.59659092</v>
          </cell>
        </row>
        <row r="482">
          <cell r="A482">
            <v>149</v>
          </cell>
          <cell r="B482">
            <v>171</v>
          </cell>
          <cell r="C482" t="str">
            <v>Regional Putumayo</v>
          </cell>
          <cell r="D482" t="str">
            <v>Carrera 23 No.16A - 06 Barrio 20 de Julio</v>
          </cell>
          <cell r="E482" t="str">
            <v>Putumayo</v>
          </cell>
          <cell r="F482" t="str">
            <v>Puerto Asís</v>
          </cell>
          <cell r="G482" t="str">
            <v>0.505016, -76.499542</v>
          </cell>
          <cell r="H482" t="str">
            <v>6KVA BIFASICA</v>
          </cell>
          <cell r="I482">
            <v>1</v>
          </cell>
          <cell r="J482">
            <v>2</v>
          </cell>
          <cell r="K482">
            <v>32478810</v>
          </cell>
          <cell r="L482">
            <v>32478810</v>
          </cell>
          <cell r="M482">
            <v>195755115</v>
          </cell>
          <cell r="N482">
            <v>35869205.23964534</v>
          </cell>
          <cell r="O482">
            <v>35869205.23964534</v>
          </cell>
          <cell r="P482">
            <v>150967380.23892593</v>
          </cell>
          <cell r="Q482">
            <v>30622878</v>
          </cell>
          <cell r="R482">
            <v>30622878</v>
          </cell>
          <cell r="S482">
            <v>188856007</v>
          </cell>
          <cell r="T482">
            <v>31508000</v>
          </cell>
          <cell r="U482">
            <v>31508000</v>
          </cell>
          <cell r="V482">
            <v>153038000</v>
          </cell>
          <cell r="W482">
            <v>30426436.74715909</v>
          </cell>
          <cell r="X482">
            <v>30426436.74715909</v>
          </cell>
          <cell r="Y482">
            <v>130277925.59659092</v>
          </cell>
        </row>
        <row r="483">
          <cell r="A483">
            <v>149</v>
          </cell>
          <cell r="B483">
            <v>171</v>
          </cell>
          <cell r="C483" t="str">
            <v>Regional Putumayo</v>
          </cell>
          <cell r="D483" t="str">
            <v>Carrera 23 No.16A - 06 Barrio 20 de Julio</v>
          </cell>
          <cell r="E483" t="str">
            <v>Putumayo</v>
          </cell>
          <cell r="F483" t="str">
            <v>Puerto Asís</v>
          </cell>
          <cell r="G483" t="str">
            <v>0.505016, -76.499542</v>
          </cell>
          <cell r="H483" t="str">
            <v>30 KVA TRIFASICA</v>
          </cell>
          <cell r="I483">
            <v>1</v>
          </cell>
          <cell r="J483">
            <v>2</v>
          </cell>
          <cell r="K483">
            <v>150041433</v>
          </cell>
          <cell r="L483">
            <v>150041433</v>
          </cell>
          <cell r="M483">
            <v>195755115</v>
          </cell>
          <cell r="N483">
            <v>97632354.934726015</v>
          </cell>
          <cell r="O483">
            <v>97632354.934726015</v>
          </cell>
          <cell r="P483">
            <v>150967380.23892593</v>
          </cell>
          <cell r="Q483">
            <v>145754535</v>
          </cell>
          <cell r="R483">
            <v>145754535</v>
          </cell>
          <cell r="S483">
            <v>188856007</v>
          </cell>
          <cell r="T483">
            <v>111290000</v>
          </cell>
          <cell r="U483">
            <v>111290000</v>
          </cell>
          <cell r="V483">
            <v>153038000</v>
          </cell>
          <cell r="W483">
            <v>80772447.443181828</v>
          </cell>
          <cell r="X483">
            <v>80772447.443181828</v>
          </cell>
          <cell r="Y483">
            <v>130277925.59659092</v>
          </cell>
        </row>
        <row r="484">
          <cell r="A484">
            <v>150</v>
          </cell>
          <cell r="B484">
            <v>172</v>
          </cell>
          <cell r="C484" t="str">
            <v>Sede Mocoa</v>
          </cell>
          <cell r="D484" t="str">
            <v>Calle 10 No. 3 - 40 Barrio San Agustín</v>
          </cell>
          <cell r="E484" t="str">
            <v>Putumayo</v>
          </cell>
          <cell r="F484" t="str">
            <v>Mocoa</v>
          </cell>
          <cell r="G484" t="str">
            <v>1.146792, -76.644322</v>
          </cell>
          <cell r="H484" t="str">
            <v>3 KVA MONOFASICA</v>
          </cell>
          <cell r="I484">
            <v>1</v>
          </cell>
          <cell r="J484">
            <v>1</v>
          </cell>
          <cell r="K484">
            <v>13234872</v>
          </cell>
          <cell r="L484">
            <v>13234872</v>
          </cell>
          <cell r="M484">
            <v>315229168</v>
          </cell>
          <cell r="N484">
            <v>17465820.064554561</v>
          </cell>
          <cell r="O484">
            <v>17465820.064554561</v>
          </cell>
          <cell r="P484">
            <v>221422421.41306123</v>
          </cell>
          <cell r="Q484">
            <v>12478594</v>
          </cell>
          <cell r="R484">
            <v>12478594</v>
          </cell>
          <cell r="S484">
            <v>304094421</v>
          </cell>
          <cell r="T484">
            <v>10240000</v>
          </cell>
          <cell r="U484">
            <v>10240000</v>
          </cell>
          <cell r="V484">
            <v>255698000</v>
          </cell>
          <cell r="W484">
            <v>19079041.40625</v>
          </cell>
          <cell r="X484">
            <v>19079041.40625</v>
          </cell>
          <cell r="Y484">
            <v>217230961.06534094</v>
          </cell>
        </row>
        <row r="485">
          <cell r="A485">
            <v>150</v>
          </cell>
          <cell r="B485">
            <v>172</v>
          </cell>
          <cell r="C485" t="str">
            <v>Sede Mocoa</v>
          </cell>
          <cell r="D485" t="str">
            <v>Calle 10 No. 3 - 40 Barrio San Agustín</v>
          </cell>
          <cell r="E485" t="str">
            <v>Putumayo</v>
          </cell>
          <cell r="F485" t="str">
            <v>Mocoa</v>
          </cell>
          <cell r="G485" t="str">
            <v>1.146792, -76.644322</v>
          </cell>
          <cell r="H485" t="str">
            <v>10 KVA TRIFASICA</v>
          </cell>
          <cell r="I485">
            <v>2</v>
          </cell>
          <cell r="J485">
            <v>1</v>
          </cell>
          <cell r="K485">
            <v>52993694</v>
          </cell>
          <cell r="L485">
            <v>105987388</v>
          </cell>
          <cell r="M485">
            <v>315229168</v>
          </cell>
          <cell r="N485">
            <v>42716404.220154546</v>
          </cell>
          <cell r="O485">
            <v>85432808.440309092</v>
          </cell>
          <cell r="P485">
            <v>221422421.41306123</v>
          </cell>
          <cell r="Q485">
            <v>51479589</v>
          </cell>
          <cell r="R485">
            <v>102959178</v>
          </cell>
          <cell r="S485">
            <v>304094421</v>
          </cell>
          <cell r="T485">
            <v>37506000</v>
          </cell>
          <cell r="U485">
            <v>75012000</v>
          </cell>
          <cell r="V485">
            <v>255698000</v>
          </cell>
          <cell r="W485">
            <v>47325670.056818187</v>
          </cell>
          <cell r="X485">
            <v>94651340.113636374</v>
          </cell>
          <cell r="Y485">
            <v>217230961.06534094</v>
          </cell>
        </row>
        <row r="486">
          <cell r="A486">
            <v>150</v>
          </cell>
          <cell r="B486">
            <v>172</v>
          </cell>
          <cell r="C486" t="str">
            <v>Sede Mocoa</v>
          </cell>
          <cell r="D486" t="str">
            <v>Calle 10 No. 3 - 40 Barrio San Agustín</v>
          </cell>
          <cell r="E486" t="str">
            <v>Putumayo</v>
          </cell>
          <cell r="F486" t="str">
            <v>Mocoa</v>
          </cell>
          <cell r="G486" t="str">
            <v>1.146792, -76.644322</v>
          </cell>
          <cell r="H486" t="str">
            <v>40 KVA TRIFASICA</v>
          </cell>
          <cell r="I486">
            <v>1</v>
          </cell>
          <cell r="J486">
            <v>1</v>
          </cell>
          <cell r="K486">
            <v>196006908</v>
          </cell>
          <cell r="L486">
            <v>196006908</v>
          </cell>
          <cell r="M486">
            <v>315229168</v>
          </cell>
          <cell r="N486">
            <v>118523792.90819758</v>
          </cell>
          <cell r="O486">
            <v>118523792.90819758</v>
          </cell>
          <cell r="P486">
            <v>221422421.41306123</v>
          </cell>
          <cell r="Q486">
            <v>188656649</v>
          </cell>
          <cell r="R486">
            <v>188656649</v>
          </cell>
          <cell r="S486">
            <v>304094421</v>
          </cell>
          <cell r="T486">
            <v>170446000</v>
          </cell>
          <cell r="U486">
            <v>170446000</v>
          </cell>
          <cell r="V486">
            <v>255698000</v>
          </cell>
          <cell r="W486">
            <v>103500579.54545456</v>
          </cell>
          <cell r="X486">
            <v>103500579.54545456</v>
          </cell>
          <cell r="Y486">
            <v>217230961.06534094</v>
          </cell>
        </row>
        <row r="487">
          <cell r="A487">
            <v>151</v>
          </cell>
          <cell r="B487">
            <v>173</v>
          </cell>
          <cell r="C487" t="str">
            <v>Regional San Andrés</v>
          </cell>
          <cell r="D487" t="str">
            <v>Avenida Francisco Newball</v>
          </cell>
          <cell r="E487" t="str">
            <v>San Andrés</v>
          </cell>
          <cell r="F487" t="str">
            <v>San Andrés</v>
          </cell>
          <cell r="G487" t="str">
            <v>12.578094, -81.699303</v>
          </cell>
          <cell r="H487" t="str">
            <v>3 KVA MONOFASICA</v>
          </cell>
          <cell r="I487">
            <v>2</v>
          </cell>
          <cell r="J487">
            <v>6</v>
          </cell>
          <cell r="K487">
            <v>13234872</v>
          </cell>
          <cell r="L487">
            <v>26469744</v>
          </cell>
          <cell r="M487">
            <v>287434272</v>
          </cell>
          <cell r="N487">
            <v>18527404.530673556</v>
          </cell>
          <cell r="O487">
            <v>37054809.061347112</v>
          </cell>
          <cell r="P487">
            <v>227117012.44883537</v>
          </cell>
          <cell r="Q487">
            <v>12478594</v>
          </cell>
          <cell r="R487">
            <v>24957188</v>
          </cell>
          <cell r="S487">
            <v>274859593</v>
          </cell>
          <cell r="T487">
            <v>10240000</v>
          </cell>
          <cell r="U487">
            <v>20480000</v>
          </cell>
          <cell r="V487">
            <v>253942000</v>
          </cell>
          <cell r="W487">
            <v>15629041.40625</v>
          </cell>
          <cell r="X487">
            <v>31258082.8125</v>
          </cell>
          <cell r="Y487">
            <v>193871535.85227275</v>
          </cell>
        </row>
        <row r="488">
          <cell r="A488">
            <v>151</v>
          </cell>
          <cell r="B488">
            <v>173</v>
          </cell>
          <cell r="C488" t="str">
            <v>Regional San Andrés</v>
          </cell>
          <cell r="D488" t="str">
            <v>Avenida Francisco Newball</v>
          </cell>
          <cell r="E488" t="str">
            <v>San Andrés</v>
          </cell>
          <cell r="F488" t="str">
            <v>San Andrés</v>
          </cell>
          <cell r="G488" t="str">
            <v>12.578094, -81.699303</v>
          </cell>
          <cell r="H488" t="str">
            <v>6KVA BIFASICA</v>
          </cell>
          <cell r="I488">
            <v>2</v>
          </cell>
          <cell r="J488">
            <v>6</v>
          </cell>
          <cell r="K488">
            <v>32478810</v>
          </cell>
          <cell r="L488">
            <v>64957620</v>
          </cell>
          <cell r="M488">
            <v>287434272</v>
          </cell>
          <cell r="N488">
            <v>35769205.23964534</v>
          </cell>
          <cell r="O488">
            <v>71538410.479290679</v>
          </cell>
          <cell r="P488">
            <v>227117012.44883537</v>
          </cell>
          <cell r="Q488">
            <v>30622878</v>
          </cell>
          <cell r="R488">
            <v>61245756</v>
          </cell>
          <cell r="S488">
            <v>274859593</v>
          </cell>
          <cell r="T488">
            <v>31508000</v>
          </cell>
          <cell r="U488">
            <v>63016000</v>
          </cell>
          <cell r="V488">
            <v>253942000</v>
          </cell>
          <cell r="W488">
            <v>29556436.74715909</v>
          </cell>
          <cell r="X488">
            <v>59112873.49431818</v>
          </cell>
          <cell r="Y488">
            <v>193871535.85227275</v>
          </cell>
        </row>
        <row r="489">
          <cell r="A489">
            <v>151</v>
          </cell>
          <cell r="B489">
            <v>173</v>
          </cell>
          <cell r="C489" t="str">
            <v>Regional San Andrés</v>
          </cell>
          <cell r="D489" t="str">
            <v>Avenida Francisco Newball</v>
          </cell>
          <cell r="E489" t="str">
            <v>San Andrés</v>
          </cell>
          <cell r="F489" t="str">
            <v>San Andrés</v>
          </cell>
          <cell r="G489" t="str">
            <v>12.578094, -81.699303</v>
          </cell>
          <cell r="H489" t="str">
            <v>40 KVA TRIFASICA</v>
          </cell>
          <cell r="I489">
            <v>1</v>
          </cell>
          <cell r="J489">
            <v>6</v>
          </cell>
          <cell r="K489">
            <v>196006908</v>
          </cell>
          <cell r="L489">
            <v>196006908</v>
          </cell>
          <cell r="M489">
            <v>287434272</v>
          </cell>
          <cell r="N489">
            <v>118523792.90819758</v>
          </cell>
          <cell r="O489">
            <v>118523792.90819758</v>
          </cell>
          <cell r="P489">
            <v>227117012.44883537</v>
          </cell>
          <cell r="Q489">
            <v>188656649</v>
          </cell>
          <cell r="R489">
            <v>188656649</v>
          </cell>
          <cell r="S489">
            <v>274859593</v>
          </cell>
          <cell r="T489">
            <v>170446000</v>
          </cell>
          <cell r="U489">
            <v>170446000</v>
          </cell>
          <cell r="V489">
            <v>253942000</v>
          </cell>
          <cell r="W489">
            <v>103500579.54545456</v>
          </cell>
          <cell r="X489">
            <v>103500579.54545456</v>
          </cell>
          <cell r="Y489">
            <v>193871535.85227275</v>
          </cell>
        </row>
        <row r="490">
          <cell r="A490">
            <v>152</v>
          </cell>
          <cell r="B490">
            <v>175</v>
          </cell>
          <cell r="C490" t="str">
            <v>Regional Amazonas</v>
          </cell>
          <cell r="D490" t="str">
            <v>Calle 12 No. 10 - 61</v>
          </cell>
          <cell r="E490" t="str">
            <v>Amazonas</v>
          </cell>
          <cell r="F490" t="str">
            <v>Leticia</v>
          </cell>
          <cell r="G490" t="str">
            <v>-4.210797, -69.943349</v>
          </cell>
          <cell r="H490" t="str">
            <v>6KVA BIFASICA</v>
          </cell>
          <cell r="I490">
            <v>1</v>
          </cell>
          <cell r="J490">
            <v>1</v>
          </cell>
          <cell r="K490">
            <v>32478810</v>
          </cell>
          <cell r="L490">
            <v>32478810</v>
          </cell>
          <cell r="M490">
            <v>102250099</v>
          </cell>
          <cell r="N490">
            <v>35969205.23964534</v>
          </cell>
          <cell r="O490">
            <v>35969205.23964534</v>
          </cell>
          <cell r="P490">
            <v>80445369.681386471</v>
          </cell>
          <cell r="Q490">
            <v>30622878</v>
          </cell>
          <cell r="R490">
            <v>30622878</v>
          </cell>
          <cell r="S490">
            <v>98400702</v>
          </cell>
          <cell r="T490">
            <v>31508000</v>
          </cell>
          <cell r="U490">
            <v>31508000</v>
          </cell>
          <cell r="V490">
            <v>78232000</v>
          </cell>
          <cell r="W490">
            <v>33006436.74715909</v>
          </cell>
          <cell r="X490">
            <v>33006436.74715909</v>
          </cell>
          <cell r="Y490">
            <v>90928762.03125</v>
          </cell>
          <cell r="AC490">
            <v>90051386</v>
          </cell>
        </row>
        <row r="491">
          <cell r="A491">
            <v>152</v>
          </cell>
          <cell r="B491">
            <v>175</v>
          </cell>
          <cell r="C491" t="str">
            <v>Regional Amazonas</v>
          </cell>
          <cell r="D491" t="str">
            <v>Calle 12 No. 10 - 61</v>
          </cell>
          <cell r="E491" t="str">
            <v>Amazonas</v>
          </cell>
          <cell r="F491" t="str">
            <v>Leticia</v>
          </cell>
          <cell r="G491" t="str">
            <v>-4.210797, -69.943349</v>
          </cell>
          <cell r="H491" t="str">
            <v>15 KVA TRIFASICA</v>
          </cell>
          <cell r="I491">
            <v>1</v>
          </cell>
          <cell r="J491">
            <v>1</v>
          </cell>
          <cell r="K491">
            <v>69771289</v>
          </cell>
          <cell r="L491">
            <v>69771289</v>
          </cell>
          <cell r="M491">
            <v>102250099</v>
          </cell>
          <cell r="N491">
            <v>44476164.441741131</v>
          </cell>
          <cell r="O491">
            <v>44476164.441741131</v>
          </cell>
          <cell r="P491">
            <v>80445369.681386471</v>
          </cell>
          <cell r="Q491">
            <v>67777824</v>
          </cell>
          <cell r="R491">
            <v>67777824</v>
          </cell>
          <cell r="S491">
            <v>98400702</v>
          </cell>
          <cell r="T491">
            <v>46724000</v>
          </cell>
          <cell r="U491">
            <v>46724000</v>
          </cell>
          <cell r="V491">
            <v>78232000</v>
          </cell>
          <cell r="W491">
            <v>57922325.284090914</v>
          </cell>
          <cell r="X491">
            <v>57922325.284090914</v>
          </cell>
          <cell r="Y491">
            <v>90928762.03125</v>
          </cell>
        </row>
        <row r="492">
          <cell r="A492">
            <v>153</v>
          </cell>
          <cell r="B492">
            <v>176</v>
          </cell>
          <cell r="C492" t="str">
            <v>Regional Guainía
Centro Ambieltal y Ecoturístico del Nororiente Amazónico</v>
          </cell>
          <cell r="D492" t="str">
            <v>Transversal 6 No. 29A - 55, vía al Coco</v>
          </cell>
          <cell r="E492" t="str">
            <v>Guainía</v>
          </cell>
          <cell r="F492" t="str">
            <v>Inírida</v>
          </cell>
          <cell r="G492" t="e">
            <v>#N/A</v>
          </cell>
          <cell r="H492" t="str">
            <v>3 KVA MONOFASICA</v>
          </cell>
          <cell r="I492">
            <v>4</v>
          </cell>
          <cell r="J492">
            <v>5</v>
          </cell>
          <cell r="K492">
            <v>13234872</v>
          </cell>
          <cell r="L492">
            <v>52939488</v>
          </cell>
          <cell r="M492">
            <v>345864144</v>
          </cell>
          <cell r="N492">
            <v>18464904.530673556</v>
          </cell>
          <cell r="O492">
            <v>73859618.122694224</v>
          </cell>
          <cell r="P492">
            <v>296874250.43913442</v>
          </cell>
          <cell r="Q492">
            <v>12478594</v>
          </cell>
          <cell r="R492">
            <v>49914376</v>
          </cell>
          <cell r="S492">
            <v>333541790</v>
          </cell>
          <cell r="T492">
            <v>10240000</v>
          </cell>
          <cell r="U492">
            <v>40960000</v>
          </cell>
          <cell r="V492">
            <v>244444000</v>
          </cell>
          <cell r="W492">
            <v>17774041.40625</v>
          </cell>
          <cell r="X492">
            <v>71096165.625</v>
          </cell>
          <cell r="Y492">
            <v>305178887.42897731</v>
          </cell>
        </row>
        <row r="493">
          <cell r="A493">
            <v>153</v>
          </cell>
          <cell r="B493">
            <v>176</v>
          </cell>
          <cell r="C493" t="str">
            <v>Regional Guainía
Centro Ambieltal y Ecoturístico del Nororiente Amazónico</v>
          </cell>
          <cell r="D493" t="str">
            <v>Transversal 6 No. 29A - 55, vía al Coco</v>
          </cell>
          <cell r="E493" t="str">
            <v>Guainía</v>
          </cell>
          <cell r="F493" t="str">
            <v>Inírida</v>
          </cell>
          <cell r="G493" t="e">
            <v>#N/A</v>
          </cell>
          <cell r="H493" t="str">
            <v>6KVA BIFASICA</v>
          </cell>
          <cell r="I493">
            <v>1</v>
          </cell>
          <cell r="J493">
            <v>5</v>
          </cell>
          <cell r="K493">
            <v>32478810</v>
          </cell>
          <cell r="L493">
            <v>32478810</v>
          </cell>
          <cell r="M493">
            <v>345864144</v>
          </cell>
          <cell r="N493">
            <v>35819205.23964534</v>
          </cell>
          <cell r="O493">
            <v>35819205.23964534</v>
          </cell>
          <cell r="P493">
            <v>296874250.43913442</v>
          </cell>
          <cell r="Q493">
            <v>30622878</v>
          </cell>
          <cell r="R493">
            <v>30622878</v>
          </cell>
          <cell r="S493">
            <v>333541790</v>
          </cell>
          <cell r="T493">
            <v>31508000</v>
          </cell>
          <cell r="U493">
            <v>31508000</v>
          </cell>
          <cell r="V493">
            <v>244444000</v>
          </cell>
          <cell r="W493">
            <v>30426436.74715909</v>
          </cell>
          <cell r="X493">
            <v>30426436.74715909</v>
          </cell>
          <cell r="Y493">
            <v>305178887.42897731</v>
          </cell>
        </row>
        <row r="494">
          <cell r="A494">
            <v>153</v>
          </cell>
          <cell r="B494">
            <v>176</v>
          </cell>
          <cell r="C494" t="str">
            <v>Regional Guainía
Centro Ambieltal y Ecoturístico del Nororiente Amazónico</v>
          </cell>
          <cell r="D494" t="str">
            <v>Transversal 6 No. 29A - 55, vía al Coco</v>
          </cell>
          <cell r="E494" t="str">
            <v>Guainía</v>
          </cell>
          <cell r="F494" t="str">
            <v>Inírida</v>
          </cell>
          <cell r="G494" t="e">
            <v>#N/A</v>
          </cell>
          <cell r="H494" t="str">
            <v>10 KVA TRIFASICA</v>
          </cell>
          <cell r="I494">
            <v>2</v>
          </cell>
          <cell r="J494">
            <v>5</v>
          </cell>
          <cell r="K494">
            <v>52993694</v>
          </cell>
          <cell r="L494">
            <v>105987388</v>
          </cell>
          <cell r="M494">
            <v>345864144</v>
          </cell>
          <cell r="N494">
            <v>42691404.220154546</v>
          </cell>
          <cell r="O494">
            <v>85382808.440309092</v>
          </cell>
          <cell r="P494">
            <v>296874250.43913442</v>
          </cell>
          <cell r="Q494">
            <v>51479589</v>
          </cell>
          <cell r="R494">
            <v>102959178</v>
          </cell>
          <cell r="S494">
            <v>333541790</v>
          </cell>
          <cell r="T494">
            <v>37506000</v>
          </cell>
          <cell r="U494">
            <v>75012000</v>
          </cell>
          <cell r="V494">
            <v>244444000</v>
          </cell>
          <cell r="W494">
            <v>47325670.056818187</v>
          </cell>
          <cell r="X494">
            <v>94651340.113636374</v>
          </cell>
          <cell r="Y494">
            <v>305178887.42897731</v>
          </cell>
        </row>
        <row r="495">
          <cell r="A495">
            <v>153</v>
          </cell>
          <cell r="B495">
            <v>176</v>
          </cell>
          <cell r="C495" t="str">
            <v>Regional Guainía
Centro Ambieltal y Ecoturístico del Nororiente Amazónico</v>
          </cell>
          <cell r="D495" t="str">
            <v>Transversal 6 No. 29A - 55, vía al Coco</v>
          </cell>
          <cell r="E495" t="str">
            <v>Guainía</v>
          </cell>
          <cell r="F495" t="str">
            <v>Inírida</v>
          </cell>
          <cell r="G495" t="e">
            <v>#N/A</v>
          </cell>
          <cell r="H495" t="str">
            <v>20 KVA TRIFASICA</v>
          </cell>
          <cell r="I495">
            <v>2</v>
          </cell>
          <cell r="J495">
            <v>5</v>
          </cell>
          <cell r="K495">
            <v>77229229</v>
          </cell>
          <cell r="L495">
            <v>154458458</v>
          </cell>
          <cell r="M495">
            <v>345864144</v>
          </cell>
          <cell r="N495">
            <v>50906309.31824287</v>
          </cell>
          <cell r="O495">
            <v>101812618.63648574</v>
          </cell>
          <cell r="P495">
            <v>296874250.43913442</v>
          </cell>
          <cell r="Q495">
            <v>75022679</v>
          </cell>
          <cell r="R495">
            <v>150045358</v>
          </cell>
          <cell r="S495">
            <v>333541790</v>
          </cell>
          <cell r="T495">
            <v>48482000</v>
          </cell>
          <cell r="U495">
            <v>96964000</v>
          </cell>
          <cell r="V495">
            <v>244444000</v>
          </cell>
          <cell r="W495">
            <v>54502472.471590914</v>
          </cell>
          <cell r="X495">
            <v>109004944.94318183</v>
          </cell>
          <cell r="Y495">
            <v>305178887.42897731</v>
          </cell>
        </row>
        <row r="496">
          <cell r="A496">
            <v>154</v>
          </cell>
          <cell r="B496">
            <v>177</v>
          </cell>
          <cell r="C496" t="str">
            <v>Regional Guaviare</v>
          </cell>
          <cell r="D496" t="str">
            <v>Carrera 24 No. 7 - 10 Centro</v>
          </cell>
          <cell r="E496" t="str">
            <v>Guaviare</v>
          </cell>
          <cell r="F496" t="str">
            <v>San José del Guaviare</v>
          </cell>
          <cell r="G496" t="str">
            <v>2.573312, -72.643064</v>
          </cell>
          <cell r="H496" t="str">
            <v>3 KVA MONOFASICA</v>
          </cell>
          <cell r="I496">
            <v>1</v>
          </cell>
          <cell r="J496">
            <v>2</v>
          </cell>
          <cell r="K496">
            <v>13234872</v>
          </cell>
          <cell r="L496">
            <v>13234872</v>
          </cell>
          <cell r="M496">
            <v>122942911</v>
          </cell>
          <cell r="N496">
            <v>18627404.530673556</v>
          </cell>
          <cell r="O496">
            <v>18627404.530673556</v>
          </cell>
          <cell r="P496">
            <v>105527919.08856177</v>
          </cell>
          <cell r="Q496">
            <v>12478594</v>
          </cell>
          <cell r="R496">
            <v>12478594</v>
          </cell>
          <cell r="S496">
            <v>118124151</v>
          </cell>
          <cell r="T496">
            <v>10240000</v>
          </cell>
          <cell r="U496">
            <v>10240000</v>
          </cell>
          <cell r="V496">
            <v>90230000</v>
          </cell>
          <cell r="W496">
            <v>19079041.40625</v>
          </cell>
          <cell r="X496">
            <v>19079041.40625</v>
          </cell>
          <cell r="Y496">
            <v>105057950.625</v>
          </cell>
        </row>
        <row r="497">
          <cell r="A497">
            <v>154</v>
          </cell>
          <cell r="B497">
            <v>177</v>
          </cell>
          <cell r="C497" t="str">
            <v>Regional Guaviare</v>
          </cell>
          <cell r="D497" t="str">
            <v>Carrera 24 No. 7 - 10 Centro</v>
          </cell>
          <cell r="E497" t="str">
            <v>Guaviare</v>
          </cell>
          <cell r="F497" t="str">
            <v>San José del Guaviare</v>
          </cell>
          <cell r="G497" t="str">
            <v>2.573312, -72.643064</v>
          </cell>
          <cell r="H497" t="str">
            <v>6KVA BIFASICA</v>
          </cell>
          <cell r="I497">
            <v>1</v>
          </cell>
          <cell r="J497">
            <v>2</v>
          </cell>
          <cell r="K497">
            <v>32478810</v>
          </cell>
          <cell r="L497">
            <v>32478810</v>
          </cell>
          <cell r="M497">
            <v>122942911</v>
          </cell>
          <cell r="N497">
            <v>35869205.23964534</v>
          </cell>
          <cell r="O497">
            <v>35869205.23964534</v>
          </cell>
          <cell r="P497">
            <v>105527919.08856177</v>
          </cell>
          <cell r="Q497">
            <v>30622878</v>
          </cell>
          <cell r="R497">
            <v>30622878</v>
          </cell>
          <cell r="S497">
            <v>118124151</v>
          </cell>
          <cell r="T497">
            <v>31508000</v>
          </cell>
          <cell r="U497">
            <v>31508000</v>
          </cell>
          <cell r="V497">
            <v>90230000</v>
          </cell>
          <cell r="W497">
            <v>30426436.74715909</v>
          </cell>
          <cell r="X497">
            <v>30426436.74715909</v>
          </cell>
          <cell r="Y497">
            <v>105057950.625</v>
          </cell>
        </row>
        <row r="498">
          <cell r="A498">
            <v>154</v>
          </cell>
          <cell r="B498">
            <v>177</v>
          </cell>
          <cell r="C498" t="str">
            <v>Regional Guaviare</v>
          </cell>
          <cell r="D498" t="str">
            <v>Carrera 24 No. 7 - 10 Centro</v>
          </cell>
          <cell r="E498" t="str">
            <v>Guaviare</v>
          </cell>
          <cell r="F498" t="str">
            <v>San José del Guaviare</v>
          </cell>
          <cell r="G498" t="str">
            <v>2.573312, -72.643064</v>
          </cell>
          <cell r="H498" t="str">
            <v>20 KVA TRIFASICA</v>
          </cell>
          <cell r="I498">
            <v>1</v>
          </cell>
          <cell r="J498">
            <v>2</v>
          </cell>
          <cell r="K498">
            <v>77229229</v>
          </cell>
          <cell r="L498">
            <v>77229229</v>
          </cell>
          <cell r="M498">
            <v>122942911</v>
          </cell>
          <cell r="N498">
            <v>51031309.31824287</v>
          </cell>
          <cell r="O498">
            <v>51031309.31824287</v>
          </cell>
          <cell r="P498">
            <v>105527919.08856177</v>
          </cell>
          <cell r="Q498">
            <v>75022679</v>
          </cell>
          <cell r="R498">
            <v>75022679</v>
          </cell>
          <cell r="S498">
            <v>118124151</v>
          </cell>
          <cell r="T498">
            <v>48482000</v>
          </cell>
          <cell r="U498">
            <v>48482000</v>
          </cell>
          <cell r="V498">
            <v>90230000</v>
          </cell>
          <cell r="W498">
            <v>55552472.471590914</v>
          </cell>
          <cell r="X498">
            <v>55552472.471590914</v>
          </cell>
          <cell r="Y498">
            <v>105057950.625</v>
          </cell>
        </row>
        <row r="499">
          <cell r="A499">
            <v>155</v>
          </cell>
          <cell r="B499">
            <v>178</v>
          </cell>
          <cell r="C499" t="str">
            <v>Regional Vaupés
Centro Agropecuario Y De Servicios Ambientales Jiri-Jirimo</v>
          </cell>
          <cell r="D499" t="str">
            <v>Avenida 15 No. 6 - 176 Barrio San José</v>
          </cell>
          <cell r="E499" t="str">
            <v>Vaupés</v>
          </cell>
          <cell r="F499" t="str">
            <v>Mitú</v>
          </cell>
          <cell r="G499" t="e">
            <v>#N/A</v>
          </cell>
          <cell r="H499" t="str">
            <v>3 KVA MONOFASICA</v>
          </cell>
          <cell r="I499">
            <v>1</v>
          </cell>
          <cell r="J499">
            <v>1</v>
          </cell>
          <cell r="K499">
            <v>13234872</v>
          </cell>
          <cell r="L499">
            <v>13234872</v>
          </cell>
          <cell r="M499">
            <v>163276305</v>
          </cell>
          <cell r="N499">
            <v>18727404.530673556</v>
          </cell>
          <cell r="O499">
            <v>18727404.530673556</v>
          </cell>
          <cell r="P499">
            <v>116459759.46539956</v>
          </cell>
          <cell r="Q499">
            <v>12478594</v>
          </cell>
          <cell r="R499">
            <v>12478594</v>
          </cell>
          <cell r="S499">
            <v>158233129</v>
          </cell>
          <cell r="T499">
            <v>10240000</v>
          </cell>
          <cell r="U499">
            <v>10240000</v>
          </cell>
          <cell r="V499">
            <v>121530000</v>
          </cell>
          <cell r="W499">
            <v>19079041.40625</v>
          </cell>
          <cell r="X499">
            <v>19079041.40625</v>
          </cell>
          <cell r="Y499">
            <v>99851488.849431828</v>
          </cell>
        </row>
        <row r="500">
          <cell r="A500">
            <v>155</v>
          </cell>
          <cell r="B500">
            <v>178</v>
          </cell>
          <cell r="C500" t="str">
            <v>Regional Vaupés
Centro Agropecuario Y De Servicios Ambientales Jiri-Jirimo</v>
          </cell>
          <cell r="D500" t="str">
            <v>Avenida 15 No. 6 - 176 Barrio San José</v>
          </cell>
          <cell r="E500" t="str">
            <v>Vaupés</v>
          </cell>
          <cell r="F500" t="str">
            <v>Mitú</v>
          </cell>
          <cell r="G500" t="e">
            <v>#N/A</v>
          </cell>
          <cell r="H500" t="str">
            <v>30 KVA TRIFASICA</v>
          </cell>
          <cell r="I500">
            <v>1</v>
          </cell>
          <cell r="J500">
            <v>1</v>
          </cell>
          <cell r="K500">
            <v>150041433</v>
          </cell>
          <cell r="L500">
            <v>150041433</v>
          </cell>
          <cell r="M500">
            <v>163276305</v>
          </cell>
          <cell r="N500">
            <v>97732354.934726015</v>
          </cell>
          <cell r="O500">
            <v>97732354.934726015</v>
          </cell>
          <cell r="P500">
            <v>116459759.46539956</v>
          </cell>
          <cell r="Q500">
            <v>145754535</v>
          </cell>
          <cell r="R500">
            <v>145754535</v>
          </cell>
          <cell r="S500">
            <v>158233129</v>
          </cell>
          <cell r="T500">
            <v>111290000</v>
          </cell>
          <cell r="U500">
            <v>111290000</v>
          </cell>
          <cell r="V500">
            <v>121530000</v>
          </cell>
          <cell r="W500">
            <v>80772447.443181828</v>
          </cell>
          <cell r="X500">
            <v>80772447.443181828</v>
          </cell>
          <cell r="Y500">
            <v>99851488.849431828</v>
          </cell>
        </row>
        <row r="501">
          <cell r="A501">
            <v>256</v>
          </cell>
          <cell r="B501">
            <v>179</v>
          </cell>
          <cell r="C501" t="str">
            <v>Regional Vichada
Centro De Producción Y Transformación Agroindustrial De La Orinoquía</v>
          </cell>
          <cell r="D501" t="str">
            <v>Carrera 10 No. 15 - 131 Barrio Tamarindo</v>
          </cell>
          <cell r="E501" t="str">
            <v>Vichada</v>
          </cell>
          <cell r="F501" t="str">
            <v>Puerto Carreño</v>
          </cell>
          <cell r="G501" t="e">
            <v>#N/A</v>
          </cell>
          <cell r="H501" t="str">
            <v>6KVA BIFASICA</v>
          </cell>
          <cell r="I501">
            <v>1</v>
          </cell>
          <cell r="J501">
            <v>4</v>
          </cell>
          <cell r="K501">
            <v>32478810</v>
          </cell>
          <cell r="L501">
            <v>32478810</v>
          </cell>
          <cell r="M501">
            <v>235513937</v>
          </cell>
          <cell r="N501">
            <v>35869205.23964534</v>
          </cell>
          <cell r="O501">
            <v>35869205.23964534</v>
          </cell>
          <cell r="P501">
            <v>176317964.39452589</v>
          </cell>
          <cell r="Q501">
            <v>30622878</v>
          </cell>
          <cell r="R501">
            <v>30622878</v>
          </cell>
          <cell r="S501">
            <v>227857002</v>
          </cell>
          <cell r="T501">
            <v>31508000</v>
          </cell>
          <cell r="U501">
            <v>31508000</v>
          </cell>
          <cell r="V501">
            <v>180304000</v>
          </cell>
          <cell r="W501">
            <v>33006436.74715909</v>
          </cell>
          <cell r="X501">
            <v>33006436.74715909</v>
          </cell>
          <cell r="Y501">
            <v>161974554.24715912</v>
          </cell>
        </row>
        <row r="502">
          <cell r="A502">
            <v>256</v>
          </cell>
          <cell r="B502">
            <v>179</v>
          </cell>
          <cell r="C502" t="str">
            <v>Regional Vichada
Centro De Producción Y Transformación Agroindustrial De La Orinoquía</v>
          </cell>
          <cell r="D502" t="str">
            <v>Carrera 10 No. 15 - 131 Barrio Tamarindo</v>
          </cell>
          <cell r="E502" t="str">
            <v>Vichada</v>
          </cell>
          <cell r="F502" t="str">
            <v>Puerto Carreño</v>
          </cell>
          <cell r="G502" t="e">
            <v>#N/A</v>
          </cell>
          <cell r="H502" t="str">
            <v>10 KVA TRIFASICA</v>
          </cell>
          <cell r="I502">
            <v>1</v>
          </cell>
          <cell r="J502">
            <v>4</v>
          </cell>
          <cell r="K502">
            <v>52993694</v>
          </cell>
          <cell r="L502">
            <v>52993694</v>
          </cell>
          <cell r="M502">
            <v>235513937</v>
          </cell>
          <cell r="N502">
            <v>42816404.220154546</v>
          </cell>
          <cell r="O502">
            <v>42816404.220154546</v>
          </cell>
          <cell r="P502">
            <v>176317964.39452589</v>
          </cell>
          <cell r="Q502">
            <v>51479589</v>
          </cell>
          <cell r="R502">
            <v>51479589</v>
          </cell>
          <cell r="S502">
            <v>227857002</v>
          </cell>
          <cell r="T502">
            <v>37506000</v>
          </cell>
          <cell r="U502">
            <v>37506000</v>
          </cell>
          <cell r="V502">
            <v>180304000</v>
          </cell>
          <cell r="W502">
            <v>48195670.056818187</v>
          </cell>
          <cell r="X502">
            <v>48195670.056818187</v>
          </cell>
          <cell r="Y502">
            <v>161974554.24715912</v>
          </cell>
        </row>
        <row r="503">
          <cell r="A503">
            <v>256</v>
          </cell>
          <cell r="B503">
            <v>179</v>
          </cell>
          <cell r="C503" t="str">
            <v>Regional Vichada
Centro De Producción Y Transformación Agroindustrial De La Orinoquía</v>
          </cell>
          <cell r="D503" t="str">
            <v>Carrera 10 No. 15 - 131 Barrio Tamarindo</v>
          </cell>
          <cell r="E503" t="str">
            <v>Vichada</v>
          </cell>
          <cell r="F503" t="str">
            <v>Puerto Carreño</v>
          </cell>
          <cell r="G503" t="e">
            <v>#N/A</v>
          </cell>
          <cell r="H503" t="str">
            <v>30 KVA TRIFASICA</v>
          </cell>
          <cell r="I503">
            <v>1</v>
          </cell>
          <cell r="J503">
            <v>4</v>
          </cell>
          <cell r="K503">
            <v>150041433</v>
          </cell>
          <cell r="L503">
            <v>150041433</v>
          </cell>
          <cell r="M503">
            <v>235513937</v>
          </cell>
          <cell r="N503">
            <v>97632354.934726015</v>
          </cell>
          <cell r="O503">
            <v>97632354.934726015</v>
          </cell>
          <cell r="P503">
            <v>176317964.39452589</v>
          </cell>
          <cell r="Q503">
            <v>145754535</v>
          </cell>
          <cell r="R503">
            <v>145754535</v>
          </cell>
          <cell r="S503">
            <v>227857002</v>
          </cell>
          <cell r="T503">
            <v>111290000</v>
          </cell>
          <cell r="U503">
            <v>111290000</v>
          </cell>
          <cell r="V503">
            <v>180304000</v>
          </cell>
          <cell r="W503">
            <v>80772447.443181828</v>
          </cell>
          <cell r="X503">
            <v>80772447.443181828</v>
          </cell>
          <cell r="Y503">
            <v>161974554.24715912</v>
          </cell>
        </row>
        <row r="504">
          <cell r="A504">
            <v>156</v>
          </cell>
          <cell r="B504">
            <v>181</v>
          </cell>
          <cell r="C504" t="str">
            <v>Centro de Diseño Tecnológico Industrial –C.D.T.I. El Pondaje</v>
          </cell>
          <cell r="D504" t="str">
            <v>Carrera 26 J – Diagonal 72F, el Laguito</v>
          </cell>
          <cell r="E504" t="str">
            <v>Valle del Cauca</v>
          </cell>
          <cell r="F504" t="str">
            <v>Cali</v>
          </cell>
          <cell r="G504" t="str">
            <v>3.430438, -76.491606</v>
          </cell>
          <cell r="H504" t="str">
            <v>3 KVA MONOFASICA</v>
          </cell>
          <cell r="I504">
            <v>3</v>
          </cell>
          <cell r="J504">
            <v>4</v>
          </cell>
          <cell r="K504">
            <v>13234872</v>
          </cell>
          <cell r="L504">
            <v>39704616</v>
          </cell>
          <cell r="M504">
            <v>669308243</v>
          </cell>
          <cell r="N504">
            <v>13861629.332864227</v>
          </cell>
          <cell r="O504">
            <v>41584887.998592682</v>
          </cell>
          <cell r="P504">
            <v>437403980.61554408</v>
          </cell>
          <cell r="Q504">
            <v>12478594</v>
          </cell>
          <cell r="R504">
            <v>37435782</v>
          </cell>
          <cell r="S504">
            <v>648122768</v>
          </cell>
          <cell r="T504">
            <v>10240000</v>
          </cell>
          <cell r="U504">
            <v>30720000</v>
          </cell>
          <cell r="V504">
            <v>491304000</v>
          </cell>
          <cell r="W504">
            <v>14370469.977678573</v>
          </cell>
          <cell r="X504">
            <v>43111409.933035716</v>
          </cell>
          <cell r="Y504">
            <v>421642486.76542211</v>
          </cell>
        </row>
        <row r="505">
          <cell r="A505">
            <v>156</v>
          </cell>
          <cell r="B505">
            <v>181</v>
          </cell>
          <cell r="C505" t="str">
            <v>Centro de Diseño Tecnológico Industrial –C.D.T.I. El Pondaje</v>
          </cell>
          <cell r="D505" t="str">
            <v>Carrera 26 J – Diagonal 72F, el Laguito</v>
          </cell>
          <cell r="E505" t="str">
            <v>Valle del Cauca</v>
          </cell>
          <cell r="F505" t="str">
            <v>Cali</v>
          </cell>
          <cell r="G505" t="str">
            <v>3.430438, -76.491606</v>
          </cell>
          <cell r="H505" t="str">
            <v>6KVA BIFASICA</v>
          </cell>
          <cell r="I505">
            <v>1</v>
          </cell>
          <cell r="J505">
            <v>4</v>
          </cell>
          <cell r="K505">
            <v>32478810</v>
          </cell>
          <cell r="L505">
            <v>32478810</v>
          </cell>
          <cell r="M505">
            <v>669308243</v>
          </cell>
          <cell r="N505">
            <v>31183430.041836008</v>
          </cell>
          <cell r="O505">
            <v>31183430.041836008</v>
          </cell>
          <cell r="P505">
            <v>437403980.61554408</v>
          </cell>
          <cell r="Q505">
            <v>30622878</v>
          </cell>
          <cell r="R505">
            <v>30622878</v>
          </cell>
          <cell r="S505">
            <v>648122768</v>
          </cell>
          <cell r="T505">
            <v>31508000</v>
          </cell>
          <cell r="U505">
            <v>31508000</v>
          </cell>
          <cell r="V505">
            <v>491304000</v>
          </cell>
          <cell r="W505">
            <v>30426436.74715909</v>
          </cell>
          <cell r="X505">
            <v>30426436.74715909</v>
          </cell>
          <cell r="Y505">
            <v>421642486.76542211</v>
          </cell>
        </row>
        <row r="506">
          <cell r="A506">
            <v>156</v>
          </cell>
          <cell r="B506">
            <v>181</v>
          </cell>
          <cell r="C506" t="str">
            <v>Centro de Diseño Tecnológico Industrial –C.D.T.I. El Pondaje</v>
          </cell>
          <cell r="D506" t="str">
            <v>Carrera 26 J – Diagonal 72F, el Laguito</v>
          </cell>
          <cell r="E506" t="str">
            <v>Valle del Cauca</v>
          </cell>
          <cell r="F506" t="str">
            <v>Cali</v>
          </cell>
          <cell r="G506" t="str">
            <v>3.430438, -76.491606</v>
          </cell>
          <cell r="H506" t="str">
            <v>15 KVA TRIFASICA</v>
          </cell>
          <cell r="I506">
            <v>1</v>
          </cell>
          <cell r="J506">
            <v>4</v>
          </cell>
          <cell r="K506">
            <v>69771289</v>
          </cell>
          <cell r="L506">
            <v>69771289</v>
          </cell>
          <cell r="M506">
            <v>669308243</v>
          </cell>
          <cell r="N506">
            <v>39690389.2439318</v>
          </cell>
          <cell r="O506">
            <v>39690389.2439318</v>
          </cell>
          <cell r="P506">
            <v>437403980.61554408</v>
          </cell>
          <cell r="Q506">
            <v>67777824</v>
          </cell>
          <cell r="R506">
            <v>67777824</v>
          </cell>
          <cell r="S506">
            <v>648122768</v>
          </cell>
          <cell r="T506">
            <v>46724000</v>
          </cell>
          <cell r="U506">
            <v>46724000</v>
          </cell>
          <cell r="V506">
            <v>491304000</v>
          </cell>
          <cell r="W506">
            <v>57078575.284090914</v>
          </cell>
          <cell r="X506">
            <v>57078575.284090914</v>
          </cell>
          <cell r="Y506">
            <v>421642486.76542211</v>
          </cell>
        </row>
        <row r="507">
          <cell r="A507">
            <v>156</v>
          </cell>
          <cell r="B507">
            <v>181</v>
          </cell>
          <cell r="C507" t="str">
            <v>Centro de Diseño Tecnológico Industrial –C.D.T.I. El Pondaje</v>
          </cell>
          <cell r="D507" t="str">
            <v>Carrera 26 J – Diagonal 72F, el Laguito</v>
          </cell>
          <cell r="E507" t="str">
            <v>Valle del Cauca</v>
          </cell>
          <cell r="F507" t="str">
            <v>Cali</v>
          </cell>
          <cell r="G507" t="str">
            <v>3.430438, -76.491606</v>
          </cell>
          <cell r="H507" t="str">
            <v>20 KVA TRIFASICA</v>
          </cell>
          <cell r="I507">
            <v>1</v>
          </cell>
          <cell r="J507">
            <v>4</v>
          </cell>
          <cell r="K507">
            <v>77229229</v>
          </cell>
          <cell r="L507">
            <v>77229229</v>
          </cell>
          <cell r="M507">
            <v>669308243</v>
          </cell>
          <cell r="N507">
            <v>46345534.120433539</v>
          </cell>
          <cell r="O507">
            <v>46345534.120433539</v>
          </cell>
          <cell r="P507">
            <v>437403980.61554408</v>
          </cell>
          <cell r="Q507">
            <v>75022679</v>
          </cell>
          <cell r="R507">
            <v>75022679</v>
          </cell>
          <cell r="S507">
            <v>648122768</v>
          </cell>
          <cell r="T507">
            <v>48482000</v>
          </cell>
          <cell r="U507">
            <v>48482000</v>
          </cell>
          <cell r="V507">
            <v>491304000</v>
          </cell>
          <cell r="W507">
            <v>54708722.471590914</v>
          </cell>
          <cell r="X507">
            <v>54708722.471590914</v>
          </cell>
          <cell r="Y507">
            <v>421642486.76542211</v>
          </cell>
        </row>
        <row r="508">
          <cell r="A508">
            <v>156</v>
          </cell>
          <cell r="B508">
            <v>181</v>
          </cell>
          <cell r="C508" t="str">
            <v>Centro de Diseño Tecnológico Industrial –C.D.T.I. El Pondaje</v>
          </cell>
          <cell r="D508" t="str">
            <v>Carrera 26 J – Diagonal 72F, el Laguito</v>
          </cell>
          <cell r="E508" t="str">
            <v>Valle del Cauca</v>
          </cell>
          <cell r="F508" t="str">
            <v>Cali</v>
          </cell>
          <cell r="G508" t="str">
            <v>3.430438, -76.491606</v>
          </cell>
          <cell r="H508" t="str">
            <v>30 KVA TRIFASICA</v>
          </cell>
          <cell r="I508">
            <v>3</v>
          </cell>
          <cell r="J508">
            <v>4</v>
          </cell>
          <cell r="K508">
            <v>150041433</v>
          </cell>
          <cell r="L508">
            <v>450124299</v>
          </cell>
          <cell r="M508">
            <v>669308243</v>
          </cell>
          <cell r="N508">
            <v>92866579.736916676</v>
          </cell>
          <cell r="O508">
            <v>278599739.21075004</v>
          </cell>
          <cell r="P508">
            <v>437403980.61554408</v>
          </cell>
          <cell r="Q508">
            <v>145754535</v>
          </cell>
          <cell r="R508">
            <v>437263605</v>
          </cell>
          <cell r="S508">
            <v>648122768</v>
          </cell>
          <cell r="T508">
            <v>111290000</v>
          </cell>
          <cell r="U508">
            <v>333870000</v>
          </cell>
          <cell r="V508">
            <v>491304000</v>
          </cell>
          <cell r="W508">
            <v>78772447.443181828</v>
          </cell>
          <cell r="X508">
            <v>236317342.3295455</v>
          </cell>
          <cell r="Y508">
            <v>421642486.76542211</v>
          </cell>
        </row>
        <row r="509">
          <cell r="A509">
            <v>157</v>
          </cell>
          <cell r="B509">
            <v>182</v>
          </cell>
          <cell r="C509" t="str">
            <v>Sede Escuela Gastronómica del Centro de Gestión Tecnológica de Servicios</v>
          </cell>
          <cell r="D509" t="str">
            <v>Calle 14 No. 9A - 45 Norte</v>
          </cell>
          <cell r="E509" t="str">
            <v>Valle del Cauca</v>
          </cell>
          <cell r="F509" t="str">
            <v>Cali</v>
          </cell>
          <cell r="G509" t="str">
            <v>3.458959, -76.535183</v>
          </cell>
          <cell r="H509" t="str">
            <v>3 KVA MONOFASICA</v>
          </cell>
          <cell r="I509">
            <v>1</v>
          </cell>
          <cell r="J509">
            <v>1</v>
          </cell>
          <cell r="K509">
            <v>13234872</v>
          </cell>
          <cell r="L509">
            <v>13234872</v>
          </cell>
          <cell r="M509">
            <v>83006161</v>
          </cell>
          <cell r="N509">
            <v>14121629.332864227</v>
          </cell>
          <cell r="O509">
            <v>14121629.332864227</v>
          </cell>
          <cell r="P509">
            <v>53992018.576796025</v>
          </cell>
          <cell r="Q509">
            <v>12478594</v>
          </cell>
          <cell r="R509">
            <v>12478594</v>
          </cell>
          <cell r="S509">
            <v>80256418</v>
          </cell>
          <cell r="T509">
            <v>10240000</v>
          </cell>
          <cell r="U509">
            <v>10240000</v>
          </cell>
          <cell r="V509">
            <v>56964000</v>
          </cell>
          <cell r="W509">
            <v>15530469.977678571</v>
          </cell>
          <cell r="X509">
            <v>15530469.977678571</v>
          </cell>
          <cell r="Y509">
            <v>72609045.261769488</v>
          </cell>
        </row>
        <row r="510">
          <cell r="A510">
            <v>157</v>
          </cell>
          <cell r="B510">
            <v>182</v>
          </cell>
          <cell r="C510" t="str">
            <v>Sede Escuela Gastronómica del Centro de Gestión Tecnológica de Servicios</v>
          </cell>
          <cell r="D510" t="str">
            <v>Calle 14 No. 9A - 45 Norte</v>
          </cell>
          <cell r="E510" t="str">
            <v>Valle del Cauca</v>
          </cell>
          <cell r="F510" t="str">
            <v>Cali</v>
          </cell>
          <cell r="G510" t="str">
            <v>3.458959, -76.535183</v>
          </cell>
          <cell r="H510" t="str">
            <v>15 KVA TRIFASICA</v>
          </cell>
          <cell r="I510">
            <v>1</v>
          </cell>
          <cell r="J510">
            <v>1</v>
          </cell>
          <cell r="K510">
            <v>69771289</v>
          </cell>
          <cell r="L510">
            <v>69771289</v>
          </cell>
          <cell r="M510">
            <v>83006161</v>
          </cell>
          <cell r="N510">
            <v>39870389.2439318</v>
          </cell>
          <cell r="O510">
            <v>39870389.2439318</v>
          </cell>
          <cell r="P510">
            <v>53992018.576796025</v>
          </cell>
          <cell r="Q510">
            <v>67777824</v>
          </cell>
          <cell r="R510">
            <v>67777824</v>
          </cell>
          <cell r="S510">
            <v>80256418</v>
          </cell>
          <cell r="T510">
            <v>46724000</v>
          </cell>
          <cell r="U510">
            <v>46724000</v>
          </cell>
          <cell r="V510">
            <v>56964000</v>
          </cell>
          <cell r="W510">
            <v>57078575.284090914</v>
          </cell>
          <cell r="X510">
            <v>57078575.284090914</v>
          </cell>
          <cell r="Y510">
            <v>72609045.261769488</v>
          </cell>
        </row>
        <row r="511">
          <cell r="A511">
            <v>158</v>
          </cell>
          <cell r="B511">
            <v>184</v>
          </cell>
          <cell r="C511" t="str">
            <v xml:space="preserve">Sede de las tecnologias - El Altico </v>
          </cell>
          <cell r="D511" t="str">
            <v>Carrera 4 No. 3-40 Soacha</v>
          </cell>
          <cell r="E511" t="str">
            <v xml:space="preserve">Cundinamarca </v>
          </cell>
          <cell r="F511" t="e">
            <v>#N/A</v>
          </cell>
          <cell r="G511" t="e">
            <v>#N/A</v>
          </cell>
          <cell r="H511" t="str">
            <v>3 KVA MONOFASICA</v>
          </cell>
          <cell r="I511">
            <v>1</v>
          </cell>
          <cell r="J511">
            <v>1</v>
          </cell>
          <cell r="K511">
            <v>13234872</v>
          </cell>
          <cell r="L511">
            <v>13234872</v>
          </cell>
          <cell r="M511">
            <v>66228566</v>
          </cell>
          <cell r="N511">
            <v>14121629.332864227</v>
          </cell>
          <cell r="O511">
            <v>14121629.332864227</v>
          </cell>
          <cell r="P511">
            <v>52432258.35520944</v>
          </cell>
          <cell r="Q511">
            <v>12478594</v>
          </cell>
          <cell r="R511">
            <v>12478594</v>
          </cell>
          <cell r="S511">
            <v>63958183</v>
          </cell>
          <cell r="T511">
            <v>10240000</v>
          </cell>
          <cell r="U511">
            <v>10240000</v>
          </cell>
          <cell r="V511">
            <v>47746000</v>
          </cell>
          <cell r="W511">
            <v>15573327.120535715</v>
          </cell>
          <cell r="X511">
            <v>15573327.120535715</v>
          </cell>
          <cell r="Y511">
            <v>59643997.177353904</v>
          </cell>
        </row>
        <row r="512">
          <cell r="A512">
            <v>158</v>
          </cell>
          <cell r="B512">
            <v>184</v>
          </cell>
          <cell r="C512" t="str">
            <v xml:space="preserve">Sede de las tecnologias - El Altico </v>
          </cell>
          <cell r="D512" t="str">
            <v>Carrera 4 No. 3-40 Soacha</v>
          </cell>
          <cell r="E512" t="str">
            <v xml:space="preserve">Cundinamarca </v>
          </cell>
          <cell r="F512" t="e">
            <v>#N/A</v>
          </cell>
          <cell r="G512" t="e">
            <v>#N/A</v>
          </cell>
          <cell r="H512" t="str">
            <v>10 KVA TRIFASICA</v>
          </cell>
          <cell r="I512">
            <v>1</v>
          </cell>
          <cell r="J512">
            <v>1</v>
          </cell>
          <cell r="K512">
            <v>52993694</v>
          </cell>
          <cell r="L512">
            <v>52993694</v>
          </cell>
          <cell r="M512">
            <v>66228566</v>
          </cell>
          <cell r="N512">
            <v>38310629.022345215</v>
          </cell>
          <cell r="O512">
            <v>38310629.022345215</v>
          </cell>
          <cell r="P512">
            <v>52432258.35520944</v>
          </cell>
          <cell r="Q512">
            <v>51479589</v>
          </cell>
          <cell r="R512">
            <v>51479589</v>
          </cell>
          <cell r="S512">
            <v>63958183</v>
          </cell>
          <cell r="T512">
            <v>37506000</v>
          </cell>
          <cell r="U512">
            <v>37506000</v>
          </cell>
          <cell r="V512">
            <v>47746000</v>
          </cell>
          <cell r="W512">
            <v>44070670.056818187</v>
          </cell>
          <cell r="X512">
            <v>44070670.056818187</v>
          </cell>
          <cell r="Y512">
            <v>59643997.177353904</v>
          </cell>
        </row>
        <row r="513">
          <cell r="A513">
            <v>159</v>
          </cell>
          <cell r="B513">
            <v>185</v>
          </cell>
          <cell r="C513" t="str">
            <v>Tecnoparque Colombia Nodo Neiva</v>
          </cell>
          <cell r="D513" t="str">
            <v>Diagonal 20 No. 38 - 16 - Barrio Guaduales</v>
          </cell>
          <cell r="E513" t="str">
            <v>Huila</v>
          </cell>
          <cell r="F513" t="str">
            <v>Neiva</v>
          </cell>
          <cell r="G513" t="str">
            <v>2.940964, -75.262345</v>
          </cell>
          <cell r="H513" t="str">
            <v>3 KVA MONOFASICA</v>
          </cell>
          <cell r="I513">
            <v>1</v>
          </cell>
          <cell r="J513">
            <v>1</v>
          </cell>
          <cell r="K513">
            <v>13234872</v>
          </cell>
          <cell r="L513">
            <v>13234872</v>
          </cell>
          <cell r="M513">
            <v>83006161</v>
          </cell>
          <cell r="N513">
            <v>16837078.265102226</v>
          </cell>
          <cell r="O513">
            <v>16837078.265102226</v>
          </cell>
          <cell r="P513">
            <v>59422916.44127202</v>
          </cell>
          <cell r="Q513">
            <v>12478594</v>
          </cell>
          <cell r="R513">
            <v>12478594</v>
          </cell>
          <cell r="S513">
            <v>80256418</v>
          </cell>
          <cell r="T513">
            <v>10240000</v>
          </cell>
          <cell r="U513">
            <v>10240000</v>
          </cell>
          <cell r="V513">
            <v>56964000</v>
          </cell>
          <cell r="W513">
            <v>15963327.120535715</v>
          </cell>
          <cell r="X513">
            <v>15963327.120535715</v>
          </cell>
          <cell r="Y513">
            <v>73885652.404626623</v>
          </cell>
        </row>
        <row r="514">
          <cell r="A514">
            <v>159</v>
          </cell>
          <cell r="B514">
            <v>185</v>
          </cell>
          <cell r="C514" t="str">
            <v>Tecnoparque Colombia Nodo Neiva</v>
          </cell>
          <cell r="D514" t="str">
            <v>Diagonal 20 No. 38 - 16 - Barrio Guaduales</v>
          </cell>
          <cell r="E514" t="str">
            <v>Huila</v>
          </cell>
          <cell r="F514" t="str">
            <v>Neiva</v>
          </cell>
          <cell r="G514" t="str">
            <v>2.940964, -75.262345</v>
          </cell>
          <cell r="H514" t="str">
            <v>15 KVA TRIFASICA</v>
          </cell>
          <cell r="I514">
            <v>1</v>
          </cell>
          <cell r="J514">
            <v>1</v>
          </cell>
          <cell r="K514">
            <v>69771289</v>
          </cell>
          <cell r="L514">
            <v>69771289</v>
          </cell>
          <cell r="M514">
            <v>83006161</v>
          </cell>
          <cell r="N514">
            <v>42585838.176169798</v>
          </cell>
          <cell r="O514">
            <v>42585838.176169798</v>
          </cell>
          <cell r="P514">
            <v>59422916.44127202</v>
          </cell>
          <cell r="Q514">
            <v>67777824</v>
          </cell>
          <cell r="R514">
            <v>67777824</v>
          </cell>
          <cell r="S514">
            <v>80256418</v>
          </cell>
          <cell r="T514">
            <v>46724000</v>
          </cell>
          <cell r="U514">
            <v>46724000</v>
          </cell>
          <cell r="V514">
            <v>56964000</v>
          </cell>
          <cell r="W514">
            <v>57922325.284090914</v>
          </cell>
          <cell r="X514">
            <v>57922325.284090914</v>
          </cell>
          <cell r="Y514">
            <v>73885652.404626623</v>
          </cell>
        </row>
        <row r="515">
          <cell r="A515">
            <v>160</v>
          </cell>
          <cell r="B515">
            <v>186</v>
          </cell>
          <cell r="C515" t="str">
            <v>Sede Ciénaga - Magdalena</v>
          </cell>
          <cell r="D515" t="str">
            <v>Carrera 8 No. 7 - 06</v>
          </cell>
          <cell r="E515" t="str">
            <v>Magdalena</v>
          </cell>
          <cell r="F515" t="str">
            <v>Ciénaga</v>
          </cell>
          <cell r="G515" t="str">
            <v>11.011954, -74.254272</v>
          </cell>
          <cell r="H515" t="str">
            <v>3 KVA MONOFASICA</v>
          </cell>
          <cell r="I515">
            <v>1</v>
          </cell>
          <cell r="J515">
            <v>1</v>
          </cell>
          <cell r="K515">
            <v>13234872</v>
          </cell>
          <cell r="L515">
            <v>13234872</v>
          </cell>
          <cell r="M515">
            <v>83006161</v>
          </cell>
          <cell r="N515">
            <v>17565820.064554561</v>
          </cell>
          <cell r="O515">
            <v>17565820.064554561</v>
          </cell>
          <cell r="P515">
            <v>60880400.04017669</v>
          </cell>
          <cell r="Q515">
            <v>12478594</v>
          </cell>
          <cell r="R515">
            <v>12478594</v>
          </cell>
          <cell r="S515">
            <v>80256418</v>
          </cell>
          <cell r="T515">
            <v>10240000</v>
          </cell>
          <cell r="U515">
            <v>10240000</v>
          </cell>
          <cell r="V515">
            <v>56964000</v>
          </cell>
          <cell r="W515">
            <v>15963327.120535715</v>
          </cell>
          <cell r="X515">
            <v>15963327.120535715</v>
          </cell>
          <cell r="Y515">
            <v>73885652.404626623</v>
          </cell>
        </row>
        <row r="516">
          <cell r="A516">
            <v>160</v>
          </cell>
          <cell r="B516">
            <v>186</v>
          </cell>
          <cell r="C516" t="str">
            <v>Sede Ciénaga - Magdalena</v>
          </cell>
          <cell r="D516" t="str">
            <v>Carrera 8 No. 7 - 06</v>
          </cell>
          <cell r="E516" t="str">
            <v>Magdalena</v>
          </cell>
          <cell r="F516" t="str">
            <v>Ciénaga</v>
          </cell>
          <cell r="G516" t="str">
            <v>11.011954, -74.254272</v>
          </cell>
          <cell r="H516" t="str">
            <v>15 KVA TRIFASICA</v>
          </cell>
          <cell r="I516">
            <v>1</v>
          </cell>
          <cell r="J516">
            <v>1</v>
          </cell>
          <cell r="K516">
            <v>69771289</v>
          </cell>
          <cell r="L516">
            <v>69771289</v>
          </cell>
          <cell r="M516">
            <v>83006161</v>
          </cell>
          <cell r="N516">
            <v>43314579.975622132</v>
          </cell>
          <cell r="O516">
            <v>43314579.975622132</v>
          </cell>
          <cell r="P516">
            <v>60880400.04017669</v>
          </cell>
          <cell r="Q516">
            <v>67777824</v>
          </cell>
          <cell r="R516">
            <v>67777824</v>
          </cell>
          <cell r="S516">
            <v>80256418</v>
          </cell>
          <cell r="T516">
            <v>46724000</v>
          </cell>
          <cell r="U516">
            <v>46724000</v>
          </cell>
          <cell r="V516">
            <v>56964000</v>
          </cell>
          <cell r="W516">
            <v>57922325.284090914</v>
          </cell>
          <cell r="X516">
            <v>57922325.284090914</v>
          </cell>
          <cell r="Y516">
            <v>73885652.404626623</v>
          </cell>
        </row>
        <row r="517">
          <cell r="A517">
            <v>161</v>
          </cell>
          <cell r="B517">
            <v>187</v>
          </cell>
          <cell r="C517" t="str">
            <v>Centro de la Innovación, la Agroindustria y el Turismo - Guarne Antioquia</v>
          </cell>
          <cell r="D517" t="str">
            <v>Calle 56 No. 52B - 74 Autopista</v>
          </cell>
          <cell r="E517" t="str">
            <v>Antioquia</v>
          </cell>
          <cell r="F517" t="str">
            <v>Guarne</v>
          </cell>
          <cell r="G517" t="str">
            <v>6.282987, -75.447168</v>
          </cell>
          <cell r="H517" t="str">
            <v>3 KVA MONOFASICA</v>
          </cell>
          <cell r="I517">
            <v>1</v>
          </cell>
          <cell r="J517">
            <v>1</v>
          </cell>
          <cell r="K517">
            <v>13234872</v>
          </cell>
          <cell r="L517">
            <v>13234872</v>
          </cell>
          <cell r="M517">
            <v>66228566</v>
          </cell>
          <cell r="N517">
            <v>14121629.332864227</v>
          </cell>
          <cell r="O517">
            <v>14121629.332864227</v>
          </cell>
          <cell r="P517">
            <v>52432258.35520944</v>
          </cell>
          <cell r="Q517">
            <v>12478594</v>
          </cell>
          <cell r="R517">
            <v>12478594</v>
          </cell>
          <cell r="S517">
            <v>63958183</v>
          </cell>
          <cell r="T517">
            <v>10240000</v>
          </cell>
          <cell r="U517">
            <v>10240000</v>
          </cell>
          <cell r="V517">
            <v>47746000</v>
          </cell>
          <cell r="W517">
            <v>15530469.977678571</v>
          </cell>
          <cell r="X517">
            <v>15530469.977678571</v>
          </cell>
          <cell r="Y517">
            <v>59601140.034496754</v>
          </cell>
        </row>
        <row r="518">
          <cell r="A518">
            <v>161</v>
          </cell>
          <cell r="B518">
            <v>187</v>
          </cell>
          <cell r="C518" t="str">
            <v>Centro de la Innovación, la Agroindustria y el Turismo - Guarne Antioquia</v>
          </cell>
          <cell r="D518" t="str">
            <v>Calle 56 No. 52B - 74 Autopista</v>
          </cell>
          <cell r="E518" t="str">
            <v>Antioquia</v>
          </cell>
          <cell r="F518" t="str">
            <v>Guarne</v>
          </cell>
          <cell r="G518" t="str">
            <v>6.282987, -75.447168</v>
          </cell>
          <cell r="H518" t="str">
            <v>10 KVA TRIFASICA</v>
          </cell>
          <cell r="I518">
            <v>1</v>
          </cell>
          <cell r="J518">
            <v>1</v>
          </cell>
          <cell r="K518">
            <v>52993694</v>
          </cell>
          <cell r="L518">
            <v>52993694</v>
          </cell>
          <cell r="M518">
            <v>66228566</v>
          </cell>
          <cell r="N518">
            <v>38310629.022345215</v>
          </cell>
          <cell r="O518">
            <v>38310629.022345215</v>
          </cell>
          <cell r="P518">
            <v>52432258.35520944</v>
          </cell>
          <cell r="Q518">
            <v>51479589</v>
          </cell>
          <cell r="R518">
            <v>51479589</v>
          </cell>
          <cell r="S518">
            <v>63958183</v>
          </cell>
          <cell r="T518">
            <v>37506000</v>
          </cell>
          <cell r="U518">
            <v>37506000</v>
          </cell>
          <cell r="V518">
            <v>47746000</v>
          </cell>
          <cell r="W518">
            <v>44070670.056818187</v>
          </cell>
          <cell r="X518">
            <v>44070670.056818187</v>
          </cell>
          <cell r="Y518">
            <v>59601140.034496754</v>
          </cell>
        </row>
        <row r="519">
          <cell r="A519">
            <v>162</v>
          </cell>
          <cell r="B519">
            <v>188</v>
          </cell>
          <cell r="C519" t="str">
            <v>Centro Agroindustrial y Pesquero de la Costa Pacifica</v>
          </cell>
          <cell r="D519" t="str">
            <v>Kilómetro 21 Inguapi la Chiricana Vía Tumaco - Pasto</v>
          </cell>
          <cell r="E519" t="str">
            <v>Nariño</v>
          </cell>
          <cell r="F519" t="str">
            <v>Tumaco</v>
          </cell>
          <cell r="G519" t="str">
            <v>1.686041, -78.760147</v>
          </cell>
          <cell r="H519" t="str">
            <v>3 KVA MONOFASICA</v>
          </cell>
          <cell r="I519">
            <v>1</v>
          </cell>
          <cell r="J519">
            <v>4</v>
          </cell>
          <cell r="K519">
            <v>13234872</v>
          </cell>
          <cell r="L519">
            <v>13234872</v>
          </cell>
          <cell r="M519">
            <v>233047594</v>
          </cell>
          <cell r="N519">
            <v>17465820.064554561</v>
          </cell>
          <cell r="O519">
            <v>17465820.064554561</v>
          </cell>
          <cell r="P519">
            <v>157151170.5087837</v>
          </cell>
          <cell r="Q519">
            <v>12478594</v>
          </cell>
          <cell r="R519">
            <v>12478594</v>
          </cell>
          <cell r="S519">
            <v>226010953</v>
          </cell>
          <cell r="T519">
            <v>10240000</v>
          </cell>
          <cell r="U519">
            <v>10240000</v>
          </cell>
          <cell r="V519">
            <v>168254000</v>
          </cell>
          <cell r="W519">
            <v>16109041.40625</v>
          </cell>
          <cell r="X519">
            <v>16109041.40625</v>
          </cell>
          <cell r="Y519">
            <v>154803814.13352275</v>
          </cell>
        </row>
        <row r="520">
          <cell r="A520">
            <v>162</v>
          </cell>
          <cell r="B520">
            <v>188</v>
          </cell>
          <cell r="C520" t="str">
            <v>Centro Agroindustrial y Pesquero de la Costa Pacifica</v>
          </cell>
          <cell r="D520" t="str">
            <v>Kilómetro 21 Inguapi la Chiricana Vía Tumaco - Pasto</v>
          </cell>
          <cell r="E520" t="str">
            <v>Nariño</v>
          </cell>
          <cell r="F520" t="str">
            <v>Tumaco</v>
          </cell>
          <cell r="G520" t="str">
            <v>1.686041, -78.760147</v>
          </cell>
          <cell r="H520" t="str">
            <v>15 KVA TRIFASICA</v>
          </cell>
          <cell r="I520">
            <v>1</v>
          </cell>
          <cell r="J520">
            <v>4</v>
          </cell>
          <cell r="K520">
            <v>69771289</v>
          </cell>
          <cell r="L520">
            <v>69771289</v>
          </cell>
          <cell r="M520">
            <v>233047594</v>
          </cell>
          <cell r="N520">
            <v>43214579.975622132</v>
          </cell>
          <cell r="O520">
            <v>43214579.975622132</v>
          </cell>
          <cell r="P520">
            <v>157151170.5087837</v>
          </cell>
          <cell r="Q520">
            <v>67777824</v>
          </cell>
          <cell r="R520">
            <v>67777824</v>
          </cell>
          <cell r="S520">
            <v>226010953</v>
          </cell>
          <cell r="T520">
            <v>46724000</v>
          </cell>
          <cell r="U520">
            <v>46724000</v>
          </cell>
          <cell r="V520">
            <v>168254000</v>
          </cell>
          <cell r="W520">
            <v>57922325.284090914</v>
          </cell>
          <cell r="X520">
            <v>57922325.284090914</v>
          </cell>
          <cell r="Y520">
            <v>154803814.13352275</v>
          </cell>
        </row>
        <row r="521">
          <cell r="A521">
            <v>162</v>
          </cell>
          <cell r="B521">
            <v>188</v>
          </cell>
          <cell r="C521" t="str">
            <v>Centro Agroindustrial y Pesquero de la Costa Pacifica</v>
          </cell>
          <cell r="D521" t="str">
            <v>Kilómetro 21 Inguapi la Chiricana Vía Tumaco - Pasto</v>
          </cell>
          <cell r="E521" t="str">
            <v>Nariño</v>
          </cell>
          <cell r="F521" t="str">
            <v>Tumaco</v>
          </cell>
          <cell r="G521" t="str">
            <v>1.686041, -78.760147</v>
          </cell>
          <cell r="H521" t="str">
            <v>30 KVA TRIFASICA</v>
          </cell>
          <cell r="I521">
            <v>1</v>
          </cell>
          <cell r="J521">
            <v>4</v>
          </cell>
          <cell r="K521">
            <v>150041433</v>
          </cell>
          <cell r="L521">
            <v>150041433</v>
          </cell>
          <cell r="M521">
            <v>233047594</v>
          </cell>
          <cell r="N521">
            <v>96470770.468607008</v>
          </cell>
          <cell r="O521">
            <v>96470770.468607008</v>
          </cell>
          <cell r="P521">
            <v>157151170.5087837</v>
          </cell>
          <cell r="Q521">
            <v>145754535</v>
          </cell>
          <cell r="R521">
            <v>145754535</v>
          </cell>
          <cell r="S521">
            <v>226010953</v>
          </cell>
          <cell r="T521">
            <v>111290000</v>
          </cell>
          <cell r="U521">
            <v>111290000</v>
          </cell>
          <cell r="V521">
            <v>168254000</v>
          </cell>
          <cell r="W521">
            <v>80772447.443181828</v>
          </cell>
          <cell r="X521">
            <v>80772447.443181828</v>
          </cell>
          <cell r="Y521">
            <v>154803814.13352275</v>
          </cell>
        </row>
        <row r="522">
          <cell r="A522">
            <v>163</v>
          </cell>
          <cell r="B522">
            <v>191</v>
          </cell>
          <cell r="C522" t="str">
            <v>TECNOACADEMIA BUCARAMANGA</v>
          </cell>
          <cell r="D522" t="str">
            <v>Diagonal 25 Sur No. 22 – 60 Barrio Ciudadela Nuevo Girón</v>
          </cell>
          <cell r="E522" t="str">
            <v>Santander</v>
          </cell>
          <cell r="F522" t="str">
            <v>Bucaramanga</v>
          </cell>
          <cell r="G522" t="str">
            <v>7.028488, -73.162575</v>
          </cell>
          <cell r="H522" t="str">
            <v>3 KVA MONOFASICA</v>
          </cell>
          <cell r="I522">
            <v>1</v>
          </cell>
          <cell r="J522">
            <v>1</v>
          </cell>
          <cell r="K522">
            <v>13234872</v>
          </cell>
          <cell r="L522">
            <v>13234872</v>
          </cell>
          <cell r="M522">
            <v>163276305</v>
          </cell>
          <cell r="N522">
            <v>16837078.265102226</v>
          </cell>
          <cell r="O522">
            <v>16837078.265102226</v>
          </cell>
          <cell r="P522">
            <v>112679106.9342569</v>
          </cell>
          <cell r="Q522">
            <v>12478594</v>
          </cell>
          <cell r="R522">
            <v>12478594</v>
          </cell>
          <cell r="S522">
            <v>158233129</v>
          </cell>
          <cell r="T522">
            <v>10240000</v>
          </cell>
          <cell r="U522">
            <v>10240000</v>
          </cell>
          <cell r="V522">
            <v>121530000</v>
          </cell>
          <cell r="W522">
            <v>15573327.120535715</v>
          </cell>
          <cell r="X522">
            <v>15573327.120535715</v>
          </cell>
          <cell r="Y522">
            <v>96345774.563717544</v>
          </cell>
        </row>
        <row r="523">
          <cell r="A523">
            <v>163</v>
          </cell>
          <cell r="B523">
            <v>191</v>
          </cell>
          <cell r="C523" t="str">
            <v>TECNOACADEMIA BUCARAMANGA</v>
          </cell>
          <cell r="D523" t="str">
            <v>Diagonal 25 Sur No. 22 – 60 Barrio Ciudadela Nuevo Girón</v>
          </cell>
          <cell r="E523" t="str">
            <v>Santander</v>
          </cell>
          <cell r="F523" t="str">
            <v>Bucaramanga</v>
          </cell>
          <cell r="G523" t="str">
            <v>7.028488, -73.162575</v>
          </cell>
          <cell r="H523" t="str">
            <v>30 KVA TRIFASICA</v>
          </cell>
          <cell r="I523">
            <v>1</v>
          </cell>
          <cell r="J523">
            <v>1</v>
          </cell>
          <cell r="K523">
            <v>150041433</v>
          </cell>
          <cell r="L523">
            <v>150041433</v>
          </cell>
          <cell r="M523">
            <v>163276305</v>
          </cell>
          <cell r="N523">
            <v>95842028.669154674</v>
          </cell>
          <cell r="O523">
            <v>95842028.669154674</v>
          </cell>
          <cell r="P523">
            <v>112679106.9342569</v>
          </cell>
          <cell r="Q523">
            <v>145754535</v>
          </cell>
          <cell r="R523">
            <v>145754535</v>
          </cell>
          <cell r="S523">
            <v>158233129</v>
          </cell>
          <cell r="T523">
            <v>111290000</v>
          </cell>
          <cell r="U523">
            <v>111290000</v>
          </cell>
          <cell r="V523">
            <v>121530000</v>
          </cell>
          <cell r="W523">
            <v>80772447.443181828</v>
          </cell>
          <cell r="X523">
            <v>80772447.443181828</v>
          </cell>
          <cell r="Y523">
            <v>96345774.563717544</v>
          </cell>
        </row>
        <row r="524">
          <cell r="A524">
            <v>164</v>
          </cell>
          <cell r="B524">
            <v>193</v>
          </cell>
          <cell r="C524" t="str">
            <v>Sede Soatá</v>
          </cell>
          <cell r="D524" t="str">
            <v>Carrera 6 No. 8 - 47</v>
          </cell>
          <cell r="E524" t="str">
            <v>Boyacá</v>
          </cell>
          <cell r="F524" t="str">
            <v>Soatá</v>
          </cell>
          <cell r="G524" t="str">
            <v>6.334194, -72.683743</v>
          </cell>
          <cell r="H524" t="str">
            <v>3 KVA MONOFASICA</v>
          </cell>
          <cell r="I524">
            <v>1</v>
          </cell>
          <cell r="J524">
            <v>1</v>
          </cell>
          <cell r="K524">
            <v>13234872</v>
          </cell>
          <cell r="L524">
            <v>13234872</v>
          </cell>
          <cell r="M524">
            <v>83006161</v>
          </cell>
          <cell r="N524">
            <v>16837078.265102226</v>
          </cell>
          <cell r="O524">
            <v>16837078.265102226</v>
          </cell>
          <cell r="P524">
            <v>59422916.44127202</v>
          </cell>
          <cell r="Q524">
            <v>12478594</v>
          </cell>
          <cell r="R524">
            <v>12478594</v>
          </cell>
          <cell r="S524">
            <v>80256418</v>
          </cell>
          <cell r="T524">
            <v>10240000</v>
          </cell>
          <cell r="U524">
            <v>10240000</v>
          </cell>
          <cell r="V524">
            <v>56964000</v>
          </cell>
          <cell r="W524">
            <v>15963327.120535715</v>
          </cell>
          <cell r="X524">
            <v>15963327.120535715</v>
          </cell>
          <cell r="Y524">
            <v>73885652.404626623</v>
          </cell>
        </row>
        <row r="525">
          <cell r="A525">
            <v>164</v>
          </cell>
          <cell r="B525">
            <v>193</v>
          </cell>
          <cell r="C525" t="str">
            <v>Sede Soatá</v>
          </cell>
          <cell r="D525" t="str">
            <v>Carrera 6 No. 8 - 47</v>
          </cell>
          <cell r="E525" t="str">
            <v>Boyacá</v>
          </cell>
          <cell r="F525" t="str">
            <v>Soatá</v>
          </cell>
          <cell r="G525" t="str">
            <v>6.334194, -72.683743</v>
          </cell>
          <cell r="H525" t="str">
            <v>15 KVA TRIFASICA</v>
          </cell>
          <cell r="I525">
            <v>1</v>
          </cell>
          <cell r="J525">
            <v>1</v>
          </cell>
          <cell r="K525">
            <v>69771289</v>
          </cell>
          <cell r="L525">
            <v>69771289</v>
          </cell>
          <cell r="M525">
            <v>83006161</v>
          </cell>
          <cell r="N525">
            <v>42585838.176169798</v>
          </cell>
          <cell r="O525">
            <v>42585838.176169798</v>
          </cell>
          <cell r="P525">
            <v>59422916.44127202</v>
          </cell>
          <cell r="Q525">
            <v>67777824</v>
          </cell>
          <cell r="R525">
            <v>67777824</v>
          </cell>
          <cell r="S525">
            <v>80256418</v>
          </cell>
          <cell r="T525">
            <v>46724000</v>
          </cell>
          <cell r="U525">
            <v>46724000</v>
          </cell>
          <cell r="V525">
            <v>56964000</v>
          </cell>
          <cell r="W525">
            <v>57922325.284090914</v>
          </cell>
          <cell r="X525">
            <v>57922325.284090914</v>
          </cell>
          <cell r="Y525">
            <v>73885652.404626623</v>
          </cell>
        </row>
        <row r="526">
          <cell r="A526">
            <v>165</v>
          </cell>
          <cell r="B526">
            <v>194</v>
          </cell>
          <cell r="C526" t="str">
            <v>TECNOACADEMIA DOSQUEBRADAS</v>
          </cell>
          <cell r="D526" t="str">
            <v>Calle 73 Bis con Carrera 21 - Colegio Manuel Elkin Patarroyo Comuna 9 -Barrio César Augusto López</v>
          </cell>
          <cell r="E526" t="str">
            <v>Risaralda</v>
          </cell>
          <cell r="F526" t="str">
            <v>DOS QUEBRADAS</v>
          </cell>
          <cell r="G526" t="str">
            <v>4.851318, -75.653447</v>
          </cell>
          <cell r="H526" t="str">
            <v>10 KVA TRIFASICA</v>
          </cell>
          <cell r="I526">
            <v>1</v>
          </cell>
          <cell r="J526">
            <v>1</v>
          </cell>
          <cell r="K526">
            <v>52993694</v>
          </cell>
          <cell r="L526">
            <v>52993694</v>
          </cell>
          <cell r="M526">
            <v>130222923</v>
          </cell>
          <cell r="N526">
            <v>38310629.022345215</v>
          </cell>
          <cell r="O526">
            <v>38310629.022345215</v>
          </cell>
          <cell r="P526">
            <v>84836163.142778754</v>
          </cell>
          <cell r="Q526">
            <v>51479589</v>
          </cell>
          <cell r="R526">
            <v>51479589</v>
          </cell>
          <cell r="S526">
            <v>126502268</v>
          </cell>
          <cell r="T526">
            <v>37506000</v>
          </cell>
          <cell r="U526">
            <v>37506000</v>
          </cell>
          <cell r="V526">
            <v>85988000</v>
          </cell>
          <cell r="W526">
            <v>43680670.056818187</v>
          </cell>
          <cell r="X526">
            <v>43680670.056818187</v>
          </cell>
          <cell r="Y526">
            <v>99233142.528409094</v>
          </cell>
        </row>
        <row r="527">
          <cell r="A527">
            <v>165</v>
          </cell>
          <cell r="B527">
            <v>194</v>
          </cell>
          <cell r="C527" t="str">
            <v>TECNOACADEMIA DOSQUEBRADAS</v>
          </cell>
          <cell r="D527" t="str">
            <v>Calle 73 Bis con Carrera 21 - Colegio Manuel Elkin Patarroyo Comuna 9 -Barrio César Augusto López</v>
          </cell>
          <cell r="E527" t="str">
            <v>Risaralda</v>
          </cell>
          <cell r="F527" t="str">
            <v>DOS QUEBRADAS</v>
          </cell>
          <cell r="G527" t="str">
            <v>4.851318, -75.653447</v>
          </cell>
          <cell r="H527" t="str">
            <v>20 KVA TRIFASICA</v>
          </cell>
          <cell r="I527">
            <v>1</v>
          </cell>
          <cell r="J527">
            <v>1</v>
          </cell>
          <cell r="K527">
            <v>77229229</v>
          </cell>
          <cell r="L527">
            <v>77229229</v>
          </cell>
          <cell r="M527">
            <v>130222923</v>
          </cell>
          <cell r="N527">
            <v>46525534.120433539</v>
          </cell>
          <cell r="O527">
            <v>46525534.120433539</v>
          </cell>
          <cell r="P527">
            <v>84836163.142778754</v>
          </cell>
          <cell r="Q527">
            <v>75022679</v>
          </cell>
          <cell r="R527">
            <v>75022679</v>
          </cell>
          <cell r="S527">
            <v>126502268</v>
          </cell>
          <cell r="T527">
            <v>48482000</v>
          </cell>
          <cell r="U527">
            <v>48482000</v>
          </cell>
          <cell r="V527">
            <v>85988000</v>
          </cell>
          <cell r="W527">
            <v>55552472.471590914</v>
          </cell>
          <cell r="X527">
            <v>55552472.471590914</v>
          </cell>
          <cell r="Y527">
            <v>99233142.528409094</v>
          </cell>
        </row>
        <row r="528">
          <cell r="A528">
            <v>166</v>
          </cell>
          <cell r="B528">
            <v>195</v>
          </cell>
          <cell r="C528" t="str">
            <v>Centro para la Biodiversidad y el Turismo del Amazonas</v>
          </cell>
          <cell r="D528" t="str">
            <v>Kilómetro 1 Vía los Lagos</v>
          </cell>
          <cell r="E528" t="str">
            <v>Amazonas</v>
          </cell>
          <cell r="F528" t="str">
            <v>Leticia</v>
          </cell>
          <cell r="G528" t="str">
            <v>-4.198463, -69.946336</v>
          </cell>
          <cell r="H528" t="str">
            <v>6KVA BIFASICA</v>
          </cell>
          <cell r="I528">
            <v>1</v>
          </cell>
          <cell r="J528">
            <v>5</v>
          </cell>
          <cell r="K528">
            <v>32478810</v>
          </cell>
          <cell r="L528">
            <v>32478810</v>
          </cell>
          <cell r="M528">
            <v>252696480</v>
          </cell>
          <cell r="N528">
            <v>35969205.23964534</v>
          </cell>
          <cell r="O528">
            <v>35969205.23964534</v>
          </cell>
          <cell r="P528">
            <v>188504328.57004464</v>
          </cell>
          <cell r="Q528">
            <v>30622878</v>
          </cell>
          <cell r="R528">
            <v>30622878</v>
          </cell>
          <cell r="S528">
            <v>242582385</v>
          </cell>
          <cell r="T528">
            <v>31508000</v>
          </cell>
          <cell r="U528">
            <v>31508000</v>
          </cell>
          <cell r="V528">
            <v>305783000</v>
          </cell>
          <cell r="W528">
            <v>33006436.74715909</v>
          </cell>
          <cell r="X528">
            <v>33006436.74715909</v>
          </cell>
          <cell r="Y528">
            <v>154730921.12215909</v>
          </cell>
        </row>
        <row r="529">
          <cell r="A529">
            <v>166</v>
          </cell>
          <cell r="B529">
            <v>195</v>
          </cell>
          <cell r="C529" t="str">
            <v>Centro para la Biodiversidad y el Turismo del Amazonas</v>
          </cell>
          <cell r="D529" t="str">
            <v>Kilómetro 1 Vía los Lagos</v>
          </cell>
          <cell r="E529" t="str">
            <v>Amazonas</v>
          </cell>
          <cell r="F529" t="str">
            <v>Leticia</v>
          </cell>
          <cell r="G529" t="str">
            <v>-4.198463, -69.946336</v>
          </cell>
          <cell r="H529" t="str">
            <v>60 KVA TRIFASICA</v>
          </cell>
          <cell r="I529">
            <v>1</v>
          </cell>
          <cell r="J529">
            <v>5</v>
          </cell>
          <cell r="K529">
            <v>220217670</v>
          </cell>
          <cell r="L529">
            <v>220217670</v>
          </cell>
          <cell r="M529">
            <v>252696480</v>
          </cell>
          <cell r="N529">
            <v>152535123.3303993</v>
          </cell>
          <cell r="O529">
            <v>152535123.3303993</v>
          </cell>
          <cell r="P529">
            <v>188504328.57004464</v>
          </cell>
          <cell r="Q529">
            <v>211959507</v>
          </cell>
          <cell r="R529">
            <v>211959507</v>
          </cell>
          <cell r="S529">
            <v>242582385</v>
          </cell>
          <cell r="T529">
            <v>274275000</v>
          </cell>
          <cell r="U529">
            <v>274275000</v>
          </cell>
          <cell r="V529">
            <v>305783000</v>
          </cell>
          <cell r="W529">
            <v>121724484.375</v>
          </cell>
          <cell r="X529">
            <v>121724484.375</v>
          </cell>
          <cell r="Y529">
            <v>154730921.12215909</v>
          </cell>
        </row>
        <row r="530">
          <cell r="A530">
            <v>167</v>
          </cell>
          <cell r="B530">
            <v>196</v>
          </cell>
          <cell r="C530" t="str">
            <v>Tecnoparque Colombia Nodo Cazuca - Tecnoacademia</v>
          </cell>
          <cell r="D530" t="str">
            <v>Calle 8 No. 6 - 54 entrada 3 Zona Industrial Cazucá</v>
          </cell>
          <cell r="E530" t="str">
            <v>Distrito Capital</v>
          </cell>
          <cell r="F530" t="str">
            <v>Soacha</v>
          </cell>
          <cell r="G530" t="str">
            <v>4.592726, -74.190878</v>
          </cell>
          <cell r="H530" t="str">
            <v>3 KVA MONOFASICA</v>
          </cell>
          <cell r="I530">
            <v>3</v>
          </cell>
          <cell r="J530">
            <v>4</v>
          </cell>
          <cell r="K530">
            <v>13234872</v>
          </cell>
          <cell r="L530">
            <v>39704616</v>
          </cell>
          <cell r="M530">
            <v>418231767</v>
          </cell>
          <cell r="N530">
            <v>13871629.332864227</v>
          </cell>
          <cell r="O530">
            <v>41614887.998592682</v>
          </cell>
          <cell r="P530">
            <v>279672915.4877336</v>
          </cell>
          <cell r="Q530">
            <v>12478594</v>
          </cell>
          <cell r="R530">
            <v>37435782</v>
          </cell>
          <cell r="S530">
            <v>402469844</v>
          </cell>
          <cell r="T530">
            <v>10240000</v>
          </cell>
          <cell r="U530">
            <v>30720000</v>
          </cell>
          <cell r="V530">
            <v>343964000</v>
          </cell>
          <cell r="W530">
            <v>14413327.120535715</v>
          </cell>
          <cell r="X530">
            <v>43239981.361607142</v>
          </cell>
          <cell r="Y530">
            <v>257939445.09740263</v>
          </cell>
        </row>
        <row r="531">
          <cell r="A531">
            <v>167</v>
          </cell>
          <cell r="B531">
            <v>196</v>
          </cell>
          <cell r="C531" t="str">
            <v>Tecnoparque Colombia Nodo Cazuca - Tecnoacademia</v>
          </cell>
          <cell r="D531" t="str">
            <v>Calle 8 No. 6 - 54 entrada 3 Zona Industrial Cazucá</v>
          </cell>
          <cell r="E531" t="str">
            <v>Distrito Capital</v>
          </cell>
          <cell r="F531" t="str">
            <v>Soacha</v>
          </cell>
          <cell r="G531" t="str">
            <v>4.592726, -74.190878</v>
          </cell>
          <cell r="H531" t="str">
            <v>6KVA BIFASICA</v>
          </cell>
          <cell r="I531">
            <v>1</v>
          </cell>
          <cell r="J531">
            <v>4</v>
          </cell>
          <cell r="K531">
            <v>32478810</v>
          </cell>
          <cell r="L531">
            <v>32478810</v>
          </cell>
          <cell r="M531">
            <v>418231767</v>
          </cell>
          <cell r="N531">
            <v>31213430.041836008</v>
          </cell>
          <cell r="O531">
            <v>31213430.041836008</v>
          </cell>
          <cell r="P531">
            <v>279672915.4877336</v>
          </cell>
          <cell r="Q531">
            <v>30622878</v>
          </cell>
          <cell r="R531">
            <v>30622878</v>
          </cell>
          <cell r="S531">
            <v>402469844</v>
          </cell>
          <cell r="T531">
            <v>31508000</v>
          </cell>
          <cell r="U531">
            <v>31508000</v>
          </cell>
          <cell r="V531">
            <v>343964000</v>
          </cell>
          <cell r="W531">
            <v>30426436.74715909</v>
          </cell>
          <cell r="X531">
            <v>30426436.74715909</v>
          </cell>
          <cell r="Y531">
            <v>257939445.09740263</v>
          </cell>
        </row>
        <row r="532">
          <cell r="A532">
            <v>167</v>
          </cell>
          <cell r="B532">
            <v>196</v>
          </cell>
          <cell r="C532" t="str">
            <v>Tecnoparque Colombia Nodo Cazuca - Tecnoacademia</v>
          </cell>
          <cell r="D532" t="str">
            <v>Calle 8 No. 6 - 54 entrada 3 Zona Industrial Cazucá</v>
          </cell>
          <cell r="E532" t="str">
            <v>Distrito Capital</v>
          </cell>
          <cell r="F532" t="str">
            <v>Soacha</v>
          </cell>
          <cell r="G532" t="str">
            <v>4.592726, -74.190878</v>
          </cell>
          <cell r="H532" t="str">
            <v>30 KVA TRIFASICA</v>
          </cell>
          <cell r="I532">
            <v>1</v>
          </cell>
          <cell r="J532">
            <v>4</v>
          </cell>
          <cell r="K532">
            <v>150041433</v>
          </cell>
          <cell r="L532">
            <v>150041433</v>
          </cell>
          <cell r="M532">
            <v>418231767</v>
          </cell>
          <cell r="N532">
            <v>92976579.736916676</v>
          </cell>
          <cell r="O532">
            <v>92976579.736916676</v>
          </cell>
          <cell r="P532">
            <v>279672915.4877336</v>
          </cell>
          <cell r="Q532">
            <v>145754535</v>
          </cell>
          <cell r="R532">
            <v>145754535</v>
          </cell>
          <cell r="S532">
            <v>402469844</v>
          </cell>
          <cell r="T532">
            <v>111290000</v>
          </cell>
          <cell r="U532">
            <v>111290000</v>
          </cell>
          <cell r="V532">
            <v>343964000</v>
          </cell>
          <cell r="W532">
            <v>80772447.443181828</v>
          </cell>
          <cell r="X532">
            <v>80772447.443181828</v>
          </cell>
          <cell r="Y532">
            <v>257939445.09740263</v>
          </cell>
        </row>
        <row r="533">
          <cell r="A533">
            <v>167</v>
          </cell>
          <cell r="B533">
            <v>196</v>
          </cell>
          <cell r="C533" t="str">
            <v>Tecnoparque Colombia Nodo Cazuca - Tecnoacademia</v>
          </cell>
          <cell r="D533" t="str">
            <v>Calle 8 No. 6 - 54 entrada 3 Zona Industrial Cazucá</v>
          </cell>
          <cell r="E533" t="str">
            <v>Distrito Capital</v>
          </cell>
          <cell r="F533" t="str">
            <v>Soacha</v>
          </cell>
          <cell r="G533" t="str">
            <v>4.592726, -74.190878</v>
          </cell>
          <cell r="H533" t="str">
            <v>40 KVA TRIFASICA</v>
          </cell>
          <cell r="I533">
            <v>1</v>
          </cell>
          <cell r="J533">
            <v>4</v>
          </cell>
          <cell r="K533">
            <v>196006908</v>
          </cell>
          <cell r="L533">
            <v>196006908</v>
          </cell>
          <cell r="M533">
            <v>418231767</v>
          </cell>
          <cell r="N533">
            <v>113868017.71038824</v>
          </cell>
          <cell r="O533">
            <v>113868017.71038824</v>
          </cell>
          <cell r="P533">
            <v>279672915.4877336</v>
          </cell>
          <cell r="Q533">
            <v>188656649</v>
          </cell>
          <cell r="R533">
            <v>188656649</v>
          </cell>
          <cell r="S533">
            <v>402469844</v>
          </cell>
          <cell r="T533">
            <v>170446000</v>
          </cell>
          <cell r="U533">
            <v>170446000</v>
          </cell>
          <cell r="V533">
            <v>343964000</v>
          </cell>
          <cell r="W533">
            <v>103500579.54545456</v>
          </cell>
          <cell r="X533">
            <v>103500579.54545456</v>
          </cell>
          <cell r="Y533">
            <v>257939445.09740263</v>
          </cell>
        </row>
        <row r="534">
          <cell r="A534">
            <v>168</v>
          </cell>
          <cell r="B534">
            <v>197</v>
          </cell>
          <cell r="C534" t="str">
            <v>Centro para el Desarrollo Tecnológico de la Construcción</v>
          </cell>
          <cell r="D534" t="str">
            <v>Carrera 6 No. 8 Norte - 47, Avenida Centenario</v>
          </cell>
          <cell r="E534" t="str">
            <v>Quindío</v>
          </cell>
          <cell r="F534" t="str">
            <v>Armenia</v>
          </cell>
          <cell r="G534" t="str">
            <v>4.572774, -75.639968</v>
          </cell>
          <cell r="H534" t="str">
            <v>3 KVA MONOFASICA</v>
          </cell>
          <cell r="I534">
            <v>6</v>
          </cell>
          <cell r="J534">
            <v>7</v>
          </cell>
          <cell r="K534">
            <v>13234872</v>
          </cell>
          <cell r="L534">
            <v>79409232</v>
          </cell>
          <cell r="M534">
            <v>649646290</v>
          </cell>
          <cell r="N534">
            <v>16553744.931768892</v>
          </cell>
          <cell r="O534">
            <v>99322469.59061335</v>
          </cell>
          <cell r="P534">
            <v>511665950.49616754</v>
          </cell>
          <cell r="Q534">
            <v>12478594</v>
          </cell>
          <cell r="R534">
            <v>74871564</v>
          </cell>
          <cell r="S534">
            <v>626032238</v>
          </cell>
          <cell r="T534">
            <v>10240000</v>
          </cell>
          <cell r="U534">
            <v>61440000</v>
          </cell>
          <cell r="V534">
            <v>484196000</v>
          </cell>
          <cell r="W534">
            <v>14513327.120535715</v>
          </cell>
          <cell r="X534">
            <v>87079962.723214284</v>
          </cell>
          <cell r="Y534">
            <v>511350183.56128252</v>
          </cell>
        </row>
        <row r="535">
          <cell r="A535">
            <v>168</v>
          </cell>
          <cell r="B535">
            <v>197</v>
          </cell>
          <cell r="C535" t="str">
            <v>Centro para el Desarrollo Tecnológico de la Construcción</v>
          </cell>
          <cell r="D535" t="str">
            <v>Carrera 6 No. 8 Norte - 47, Avenida Centenario</v>
          </cell>
          <cell r="E535" t="str">
            <v>Quindío</v>
          </cell>
          <cell r="F535" t="str">
            <v>Armenia</v>
          </cell>
          <cell r="G535" t="str">
            <v>4.572774, -75.639968</v>
          </cell>
          <cell r="H535" t="str">
            <v>10 KVA TRIFASICA</v>
          </cell>
          <cell r="I535">
            <v>2</v>
          </cell>
          <cell r="J535">
            <v>7</v>
          </cell>
          <cell r="K535">
            <v>52993694</v>
          </cell>
          <cell r="L535">
            <v>105987388</v>
          </cell>
          <cell r="M535">
            <v>649646290</v>
          </cell>
          <cell r="N535">
            <v>40776077.954583213</v>
          </cell>
          <cell r="O535">
            <v>81552155.909166425</v>
          </cell>
          <cell r="P535">
            <v>511665950.49616754</v>
          </cell>
          <cell r="Q535">
            <v>51479589</v>
          </cell>
          <cell r="R535">
            <v>102959178</v>
          </cell>
          <cell r="S535">
            <v>626032238</v>
          </cell>
          <cell r="T535">
            <v>37506000</v>
          </cell>
          <cell r="U535">
            <v>75012000</v>
          </cell>
          <cell r="V535">
            <v>484196000</v>
          </cell>
          <cell r="W535">
            <v>43200670.056818187</v>
          </cell>
          <cell r="X535">
            <v>86401340.113636374</v>
          </cell>
          <cell r="Y535">
            <v>511350183.56128252</v>
          </cell>
        </row>
        <row r="536">
          <cell r="A536">
            <v>168</v>
          </cell>
          <cell r="B536">
            <v>197</v>
          </cell>
          <cell r="C536" t="str">
            <v>Centro para el Desarrollo Tecnológico de la Construcción</v>
          </cell>
          <cell r="D536" t="str">
            <v>Carrera 6 No. 8 Norte - 47, Avenida Centenario</v>
          </cell>
          <cell r="E536" t="str">
            <v>Quindío</v>
          </cell>
          <cell r="F536" t="str">
            <v>Armenia</v>
          </cell>
          <cell r="G536" t="str">
            <v>4.572774, -75.639968</v>
          </cell>
          <cell r="H536" t="str">
            <v>15 KVA TRIFASICA</v>
          </cell>
          <cell r="I536">
            <v>2</v>
          </cell>
          <cell r="J536">
            <v>7</v>
          </cell>
          <cell r="K536">
            <v>69771289</v>
          </cell>
          <cell r="L536">
            <v>139542578</v>
          </cell>
          <cell r="M536">
            <v>649646290</v>
          </cell>
          <cell r="N536">
            <v>42335838.176169798</v>
          </cell>
          <cell r="O536">
            <v>84671676.352339596</v>
          </cell>
          <cell r="P536">
            <v>511665950.49616754</v>
          </cell>
          <cell r="Q536">
            <v>67777824</v>
          </cell>
          <cell r="R536">
            <v>135555648</v>
          </cell>
          <cell r="S536">
            <v>626032238</v>
          </cell>
          <cell r="T536">
            <v>46724000</v>
          </cell>
          <cell r="U536">
            <v>93448000</v>
          </cell>
          <cell r="V536">
            <v>484196000</v>
          </cell>
          <cell r="W536">
            <v>56872325.284090914</v>
          </cell>
          <cell r="X536">
            <v>113744650.56818183</v>
          </cell>
          <cell r="Y536">
            <v>511350183.56128252</v>
          </cell>
        </row>
        <row r="537">
          <cell r="A537">
            <v>168</v>
          </cell>
          <cell r="B537">
            <v>197</v>
          </cell>
          <cell r="C537" t="str">
            <v>Centro para el Desarrollo Tecnológico de la Construcción</v>
          </cell>
          <cell r="D537" t="str">
            <v>Carrera 6 No. 8 Norte - 47, Avenida Centenario</v>
          </cell>
          <cell r="E537" t="str">
            <v>Quindío</v>
          </cell>
          <cell r="F537" t="str">
            <v>Armenia</v>
          </cell>
          <cell r="G537" t="str">
            <v>4.572774, -75.639968</v>
          </cell>
          <cell r="H537" t="str">
            <v>20 KVA TRIFASICA</v>
          </cell>
          <cell r="I537">
            <v>1</v>
          </cell>
          <cell r="J537">
            <v>7</v>
          </cell>
          <cell r="K537">
            <v>77229229</v>
          </cell>
          <cell r="L537">
            <v>77229229</v>
          </cell>
          <cell r="M537">
            <v>649646290</v>
          </cell>
          <cell r="N537">
            <v>49040983.052671537</v>
          </cell>
          <cell r="O537">
            <v>49040983.052671537</v>
          </cell>
          <cell r="P537">
            <v>511665950.49616754</v>
          </cell>
          <cell r="Q537">
            <v>75022679</v>
          </cell>
          <cell r="R537">
            <v>75022679</v>
          </cell>
          <cell r="S537">
            <v>626032238</v>
          </cell>
          <cell r="T537">
            <v>48482000</v>
          </cell>
          <cell r="U537">
            <v>48482000</v>
          </cell>
          <cell r="V537">
            <v>484196000</v>
          </cell>
          <cell r="W537">
            <v>55552472.471590914</v>
          </cell>
          <cell r="X537">
            <v>55552472.471590914</v>
          </cell>
          <cell r="Y537">
            <v>511350183.56128252</v>
          </cell>
        </row>
        <row r="538">
          <cell r="A538">
            <v>168</v>
          </cell>
          <cell r="B538">
            <v>197</v>
          </cell>
          <cell r="C538" t="str">
            <v>Centro para el Desarrollo Tecnológico de la Construcción</v>
          </cell>
          <cell r="D538" t="str">
            <v>Carrera 6 No. 8 Norte - 47, Avenida Centenario</v>
          </cell>
          <cell r="E538" t="str">
            <v>Quindío</v>
          </cell>
          <cell r="F538" t="str">
            <v>Armenia</v>
          </cell>
          <cell r="G538" t="str">
            <v>4.572774, -75.639968</v>
          </cell>
          <cell r="H538" t="str">
            <v>30 KVA TRIFASICA</v>
          </cell>
          <cell r="I538">
            <v>1</v>
          </cell>
          <cell r="J538">
            <v>7</v>
          </cell>
          <cell r="K538">
            <v>150041433</v>
          </cell>
          <cell r="L538">
            <v>150041433</v>
          </cell>
          <cell r="M538">
            <v>649646290</v>
          </cell>
          <cell r="N538">
            <v>95642028.669154674</v>
          </cell>
          <cell r="O538">
            <v>95642028.669154674</v>
          </cell>
          <cell r="P538">
            <v>511665950.49616754</v>
          </cell>
          <cell r="Q538">
            <v>145754535</v>
          </cell>
          <cell r="R538">
            <v>145754535</v>
          </cell>
          <cell r="S538">
            <v>626032238</v>
          </cell>
          <cell r="T538">
            <v>111290000</v>
          </cell>
          <cell r="U538">
            <v>111290000</v>
          </cell>
          <cell r="V538">
            <v>484196000</v>
          </cell>
          <cell r="W538">
            <v>80772447.443181828</v>
          </cell>
          <cell r="X538">
            <v>80772447.443181828</v>
          </cell>
          <cell r="Y538">
            <v>511350183.56128252</v>
          </cell>
        </row>
        <row r="539">
          <cell r="A539">
            <v>168</v>
          </cell>
          <cell r="B539">
            <v>197</v>
          </cell>
          <cell r="C539" t="str">
            <v>Centro para el Desarrollo Tecnológico de la Construcción</v>
          </cell>
          <cell r="D539" t="str">
            <v>Carrera 6 No. 8 Norte - 47, Avenida Centenario</v>
          </cell>
          <cell r="E539" t="str">
            <v>Quindío</v>
          </cell>
          <cell r="F539" t="str">
            <v>Armenia</v>
          </cell>
          <cell r="G539" t="str">
            <v>4.572774, -75.639968</v>
          </cell>
          <cell r="H539" t="str">
            <v>6KVA BIFASICA</v>
          </cell>
          <cell r="I539">
            <v>3</v>
          </cell>
          <cell r="J539">
            <v>7</v>
          </cell>
          <cell r="K539">
            <v>32478810</v>
          </cell>
          <cell r="L539">
            <v>97436430</v>
          </cell>
          <cell r="M539">
            <v>649646290</v>
          </cell>
          <cell r="N539">
            <v>33812212.307407342</v>
          </cell>
          <cell r="O539">
            <v>101436636.92222202</v>
          </cell>
          <cell r="P539">
            <v>511665950.49616754</v>
          </cell>
          <cell r="Q539">
            <v>30622878</v>
          </cell>
          <cell r="R539">
            <v>91868634</v>
          </cell>
          <cell r="S539">
            <v>626032238</v>
          </cell>
          <cell r="T539">
            <v>31508000</v>
          </cell>
          <cell r="U539">
            <v>94524000</v>
          </cell>
          <cell r="V539">
            <v>484196000</v>
          </cell>
          <cell r="W539">
            <v>29266436.747159094</v>
          </cell>
          <cell r="X539">
            <v>87799310.241477281</v>
          </cell>
          <cell r="Y539">
            <v>511350183.56128252</v>
          </cell>
        </row>
        <row r="540">
          <cell r="A540">
            <v>169</v>
          </cell>
          <cell r="B540">
            <v>198</v>
          </cell>
          <cell r="C540" t="str">
            <v>Sede Finca El Caney</v>
          </cell>
          <cell r="D540" t="str">
            <v>Kilómetro 35 Margen Oriental Carretera la Cordialidad a 3 Kilómetros</v>
          </cell>
          <cell r="E540" t="str">
            <v>Atlántico</v>
          </cell>
          <cell r="F540" t="str">
            <v>Sabanalarga</v>
          </cell>
          <cell r="G540" t="str">
            <v>10.665717, -74.909618</v>
          </cell>
          <cell r="H540" t="str">
            <v>3 KVA MONOFASICA</v>
          </cell>
          <cell r="I540">
            <v>1</v>
          </cell>
          <cell r="J540">
            <v>1</v>
          </cell>
          <cell r="K540">
            <v>13234872</v>
          </cell>
          <cell r="L540">
            <v>13234872</v>
          </cell>
          <cell r="M540">
            <v>66228566</v>
          </cell>
          <cell r="N540">
            <v>14121629.332864227</v>
          </cell>
          <cell r="O540">
            <v>14121629.332864227</v>
          </cell>
          <cell r="P540">
            <v>52432258.35520944</v>
          </cell>
          <cell r="Q540">
            <v>12478594</v>
          </cell>
          <cell r="R540">
            <v>12478594</v>
          </cell>
          <cell r="S540">
            <v>63958183</v>
          </cell>
          <cell r="T540">
            <v>10240000</v>
          </cell>
          <cell r="U540">
            <v>10240000</v>
          </cell>
          <cell r="V540">
            <v>47746000</v>
          </cell>
          <cell r="W540">
            <v>15573327.120535715</v>
          </cell>
          <cell r="X540">
            <v>15573327.120535715</v>
          </cell>
          <cell r="Y540">
            <v>59643997.177353904</v>
          </cell>
        </row>
        <row r="541">
          <cell r="A541">
            <v>169</v>
          </cell>
          <cell r="B541">
            <v>198</v>
          </cell>
          <cell r="C541" t="str">
            <v>Sede Finca El Caney</v>
          </cell>
          <cell r="D541" t="str">
            <v>Kilómetro 35 Margen Oriental Carretera la Cordialidad a 3 Kilómetros</v>
          </cell>
          <cell r="E541" t="str">
            <v>Atlántico</v>
          </cell>
          <cell r="F541" t="str">
            <v>Sabanalarga</v>
          </cell>
          <cell r="G541" t="str">
            <v>10.665717, -74.909618</v>
          </cell>
          <cell r="H541" t="str">
            <v>10 KVA TRIFASICA</v>
          </cell>
          <cell r="I541">
            <v>1</v>
          </cell>
          <cell r="J541">
            <v>1</v>
          </cell>
          <cell r="K541">
            <v>52993694</v>
          </cell>
          <cell r="L541">
            <v>52993694</v>
          </cell>
          <cell r="M541">
            <v>66228566</v>
          </cell>
          <cell r="N541">
            <v>38310629.022345215</v>
          </cell>
          <cell r="O541">
            <v>38310629.022345215</v>
          </cell>
          <cell r="P541">
            <v>52432258.35520944</v>
          </cell>
          <cell r="Q541">
            <v>51479589</v>
          </cell>
          <cell r="R541">
            <v>51479589</v>
          </cell>
          <cell r="S541">
            <v>63958183</v>
          </cell>
          <cell r="T541">
            <v>37506000</v>
          </cell>
          <cell r="U541">
            <v>37506000</v>
          </cell>
          <cell r="V541">
            <v>47746000</v>
          </cell>
          <cell r="W541">
            <v>44070670.056818187</v>
          </cell>
          <cell r="X541">
            <v>44070670.056818187</v>
          </cell>
          <cell r="Y541">
            <v>59643997.177353904</v>
          </cell>
        </row>
        <row r="542">
          <cell r="A542">
            <v>170</v>
          </cell>
          <cell r="B542">
            <v>199</v>
          </cell>
          <cell r="C542" t="str">
            <v>Sede Sibaté</v>
          </cell>
          <cell r="D542" t="str">
            <v>Kilómetro 2 via la nueva Colonia</v>
          </cell>
          <cell r="E542" t="str">
            <v>Cundinamarca</v>
          </cell>
          <cell r="F542" t="str">
            <v>Sibaté</v>
          </cell>
          <cell r="G542" t="str">
            <v>4.499512, -74.251982</v>
          </cell>
          <cell r="H542" t="str">
            <v>3 KVA MONOFASICA</v>
          </cell>
          <cell r="I542">
            <v>3</v>
          </cell>
          <cell r="J542">
            <v>3</v>
          </cell>
          <cell r="K542">
            <v>13234872</v>
          </cell>
          <cell r="L542">
            <v>39704616</v>
          </cell>
          <cell r="M542">
            <v>162469599</v>
          </cell>
          <cell r="N542">
            <v>16603744.931768892</v>
          </cell>
          <cell r="O542">
            <v>49811234.795306675</v>
          </cell>
          <cell r="P542">
            <v>133223150.92605968</v>
          </cell>
          <cell r="Q542">
            <v>12478594</v>
          </cell>
          <cell r="R542">
            <v>37435782</v>
          </cell>
          <cell r="S542">
            <v>156693195</v>
          </cell>
          <cell r="T542">
            <v>10240000</v>
          </cell>
          <cell r="U542">
            <v>30720000</v>
          </cell>
          <cell r="V542">
            <v>114950000</v>
          </cell>
          <cell r="W542">
            <v>14413327.120535715</v>
          </cell>
          <cell r="X542">
            <v>43239981.361607142</v>
          </cell>
          <cell r="Y542">
            <v>145232976.70251623</v>
          </cell>
        </row>
        <row r="543">
          <cell r="A543">
            <v>170</v>
          </cell>
          <cell r="B543">
            <v>199</v>
          </cell>
          <cell r="C543" t="str">
            <v>Sede Sibaté</v>
          </cell>
          <cell r="D543" t="str">
            <v>Kilómetro 2 via la nueva Colonia</v>
          </cell>
          <cell r="E543" t="str">
            <v>Cundinamarca</v>
          </cell>
          <cell r="F543" t="str">
            <v>Sibaté</v>
          </cell>
          <cell r="G543" t="str">
            <v>4.499512, -74.251982</v>
          </cell>
          <cell r="H543" t="str">
            <v>10 KVA TRIFASICA</v>
          </cell>
          <cell r="I543">
            <v>1</v>
          </cell>
          <cell r="J543">
            <v>3</v>
          </cell>
          <cell r="K543">
            <v>52993694</v>
          </cell>
          <cell r="L543">
            <v>52993694</v>
          </cell>
          <cell r="M543">
            <v>162469599</v>
          </cell>
          <cell r="N543">
            <v>40926077.954583213</v>
          </cell>
          <cell r="O543">
            <v>40926077.954583213</v>
          </cell>
          <cell r="P543">
            <v>133223150.92605968</v>
          </cell>
          <cell r="Q543">
            <v>51479589</v>
          </cell>
          <cell r="R543">
            <v>51479589</v>
          </cell>
          <cell r="S543">
            <v>156693195</v>
          </cell>
          <cell r="T543">
            <v>37506000</v>
          </cell>
          <cell r="U543">
            <v>37506000</v>
          </cell>
          <cell r="V543">
            <v>114950000</v>
          </cell>
          <cell r="W543">
            <v>44070670.056818187</v>
          </cell>
          <cell r="X543">
            <v>44070670.056818187</v>
          </cell>
          <cell r="Y543">
            <v>145232976.70251623</v>
          </cell>
        </row>
        <row r="544">
          <cell r="A544">
            <v>170</v>
          </cell>
          <cell r="B544">
            <v>199</v>
          </cell>
          <cell r="C544" t="str">
            <v>Sede Sibaté</v>
          </cell>
          <cell r="D544" t="str">
            <v>Kilómetro 2 via la nueva Colonia</v>
          </cell>
          <cell r="E544" t="str">
            <v>Cundinamarca</v>
          </cell>
          <cell r="F544" t="str">
            <v>Sibaté</v>
          </cell>
          <cell r="G544" t="str">
            <v>4.499512, -74.251982</v>
          </cell>
          <cell r="H544" t="str">
            <v>15 KVA TRIFASICA</v>
          </cell>
          <cell r="I544">
            <v>1</v>
          </cell>
          <cell r="J544">
            <v>3</v>
          </cell>
          <cell r="K544">
            <v>69771289</v>
          </cell>
          <cell r="L544">
            <v>69771289</v>
          </cell>
          <cell r="M544">
            <v>162469599</v>
          </cell>
          <cell r="N544">
            <v>42485838.176169798</v>
          </cell>
          <cell r="O544">
            <v>42485838.176169798</v>
          </cell>
          <cell r="P544">
            <v>133223150.92605968</v>
          </cell>
          <cell r="Q544">
            <v>67777824</v>
          </cell>
          <cell r="R544">
            <v>67777824</v>
          </cell>
          <cell r="S544">
            <v>156693195</v>
          </cell>
          <cell r="T544">
            <v>46724000</v>
          </cell>
          <cell r="U544">
            <v>46724000</v>
          </cell>
          <cell r="V544">
            <v>114950000</v>
          </cell>
          <cell r="W544">
            <v>57922325.284090914</v>
          </cell>
          <cell r="X544">
            <v>57922325.284090914</v>
          </cell>
          <cell r="Y544">
            <v>145232976.70251623</v>
          </cell>
        </row>
        <row r="545">
          <cell r="A545">
            <v>171</v>
          </cell>
          <cell r="B545">
            <v>201</v>
          </cell>
          <cell r="C545" t="str">
            <v>Tecnoparque Montería</v>
          </cell>
          <cell r="D545" t="str">
            <v>Kilómetro 11 Vía Montería Cereté frente al aeropuerto Los Garzones</v>
          </cell>
          <cell r="E545" t="str">
            <v>Córdoba</v>
          </cell>
          <cell r="F545" t="str">
            <v>Montería</v>
          </cell>
          <cell r="G545" t="str">
            <v>8.829450, -75.836238</v>
          </cell>
          <cell r="H545" t="str">
            <v>3 KVA MONOFASICA</v>
          </cell>
          <cell r="I545">
            <v>2</v>
          </cell>
          <cell r="J545">
            <v>2</v>
          </cell>
          <cell r="K545">
            <v>13234872</v>
          </cell>
          <cell r="L545">
            <v>26469744</v>
          </cell>
          <cell r="M545">
            <v>103698973</v>
          </cell>
          <cell r="N545">
            <v>16687078.265102226</v>
          </cell>
          <cell r="O545">
            <v>33374156.530204453</v>
          </cell>
          <cell r="P545">
            <v>83343881.382328331</v>
          </cell>
          <cell r="Q545">
            <v>12478594</v>
          </cell>
          <cell r="R545">
            <v>24957188</v>
          </cell>
          <cell r="S545">
            <v>99979867</v>
          </cell>
          <cell r="T545">
            <v>10240000</v>
          </cell>
          <cell r="U545">
            <v>20480000</v>
          </cell>
          <cell r="V545">
            <v>68962000</v>
          </cell>
          <cell r="W545">
            <v>15093327.120535715</v>
          </cell>
          <cell r="X545">
            <v>30186654.241071429</v>
          </cell>
          <cell r="Y545">
            <v>85739126.712662339</v>
          </cell>
        </row>
        <row r="546">
          <cell r="A546">
            <v>171</v>
          </cell>
          <cell r="B546">
            <v>201</v>
          </cell>
          <cell r="C546" t="str">
            <v>Tecnoparque Montería</v>
          </cell>
          <cell r="D546" t="str">
            <v>Kilómetro 11 Vía Montería Cereté frente al aeropuerto Los Garzones</v>
          </cell>
          <cell r="E546" t="str">
            <v>Córdoba</v>
          </cell>
          <cell r="F546" t="str">
            <v>Montería</v>
          </cell>
          <cell r="G546" t="str">
            <v>8.829450, -75.836238</v>
          </cell>
          <cell r="H546" t="str">
            <v>20 KVA TRIFASICA</v>
          </cell>
          <cell r="I546">
            <v>1</v>
          </cell>
          <cell r="J546">
            <v>2</v>
          </cell>
          <cell r="K546">
            <v>77229229</v>
          </cell>
          <cell r="L546">
            <v>77229229</v>
          </cell>
          <cell r="M546">
            <v>103698973</v>
          </cell>
          <cell r="N546">
            <v>49969724.852123871</v>
          </cell>
          <cell r="O546">
            <v>49969724.852123871</v>
          </cell>
          <cell r="P546">
            <v>83343881.382328331</v>
          </cell>
          <cell r="Q546">
            <v>75022679</v>
          </cell>
          <cell r="R546">
            <v>75022679</v>
          </cell>
          <cell r="S546">
            <v>99979867</v>
          </cell>
          <cell r="T546">
            <v>48482000</v>
          </cell>
          <cell r="U546">
            <v>48482000</v>
          </cell>
          <cell r="V546">
            <v>68962000</v>
          </cell>
          <cell r="W546">
            <v>55552472.471590914</v>
          </cell>
          <cell r="X546">
            <v>55552472.471590914</v>
          </cell>
          <cell r="Y546">
            <v>85739126.712662339</v>
          </cell>
        </row>
        <row r="547">
          <cell r="A547">
            <v>172</v>
          </cell>
          <cell r="B547">
            <v>202</v>
          </cell>
          <cell r="C547" t="str">
            <v>Sede Salud</v>
          </cell>
          <cell r="D547" t="str">
            <v>Calle 45 No. 11 - 52 Antiguo Hospital San Juan de Dios</v>
          </cell>
          <cell r="E547" t="str">
            <v>Santander</v>
          </cell>
          <cell r="F547" t="str">
            <v>Bucaramanga</v>
          </cell>
          <cell r="G547" t="str">
            <v>7.112805, -73.128438</v>
          </cell>
          <cell r="H547" t="str">
            <v>3 KVA MONOFASICA</v>
          </cell>
          <cell r="I547">
            <v>2</v>
          </cell>
          <cell r="J547">
            <v>2</v>
          </cell>
          <cell r="K547">
            <v>13234872</v>
          </cell>
          <cell r="L547">
            <v>26469744</v>
          </cell>
          <cell r="M547">
            <v>156692667</v>
          </cell>
          <cell r="N547">
            <v>13921629.332864227</v>
          </cell>
          <cell r="O547">
            <v>27843258.665728454</v>
          </cell>
          <cell r="P547">
            <v>112479421.8085072</v>
          </cell>
          <cell r="Q547">
            <v>12478594</v>
          </cell>
          <cell r="R547">
            <v>24957188</v>
          </cell>
          <cell r="S547">
            <v>151459456</v>
          </cell>
          <cell r="T547">
            <v>10240000</v>
          </cell>
          <cell r="U547">
            <v>20480000</v>
          </cell>
          <cell r="V547">
            <v>106468000</v>
          </cell>
          <cell r="W547">
            <v>14703327.120535715</v>
          </cell>
          <cell r="X547">
            <v>29406654.241071429</v>
          </cell>
          <cell r="Y547">
            <v>130154796.76948053</v>
          </cell>
        </row>
        <row r="548">
          <cell r="A548">
            <v>172</v>
          </cell>
          <cell r="B548">
            <v>202</v>
          </cell>
          <cell r="C548" t="str">
            <v>Sede Salud</v>
          </cell>
          <cell r="D548" t="str">
            <v>Calle 45 No. 11 - 52 Antiguo Hospital San Juan de Dios</v>
          </cell>
          <cell r="E548" t="str">
            <v>Santander</v>
          </cell>
          <cell r="F548" t="str">
            <v>Bucaramanga</v>
          </cell>
          <cell r="G548" t="str">
            <v>7.112805, -73.128438</v>
          </cell>
          <cell r="H548" t="str">
            <v>10 KVA TRIFASICA</v>
          </cell>
          <cell r="I548">
            <v>1</v>
          </cell>
          <cell r="J548">
            <v>2</v>
          </cell>
          <cell r="K548">
            <v>52993694</v>
          </cell>
          <cell r="L548">
            <v>52993694</v>
          </cell>
          <cell r="M548">
            <v>156692667</v>
          </cell>
          <cell r="N548">
            <v>38210629.022345215</v>
          </cell>
          <cell r="O548">
            <v>38210629.022345215</v>
          </cell>
          <cell r="P548">
            <v>112479421.8085072</v>
          </cell>
          <cell r="Q548">
            <v>51479589</v>
          </cell>
          <cell r="R548">
            <v>51479589</v>
          </cell>
          <cell r="S548">
            <v>151459456</v>
          </cell>
          <cell r="T548">
            <v>37506000</v>
          </cell>
          <cell r="U548">
            <v>37506000</v>
          </cell>
          <cell r="V548">
            <v>106468000</v>
          </cell>
          <cell r="W548">
            <v>45195670.056818187</v>
          </cell>
          <cell r="X548">
            <v>45195670.056818187</v>
          </cell>
          <cell r="Y548">
            <v>130154796.76948053</v>
          </cell>
        </row>
        <row r="549">
          <cell r="A549">
            <v>172</v>
          </cell>
          <cell r="B549">
            <v>202</v>
          </cell>
          <cell r="C549" t="str">
            <v>Sede Salud</v>
          </cell>
          <cell r="D549" t="str">
            <v>Calle 45 No. 11 - 52 Antiguo Hospital San Juan de Dios</v>
          </cell>
          <cell r="E549" t="str">
            <v>Santander</v>
          </cell>
          <cell r="F549" t="str">
            <v>Bucaramanga</v>
          </cell>
          <cell r="G549" t="str">
            <v>7.112805, -73.128438</v>
          </cell>
          <cell r="H549" t="str">
            <v>20 KVA TRIFASICA</v>
          </cell>
          <cell r="I549">
            <v>1</v>
          </cell>
          <cell r="J549">
            <v>2</v>
          </cell>
          <cell r="K549">
            <v>77229229</v>
          </cell>
          <cell r="L549">
            <v>77229229</v>
          </cell>
          <cell r="M549">
            <v>156692667</v>
          </cell>
          <cell r="N549">
            <v>46425534.120433539</v>
          </cell>
          <cell r="O549">
            <v>46425534.120433539</v>
          </cell>
          <cell r="P549">
            <v>112479421.8085072</v>
          </cell>
          <cell r="Q549">
            <v>75022679</v>
          </cell>
          <cell r="R549">
            <v>75022679</v>
          </cell>
          <cell r="S549">
            <v>151459456</v>
          </cell>
          <cell r="T549">
            <v>48482000</v>
          </cell>
          <cell r="U549">
            <v>48482000</v>
          </cell>
          <cell r="V549">
            <v>106468000</v>
          </cell>
          <cell r="W549">
            <v>55552472.471590914</v>
          </cell>
          <cell r="X549">
            <v>55552472.471590914</v>
          </cell>
          <cell r="Y549">
            <v>130154796.76948053</v>
          </cell>
        </row>
        <row r="550">
          <cell r="A550">
            <v>173</v>
          </cell>
          <cell r="B550">
            <v>203</v>
          </cell>
          <cell r="C550" t="str">
            <v>Sede Finca Villa Luz</v>
          </cell>
          <cell r="D550" t="str">
            <v>Vereda Pozo Negro Kilómetro 7 Vía Barbosa</v>
          </cell>
          <cell r="E550" t="str">
            <v>Santander</v>
          </cell>
          <cell r="F550" t="str">
            <v>Vélez</v>
          </cell>
          <cell r="G550" t="str">
            <v>5.956311, -73.646744</v>
          </cell>
          <cell r="H550" t="str">
            <v>3 KVA MONOFASICA</v>
          </cell>
          <cell r="I550">
            <v>1</v>
          </cell>
          <cell r="J550">
            <v>1</v>
          </cell>
          <cell r="K550">
            <v>13234872</v>
          </cell>
          <cell r="L550">
            <v>13234872</v>
          </cell>
          <cell r="M550">
            <v>65787390</v>
          </cell>
          <cell r="N550">
            <v>14121629.332864227</v>
          </cell>
          <cell r="O550">
            <v>14121629.332864227</v>
          </cell>
          <cell r="P550">
            <v>64167109.477810189</v>
          </cell>
          <cell r="Q550">
            <v>12478594</v>
          </cell>
          <cell r="R550">
            <v>12478594</v>
          </cell>
          <cell r="S550">
            <v>63529611</v>
          </cell>
          <cell r="T550">
            <v>10240000</v>
          </cell>
          <cell r="U550">
            <v>10240000</v>
          </cell>
          <cell r="V550">
            <v>47746000</v>
          </cell>
          <cell r="W550">
            <v>15573327.120535715</v>
          </cell>
          <cell r="X550">
            <v>15573327.120535715</v>
          </cell>
          <cell r="Y550">
            <v>60768997.177353904</v>
          </cell>
        </row>
        <row r="551">
          <cell r="A551">
            <v>173</v>
          </cell>
          <cell r="B551">
            <v>203</v>
          </cell>
          <cell r="C551" t="str">
            <v>Sede Finca Villa Luz</v>
          </cell>
          <cell r="D551" t="str">
            <v>Vereda Pozo Negro Kilómetro 7 Vía Barbosa</v>
          </cell>
          <cell r="E551" t="str">
            <v>Santander</v>
          </cell>
          <cell r="F551" t="str">
            <v>Vélez</v>
          </cell>
          <cell r="G551" t="str">
            <v>5.956311, -73.646744</v>
          </cell>
          <cell r="H551" t="str">
            <v>10 KVA TRIFASICA</v>
          </cell>
          <cell r="I551">
            <v>1</v>
          </cell>
          <cell r="J551">
            <v>1</v>
          </cell>
          <cell r="K551">
            <v>52552518</v>
          </cell>
          <cell r="L551">
            <v>52552518</v>
          </cell>
          <cell r="M551">
            <v>65787390</v>
          </cell>
          <cell r="N551">
            <v>50045480.144945964</v>
          </cell>
          <cell r="O551">
            <v>50045480.144945964</v>
          </cell>
          <cell r="P551">
            <v>64167109.477810189</v>
          </cell>
          <cell r="Q551">
            <v>51051017</v>
          </cell>
          <cell r="R551">
            <v>51051017</v>
          </cell>
          <cell r="S551">
            <v>63529611</v>
          </cell>
          <cell r="T551">
            <v>37506000</v>
          </cell>
          <cell r="U551">
            <v>37506000</v>
          </cell>
          <cell r="V551">
            <v>47746000</v>
          </cell>
          <cell r="W551">
            <v>45195670.056818187</v>
          </cell>
          <cell r="X551">
            <v>45195670.056818187</v>
          </cell>
          <cell r="Y551">
            <v>60768997.177353904</v>
          </cell>
        </row>
        <row r="552">
          <cell r="A552">
            <v>174</v>
          </cell>
          <cell r="B552">
            <v>204</v>
          </cell>
          <cell r="C552" t="str">
            <v>Tecnoacademia Neiva</v>
          </cell>
          <cell r="D552" t="str">
            <v>Calle 40 No. 1 - 1B Barrio Cándido Leguízamo</v>
          </cell>
          <cell r="E552" t="str">
            <v>Huila</v>
          </cell>
          <cell r="F552" t="str">
            <v>Neiva</v>
          </cell>
          <cell r="G552" t="str">
            <v>2.950299, -75.297952</v>
          </cell>
          <cell r="H552" t="str">
            <v>3 KVA MONOFASICA</v>
          </cell>
          <cell r="I552">
            <v>1</v>
          </cell>
          <cell r="J552">
            <v>1</v>
          </cell>
          <cell r="K552">
            <v>13234872</v>
          </cell>
          <cell r="L552">
            <v>13234872</v>
          </cell>
          <cell r="M552">
            <v>66228566</v>
          </cell>
          <cell r="N552">
            <v>16837078.265102226</v>
          </cell>
          <cell r="O552">
            <v>16837078.265102226</v>
          </cell>
          <cell r="P552">
            <v>57863156.219685435</v>
          </cell>
          <cell r="Q552">
            <v>12478594</v>
          </cell>
          <cell r="R552">
            <v>12478594</v>
          </cell>
          <cell r="S552">
            <v>63958183</v>
          </cell>
          <cell r="T552">
            <v>10240000</v>
          </cell>
          <cell r="U552">
            <v>10240000</v>
          </cell>
          <cell r="V552">
            <v>47746000</v>
          </cell>
          <cell r="W552">
            <v>15963327.120535715</v>
          </cell>
          <cell r="X552">
            <v>15963327.120535715</v>
          </cell>
          <cell r="Y552">
            <v>61158997.177353904</v>
          </cell>
        </row>
        <row r="553">
          <cell r="A553">
            <v>174</v>
          </cell>
          <cell r="B553">
            <v>204</v>
          </cell>
          <cell r="C553" t="str">
            <v>Tecnoacademia Neiva</v>
          </cell>
          <cell r="D553" t="str">
            <v>Calle 40 No. 1 - 1B Barrio Cándido Leguízamo</v>
          </cell>
          <cell r="E553" t="str">
            <v>Huila</v>
          </cell>
          <cell r="F553" t="str">
            <v>Neiva</v>
          </cell>
          <cell r="G553" t="str">
            <v>2.950299, -75.297952</v>
          </cell>
          <cell r="H553" t="str">
            <v>10 KVA TRIFASICA</v>
          </cell>
          <cell r="I553">
            <v>1</v>
          </cell>
          <cell r="J553">
            <v>1</v>
          </cell>
          <cell r="K553">
            <v>52993694</v>
          </cell>
          <cell r="L553">
            <v>52993694</v>
          </cell>
          <cell r="M553">
            <v>66228566</v>
          </cell>
          <cell r="N553">
            <v>41026077.954583213</v>
          </cell>
          <cell r="O553">
            <v>41026077.954583213</v>
          </cell>
          <cell r="P553">
            <v>57863156.219685435</v>
          </cell>
          <cell r="Q553">
            <v>51479589</v>
          </cell>
          <cell r="R553">
            <v>51479589</v>
          </cell>
          <cell r="S553">
            <v>63958183</v>
          </cell>
          <cell r="T553">
            <v>37506000</v>
          </cell>
          <cell r="U553">
            <v>37506000</v>
          </cell>
          <cell r="V553">
            <v>47746000</v>
          </cell>
          <cell r="W553">
            <v>45195670.056818187</v>
          </cell>
          <cell r="X553">
            <v>45195670.056818187</v>
          </cell>
          <cell r="Y553">
            <v>61158997.177353904</v>
          </cell>
        </row>
        <row r="554">
          <cell r="A554">
            <v>175</v>
          </cell>
          <cell r="B554">
            <v>206</v>
          </cell>
          <cell r="C554" t="str">
            <v>Centro de la Innovación la Tecnología y los Servicios - la Gallera</v>
          </cell>
          <cell r="D554" t="str">
            <v>Kilómetro 5 Vía Sampués</v>
          </cell>
          <cell r="E554" t="str">
            <v>Sucre</v>
          </cell>
          <cell r="F554" t="str">
            <v>Sincelejo</v>
          </cell>
          <cell r="G554" t="str">
            <v>9.237969, -75.414627</v>
          </cell>
          <cell r="H554" t="str">
            <v>3 KVA MONOFASICA</v>
          </cell>
          <cell r="I554">
            <v>3</v>
          </cell>
          <cell r="J554">
            <v>4</v>
          </cell>
          <cell r="K554">
            <v>13234872</v>
          </cell>
          <cell r="L554">
            <v>39704616</v>
          </cell>
          <cell r="M554">
            <v>344989842</v>
          </cell>
          <cell r="N554">
            <v>17305820.064554561</v>
          </cell>
          <cell r="O554">
            <v>51917460.193663687</v>
          </cell>
          <cell r="P554">
            <v>267645251.16545472</v>
          </cell>
          <cell r="Q554">
            <v>12478594</v>
          </cell>
          <cell r="R554">
            <v>37435782</v>
          </cell>
          <cell r="S554">
            <v>333070608</v>
          </cell>
          <cell r="T554">
            <v>10240000</v>
          </cell>
          <cell r="U554">
            <v>30720000</v>
          </cell>
          <cell r="V554">
            <v>257748000</v>
          </cell>
          <cell r="W554">
            <v>14413327.120535715</v>
          </cell>
          <cell r="X554">
            <v>43239981.361607142</v>
          </cell>
          <cell r="Y554">
            <v>256431860.89285716</v>
          </cell>
        </row>
        <row r="555">
          <cell r="A555">
            <v>175</v>
          </cell>
          <cell r="B555">
            <v>206</v>
          </cell>
          <cell r="C555" t="str">
            <v>Centro de la Innovación la Tecnología y los Servicios - la Gallera</v>
          </cell>
          <cell r="D555" t="str">
            <v>Kilómetro 5 Vía Sampués</v>
          </cell>
          <cell r="E555" t="str">
            <v>Sucre</v>
          </cell>
          <cell r="F555" t="str">
            <v>Sincelejo</v>
          </cell>
          <cell r="G555" t="str">
            <v>9.237969, -75.414627</v>
          </cell>
          <cell r="H555" t="str">
            <v>15 KVA TRIFASICA</v>
          </cell>
          <cell r="I555">
            <v>1</v>
          </cell>
          <cell r="J555">
            <v>4</v>
          </cell>
          <cell r="K555">
            <v>69771289</v>
          </cell>
          <cell r="L555">
            <v>69771289</v>
          </cell>
          <cell r="M555">
            <v>344989842</v>
          </cell>
          <cell r="N555">
            <v>43134579.975622132</v>
          </cell>
          <cell r="O555">
            <v>43134579.975622132</v>
          </cell>
          <cell r="P555">
            <v>267645251.16545472</v>
          </cell>
          <cell r="Q555">
            <v>67777824</v>
          </cell>
          <cell r="R555">
            <v>67777824</v>
          </cell>
          <cell r="S555">
            <v>333070608</v>
          </cell>
          <cell r="T555">
            <v>46724000</v>
          </cell>
          <cell r="U555">
            <v>46724000</v>
          </cell>
          <cell r="V555">
            <v>257748000</v>
          </cell>
          <cell r="W555">
            <v>57922325.284090914</v>
          </cell>
          <cell r="X555">
            <v>57922325.284090914</v>
          </cell>
          <cell r="Y555">
            <v>256431860.89285716</v>
          </cell>
        </row>
        <row r="556">
          <cell r="A556">
            <v>175</v>
          </cell>
          <cell r="B556">
            <v>206</v>
          </cell>
          <cell r="C556" t="str">
            <v>Centro de la Innovación la Tecnología y los Servicios - la Gallera</v>
          </cell>
          <cell r="D556" t="str">
            <v>Kilómetro 5 Vía Sampués</v>
          </cell>
          <cell r="E556" t="str">
            <v>Sucre</v>
          </cell>
          <cell r="F556" t="str">
            <v>Sincelejo</v>
          </cell>
          <cell r="G556" t="str">
            <v>9.237969, -75.414627</v>
          </cell>
          <cell r="H556" t="str">
            <v>30 KVA TRIFASICA</v>
          </cell>
          <cell r="I556">
            <v>1</v>
          </cell>
          <cell r="J556">
            <v>4</v>
          </cell>
          <cell r="K556">
            <v>150041433</v>
          </cell>
          <cell r="L556">
            <v>150041433</v>
          </cell>
          <cell r="M556">
            <v>344989842</v>
          </cell>
          <cell r="N556">
            <v>96390770.468607008</v>
          </cell>
          <cell r="O556">
            <v>96390770.468607008</v>
          </cell>
          <cell r="P556">
            <v>267645251.16545472</v>
          </cell>
          <cell r="Q556">
            <v>145754535</v>
          </cell>
          <cell r="R556">
            <v>145754535</v>
          </cell>
          <cell r="S556">
            <v>333070608</v>
          </cell>
          <cell r="T556">
            <v>111290000</v>
          </cell>
          <cell r="U556">
            <v>111290000</v>
          </cell>
          <cell r="V556">
            <v>257748000</v>
          </cell>
          <cell r="W556">
            <v>80772447.443181828</v>
          </cell>
          <cell r="X556">
            <v>80772447.443181828</v>
          </cell>
          <cell r="Y556">
            <v>256431860.89285716</v>
          </cell>
        </row>
        <row r="557">
          <cell r="A557">
            <v>175</v>
          </cell>
          <cell r="B557">
            <v>206</v>
          </cell>
          <cell r="C557" t="str">
            <v>Centro de la Innovación la Tecnología y los Servicios - la Gallera</v>
          </cell>
          <cell r="D557" t="str">
            <v>Kilómetro 5 Vía Sampués</v>
          </cell>
          <cell r="E557" t="str">
            <v>Sucre</v>
          </cell>
          <cell r="F557" t="str">
            <v>Sincelejo</v>
          </cell>
          <cell r="G557" t="str">
            <v>9.237969, -75.414627</v>
          </cell>
          <cell r="H557" t="str">
            <v>10 KVA TRIFASICA</v>
          </cell>
          <cell r="I557">
            <v>1</v>
          </cell>
          <cell r="J557">
            <v>4</v>
          </cell>
          <cell r="K557">
            <v>52993694</v>
          </cell>
          <cell r="L557">
            <v>52993694</v>
          </cell>
          <cell r="M557">
            <v>344989842</v>
          </cell>
          <cell r="N557">
            <v>41574819.754035547</v>
          </cell>
          <cell r="O557">
            <v>41574819.754035547</v>
          </cell>
          <cell r="P557">
            <v>267645251.16545472</v>
          </cell>
          <cell r="Q557">
            <v>51479589</v>
          </cell>
          <cell r="R557">
            <v>51479589</v>
          </cell>
          <cell r="S557">
            <v>333070608</v>
          </cell>
          <cell r="T557">
            <v>37506000</v>
          </cell>
          <cell r="U557">
            <v>37506000</v>
          </cell>
          <cell r="V557">
            <v>257748000</v>
          </cell>
          <cell r="W557">
            <v>44070670.056818187</v>
          </cell>
          <cell r="X557">
            <v>44070670.056818187</v>
          </cell>
          <cell r="Y557">
            <v>256431860.89285716</v>
          </cell>
        </row>
        <row r="558">
          <cell r="A558">
            <v>175</v>
          </cell>
          <cell r="B558">
            <v>206</v>
          </cell>
          <cell r="C558" t="str">
            <v>Centro de la Innovación la Tecnología y los Servicios - la Gallera</v>
          </cell>
          <cell r="D558" t="str">
            <v>Kilómetro 5 Vía Sampués</v>
          </cell>
          <cell r="E558" t="str">
            <v>Sucre</v>
          </cell>
          <cell r="F558" t="str">
            <v>Sincelejo</v>
          </cell>
          <cell r="G558" t="str">
            <v>9.237969, -75.414627</v>
          </cell>
          <cell r="H558" t="str">
            <v>6KVA BIFASICA</v>
          </cell>
          <cell r="I558">
            <v>1</v>
          </cell>
          <cell r="J558">
            <v>4</v>
          </cell>
          <cell r="K558">
            <v>32478810</v>
          </cell>
          <cell r="L558">
            <v>32478810</v>
          </cell>
          <cell r="M558">
            <v>344989842</v>
          </cell>
          <cell r="N558">
            <v>34627620.773526341</v>
          </cell>
          <cell r="O558">
            <v>34627620.773526341</v>
          </cell>
          <cell r="P558">
            <v>267645251.16545472</v>
          </cell>
          <cell r="Q558">
            <v>30622878</v>
          </cell>
          <cell r="R558">
            <v>30622878</v>
          </cell>
          <cell r="S558">
            <v>333070608</v>
          </cell>
          <cell r="T558">
            <v>31508000</v>
          </cell>
          <cell r="U558">
            <v>31508000</v>
          </cell>
          <cell r="V558">
            <v>257748000</v>
          </cell>
          <cell r="W558">
            <v>30426436.74715909</v>
          </cell>
          <cell r="X558">
            <v>30426436.74715909</v>
          </cell>
          <cell r="Y558">
            <v>256431860.89285716</v>
          </cell>
        </row>
        <row r="559">
          <cell r="A559">
            <v>176</v>
          </cell>
          <cell r="B559">
            <v>207</v>
          </cell>
          <cell r="C559" t="str">
            <v>Tecnoacademia Hábitat de la Construcción - colegio Loyola</v>
          </cell>
          <cell r="D559" t="str">
            <v>Carrera 64AA No. 113A - 04</v>
          </cell>
          <cell r="E559" t="str">
            <v>Antioquia</v>
          </cell>
          <cell r="F559" t="str">
            <v>Medellín</v>
          </cell>
          <cell r="G559" t="str">
            <v>6.307330, -75.559171</v>
          </cell>
          <cell r="H559" t="str">
            <v>3 KVA MONOFASICA</v>
          </cell>
          <cell r="I559">
            <v>1</v>
          </cell>
          <cell r="J559">
            <v>1</v>
          </cell>
          <cell r="K559">
            <v>13234872</v>
          </cell>
          <cell r="L559">
            <v>13234872</v>
          </cell>
          <cell r="M559">
            <v>83006161</v>
          </cell>
          <cell r="N559">
            <v>14121629.332864227</v>
          </cell>
          <cell r="O559">
            <v>14121629.332864227</v>
          </cell>
          <cell r="P559">
            <v>53992018.576796025</v>
          </cell>
          <cell r="Q559">
            <v>12478594</v>
          </cell>
          <cell r="R559">
            <v>12478594</v>
          </cell>
          <cell r="S559">
            <v>80256418</v>
          </cell>
          <cell r="T559">
            <v>10240000</v>
          </cell>
          <cell r="U559">
            <v>10240000</v>
          </cell>
          <cell r="V559">
            <v>56964000</v>
          </cell>
          <cell r="W559">
            <v>15530469.977678571</v>
          </cell>
          <cell r="X559">
            <v>15530469.977678571</v>
          </cell>
          <cell r="Y559">
            <v>72234045.261769488</v>
          </cell>
        </row>
        <row r="560">
          <cell r="A560">
            <v>176</v>
          </cell>
          <cell r="B560">
            <v>207</v>
          </cell>
          <cell r="C560" t="str">
            <v>Tecnoacademia Hábitat de la Construcción - colegio Loyola</v>
          </cell>
          <cell r="D560" t="str">
            <v>Carrera 64AA No. 113A - 04</v>
          </cell>
          <cell r="E560" t="str">
            <v>Antioquia</v>
          </cell>
          <cell r="F560" t="str">
            <v>Medellín</v>
          </cell>
          <cell r="G560" t="str">
            <v>6.307330, -75.559171</v>
          </cell>
          <cell r="H560" t="str">
            <v>15 KVA TRIFASICA</v>
          </cell>
          <cell r="I560">
            <v>1</v>
          </cell>
          <cell r="J560">
            <v>1</v>
          </cell>
          <cell r="K560">
            <v>69771289</v>
          </cell>
          <cell r="L560">
            <v>69771289</v>
          </cell>
          <cell r="M560">
            <v>83006161</v>
          </cell>
          <cell r="N560">
            <v>39870389.2439318</v>
          </cell>
          <cell r="O560">
            <v>39870389.2439318</v>
          </cell>
          <cell r="P560">
            <v>53992018.576796025</v>
          </cell>
          <cell r="Q560">
            <v>67777824</v>
          </cell>
          <cell r="R560">
            <v>67777824</v>
          </cell>
          <cell r="S560">
            <v>80256418</v>
          </cell>
          <cell r="T560">
            <v>46724000</v>
          </cell>
          <cell r="U560">
            <v>46724000</v>
          </cell>
          <cell r="V560">
            <v>56964000</v>
          </cell>
          <cell r="W560">
            <v>56703575.284090914</v>
          </cell>
          <cell r="X560">
            <v>56703575.284090914</v>
          </cell>
          <cell r="Y560">
            <v>72234045.261769488</v>
          </cell>
        </row>
        <row r="561">
          <cell r="A561">
            <v>177</v>
          </cell>
          <cell r="B561">
            <v>210</v>
          </cell>
          <cell r="C561" t="str">
            <v>Escuela Gastronómica de Tunja</v>
          </cell>
          <cell r="D561" t="str">
            <v>Carrera 1 este No. 67 - 110 Barrio Capitolio</v>
          </cell>
          <cell r="E561" t="str">
            <v>Boyacá</v>
          </cell>
          <cell r="F561" t="str">
            <v>Tunja</v>
          </cell>
          <cell r="G561" t="str">
            <v>5.568311, -73.336438</v>
          </cell>
          <cell r="H561" t="str">
            <v>3 KVA MONOFASICA</v>
          </cell>
          <cell r="I561">
            <v>2</v>
          </cell>
          <cell r="J561">
            <v>2</v>
          </cell>
          <cell r="K561">
            <v>13234872</v>
          </cell>
          <cell r="L561">
            <v>26469744</v>
          </cell>
          <cell r="M561">
            <v>96241033</v>
          </cell>
          <cell r="N561">
            <v>16687078.265102226</v>
          </cell>
          <cell r="O561">
            <v>33374156.530204453</v>
          </cell>
          <cell r="P561">
            <v>75959994.706374258</v>
          </cell>
          <cell r="Q561">
            <v>12478594</v>
          </cell>
          <cell r="R561">
            <v>24957188</v>
          </cell>
          <cell r="S561">
            <v>92735012</v>
          </cell>
          <cell r="T561">
            <v>10240000</v>
          </cell>
          <cell r="U561">
            <v>20480000</v>
          </cell>
          <cell r="V561">
            <v>67204000</v>
          </cell>
          <cell r="W561">
            <v>15093327.120535715</v>
          </cell>
          <cell r="X561">
            <v>30186654.241071429</v>
          </cell>
          <cell r="Y561">
            <v>88108979.525162339</v>
          </cell>
        </row>
        <row r="562">
          <cell r="A562">
            <v>177</v>
          </cell>
          <cell r="B562">
            <v>210</v>
          </cell>
          <cell r="C562" t="str">
            <v>Escuela Gastronómica de Tunja</v>
          </cell>
          <cell r="D562" t="str">
            <v>Carrera 1 este No. 67 - 110 Barrio Capitolio</v>
          </cell>
          <cell r="E562" t="str">
            <v>Boyacá</v>
          </cell>
          <cell r="F562" t="str">
            <v>Tunja</v>
          </cell>
          <cell r="G562" t="str">
            <v>5.568311, -73.336438</v>
          </cell>
          <cell r="H562" t="str">
            <v>15 KVA TRIFASICA</v>
          </cell>
          <cell r="I562">
            <v>1</v>
          </cell>
          <cell r="J562">
            <v>2</v>
          </cell>
          <cell r="K562">
            <v>69771289</v>
          </cell>
          <cell r="L562">
            <v>69771289</v>
          </cell>
          <cell r="M562">
            <v>96241033</v>
          </cell>
          <cell r="N562">
            <v>42585838.176169798</v>
          </cell>
          <cell r="O562">
            <v>42585838.176169798</v>
          </cell>
          <cell r="P562">
            <v>75959994.706374258</v>
          </cell>
          <cell r="Q562">
            <v>67777824</v>
          </cell>
          <cell r="R562">
            <v>67777824</v>
          </cell>
          <cell r="S562">
            <v>92735012</v>
          </cell>
          <cell r="T562">
            <v>46724000</v>
          </cell>
          <cell r="U562">
            <v>46724000</v>
          </cell>
          <cell r="V562">
            <v>67204000</v>
          </cell>
          <cell r="W562">
            <v>57922325.284090914</v>
          </cell>
          <cell r="X562">
            <v>57922325.284090914</v>
          </cell>
          <cell r="Y562">
            <v>88108979.525162339</v>
          </cell>
        </row>
        <row r="563">
          <cell r="A563">
            <v>178</v>
          </cell>
          <cell r="B563">
            <v>218</v>
          </cell>
          <cell r="C563" t="str">
            <v>Sede La Unión Nariño</v>
          </cell>
          <cell r="D563" t="str">
            <v>Barrio La Capilla</v>
          </cell>
          <cell r="E563" t="str">
            <v>Nariño</v>
          </cell>
          <cell r="F563" t="str">
            <v>La Unión</v>
          </cell>
          <cell r="G563" t="str">
            <v>1.590199, -77.131950</v>
          </cell>
          <cell r="H563" t="str">
            <v>3 KVA MONOFASICA</v>
          </cell>
          <cell r="I563">
            <v>1</v>
          </cell>
          <cell r="J563">
            <v>1</v>
          </cell>
          <cell r="K563">
            <v>13234872</v>
          </cell>
          <cell r="L563">
            <v>13234872</v>
          </cell>
          <cell r="M563">
            <v>119222260</v>
          </cell>
          <cell r="N563">
            <v>17565820.064554561</v>
          </cell>
          <cell r="O563">
            <v>17565820.064554561</v>
          </cell>
          <cell r="P563">
            <v>100775459.57262565</v>
          </cell>
          <cell r="Q563">
            <v>12478594</v>
          </cell>
          <cell r="R563">
            <v>12478594</v>
          </cell>
          <cell r="S563">
            <v>115437772</v>
          </cell>
          <cell r="T563">
            <v>10240000</v>
          </cell>
          <cell r="U563">
            <v>10240000</v>
          </cell>
          <cell r="V563">
            <v>85252000</v>
          </cell>
          <cell r="W563">
            <v>15573327.120535715</v>
          </cell>
          <cell r="X563">
            <v>15573327.120535715</v>
          </cell>
          <cell r="Y563">
            <v>101974667.23417209</v>
          </cell>
        </row>
        <row r="564">
          <cell r="A564">
            <v>178</v>
          </cell>
          <cell r="B564">
            <v>218</v>
          </cell>
          <cell r="C564" t="str">
            <v>Sede La Unión Nariño</v>
          </cell>
          <cell r="D564" t="str">
            <v>Barrio La Capilla</v>
          </cell>
          <cell r="E564" t="str">
            <v>Nariño</v>
          </cell>
          <cell r="F564" t="str">
            <v>La Unión</v>
          </cell>
          <cell r="G564" t="str">
            <v>1.590199, -77.131950</v>
          </cell>
          <cell r="H564" t="str">
            <v>10 KVA TRIFASICA</v>
          </cell>
          <cell r="I564">
            <v>2</v>
          </cell>
          <cell r="J564">
            <v>1</v>
          </cell>
          <cell r="K564">
            <v>52993694</v>
          </cell>
          <cell r="L564">
            <v>105987388</v>
          </cell>
          <cell r="M564">
            <v>119222260</v>
          </cell>
          <cell r="N564">
            <v>41604819.754035547</v>
          </cell>
          <cell r="O564">
            <v>83209639.508071095</v>
          </cell>
          <cell r="P564">
            <v>100775459.57262565</v>
          </cell>
          <cell r="Q564">
            <v>51479589</v>
          </cell>
          <cell r="R564">
            <v>102959178</v>
          </cell>
          <cell r="S564">
            <v>115437772</v>
          </cell>
          <cell r="T564">
            <v>37506000</v>
          </cell>
          <cell r="U564">
            <v>75012000</v>
          </cell>
          <cell r="V564">
            <v>85252000</v>
          </cell>
          <cell r="W564">
            <v>43200670.056818187</v>
          </cell>
          <cell r="X564">
            <v>86401340.113636374</v>
          </cell>
          <cell r="Y564">
            <v>101974667.23417209</v>
          </cell>
        </row>
        <row r="565">
          <cell r="A565">
            <v>179</v>
          </cell>
          <cell r="B565">
            <v>219</v>
          </cell>
          <cell r="C565" t="str">
            <v>Sede Aviación</v>
          </cell>
          <cell r="D565" t="str">
            <v>Zona Franca Rionegro Bodega 49</v>
          </cell>
          <cell r="E565" t="str">
            <v>Antioquia</v>
          </cell>
          <cell r="F565" t="str">
            <v>Rionegro</v>
          </cell>
          <cell r="G565" t="str">
            <v>6.156817, -75.418219</v>
          </cell>
          <cell r="H565" t="str">
            <v>3 KVA MONOFASICA</v>
          </cell>
          <cell r="I565">
            <v>1</v>
          </cell>
          <cell r="J565">
            <v>1</v>
          </cell>
          <cell r="K565">
            <v>13234872</v>
          </cell>
          <cell r="L565">
            <v>13234872</v>
          </cell>
          <cell r="M565">
            <v>83006161</v>
          </cell>
          <cell r="N565">
            <v>14121629.332864227</v>
          </cell>
          <cell r="O565">
            <v>14121629.332864227</v>
          </cell>
          <cell r="P565">
            <v>53992018.576796025</v>
          </cell>
          <cell r="Q565">
            <v>12478594</v>
          </cell>
          <cell r="R565">
            <v>12478594</v>
          </cell>
          <cell r="S565">
            <v>80256418</v>
          </cell>
          <cell r="T565">
            <v>10240000</v>
          </cell>
          <cell r="U565">
            <v>10240000</v>
          </cell>
          <cell r="V565">
            <v>56964000</v>
          </cell>
          <cell r="W565">
            <v>15530469.977678571</v>
          </cell>
          <cell r="X565">
            <v>15530469.977678571</v>
          </cell>
          <cell r="Y565">
            <v>72234045.261769488</v>
          </cell>
        </row>
        <row r="566">
          <cell r="A566">
            <v>179</v>
          </cell>
          <cell r="B566">
            <v>219</v>
          </cell>
          <cell r="C566" t="str">
            <v>Sede Aviación</v>
          </cell>
          <cell r="D566" t="str">
            <v>Zona Franca Rionegro Bodega 49</v>
          </cell>
          <cell r="E566" t="str">
            <v>Antioquia</v>
          </cell>
          <cell r="F566" t="str">
            <v>Rionegro</v>
          </cell>
          <cell r="G566" t="str">
            <v>6.156817, -75.418219</v>
          </cell>
          <cell r="H566" t="str">
            <v>15 KVA TRIFASICA</v>
          </cell>
          <cell r="I566">
            <v>1</v>
          </cell>
          <cell r="J566">
            <v>1</v>
          </cell>
          <cell r="K566">
            <v>69771289</v>
          </cell>
          <cell r="L566">
            <v>69771289</v>
          </cell>
          <cell r="M566">
            <v>83006161</v>
          </cell>
          <cell r="N566">
            <v>39870389.2439318</v>
          </cell>
          <cell r="O566">
            <v>39870389.2439318</v>
          </cell>
          <cell r="P566">
            <v>53992018.576796025</v>
          </cell>
          <cell r="Q566">
            <v>67777824</v>
          </cell>
          <cell r="R566">
            <v>67777824</v>
          </cell>
          <cell r="S566">
            <v>80256418</v>
          </cell>
          <cell r="T566">
            <v>46724000</v>
          </cell>
          <cell r="U566">
            <v>46724000</v>
          </cell>
          <cell r="V566">
            <v>56964000</v>
          </cell>
          <cell r="W566">
            <v>56703575.284090914</v>
          </cell>
          <cell r="X566">
            <v>56703575.284090914</v>
          </cell>
          <cell r="Y566">
            <v>72234045.261769488</v>
          </cell>
        </row>
        <row r="567">
          <cell r="A567">
            <v>180</v>
          </cell>
          <cell r="B567">
            <v>220</v>
          </cell>
          <cell r="C567" t="str">
            <v>Sede Santa Rosa de Cabal</v>
          </cell>
          <cell r="D567" t="str">
            <v>Km 3 Vereda Lombo</v>
          </cell>
          <cell r="E567" t="str">
            <v>Risaralda</v>
          </cell>
          <cell r="F567" t="str">
            <v>Santa Rosa de Cabal</v>
          </cell>
          <cell r="G567" t="str">
            <v>4.924205, -75.642704</v>
          </cell>
          <cell r="H567" t="str">
            <v>3 KVA MONOFASICA</v>
          </cell>
          <cell r="I567">
            <v>1</v>
          </cell>
          <cell r="J567">
            <v>1</v>
          </cell>
          <cell r="K567">
            <v>13234872</v>
          </cell>
          <cell r="L567">
            <v>13234872</v>
          </cell>
          <cell r="M567">
            <v>83006161</v>
          </cell>
          <cell r="N567">
            <v>17565820.064554561</v>
          </cell>
          <cell r="O567">
            <v>17565820.064554561</v>
          </cell>
          <cell r="P567">
            <v>60880400.04017669</v>
          </cell>
          <cell r="Q567">
            <v>12478594</v>
          </cell>
          <cell r="R567">
            <v>12478594</v>
          </cell>
          <cell r="S567">
            <v>80256418</v>
          </cell>
          <cell r="T567">
            <v>10240000</v>
          </cell>
          <cell r="U567">
            <v>10240000</v>
          </cell>
          <cell r="V567">
            <v>56964000</v>
          </cell>
          <cell r="W567">
            <v>15573327.120535715</v>
          </cell>
          <cell r="X567">
            <v>15573327.120535715</v>
          </cell>
          <cell r="Y567">
            <v>72276902.404626623</v>
          </cell>
        </row>
        <row r="568">
          <cell r="A568">
            <v>180</v>
          </cell>
          <cell r="B568">
            <v>220</v>
          </cell>
          <cell r="C568" t="str">
            <v>Sede Santa Rosa de Cabal</v>
          </cell>
          <cell r="D568" t="str">
            <v>Km 3 Vereda Lombo</v>
          </cell>
          <cell r="E568" t="str">
            <v>Risaralda</v>
          </cell>
          <cell r="F568" t="str">
            <v>Santa Rosa de Cabal</v>
          </cell>
          <cell r="G568" t="str">
            <v>4.924205, -75.642704</v>
          </cell>
          <cell r="H568" t="str">
            <v>15 KVA TRIFASICA</v>
          </cell>
          <cell r="I568">
            <v>1</v>
          </cell>
          <cell r="J568">
            <v>1</v>
          </cell>
          <cell r="K568">
            <v>69771289</v>
          </cell>
          <cell r="L568">
            <v>69771289</v>
          </cell>
          <cell r="M568">
            <v>83006161</v>
          </cell>
          <cell r="N568">
            <v>43314579.975622132</v>
          </cell>
          <cell r="O568">
            <v>43314579.975622132</v>
          </cell>
          <cell r="P568">
            <v>60880400.04017669</v>
          </cell>
          <cell r="Q568">
            <v>67777824</v>
          </cell>
          <cell r="R568">
            <v>67777824</v>
          </cell>
          <cell r="S568">
            <v>80256418</v>
          </cell>
          <cell r="T568">
            <v>46724000</v>
          </cell>
          <cell r="U568">
            <v>46724000</v>
          </cell>
          <cell r="V568">
            <v>56964000</v>
          </cell>
          <cell r="W568">
            <v>56703575.284090914</v>
          </cell>
          <cell r="X568">
            <v>56703575.284090914</v>
          </cell>
          <cell r="Y568">
            <v>72276902.404626623</v>
          </cell>
        </row>
        <row r="569">
          <cell r="A569">
            <v>181</v>
          </cell>
          <cell r="B569">
            <v>221</v>
          </cell>
          <cell r="C569" t="str">
            <v>Sede Sibundoy</v>
          </cell>
          <cell r="D569" t="str">
            <v>Vereda Machindoy - Vía ITP (Instituto Técnico del Putumayo)</v>
          </cell>
          <cell r="E569" t="str">
            <v>Putumayo</v>
          </cell>
          <cell r="F569" t="str">
            <v>Sibundoy</v>
          </cell>
          <cell r="G569" t="str">
            <v>1.197130, -76.929160</v>
          </cell>
          <cell r="H569" t="str">
            <v>3 KVA MONOFASICA</v>
          </cell>
          <cell r="I569">
            <v>1</v>
          </cell>
          <cell r="J569">
            <v>1</v>
          </cell>
          <cell r="K569">
            <v>13234872</v>
          </cell>
          <cell r="L569">
            <v>13234872</v>
          </cell>
          <cell r="M569">
            <v>90464101</v>
          </cell>
          <cell r="N569">
            <v>17565820.064554561</v>
          </cell>
          <cell r="O569">
            <v>17565820.064554561</v>
          </cell>
          <cell r="P569">
            <v>68697129.382797435</v>
          </cell>
          <cell r="Q569">
            <v>12478594</v>
          </cell>
          <cell r="R569">
            <v>12478594</v>
          </cell>
          <cell r="S569">
            <v>87501273</v>
          </cell>
          <cell r="T569">
            <v>10240000</v>
          </cell>
          <cell r="U569">
            <v>10240000</v>
          </cell>
          <cell r="V569">
            <v>58722000</v>
          </cell>
          <cell r="W569">
            <v>19079041.40625</v>
          </cell>
          <cell r="X569">
            <v>19079041.40625</v>
          </cell>
          <cell r="Y569">
            <v>74631513.877840906</v>
          </cell>
        </row>
        <row r="570">
          <cell r="A570">
            <v>181</v>
          </cell>
          <cell r="B570">
            <v>221</v>
          </cell>
          <cell r="C570" t="str">
            <v>Sede Sibundoy</v>
          </cell>
          <cell r="D570" t="str">
            <v>Vereda Machindoy - Vía ITP (Instituto Técnico del Putumayo)</v>
          </cell>
          <cell r="E570" t="str">
            <v>Putumayo</v>
          </cell>
          <cell r="F570" t="str">
            <v>Sibundoy</v>
          </cell>
          <cell r="G570" t="str">
            <v>1.197130, -76.929160</v>
          </cell>
          <cell r="H570" t="str">
            <v>20 KVA TRIFASICA</v>
          </cell>
          <cell r="I570">
            <v>1</v>
          </cell>
          <cell r="J570">
            <v>1</v>
          </cell>
          <cell r="K570">
            <v>77229229</v>
          </cell>
          <cell r="L570">
            <v>77229229</v>
          </cell>
          <cell r="M570">
            <v>90464101</v>
          </cell>
          <cell r="N570">
            <v>51131309.31824287</v>
          </cell>
          <cell r="O570">
            <v>51131309.31824287</v>
          </cell>
          <cell r="P570">
            <v>68697129.382797435</v>
          </cell>
          <cell r="Q570">
            <v>75022679</v>
          </cell>
          <cell r="R570">
            <v>75022679</v>
          </cell>
          <cell r="S570">
            <v>87501273</v>
          </cell>
          <cell r="T570">
            <v>48482000</v>
          </cell>
          <cell r="U570">
            <v>48482000</v>
          </cell>
          <cell r="V570">
            <v>58722000</v>
          </cell>
          <cell r="W570">
            <v>55552472.471590914</v>
          </cell>
          <cell r="X570">
            <v>55552472.471590914</v>
          </cell>
          <cell r="Y570">
            <v>74631513.877840906</v>
          </cell>
        </row>
        <row r="571">
          <cell r="A571">
            <v>182</v>
          </cell>
          <cell r="B571">
            <v>222</v>
          </cell>
          <cell r="C571" t="str">
            <v>Puerto Leguizamo</v>
          </cell>
          <cell r="D571" t="str">
            <v>Carrera 10 Calle 12 Esquina</v>
          </cell>
          <cell r="E571" t="str">
            <v>Putumayo</v>
          </cell>
          <cell r="F571" t="str">
            <v>Puerto Leguizamo</v>
          </cell>
          <cell r="G571" t="str">
            <v>-0.186251, -74.777999</v>
          </cell>
          <cell r="H571" t="str">
            <v>15 KVA TRIFASICA</v>
          </cell>
          <cell r="I571">
            <v>1</v>
          </cell>
          <cell r="J571">
            <v>1</v>
          </cell>
          <cell r="K571">
            <v>69771289</v>
          </cell>
          <cell r="L571">
            <v>69771289</v>
          </cell>
          <cell r="M571">
            <v>69771289</v>
          </cell>
          <cell r="N571">
            <v>44776164.441741131</v>
          </cell>
          <cell r="O571">
            <v>44776164.441741131</v>
          </cell>
          <cell r="P571">
            <v>44776164.441741131</v>
          </cell>
          <cell r="Q571">
            <v>67777824</v>
          </cell>
          <cell r="R571">
            <v>67777824</v>
          </cell>
          <cell r="S571">
            <v>67777824</v>
          </cell>
          <cell r="T571">
            <v>46724000</v>
          </cell>
          <cell r="U571">
            <v>46724000</v>
          </cell>
          <cell r="V571">
            <v>46724000</v>
          </cell>
          <cell r="W571">
            <v>60502325.284090914</v>
          </cell>
          <cell r="X571">
            <v>60502325.284090914</v>
          </cell>
          <cell r="Y571">
            <v>60502325.284090914</v>
          </cell>
        </row>
        <row r="572">
          <cell r="A572">
            <v>183</v>
          </cell>
          <cell r="B572">
            <v>223</v>
          </cell>
          <cell r="C572" t="str">
            <v>Yumbo</v>
          </cell>
          <cell r="D572" t="str">
            <v>Arroyo Hondo, Barrio Trinidad Etapa 1</v>
          </cell>
          <cell r="E572" t="str">
            <v>Valle del Cauca</v>
          </cell>
          <cell r="F572" t="str">
            <v>Yumbo</v>
          </cell>
          <cell r="G572" t="str">
            <v>3.587561, -76.482988</v>
          </cell>
          <cell r="H572" t="str">
            <v>3 KVA MONOFASICA</v>
          </cell>
          <cell r="I572">
            <v>3</v>
          </cell>
          <cell r="J572">
            <v>2</v>
          </cell>
          <cell r="K572">
            <v>13234872</v>
          </cell>
          <cell r="L572">
            <v>39704616</v>
          </cell>
          <cell r="M572">
            <v>186705134</v>
          </cell>
          <cell r="N572">
            <v>13888295.999530893</v>
          </cell>
          <cell r="O572">
            <v>41664887.998592675</v>
          </cell>
          <cell r="P572">
            <v>127860811.36295801</v>
          </cell>
          <cell r="Q572">
            <v>12478594</v>
          </cell>
          <cell r="R572">
            <v>37435782</v>
          </cell>
          <cell r="S572">
            <v>180236285</v>
          </cell>
          <cell r="T572">
            <v>10240000</v>
          </cell>
          <cell r="U572">
            <v>30720000</v>
          </cell>
          <cell r="V572">
            <v>125926000</v>
          </cell>
          <cell r="W572">
            <v>14370469.977678573</v>
          </cell>
          <cell r="X572">
            <v>43111409.933035716</v>
          </cell>
          <cell r="Y572">
            <v>155367457.68871754</v>
          </cell>
        </row>
        <row r="573">
          <cell r="A573">
            <v>183</v>
          </cell>
          <cell r="B573">
            <v>223</v>
          </cell>
          <cell r="C573" t="str">
            <v>Yumbo</v>
          </cell>
          <cell r="D573" t="str">
            <v>Arroyo Hondo, Barrio Trinidad Etapa 1</v>
          </cell>
          <cell r="E573" t="str">
            <v>Valle del Cauca</v>
          </cell>
          <cell r="F573" t="str">
            <v>Yumbo</v>
          </cell>
          <cell r="G573" t="str">
            <v>3.587561, -76.482988</v>
          </cell>
          <cell r="H573" t="str">
            <v>15 KVA TRIFASICA</v>
          </cell>
          <cell r="I573">
            <v>1</v>
          </cell>
          <cell r="J573">
            <v>2</v>
          </cell>
          <cell r="K573">
            <v>69771289</v>
          </cell>
          <cell r="L573">
            <v>69771289</v>
          </cell>
          <cell r="M573">
            <v>186705134</v>
          </cell>
          <cell r="N573">
            <v>39770389.2439318</v>
          </cell>
          <cell r="O573">
            <v>39770389.2439318</v>
          </cell>
          <cell r="P573">
            <v>127860811.36295801</v>
          </cell>
          <cell r="Q573">
            <v>67777824</v>
          </cell>
          <cell r="R573">
            <v>67777824</v>
          </cell>
          <cell r="S573">
            <v>180236285</v>
          </cell>
          <cell r="T573">
            <v>46724000</v>
          </cell>
          <cell r="U573">
            <v>46724000</v>
          </cell>
          <cell r="V573">
            <v>125926000</v>
          </cell>
          <cell r="W573">
            <v>57922325.284090914</v>
          </cell>
          <cell r="X573">
            <v>57922325.284090914</v>
          </cell>
          <cell r="Y573">
            <v>155367457.68871754</v>
          </cell>
        </row>
        <row r="574">
          <cell r="A574">
            <v>183</v>
          </cell>
          <cell r="B574">
            <v>223</v>
          </cell>
          <cell r="C574" t="str">
            <v>Yumbo</v>
          </cell>
          <cell r="D574" t="str">
            <v>Arroyo Hondo, Barrio Trinidad Etapa 1</v>
          </cell>
          <cell r="E574" t="str">
            <v>Valle del Cauca</v>
          </cell>
          <cell r="F574" t="str">
            <v>Yumbo</v>
          </cell>
          <cell r="G574" t="str">
            <v>3.587561, -76.482988</v>
          </cell>
          <cell r="H574" t="str">
            <v>20 KVA TRIFASICA</v>
          </cell>
          <cell r="I574">
            <v>1</v>
          </cell>
          <cell r="J574">
            <v>2</v>
          </cell>
          <cell r="K574">
            <v>77229229</v>
          </cell>
          <cell r="L574">
            <v>77229229</v>
          </cell>
          <cell r="M574">
            <v>186705134</v>
          </cell>
          <cell r="N574">
            <v>46425534.120433539</v>
          </cell>
          <cell r="O574">
            <v>46425534.120433539</v>
          </cell>
          <cell r="P574">
            <v>127860811.36295801</v>
          </cell>
          <cell r="Q574">
            <v>75022679</v>
          </cell>
          <cell r="R574">
            <v>75022679</v>
          </cell>
          <cell r="S574">
            <v>180236285</v>
          </cell>
          <cell r="T574">
            <v>48482000</v>
          </cell>
          <cell r="U574">
            <v>48482000</v>
          </cell>
          <cell r="V574">
            <v>125926000</v>
          </cell>
          <cell r="W574">
            <v>54333722.471590914</v>
          </cell>
          <cell r="X574">
            <v>54333722.471590914</v>
          </cell>
          <cell r="Y574">
            <v>155367457.68871754</v>
          </cell>
        </row>
        <row r="575">
          <cell r="A575">
            <v>184</v>
          </cell>
          <cell r="B575">
            <v>225</v>
          </cell>
          <cell r="C575" t="str">
            <v>Tecnoparque Colombia Plaza Caicedo</v>
          </cell>
          <cell r="D575" t="str">
            <v>Carrera 5 No. 11 - 68, pisos 2 al 8</v>
          </cell>
          <cell r="E575" t="str">
            <v>Valle del Cauca</v>
          </cell>
          <cell r="F575" t="str">
            <v>Cali</v>
          </cell>
          <cell r="G575" t="str">
            <v>3.451443, -76.532243</v>
          </cell>
          <cell r="H575" t="str">
            <v>3 KVA MONOFASICA</v>
          </cell>
          <cell r="I575">
            <v>3</v>
          </cell>
          <cell r="J575">
            <v>3</v>
          </cell>
          <cell r="K575">
            <v>13234872</v>
          </cell>
          <cell r="L575">
            <v>39704616</v>
          </cell>
          <cell r="M575">
            <v>312940753</v>
          </cell>
          <cell r="N575">
            <v>13888295.999530893</v>
          </cell>
          <cell r="O575">
            <v>41664887.998592675</v>
          </cell>
          <cell r="P575">
            <v>202008439.82941446</v>
          </cell>
          <cell r="Q575">
            <v>12478594</v>
          </cell>
          <cell r="R575">
            <v>37435782</v>
          </cell>
          <cell r="S575">
            <v>301115110</v>
          </cell>
          <cell r="T575">
            <v>10240000</v>
          </cell>
          <cell r="U575">
            <v>30720000</v>
          </cell>
          <cell r="V575">
            <v>249648000</v>
          </cell>
          <cell r="W575">
            <v>14370469.977678573</v>
          </cell>
          <cell r="X575">
            <v>43111409.933035716</v>
          </cell>
          <cell r="Y575">
            <v>200945711.9500812</v>
          </cell>
        </row>
        <row r="576">
          <cell r="A576">
            <v>184</v>
          </cell>
          <cell r="B576">
            <v>225</v>
          </cell>
          <cell r="C576" t="str">
            <v>Tecnoparque Colombia Plaza Caicedo</v>
          </cell>
          <cell r="D576" t="str">
            <v>Carrera 5 No. 11 - 68, pisos 2 al 8</v>
          </cell>
          <cell r="E576" t="str">
            <v>Valle del Cauca</v>
          </cell>
          <cell r="F576" t="str">
            <v>Cali</v>
          </cell>
          <cell r="G576" t="str">
            <v>3.451443, -76.532243</v>
          </cell>
          <cell r="H576" t="str">
            <v>40 KVA TRIFASICA</v>
          </cell>
          <cell r="I576">
            <v>1</v>
          </cell>
          <cell r="J576">
            <v>3</v>
          </cell>
          <cell r="K576">
            <v>196006908</v>
          </cell>
          <cell r="L576">
            <v>196006908</v>
          </cell>
          <cell r="M576">
            <v>312940753</v>
          </cell>
          <cell r="N576">
            <v>113918017.71038824</v>
          </cell>
          <cell r="O576">
            <v>113918017.71038824</v>
          </cell>
          <cell r="P576">
            <v>202008439.82941446</v>
          </cell>
          <cell r="Q576">
            <v>188656649</v>
          </cell>
          <cell r="R576">
            <v>188656649</v>
          </cell>
          <cell r="S576">
            <v>301115110</v>
          </cell>
          <cell r="T576">
            <v>170446000</v>
          </cell>
          <cell r="U576">
            <v>170446000</v>
          </cell>
          <cell r="V576">
            <v>249648000</v>
          </cell>
          <cell r="W576">
            <v>103500579.54545456</v>
          </cell>
          <cell r="X576">
            <v>103500579.54545456</v>
          </cell>
          <cell r="Y576">
            <v>200945711.9500812</v>
          </cell>
        </row>
        <row r="577">
          <cell r="A577">
            <v>184</v>
          </cell>
          <cell r="B577">
            <v>225</v>
          </cell>
          <cell r="C577" t="str">
            <v>Tecnoparque Colombia Plaza Caicedo</v>
          </cell>
          <cell r="D577" t="str">
            <v>Carrera 5 No. 11 - 68, pisos 2 al 8</v>
          </cell>
          <cell r="E577" t="str">
            <v>Valle del Cauca</v>
          </cell>
          <cell r="F577" t="str">
            <v>Cali</v>
          </cell>
          <cell r="G577" t="str">
            <v>3.451443, -76.532243</v>
          </cell>
          <cell r="H577" t="str">
            <v>20 KVA TRIFASICA</v>
          </cell>
          <cell r="I577">
            <v>1</v>
          </cell>
          <cell r="J577">
            <v>3</v>
          </cell>
          <cell r="K577">
            <v>77229229</v>
          </cell>
          <cell r="L577">
            <v>77229229</v>
          </cell>
          <cell r="M577">
            <v>312940753</v>
          </cell>
          <cell r="N577">
            <v>46425534.120433539</v>
          </cell>
          <cell r="O577">
            <v>46425534.120433539</v>
          </cell>
          <cell r="P577">
            <v>202008439.82941446</v>
          </cell>
          <cell r="Q577">
            <v>75022679</v>
          </cell>
          <cell r="R577">
            <v>75022679</v>
          </cell>
          <cell r="S577">
            <v>301115110</v>
          </cell>
          <cell r="T577">
            <v>48482000</v>
          </cell>
          <cell r="U577">
            <v>48482000</v>
          </cell>
          <cell r="V577">
            <v>249648000</v>
          </cell>
          <cell r="W577">
            <v>54333722.471590914</v>
          </cell>
          <cell r="X577">
            <v>54333722.471590914</v>
          </cell>
          <cell r="Y577">
            <v>200945711.9500812</v>
          </cell>
        </row>
        <row r="578">
          <cell r="A578">
            <v>185</v>
          </cell>
          <cell r="B578">
            <v>226</v>
          </cell>
          <cell r="C578" t="str">
            <v>Sede Puerto Gaitán</v>
          </cell>
          <cell r="D578" t="str">
            <v>Km 1 Vía Villavicencio, Contiguo Finca el Bolsillo, frente a la Urbanización las Margaritas</v>
          </cell>
          <cell r="E578" t="str">
            <v>Meta</v>
          </cell>
          <cell r="F578" t="str">
            <v>Puerto Gaitán</v>
          </cell>
          <cell r="G578" t="str">
            <v>4.319105, -72.092466</v>
          </cell>
          <cell r="H578" t="str">
            <v>3 KVA MONOFASICA</v>
          </cell>
          <cell r="I578">
            <v>6</v>
          </cell>
          <cell r="J578">
            <v>6</v>
          </cell>
          <cell r="K578">
            <v>13234872</v>
          </cell>
          <cell r="L578">
            <v>79409232</v>
          </cell>
          <cell r="M578">
            <v>341716793</v>
          </cell>
          <cell r="N578">
            <v>17299153.397887893</v>
          </cell>
          <cell r="O578">
            <v>103794920.38732736</v>
          </cell>
          <cell r="P578">
            <v>279339817.93270528</v>
          </cell>
          <cell r="Q578">
            <v>12478594</v>
          </cell>
          <cell r="R578">
            <v>74871564</v>
          </cell>
          <cell r="S578">
            <v>329684625</v>
          </cell>
          <cell r="T578">
            <v>10240000</v>
          </cell>
          <cell r="U578">
            <v>61440000</v>
          </cell>
          <cell r="V578">
            <v>239118000</v>
          </cell>
          <cell r="W578">
            <v>14727612.834821427</v>
          </cell>
          <cell r="X578">
            <v>88365677.008928567</v>
          </cell>
          <cell r="Y578">
            <v>303128322.91801953</v>
          </cell>
        </row>
        <row r="579">
          <cell r="A579">
            <v>185</v>
          </cell>
          <cell r="B579">
            <v>226</v>
          </cell>
          <cell r="C579" t="str">
            <v>Sede Puerto Gaitán</v>
          </cell>
          <cell r="D579" t="str">
            <v>Km 1 Vía Villavicencio, Contiguo Finca el Bolsillo, frente a la Urbanización las Margaritas</v>
          </cell>
          <cell r="E579" t="str">
            <v>Meta</v>
          </cell>
          <cell r="F579" t="str">
            <v>Puerto Gaitán</v>
          </cell>
          <cell r="G579" t="str">
            <v>4.319105, -72.092466</v>
          </cell>
          <cell r="H579" t="str">
            <v>10 KVA TRIFASICA</v>
          </cell>
          <cell r="I579">
            <v>1</v>
          </cell>
          <cell r="J579">
            <v>6</v>
          </cell>
          <cell r="K579">
            <v>52993694</v>
          </cell>
          <cell r="L579">
            <v>52993694</v>
          </cell>
          <cell r="M579">
            <v>341716793</v>
          </cell>
          <cell r="N579">
            <v>42816404.220154546</v>
          </cell>
          <cell r="O579">
            <v>42816404.220154546</v>
          </cell>
          <cell r="P579">
            <v>279339817.93270528</v>
          </cell>
          <cell r="Q579">
            <v>51479589</v>
          </cell>
          <cell r="R579">
            <v>51479589</v>
          </cell>
          <cell r="S579">
            <v>329684625</v>
          </cell>
          <cell r="T579">
            <v>37506000</v>
          </cell>
          <cell r="U579">
            <v>37506000</v>
          </cell>
          <cell r="V579">
            <v>239118000</v>
          </cell>
          <cell r="W579">
            <v>45195670.056818187</v>
          </cell>
          <cell r="X579">
            <v>45195670.056818187</v>
          </cell>
          <cell r="Y579">
            <v>303128322.91801953</v>
          </cell>
        </row>
        <row r="580">
          <cell r="A580">
            <v>185</v>
          </cell>
          <cell r="B580">
            <v>226</v>
          </cell>
          <cell r="C580" t="str">
            <v>Sede Puerto Gaitán</v>
          </cell>
          <cell r="D580" t="str">
            <v>Km 1 Vía Villavicencio, Contiguo Finca el Bolsillo, frente a la Urbanización las Margaritas</v>
          </cell>
          <cell r="E580" t="str">
            <v>Meta</v>
          </cell>
          <cell r="F580" t="str">
            <v>Puerto Gaitán</v>
          </cell>
          <cell r="G580" t="str">
            <v>4.319105, -72.092466</v>
          </cell>
          <cell r="H580" t="str">
            <v>15 KVA TRIFASICA</v>
          </cell>
          <cell r="I580">
            <v>3</v>
          </cell>
          <cell r="J580">
            <v>6</v>
          </cell>
          <cell r="K580">
            <v>69771289</v>
          </cell>
          <cell r="L580">
            <v>209313867</v>
          </cell>
          <cell r="M580">
            <v>341716793</v>
          </cell>
          <cell r="N580">
            <v>44242831.108407795</v>
          </cell>
          <cell r="O580">
            <v>132728493.32522339</v>
          </cell>
          <cell r="P580">
            <v>279339817.93270528</v>
          </cell>
          <cell r="Q580">
            <v>67777824</v>
          </cell>
          <cell r="R580">
            <v>203333472</v>
          </cell>
          <cell r="S580">
            <v>329684625</v>
          </cell>
          <cell r="T580">
            <v>46724000</v>
          </cell>
          <cell r="U580">
            <v>140172000</v>
          </cell>
          <cell r="V580">
            <v>239118000</v>
          </cell>
          <cell r="W580">
            <v>56522325.284090914</v>
          </cell>
          <cell r="X580">
            <v>169566975.85227275</v>
          </cell>
          <cell r="Y580">
            <v>303128322.91801953</v>
          </cell>
        </row>
        <row r="581">
          <cell r="A581">
            <v>186</v>
          </cell>
          <cell r="B581">
            <v>227</v>
          </cell>
          <cell r="C581" t="str">
            <v>Sede Guarne</v>
          </cell>
          <cell r="D581" t="str">
            <v>Carrera 51 No. 51 - 28</v>
          </cell>
          <cell r="E581" t="str">
            <v>Antioquia</v>
          </cell>
          <cell r="F581" t="str">
            <v>Guarne</v>
          </cell>
          <cell r="G581" t="str">
            <v>6.280337, -75.443131</v>
          </cell>
          <cell r="H581" t="str">
            <v>3 KVA MONOFASICA</v>
          </cell>
          <cell r="I581">
            <v>1</v>
          </cell>
          <cell r="J581">
            <v>1</v>
          </cell>
          <cell r="K581">
            <v>13234872</v>
          </cell>
          <cell r="L581">
            <v>13234872</v>
          </cell>
          <cell r="M581">
            <v>83006161</v>
          </cell>
          <cell r="N581">
            <v>14121629.332864227</v>
          </cell>
          <cell r="O581">
            <v>14121629.332864227</v>
          </cell>
          <cell r="P581">
            <v>53992018.576796025</v>
          </cell>
          <cell r="Q581">
            <v>12478594</v>
          </cell>
          <cell r="R581">
            <v>12478594</v>
          </cell>
          <cell r="S581">
            <v>80256418</v>
          </cell>
          <cell r="T581">
            <v>10240000</v>
          </cell>
          <cell r="U581">
            <v>10240000</v>
          </cell>
          <cell r="V581">
            <v>56964000</v>
          </cell>
          <cell r="W581">
            <v>15530469.977678571</v>
          </cell>
          <cell r="X581">
            <v>15530469.977678571</v>
          </cell>
          <cell r="Y581">
            <v>72234045.261769488</v>
          </cell>
        </row>
        <row r="582">
          <cell r="A582">
            <v>186</v>
          </cell>
          <cell r="B582">
            <v>227</v>
          </cell>
          <cell r="C582" t="str">
            <v>Sede Guarne</v>
          </cell>
          <cell r="D582" t="str">
            <v>Carrera 51 No. 51 - 28</v>
          </cell>
          <cell r="E582" t="str">
            <v>Antioquia</v>
          </cell>
          <cell r="F582" t="str">
            <v>Guarne</v>
          </cell>
          <cell r="G582" t="str">
            <v>6.280337, -75.443131</v>
          </cell>
          <cell r="H582" t="str">
            <v>15 KVA TRIFASICA</v>
          </cell>
          <cell r="I582">
            <v>1</v>
          </cell>
          <cell r="J582">
            <v>1</v>
          </cell>
          <cell r="K582">
            <v>69771289</v>
          </cell>
          <cell r="L582">
            <v>69771289</v>
          </cell>
          <cell r="M582">
            <v>83006161</v>
          </cell>
          <cell r="N582">
            <v>39870389.2439318</v>
          </cell>
          <cell r="O582">
            <v>39870389.2439318</v>
          </cell>
          <cell r="P582">
            <v>53992018.576796025</v>
          </cell>
          <cell r="Q582">
            <v>67777824</v>
          </cell>
          <cell r="R582">
            <v>67777824</v>
          </cell>
          <cell r="S582">
            <v>80256418</v>
          </cell>
          <cell r="T582">
            <v>46724000</v>
          </cell>
          <cell r="U582">
            <v>46724000</v>
          </cell>
          <cell r="V582">
            <v>56964000</v>
          </cell>
          <cell r="W582">
            <v>56703575.284090914</v>
          </cell>
          <cell r="X582">
            <v>56703575.284090914</v>
          </cell>
          <cell r="Y582">
            <v>72234045.261769488</v>
          </cell>
        </row>
        <row r="583">
          <cell r="A583">
            <v>187</v>
          </cell>
          <cell r="B583">
            <v>230</v>
          </cell>
          <cell r="C583" t="str">
            <v>Sede Cuervo Araoz</v>
          </cell>
          <cell r="D583" t="str">
            <v>Carrera 6 No. 15 - 11 Barrio Cuervo Araoz</v>
          </cell>
          <cell r="E583" t="str">
            <v>Vaupés</v>
          </cell>
          <cell r="F583" t="str">
            <v>Vaupés</v>
          </cell>
          <cell r="G583" t="str">
            <v>1.258017, -70.229902</v>
          </cell>
          <cell r="H583" t="str">
            <v>3 KVA MONOFASICA</v>
          </cell>
          <cell r="I583">
            <v>1</v>
          </cell>
          <cell r="J583">
            <v>1</v>
          </cell>
          <cell r="K583">
            <v>13234872</v>
          </cell>
          <cell r="L583">
            <v>13234872</v>
          </cell>
          <cell r="M583">
            <v>83006161</v>
          </cell>
          <cell r="N583">
            <v>17565820.064554561</v>
          </cell>
          <cell r="O583">
            <v>17565820.064554561</v>
          </cell>
          <cell r="P583">
            <v>62041984.506295696</v>
          </cell>
          <cell r="Q583">
            <v>12478594</v>
          </cell>
          <cell r="R583">
            <v>12478594</v>
          </cell>
          <cell r="S583">
            <v>80256418</v>
          </cell>
          <cell r="T583">
            <v>10240000</v>
          </cell>
          <cell r="U583">
            <v>10240000</v>
          </cell>
          <cell r="V583">
            <v>56964000</v>
          </cell>
          <cell r="W583">
            <v>43587603.515625</v>
          </cell>
          <cell r="X583">
            <v>43587603.515625</v>
          </cell>
          <cell r="Y583">
            <v>101509928.79971591</v>
          </cell>
        </row>
        <row r="584">
          <cell r="A584">
            <v>187</v>
          </cell>
          <cell r="B584">
            <v>230</v>
          </cell>
          <cell r="C584" t="str">
            <v>Sede Cuervo Araoz</v>
          </cell>
          <cell r="D584" t="str">
            <v>Carrera 6 No. 15 - 11 Barrio Cuervo Araoz</v>
          </cell>
          <cell r="E584" t="str">
            <v>Vaupés</v>
          </cell>
          <cell r="F584" t="str">
            <v>Vaupés</v>
          </cell>
          <cell r="G584" t="str">
            <v>1.258017, -70.229902</v>
          </cell>
          <cell r="H584" t="str">
            <v>15 KVA TRIFASICA</v>
          </cell>
          <cell r="I584">
            <v>1</v>
          </cell>
          <cell r="J584">
            <v>1</v>
          </cell>
          <cell r="K584">
            <v>69771289</v>
          </cell>
          <cell r="L584">
            <v>69771289</v>
          </cell>
          <cell r="M584">
            <v>83006161</v>
          </cell>
          <cell r="N584">
            <v>44476164.441741131</v>
          </cell>
          <cell r="O584">
            <v>44476164.441741131</v>
          </cell>
          <cell r="P584">
            <v>62041984.506295696</v>
          </cell>
          <cell r="Q584">
            <v>67777824</v>
          </cell>
          <cell r="R584">
            <v>67777824</v>
          </cell>
          <cell r="S584">
            <v>80256418</v>
          </cell>
          <cell r="T584">
            <v>46724000</v>
          </cell>
          <cell r="U584">
            <v>46724000</v>
          </cell>
          <cell r="V584">
            <v>56964000</v>
          </cell>
          <cell r="W584">
            <v>57922325.284090914</v>
          </cell>
          <cell r="X584">
            <v>57922325.284090914</v>
          </cell>
          <cell r="Y584">
            <v>101509928.79971591</v>
          </cell>
        </row>
        <row r="585">
          <cell r="A585">
            <v>188</v>
          </cell>
          <cell r="B585">
            <v>232</v>
          </cell>
          <cell r="C585" t="str">
            <v>Sede Chinchiná</v>
          </cell>
          <cell r="D585" t="str">
            <v>Carrera 6 No. 8 - 35</v>
          </cell>
          <cell r="E585" t="str">
            <v>Caldas</v>
          </cell>
          <cell r="F585" t="str">
            <v>Chinchiná</v>
          </cell>
          <cell r="G585" t="str">
            <v>4.984200, -75.603149</v>
          </cell>
          <cell r="H585" t="str">
            <v>3 KVA MONOFASICA</v>
          </cell>
          <cell r="I585">
            <v>1</v>
          </cell>
          <cell r="J585">
            <v>1</v>
          </cell>
          <cell r="K585">
            <v>13234872</v>
          </cell>
          <cell r="L585">
            <v>13234872</v>
          </cell>
          <cell r="M585">
            <v>163276305</v>
          </cell>
          <cell r="N585">
            <v>14121629.332864227</v>
          </cell>
          <cell r="O585">
            <v>14121629.332864227</v>
          </cell>
          <cell r="P585">
            <v>107248209.0697809</v>
          </cell>
          <cell r="Q585">
            <v>12478594</v>
          </cell>
          <cell r="R585">
            <v>12478594</v>
          </cell>
          <cell r="S585">
            <v>158233129</v>
          </cell>
          <cell r="T585">
            <v>10240000</v>
          </cell>
          <cell r="U585">
            <v>10240000</v>
          </cell>
          <cell r="V585">
            <v>121530000</v>
          </cell>
          <cell r="W585">
            <v>15573327.120535715</v>
          </cell>
          <cell r="X585">
            <v>15573327.120535715</v>
          </cell>
          <cell r="Y585">
            <v>96345774.563717544</v>
          </cell>
        </row>
        <row r="586">
          <cell r="A586">
            <v>188</v>
          </cell>
          <cell r="B586">
            <v>232</v>
          </cell>
          <cell r="C586" t="str">
            <v>Sede Chinchiná</v>
          </cell>
          <cell r="D586" t="str">
            <v>Carrera 6 No. 8 - 35</v>
          </cell>
          <cell r="E586" t="str">
            <v>Caldas</v>
          </cell>
          <cell r="F586" t="str">
            <v>Chinchiná</v>
          </cell>
          <cell r="G586" t="str">
            <v>4.984200, -75.603149</v>
          </cell>
          <cell r="H586" t="str">
            <v>30 KVA TRIFASICA</v>
          </cell>
          <cell r="I586">
            <v>1</v>
          </cell>
          <cell r="J586">
            <v>1</v>
          </cell>
          <cell r="K586">
            <v>150041433</v>
          </cell>
          <cell r="L586">
            <v>150041433</v>
          </cell>
          <cell r="M586">
            <v>163276305</v>
          </cell>
          <cell r="N586">
            <v>93126579.736916676</v>
          </cell>
          <cell r="O586">
            <v>93126579.736916676</v>
          </cell>
          <cell r="P586">
            <v>107248209.0697809</v>
          </cell>
          <cell r="Q586">
            <v>145754535</v>
          </cell>
          <cell r="R586">
            <v>145754535</v>
          </cell>
          <cell r="S586">
            <v>158233129</v>
          </cell>
          <cell r="T586">
            <v>111290000</v>
          </cell>
          <cell r="U586">
            <v>111290000</v>
          </cell>
          <cell r="V586">
            <v>121530000</v>
          </cell>
          <cell r="W586">
            <v>80772447.443181828</v>
          </cell>
          <cell r="X586">
            <v>80772447.443181828</v>
          </cell>
          <cell r="Y586">
            <v>96345774.563717544</v>
          </cell>
        </row>
        <row r="587">
          <cell r="A587">
            <v>189</v>
          </cell>
          <cell r="B587">
            <v>233</v>
          </cell>
          <cell r="C587" t="str">
            <v>Centro de formación minero ambiental (El Bagre)</v>
          </cell>
          <cell r="D587" t="str">
            <v>Colegio Diocesano Nuestra Señora del Carmen (Sector denominado los Álamos)</v>
          </cell>
          <cell r="E587" t="str">
            <v>Antioquia</v>
          </cell>
          <cell r="F587" t="str">
            <v>el Bagre</v>
          </cell>
          <cell r="G587" t="str">
            <v>7.584373, -74.800815</v>
          </cell>
          <cell r="H587" t="str">
            <v>3 KVA MONOFASICA</v>
          </cell>
          <cell r="I587">
            <v>1</v>
          </cell>
          <cell r="J587">
            <v>2</v>
          </cell>
          <cell r="K587">
            <v>13234872</v>
          </cell>
          <cell r="L587">
            <v>13234872</v>
          </cell>
          <cell r="M587">
            <v>196451489</v>
          </cell>
          <cell r="N587">
            <v>14021629.332864227</v>
          </cell>
          <cell r="O587">
            <v>14021629.332864227</v>
          </cell>
          <cell r="P587">
            <v>136668421.49798819</v>
          </cell>
          <cell r="Q587">
            <v>12478594</v>
          </cell>
          <cell r="R587">
            <v>12478594</v>
          </cell>
          <cell r="S587">
            <v>190460451</v>
          </cell>
          <cell r="T587">
            <v>10240000</v>
          </cell>
          <cell r="U587">
            <v>10240000</v>
          </cell>
          <cell r="V587">
            <v>133734000</v>
          </cell>
          <cell r="W587">
            <v>15530469.977678571</v>
          </cell>
          <cell r="X587">
            <v>15530469.977678571</v>
          </cell>
          <cell r="Y587">
            <v>157484282.56290585</v>
          </cell>
        </row>
        <row r="588">
          <cell r="A588">
            <v>189</v>
          </cell>
          <cell r="B588">
            <v>233</v>
          </cell>
          <cell r="C588" t="str">
            <v>Centro de formación minero ambiental (El Bagre)</v>
          </cell>
          <cell r="D588" t="str">
            <v>Colegio Diocesano Nuestra Señora del Carmen (Sector denominado los Álamos)</v>
          </cell>
          <cell r="E588" t="str">
            <v>Antioquia</v>
          </cell>
          <cell r="F588" t="str">
            <v>el Bagre</v>
          </cell>
          <cell r="G588" t="str">
            <v>7.584373, -74.800815</v>
          </cell>
          <cell r="H588" t="str">
            <v>10 KVA TRIFASICA</v>
          </cell>
          <cell r="I588">
            <v>2</v>
          </cell>
          <cell r="J588">
            <v>2</v>
          </cell>
          <cell r="K588">
            <v>52993694</v>
          </cell>
          <cell r="L588">
            <v>105987388</v>
          </cell>
          <cell r="M588">
            <v>196451489</v>
          </cell>
          <cell r="N588">
            <v>38110629.022345215</v>
          </cell>
          <cell r="O588">
            <v>76221258.04469043</v>
          </cell>
          <cell r="P588">
            <v>136668421.49798819</v>
          </cell>
          <cell r="Q588">
            <v>51479589</v>
          </cell>
          <cell r="R588">
            <v>102959178</v>
          </cell>
          <cell r="S588">
            <v>190460451</v>
          </cell>
          <cell r="T588">
            <v>37506000</v>
          </cell>
          <cell r="U588">
            <v>75012000</v>
          </cell>
          <cell r="V588">
            <v>133734000</v>
          </cell>
          <cell r="W588">
            <v>43200670.056818187</v>
          </cell>
          <cell r="X588">
            <v>86401340.113636374</v>
          </cell>
          <cell r="Y588">
            <v>157484282.56290585</v>
          </cell>
        </row>
        <row r="589">
          <cell r="A589">
            <v>189</v>
          </cell>
          <cell r="B589">
            <v>233</v>
          </cell>
          <cell r="C589" t="str">
            <v>Centro de formación minero ambiental (El Bagre)</v>
          </cell>
          <cell r="D589" t="str">
            <v>Colegio Diocesano Nuestra Señora del Carmen (Sector denominado los Álamos)</v>
          </cell>
          <cell r="E589" t="str">
            <v>Antioquia</v>
          </cell>
          <cell r="F589" t="str">
            <v>el Bagre</v>
          </cell>
          <cell r="G589" t="str">
            <v>7.584373, -74.800815</v>
          </cell>
          <cell r="H589" t="str">
            <v>20 KVA TRIFASICA</v>
          </cell>
          <cell r="I589">
            <v>1</v>
          </cell>
          <cell r="J589">
            <v>2</v>
          </cell>
          <cell r="K589">
            <v>77229229</v>
          </cell>
          <cell r="L589">
            <v>77229229</v>
          </cell>
          <cell r="M589">
            <v>196451489</v>
          </cell>
          <cell r="N589">
            <v>46425534.120433539</v>
          </cell>
          <cell r="O589">
            <v>46425534.120433539</v>
          </cell>
          <cell r="P589">
            <v>136668421.49798819</v>
          </cell>
          <cell r="Q589">
            <v>75022679</v>
          </cell>
          <cell r="R589">
            <v>75022679</v>
          </cell>
          <cell r="S589">
            <v>190460451</v>
          </cell>
          <cell r="T589">
            <v>48482000</v>
          </cell>
          <cell r="U589">
            <v>48482000</v>
          </cell>
          <cell r="V589">
            <v>133734000</v>
          </cell>
          <cell r="W589">
            <v>55552472.471590914</v>
          </cell>
          <cell r="X589">
            <v>55552472.471590914</v>
          </cell>
          <cell r="Y589">
            <v>157484282.56290585</v>
          </cell>
        </row>
        <row r="590">
          <cell r="A590">
            <v>190</v>
          </cell>
          <cell r="B590">
            <v>235</v>
          </cell>
          <cell r="C590" t="str">
            <v>Centro de formación centro minero</v>
          </cell>
          <cell r="D590" t="str">
            <v>Carrera 25 No. 21A - 99/105</v>
          </cell>
          <cell r="E590" t="str">
            <v>Chocó</v>
          </cell>
          <cell r="F590" t="str">
            <v>Quibdó</v>
          </cell>
          <cell r="G590" t="str">
            <v>5.684967, -76.642294</v>
          </cell>
          <cell r="H590" t="str">
            <v>3 KVA MONOFASICA</v>
          </cell>
          <cell r="I590">
            <v>3</v>
          </cell>
          <cell r="J590">
            <v>4</v>
          </cell>
          <cell r="K590">
            <v>13234872</v>
          </cell>
          <cell r="L590">
            <v>39704616</v>
          </cell>
          <cell r="M590">
            <v>189746049</v>
          </cell>
          <cell r="N590">
            <v>17365820.064554561</v>
          </cell>
          <cell r="O590">
            <v>52097460.193663687</v>
          </cell>
          <cell r="P590">
            <v>149829815.12838972</v>
          </cell>
          <cell r="Q590">
            <v>12478594</v>
          </cell>
          <cell r="R590">
            <v>37435782</v>
          </cell>
          <cell r="S590">
            <v>183190317</v>
          </cell>
          <cell r="T590">
            <v>10240000</v>
          </cell>
          <cell r="U590">
            <v>30720000</v>
          </cell>
          <cell r="V590">
            <v>142010000</v>
          </cell>
          <cell r="W590">
            <v>17919041.40625</v>
          </cell>
          <cell r="X590">
            <v>53757124.21875</v>
          </cell>
          <cell r="Y590">
            <v>134529571.66193181</v>
          </cell>
        </row>
        <row r="591">
          <cell r="A591">
            <v>190</v>
          </cell>
          <cell r="B591">
            <v>235</v>
          </cell>
          <cell r="C591" t="str">
            <v>Centro de formación centro minero</v>
          </cell>
          <cell r="D591" t="str">
            <v>Carrera 25 No. 21A - 99/105</v>
          </cell>
          <cell r="E591" t="str">
            <v>Chocó</v>
          </cell>
          <cell r="F591" t="str">
            <v>Quibdó</v>
          </cell>
          <cell r="G591" t="str">
            <v>5.684967, -76.642294</v>
          </cell>
          <cell r="H591" t="str">
            <v>30 KVA TRIFASICA</v>
          </cell>
          <cell r="I591">
            <v>1</v>
          </cell>
          <cell r="J591">
            <v>4</v>
          </cell>
          <cell r="K591">
            <v>150041433</v>
          </cell>
          <cell r="L591">
            <v>150041433</v>
          </cell>
          <cell r="M591">
            <v>189746049</v>
          </cell>
          <cell r="N591">
            <v>97732354.934726015</v>
          </cell>
          <cell r="O591">
            <v>97732354.934726015</v>
          </cell>
          <cell r="P591">
            <v>149829815.12838972</v>
          </cell>
          <cell r="Q591">
            <v>145754535</v>
          </cell>
          <cell r="R591">
            <v>145754535</v>
          </cell>
          <cell r="S591">
            <v>183190317</v>
          </cell>
          <cell r="T591">
            <v>111290000</v>
          </cell>
          <cell r="U591">
            <v>111290000</v>
          </cell>
          <cell r="V591">
            <v>142010000</v>
          </cell>
          <cell r="W591">
            <v>80772447.443181828</v>
          </cell>
          <cell r="X591">
            <v>80772447.443181828</v>
          </cell>
          <cell r="Y591">
            <v>134529571.66193181</v>
          </cell>
        </row>
        <row r="592">
          <cell r="A592">
            <v>191</v>
          </cell>
          <cell r="B592">
            <v>240</v>
          </cell>
          <cell r="C592" t="str">
            <v>Unidad de emprendimiento y agencia publica de empleo</v>
          </cell>
          <cell r="D592" t="str">
            <v>Calle 24 No. 19 - 17 Barrio Córdoba</v>
          </cell>
          <cell r="E592" t="str">
            <v>Arauca</v>
          </cell>
          <cell r="F592" t="str">
            <v>Arauca</v>
          </cell>
          <cell r="G592" t="str">
            <v>7.087499, -70.756911</v>
          </cell>
          <cell r="H592" t="str">
            <v>3 KVA MONOFASICA</v>
          </cell>
          <cell r="I592">
            <v>1</v>
          </cell>
          <cell r="J592">
            <v>1</v>
          </cell>
          <cell r="K592">
            <v>13234872</v>
          </cell>
          <cell r="L592">
            <v>13234872</v>
          </cell>
          <cell r="M592">
            <v>66228566</v>
          </cell>
          <cell r="N592">
            <v>17565820.064554561</v>
          </cell>
          <cell r="O592">
            <v>17565820.064554561</v>
          </cell>
          <cell r="P592">
            <v>59320639.818590105</v>
          </cell>
          <cell r="Q592">
            <v>12478594</v>
          </cell>
          <cell r="R592">
            <v>12478594</v>
          </cell>
          <cell r="S592">
            <v>63958183</v>
          </cell>
          <cell r="T592">
            <v>10240000</v>
          </cell>
          <cell r="U592">
            <v>10240000</v>
          </cell>
          <cell r="V592">
            <v>47746000</v>
          </cell>
          <cell r="W592">
            <v>19079041.40625</v>
          </cell>
          <cell r="X592">
            <v>19079041.40625</v>
          </cell>
          <cell r="Y592">
            <v>64274711.463068187</v>
          </cell>
        </row>
        <row r="593">
          <cell r="A593">
            <v>191</v>
          </cell>
          <cell r="B593">
            <v>240</v>
          </cell>
          <cell r="C593" t="str">
            <v>Unidad de emprendimiento y agencia publica de empleo</v>
          </cell>
          <cell r="D593" t="str">
            <v>Calle 24 No. 19 - 17 Barrio Córdoba</v>
          </cell>
          <cell r="E593" t="str">
            <v>Arauca</v>
          </cell>
          <cell r="F593" t="str">
            <v>Arauca</v>
          </cell>
          <cell r="G593" t="str">
            <v>7.087499, -70.756911</v>
          </cell>
          <cell r="H593" t="str">
            <v>10 KVA TRIFASICA</v>
          </cell>
          <cell r="I593">
            <v>1</v>
          </cell>
          <cell r="J593">
            <v>1</v>
          </cell>
          <cell r="K593">
            <v>52993694</v>
          </cell>
          <cell r="L593">
            <v>52993694</v>
          </cell>
          <cell r="M593">
            <v>66228566</v>
          </cell>
          <cell r="N593">
            <v>41754819.754035547</v>
          </cell>
          <cell r="O593">
            <v>41754819.754035547</v>
          </cell>
          <cell r="P593">
            <v>59320639.818590105</v>
          </cell>
          <cell r="Q593">
            <v>51479589</v>
          </cell>
          <cell r="R593">
            <v>51479589</v>
          </cell>
          <cell r="S593">
            <v>63958183</v>
          </cell>
          <cell r="T593">
            <v>37506000</v>
          </cell>
          <cell r="U593">
            <v>37506000</v>
          </cell>
          <cell r="V593">
            <v>47746000</v>
          </cell>
          <cell r="W593">
            <v>45195670.056818187</v>
          </cell>
          <cell r="X593">
            <v>45195670.056818187</v>
          </cell>
          <cell r="Y593">
            <v>64274711.463068187</v>
          </cell>
        </row>
        <row r="594">
          <cell r="A594">
            <v>192</v>
          </cell>
          <cell r="B594">
            <v>241</v>
          </cell>
          <cell r="C594" t="str">
            <v>Granja el Alcaraván</v>
          </cell>
          <cell r="D594" t="str">
            <v>Vereda Campo Alegre, predios Mundo Nuevo 1 y Mundo Nuevo 2</v>
          </cell>
          <cell r="E594" t="str">
            <v>Arauca</v>
          </cell>
          <cell r="F594" t="str">
            <v>Arauquita</v>
          </cell>
          <cell r="G594" t="str">
            <v>7.034570, -71.414828</v>
          </cell>
          <cell r="H594" t="str">
            <v>3 KVA MONOFASICA</v>
          </cell>
          <cell r="I594">
            <v>1</v>
          </cell>
          <cell r="J594">
            <v>1</v>
          </cell>
          <cell r="K594">
            <v>13234872</v>
          </cell>
          <cell r="L594">
            <v>13234872</v>
          </cell>
          <cell r="M594">
            <v>66228566</v>
          </cell>
          <cell r="N594">
            <v>17565820.064554561</v>
          </cell>
          <cell r="O594">
            <v>17565820.064554561</v>
          </cell>
          <cell r="P594">
            <v>59320639.818590105</v>
          </cell>
          <cell r="Q594">
            <v>12478594</v>
          </cell>
          <cell r="R594">
            <v>12478594</v>
          </cell>
          <cell r="S594">
            <v>63958183</v>
          </cell>
          <cell r="T594">
            <v>10240000</v>
          </cell>
          <cell r="U594">
            <v>10240000</v>
          </cell>
          <cell r="V594">
            <v>47746000</v>
          </cell>
          <cell r="W594">
            <v>19079041.40625</v>
          </cell>
          <cell r="X594">
            <v>19079041.40625</v>
          </cell>
          <cell r="Y594">
            <v>64274711.463068187</v>
          </cell>
        </row>
        <row r="595">
          <cell r="A595">
            <v>192</v>
          </cell>
          <cell r="B595">
            <v>241</v>
          </cell>
          <cell r="C595" t="str">
            <v>Granja el Alcaraván</v>
          </cell>
          <cell r="D595" t="str">
            <v>Vereda Campo Alegre, predios Mundo Nuevo 1 y Mundo Nuevo 2</v>
          </cell>
          <cell r="E595" t="str">
            <v>Arauca</v>
          </cell>
          <cell r="F595" t="str">
            <v>Arauquita</v>
          </cell>
          <cell r="G595" t="str">
            <v>7.034570, -71.414828</v>
          </cell>
          <cell r="H595" t="str">
            <v>10 KVA TRIFASICA</v>
          </cell>
          <cell r="I595">
            <v>1</v>
          </cell>
          <cell r="J595">
            <v>1</v>
          </cell>
          <cell r="K595">
            <v>52993694</v>
          </cell>
          <cell r="L595">
            <v>52993694</v>
          </cell>
          <cell r="M595">
            <v>66228566</v>
          </cell>
          <cell r="N595">
            <v>41754819.754035547</v>
          </cell>
          <cell r="O595">
            <v>41754819.754035547</v>
          </cell>
          <cell r="P595">
            <v>59320639.818590105</v>
          </cell>
          <cell r="Q595">
            <v>51479589</v>
          </cell>
          <cell r="R595">
            <v>51479589</v>
          </cell>
          <cell r="S595">
            <v>63958183</v>
          </cell>
          <cell r="T595">
            <v>37506000</v>
          </cell>
          <cell r="U595">
            <v>37506000</v>
          </cell>
          <cell r="V595">
            <v>47746000</v>
          </cell>
          <cell r="W595">
            <v>45195670.056818187</v>
          </cell>
          <cell r="X595">
            <v>45195670.056818187</v>
          </cell>
          <cell r="Y595">
            <v>64274711.463068187</v>
          </cell>
        </row>
        <row r="596">
          <cell r="A596">
            <v>193</v>
          </cell>
          <cell r="B596">
            <v>242</v>
          </cell>
          <cell r="C596" t="str">
            <v>San Jorge Montelibano</v>
          </cell>
          <cell r="D596" t="str">
            <v>Antiguo Centro Zimará, 2da entrada de la entrada principal del municipio de Montelíbano</v>
          </cell>
          <cell r="E596" t="str">
            <v>Córdoba</v>
          </cell>
          <cell r="F596" t="str">
            <v>Montería</v>
          </cell>
          <cell r="G596" t="str">
            <v>7.986511, -75.411174</v>
          </cell>
          <cell r="H596" t="str">
            <v>3 KVA MONOFASICA</v>
          </cell>
          <cell r="I596">
            <v>2</v>
          </cell>
          <cell r="J596">
            <v>2</v>
          </cell>
          <cell r="K596">
            <v>13234872</v>
          </cell>
          <cell r="L596">
            <v>26469744</v>
          </cell>
          <cell r="M596">
            <v>149234727</v>
          </cell>
          <cell r="N596">
            <v>16637078.265102226</v>
          </cell>
          <cell r="O596">
            <v>33274156.530204453</v>
          </cell>
          <cell r="P596">
            <v>118143556.25986214</v>
          </cell>
          <cell r="Q596">
            <v>12478594</v>
          </cell>
          <cell r="R596">
            <v>24957188</v>
          </cell>
          <cell r="S596">
            <v>144214601</v>
          </cell>
          <cell r="T596">
            <v>10240000</v>
          </cell>
          <cell r="U596">
            <v>20480000</v>
          </cell>
          <cell r="V596">
            <v>104710000</v>
          </cell>
          <cell r="W596">
            <v>15093327.120535715</v>
          </cell>
          <cell r="X596">
            <v>30186654.241071429</v>
          </cell>
          <cell r="Y596">
            <v>130960899.58198053</v>
          </cell>
        </row>
        <row r="597">
          <cell r="A597">
            <v>193</v>
          </cell>
          <cell r="B597">
            <v>242</v>
          </cell>
          <cell r="C597" t="str">
            <v>San Jorge Montelibano</v>
          </cell>
          <cell r="D597" t="str">
            <v>Antiguo Centro Zimará, 2da entrada de la entrada principal del municipio de Montelíbano</v>
          </cell>
          <cell r="E597" t="str">
            <v>Córdoba</v>
          </cell>
          <cell r="F597" t="str">
            <v>Montería</v>
          </cell>
          <cell r="G597" t="str">
            <v>7.986511, -75.411174</v>
          </cell>
          <cell r="H597" t="str">
            <v>10 KVA TRIFASICA</v>
          </cell>
          <cell r="I597">
            <v>1</v>
          </cell>
          <cell r="J597">
            <v>2</v>
          </cell>
          <cell r="K597">
            <v>52993694</v>
          </cell>
          <cell r="L597">
            <v>52993694</v>
          </cell>
          <cell r="M597">
            <v>149234727</v>
          </cell>
          <cell r="N597">
            <v>41654819.754035547</v>
          </cell>
          <cell r="O597">
            <v>41654819.754035547</v>
          </cell>
          <cell r="P597">
            <v>118143556.25986214</v>
          </cell>
          <cell r="Q597">
            <v>51479589</v>
          </cell>
          <cell r="R597">
            <v>51479589</v>
          </cell>
          <cell r="S597">
            <v>144214601</v>
          </cell>
          <cell r="T597">
            <v>37506000</v>
          </cell>
          <cell r="U597">
            <v>37506000</v>
          </cell>
          <cell r="V597">
            <v>104710000</v>
          </cell>
          <cell r="W597">
            <v>44070670.056818187</v>
          </cell>
          <cell r="X597">
            <v>44070670.056818187</v>
          </cell>
          <cell r="Y597">
            <v>130960899.58198053</v>
          </cell>
        </row>
        <row r="598">
          <cell r="A598">
            <v>193</v>
          </cell>
          <cell r="B598">
            <v>242</v>
          </cell>
          <cell r="C598" t="str">
            <v>San Jorge Montelibano</v>
          </cell>
          <cell r="D598" t="str">
            <v>Antiguo Centro Zimará, 2da entrada de la entrada principal del municipio de Montelíbano</v>
          </cell>
          <cell r="E598" t="str">
            <v>Córdoba</v>
          </cell>
          <cell r="F598" t="str">
            <v>Montería</v>
          </cell>
          <cell r="G598" t="str">
            <v>7.986511, -75.411174</v>
          </cell>
          <cell r="H598" t="str">
            <v>15 KVA TRIFASICA</v>
          </cell>
          <cell r="I598">
            <v>1</v>
          </cell>
          <cell r="J598">
            <v>2</v>
          </cell>
          <cell r="K598">
            <v>69771289</v>
          </cell>
          <cell r="L598">
            <v>69771289</v>
          </cell>
          <cell r="M598">
            <v>149234727</v>
          </cell>
          <cell r="N598">
            <v>43214579.975622132</v>
          </cell>
          <cell r="O598">
            <v>43214579.975622132</v>
          </cell>
          <cell r="P598">
            <v>118143556.25986214</v>
          </cell>
          <cell r="Q598">
            <v>67777824</v>
          </cell>
          <cell r="R598">
            <v>67777824</v>
          </cell>
          <cell r="S598">
            <v>144214601</v>
          </cell>
          <cell r="T598">
            <v>46724000</v>
          </cell>
          <cell r="U598">
            <v>46724000</v>
          </cell>
          <cell r="V598">
            <v>104710000</v>
          </cell>
          <cell r="W598">
            <v>56703575.284090914</v>
          </cell>
          <cell r="X598">
            <v>56703575.284090914</v>
          </cell>
          <cell r="Y598">
            <v>130960899.58198053</v>
          </cell>
        </row>
        <row r="599">
          <cell r="A599">
            <v>194</v>
          </cell>
          <cell r="B599">
            <v>245</v>
          </cell>
          <cell r="C599" t="str">
            <v>Regional Caquetá – Sede Alterna</v>
          </cell>
          <cell r="D599" t="str">
            <v>Kilómetro 3 Vía Aeropuerto</v>
          </cell>
          <cell r="E599" t="str">
            <v>Caquetá</v>
          </cell>
          <cell r="F599" t="str">
            <v>Florencia</v>
          </cell>
          <cell r="G599" t="str">
            <v>1.604230, -75.582497</v>
          </cell>
          <cell r="H599" t="str">
            <v>6KVA BIFASICA</v>
          </cell>
          <cell r="I599">
            <v>1</v>
          </cell>
          <cell r="J599">
            <v>3</v>
          </cell>
          <cell r="K599">
            <v>32478810</v>
          </cell>
          <cell r="L599">
            <v>32478810</v>
          </cell>
          <cell r="M599">
            <v>228485718</v>
          </cell>
          <cell r="N599">
            <v>42916404.220154546</v>
          </cell>
          <cell r="O599">
            <v>42916404.220154546</v>
          </cell>
          <cell r="P599">
            <v>161540197.12835214</v>
          </cell>
          <cell r="Q599">
            <v>30622878</v>
          </cell>
          <cell r="R599">
            <v>30622878</v>
          </cell>
          <cell r="S599">
            <v>219279527</v>
          </cell>
          <cell r="T599">
            <v>31508000</v>
          </cell>
          <cell r="U599">
            <v>31508000</v>
          </cell>
          <cell r="V599">
            <v>201954000</v>
          </cell>
          <cell r="W599">
            <v>26828311.74715909</v>
          </cell>
          <cell r="X599">
            <v>26828311.74715909</v>
          </cell>
          <cell r="Y599">
            <v>130328891.29261366</v>
          </cell>
        </row>
        <row r="600">
          <cell r="A600">
            <v>194</v>
          </cell>
          <cell r="B600">
            <v>245</v>
          </cell>
          <cell r="C600" t="str">
            <v>Regional Caquetá – Sede Alterna</v>
          </cell>
          <cell r="D600" t="str">
            <v>Kilómetro 3 Vía Aeropuerto</v>
          </cell>
          <cell r="E600" t="str">
            <v>Caquetá</v>
          </cell>
          <cell r="F600" t="str">
            <v>Florencia</v>
          </cell>
          <cell r="G600" t="str">
            <v>1.604230, -75.582497</v>
          </cell>
          <cell r="H600" t="str">
            <v>40 KVA TRIFASICA</v>
          </cell>
          <cell r="I600">
            <v>1</v>
          </cell>
          <cell r="J600">
            <v>3</v>
          </cell>
          <cell r="K600">
            <v>196006908</v>
          </cell>
          <cell r="L600">
            <v>196006908</v>
          </cell>
          <cell r="M600">
            <v>228485718</v>
          </cell>
          <cell r="N600">
            <v>118623792.90819758</v>
          </cell>
          <cell r="O600">
            <v>118623792.90819758</v>
          </cell>
          <cell r="P600">
            <v>161540197.12835214</v>
          </cell>
          <cell r="Q600">
            <v>188656649</v>
          </cell>
          <cell r="R600">
            <v>188656649</v>
          </cell>
          <cell r="S600">
            <v>219279527</v>
          </cell>
          <cell r="T600">
            <v>170446000</v>
          </cell>
          <cell r="U600">
            <v>170446000</v>
          </cell>
          <cell r="V600">
            <v>201954000</v>
          </cell>
          <cell r="W600">
            <v>103500579.54545456</v>
          </cell>
          <cell r="X600">
            <v>103500579.54545456</v>
          </cell>
          <cell r="Y600">
            <v>130328891.29261366</v>
          </cell>
        </row>
        <row r="601">
          <cell r="A601">
            <v>195</v>
          </cell>
          <cell r="B601">
            <v>246</v>
          </cell>
          <cell r="C601" t="str">
            <v>Servicio Médico Asistencial</v>
          </cell>
          <cell r="D601" t="str">
            <v>Carrera 23 No. 25 – 65, Local 8, Edificio Don Pedro</v>
          </cell>
          <cell r="E601" t="str">
            <v>Caldas</v>
          </cell>
          <cell r="F601" t="str">
            <v>Manizales</v>
          </cell>
          <cell r="G601" t="str">
            <v>5.067240, -75.515139</v>
          </cell>
          <cell r="H601" t="str">
            <v>3 KVA MONOFASICA</v>
          </cell>
          <cell r="I601">
            <v>1</v>
          </cell>
          <cell r="J601">
            <v>1</v>
          </cell>
          <cell r="K601">
            <v>13234872</v>
          </cell>
          <cell r="L601">
            <v>13234872</v>
          </cell>
          <cell r="M601">
            <v>45713682</v>
          </cell>
          <cell r="N601">
            <v>14121629.332864227</v>
          </cell>
          <cell r="O601">
            <v>14121629.332864227</v>
          </cell>
          <cell r="P601">
            <v>45485059.374700233</v>
          </cell>
          <cell r="Q601">
            <v>12478594</v>
          </cell>
          <cell r="R601">
            <v>12478594</v>
          </cell>
          <cell r="S601">
            <v>43101472</v>
          </cell>
          <cell r="T601">
            <v>10240000</v>
          </cell>
          <cell r="U601">
            <v>10240000</v>
          </cell>
          <cell r="V601">
            <v>41748000</v>
          </cell>
          <cell r="W601">
            <v>15573327.120535715</v>
          </cell>
          <cell r="X601">
            <v>15573327.120535715</v>
          </cell>
          <cell r="Y601">
            <v>45999763.867694803</v>
          </cell>
        </row>
        <row r="602">
          <cell r="A602">
            <v>195</v>
          </cell>
          <cell r="B602">
            <v>246</v>
          </cell>
          <cell r="C602" t="str">
            <v>Servicio Médico Asistencial</v>
          </cell>
          <cell r="D602" t="str">
            <v>Carrera 23 No. 25 – 65, Local 8, Edificio Don Pedro</v>
          </cell>
          <cell r="E602" t="str">
            <v>Caldas</v>
          </cell>
          <cell r="F602" t="str">
            <v>Manizales</v>
          </cell>
          <cell r="G602" t="str">
            <v>5.067240, -75.515139</v>
          </cell>
          <cell r="H602" t="str">
            <v>6KVA BIFASICA</v>
          </cell>
          <cell r="I602">
            <v>1</v>
          </cell>
          <cell r="J602">
            <v>1</v>
          </cell>
          <cell r="K602">
            <v>32478810</v>
          </cell>
          <cell r="L602">
            <v>32478810</v>
          </cell>
          <cell r="M602">
            <v>45713682</v>
          </cell>
          <cell r="N602">
            <v>31363430.041836008</v>
          </cell>
          <cell r="O602">
            <v>31363430.041836008</v>
          </cell>
          <cell r="P602">
            <v>45485059.374700233</v>
          </cell>
          <cell r="Q602">
            <v>30622878</v>
          </cell>
          <cell r="R602">
            <v>30622878</v>
          </cell>
          <cell r="S602">
            <v>43101472</v>
          </cell>
          <cell r="T602">
            <v>31508000</v>
          </cell>
          <cell r="U602">
            <v>31508000</v>
          </cell>
          <cell r="V602">
            <v>41748000</v>
          </cell>
          <cell r="W602">
            <v>30426436.74715909</v>
          </cell>
          <cell r="X602">
            <v>30426436.74715909</v>
          </cell>
          <cell r="Y602">
            <v>45999763.867694803</v>
          </cell>
        </row>
        <row r="603">
          <cell r="A603">
            <v>196</v>
          </cell>
          <cell r="B603">
            <v>248</v>
          </cell>
          <cell r="C603" t="str">
            <v>Sede el Banco</v>
          </cell>
          <cell r="D603" t="str">
            <v>Carrera 5 No. 2 - 27, Barrio La Padilla Calle 2 Carrera 4</v>
          </cell>
          <cell r="E603" t="str">
            <v>Magdalena</v>
          </cell>
          <cell r="F603" t="str">
            <v>Santa Marta</v>
          </cell>
          <cell r="G603" t="str">
            <v>8.994551, -73.968824</v>
          </cell>
          <cell r="H603" t="str">
            <v>3 KVA MONOFASICA</v>
          </cell>
          <cell r="I603">
            <v>1</v>
          </cell>
          <cell r="J603">
            <v>1</v>
          </cell>
          <cell r="K603">
            <v>13234872</v>
          </cell>
          <cell r="L603">
            <v>13234872</v>
          </cell>
          <cell r="M603">
            <v>66228566</v>
          </cell>
          <cell r="N603">
            <v>17565820.064554561</v>
          </cell>
          <cell r="O603">
            <v>17565820.064554561</v>
          </cell>
          <cell r="P603">
            <v>59320639.818590105</v>
          </cell>
          <cell r="Q603">
            <v>12478594</v>
          </cell>
          <cell r="R603">
            <v>12478594</v>
          </cell>
          <cell r="S603">
            <v>63958183</v>
          </cell>
          <cell r="T603">
            <v>10240000</v>
          </cell>
          <cell r="U603">
            <v>10240000</v>
          </cell>
          <cell r="V603">
            <v>47746000</v>
          </cell>
          <cell r="W603">
            <v>15963327.120535715</v>
          </cell>
          <cell r="X603">
            <v>15963327.120535715</v>
          </cell>
          <cell r="Y603">
            <v>61158997.177353904</v>
          </cell>
        </row>
        <row r="604">
          <cell r="A604">
            <v>196</v>
          </cell>
          <cell r="B604">
            <v>248</v>
          </cell>
          <cell r="C604" t="str">
            <v>Sede el Banco</v>
          </cell>
          <cell r="D604" t="str">
            <v>Carrera 5 No. 2 - 27, Barrio La Padilla Calle 2 Carrera 4</v>
          </cell>
          <cell r="E604" t="str">
            <v>Magdalena</v>
          </cell>
          <cell r="F604" t="str">
            <v>Santa Marta</v>
          </cell>
          <cell r="G604" t="str">
            <v>8.994551, -73.968824</v>
          </cell>
          <cell r="H604" t="str">
            <v>10 KVA TRIFASICA</v>
          </cell>
          <cell r="I604">
            <v>1</v>
          </cell>
          <cell r="J604">
            <v>1</v>
          </cell>
          <cell r="K604">
            <v>52993694</v>
          </cell>
          <cell r="L604">
            <v>52993694</v>
          </cell>
          <cell r="M604">
            <v>66228566</v>
          </cell>
          <cell r="N604">
            <v>41754819.754035547</v>
          </cell>
          <cell r="O604">
            <v>41754819.754035547</v>
          </cell>
          <cell r="P604">
            <v>59320639.818590105</v>
          </cell>
          <cell r="Q604">
            <v>51479589</v>
          </cell>
          <cell r="R604">
            <v>51479589</v>
          </cell>
          <cell r="S604">
            <v>63958183</v>
          </cell>
          <cell r="T604">
            <v>37506000</v>
          </cell>
          <cell r="U604">
            <v>37506000</v>
          </cell>
          <cell r="V604">
            <v>47746000</v>
          </cell>
          <cell r="W604">
            <v>45195670.056818187</v>
          </cell>
          <cell r="X604">
            <v>45195670.056818187</v>
          </cell>
          <cell r="Y604">
            <v>61158997.177353904</v>
          </cell>
        </row>
        <row r="605">
          <cell r="A605">
            <v>197</v>
          </cell>
          <cell r="B605">
            <v>250</v>
          </cell>
          <cell r="C605" t="str">
            <v>Sede Administrativa Regional Magdalena</v>
          </cell>
          <cell r="D605" t="str">
            <v>Calle 29 No. 13 – 127 Barrio Bavaria</v>
          </cell>
          <cell r="E605" t="str">
            <v>Magdalena</v>
          </cell>
          <cell r="F605" t="str">
            <v>Santa Marta</v>
          </cell>
          <cell r="G605" t="str">
            <v>11.232214, -74.202982</v>
          </cell>
          <cell r="H605" t="str">
            <v>15 KVA TRIFASICA</v>
          </cell>
          <cell r="I605">
            <v>1</v>
          </cell>
          <cell r="J605">
            <v>1</v>
          </cell>
          <cell r="K605">
            <v>69771289</v>
          </cell>
          <cell r="L605">
            <v>69771289</v>
          </cell>
          <cell r="M605">
            <v>69771289</v>
          </cell>
          <cell r="N605">
            <v>43614579.975622132</v>
          </cell>
          <cell r="O605">
            <v>43614579.975622132</v>
          </cell>
          <cell r="P605">
            <v>43614579.975622132</v>
          </cell>
          <cell r="Q605">
            <v>67777824</v>
          </cell>
          <cell r="R605">
            <v>67777824</v>
          </cell>
          <cell r="S605">
            <v>67777824</v>
          </cell>
          <cell r="T605">
            <v>46724000</v>
          </cell>
          <cell r="U605">
            <v>46724000</v>
          </cell>
          <cell r="V605">
            <v>46724000</v>
          </cell>
          <cell r="W605">
            <v>57922325.284090914</v>
          </cell>
          <cell r="X605">
            <v>57922325.284090914</v>
          </cell>
          <cell r="Y605">
            <v>57922325.284090914</v>
          </cell>
        </row>
        <row r="606">
          <cell r="A606">
            <v>198</v>
          </cell>
          <cell r="B606">
            <v>251</v>
          </cell>
          <cell r="C606" t="str">
            <v>Sede Energía Colombo alemán</v>
          </cell>
          <cell r="D606" t="str">
            <v>Calle 28 Carrera 23 Esquina, Barrio Montes</v>
          </cell>
          <cell r="E606" t="str">
            <v>Atlántico</v>
          </cell>
          <cell r="F606" t="str">
            <v>Barranquilla</v>
          </cell>
          <cell r="G606" t="str">
            <v>10.961758, -74.781956</v>
          </cell>
          <cell r="H606" t="str">
            <v>3 KVA MONOFASICA</v>
          </cell>
          <cell r="I606">
            <v>1</v>
          </cell>
          <cell r="J606">
            <v>1</v>
          </cell>
          <cell r="K606">
            <v>13234872</v>
          </cell>
          <cell r="L606">
            <v>13234872</v>
          </cell>
          <cell r="M606">
            <v>66228566</v>
          </cell>
          <cell r="N606">
            <v>14121629.332864227</v>
          </cell>
          <cell r="O606">
            <v>14121629.332864227</v>
          </cell>
          <cell r="P606">
            <v>52432258.35520944</v>
          </cell>
          <cell r="Q606">
            <v>12478594</v>
          </cell>
          <cell r="R606">
            <v>12478594</v>
          </cell>
          <cell r="S606">
            <v>63958183</v>
          </cell>
          <cell r="T606">
            <v>10240000</v>
          </cell>
          <cell r="U606">
            <v>10240000</v>
          </cell>
          <cell r="V606">
            <v>47746000</v>
          </cell>
          <cell r="W606">
            <v>15573327.120535715</v>
          </cell>
          <cell r="X606">
            <v>15573327.120535715</v>
          </cell>
          <cell r="Y606">
            <v>59643997.177353904</v>
          </cell>
        </row>
        <row r="607">
          <cell r="A607">
            <v>198</v>
          </cell>
          <cell r="B607">
            <v>251</v>
          </cell>
          <cell r="C607" t="str">
            <v>Sede Energía Colombo alemán</v>
          </cell>
          <cell r="D607" t="str">
            <v>Calle 28 Carrera 23 Esquina, Barrio Montes</v>
          </cell>
          <cell r="E607" t="str">
            <v>Atlántico</v>
          </cell>
          <cell r="F607" t="str">
            <v>Barranquilla</v>
          </cell>
          <cell r="G607" t="str">
            <v>10.961758, -74.781956</v>
          </cell>
          <cell r="H607" t="str">
            <v>10 KVA TRIFASICA</v>
          </cell>
          <cell r="I607">
            <v>1</v>
          </cell>
          <cell r="J607">
            <v>1</v>
          </cell>
          <cell r="K607">
            <v>52993694</v>
          </cell>
          <cell r="L607">
            <v>52993694</v>
          </cell>
          <cell r="M607">
            <v>66228566</v>
          </cell>
          <cell r="N607">
            <v>38310629.022345215</v>
          </cell>
          <cell r="O607">
            <v>38310629.022345215</v>
          </cell>
          <cell r="P607">
            <v>52432258.35520944</v>
          </cell>
          <cell r="Q607">
            <v>51479589</v>
          </cell>
          <cell r="R607">
            <v>51479589</v>
          </cell>
          <cell r="S607">
            <v>63958183</v>
          </cell>
          <cell r="T607">
            <v>37506000</v>
          </cell>
          <cell r="U607">
            <v>37506000</v>
          </cell>
          <cell r="V607">
            <v>47746000</v>
          </cell>
          <cell r="W607">
            <v>44070670.056818187</v>
          </cell>
          <cell r="X607">
            <v>44070670.056818187</v>
          </cell>
          <cell r="Y607">
            <v>59643997.177353904</v>
          </cell>
        </row>
        <row r="608">
          <cell r="A608">
            <v>199</v>
          </cell>
          <cell r="B608">
            <v>255</v>
          </cell>
          <cell r="C608" t="str">
            <v>Sede Centro integrado para la formación profesional del norte del Cauca</v>
          </cell>
          <cell r="D608" t="str">
            <v>Lote de Terreno No. 2 La Samaria</v>
          </cell>
          <cell r="E608" t="str">
            <v>Cauca</v>
          </cell>
          <cell r="F608" t="str">
            <v>Santander de Quilichao</v>
          </cell>
          <cell r="G608" t="str">
            <v>3.024293, -76.491052</v>
          </cell>
          <cell r="H608" t="str">
            <v>3 KVA MONOFASICA</v>
          </cell>
          <cell r="I608">
            <v>3</v>
          </cell>
          <cell r="J608">
            <v>4</v>
          </cell>
          <cell r="K608">
            <v>13234872</v>
          </cell>
          <cell r="L608">
            <v>39704616</v>
          </cell>
          <cell r="M608">
            <v>288705218</v>
          </cell>
          <cell r="N608">
            <v>17332486.731221229</v>
          </cell>
          <cell r="O608">
            <v>51997460.193663687</v>
          </cell>
          <cell r="P608">
            <v>209557004.79087314</v>
          </cell>
          <cell r="Q608">
            <v>12478594</v>
          </cell>
          <cell r="R608">
            <v>37435782</v>
          </cell>
          <cell r="S608">
            <v>277572020</v>
          </cell>
          <cell r="T608">
            <v>10240000</v>
          </cell>
          <cell r="U608">
            <v>30720000</v>
          </cell>
          <cell r="V608">
            <v>238672000</v>
          </cell>
          <cell r="W608">
            <v>14803327.120535715</v>
          </cell>
          <cell r="X608">
            <v>44409981.361607142</v>
          </cell>
          <cell r="Y608">
            <v>193106230.96387988</v>
          </cell>
        </row>
        <row r="609">
          <cell r="A609">
            <v>199</v>
          </cell>
          <cell r="B609">
            <v>255</v>
          </cell>
          <cell r="C609" t="str">
            <v>Sede Centro integrado para la formación profesional del norte del Cauca</v>
          </cell>
          <cell r="D609" t="str">
            <v>Lote de Terreno No. 2 La Samaria</v>
          </cell>
          <cell r="E609" t="str">
            <v>Cauca</v>
          </cell>
          <cell r="F609" t="str">
            <v>Santander de Quilichao</v>
          </cell>
          <cell r="G609" t="str">
            <v>3.024293, -76.491052</v>
          </cell>
          <cell r="H609" t="str">
            <v>10 KVA TRIFASICA</v>
          </cell>
          <cell r="I609">
            <v>1</v>
          </cell>
          <cell r="J609">
            <v>4</v>
          </cell>
          <cell r="K609">
            <v>52993694</v>
          </cell>
          <cell r="L609">
            <v>52993694</v>
          </cell>
          <cell r="M609">
            <v>288705218</v>
          </cell>
          <cell r="N609">
            <v>40926077.954583213</v>
          </cell>
          <cell r="O609">
            <v>40926077.954583213</v>
          </cell>
          <cell r="P609">
            <v>209557004.79087314</v>
          </cell>
          <cell r="Q609">
            <v>51479589</v>
          </cell>
          <cell r="R609">
            <v>51479589</v>
          </cell>
          <cell r="S609">
            <v>277572020</v>
          </cell>
          <cell r="T609">
            <v>37506000</v>
          </cell>
          <cell r="U609">
            <v>37506000</v>
          </cell>
          <cell r="V609">
            <v>238672000</v>
          </cell>
          <cell r="W609">
            <v>45195670.056818187</v>
          </cell>
          <cell r="X609">
            <v>45195670.056818187</v>
          </cell>
          <cell r="Y609">
            <v>193106230.96387988</v>
          </cell>
        </row>
        <row r="610">
          <cell r="A610">
            <v>199</v>
          </cell>
          <cell r="B610">
            <v>255</v>
          </cell>
          <cell r="C610" t="str">
            <v>Sede Centro integrado para la formación profesional del norte del Cauca</v>
          </cell>
          <cell r="D610" t="str">
            <v>Lote de Terreno No. 2 La Samaria</v>
          </cell>
          <cell r="E610" t="str">
            <v>Cauca</v>
          </cell>
          <cell r="F610" t="str">
            <v>Santander de Quilichao</v>
          </cell>
          <cell r="G610" t="str">
            <v>3.024293, -76.491052</v>
          </cell>
          <cell r="H610" t="str">
            <v>40 KVA TRIFASICA</v>
          </cell>
          <cell r="I610">
            <v>1</v>
          </cell>
          <cell r="J610">
            <v>4</v>
          </cell>
          <cell r="K610">
            <v>196006908</v>
          </cell>
          <cell r="L610">
            <v>196006908</v>
          </cell>
          <cell r="M610">
            <v>288705218</v>
          </cell>
          <cell r="N610">
            <v>116633466.64262624</v>
          </cell>
          <cell r="O610">
            <v>116633466.64262624</v>
          </cell>
          <cell r="P610">
            <v>209557004.79087314</v>
          </cell>
          <cell r="Q610">
            <v>188656649</v>
          </cell>
          <cell r="R610">
            <v>188656649</v>
          </cell>
          <cell r="S610">
            <v>277572020</v>
          </cell>
          <cell r="T610">
            <v>170446000</v>
          </cell>
          <cell r="U610">
            <v>170446000</v>
          </cell>
          <cell r="V610">
            <v>238672000</v>
          </cell>
          <cell r="W610">
            <v>103500579.54545456</v>
          </cell>
          <cell r="X610">
            <v>103500579.54545456</v>
          </cell>
          <cell r="Y610">
            <v>193106230.96387988</v>
          </cell>
        </row>
        <row r="611">
          <cell r="A611">
            <v>200</v>
          </cell>
          <cell r="B611">
            <v>256</v>
          </cell>
          <cell r="C611" t="str">
            <v>Escuela Gastronómica y Cultural Calle de la Fundación</v>
          </cell>
          <cell r="D611" t="str">
            <v>Carrera 14 No. 19 - 60 Parque Olaya Herrera</v>
          </cell>
          <cell r="E611" t="str">
            <v>Risaralda</v>
          </cell>
          <cell r="F611" t="str">
            <v>Pereira</v>
          </cell>
          <cell r="G611" t="str">
            <v>4.808631, -75.695301</v>
          </cell>
          <cell r="H611" t="str">
            <v>6KVA BIFASICA</v>
          </cell>
          <cell r="I611">
            <v>1</v>
          </cell>
          <cell r="J611">
            <v>1</v>
          </cell>
          <cell r="K611">
            <v>32478810</v>
          </cell>
          <cell r="L611">
            <v>32478810</v>
          </cell>
          <cell r="M611">
            <v>32478810</v>
          </cell>
          <cell r="N611">
            <v>34378878.974074006</v>
          </cell>
          <cell r="O611">
            <v>34378878.974074006</v>
          </cell>
          <cell r="P611">
            <v>34378878.974074006</v>
          </cell>
          <cell r="Q611">
            <v>30622878</v>
          </cell>
          <cell r="R611">
            <v>30622878</v>
          </cell>
          <cell r="S611">
            <v>30622878</v>
          </cell>
          <cell r="T611">
            <v>31508000</v>
          </cell>
          <cell r="U611">
            <v>31508000</v>
          </cell>
          <cell r="V611">
            <v>31508000</v>
          </cell>
          <cell r="W611">
            <v>30036436.74715909</v>
          </cell>
          <cell r="X611">
            <v>30036436.74715909</v>
          </cell>
          <cell r="Y611">
            <v>30036436.74715909</v>
          </cell>
        </row>
        <row r="612">
          <cell r="A612">
            <v>201</v>
          </cell>
          <cell r="B612">
            <v>258</v>
          </cell>
          <cell r="C612" t="str">
            <v>Sede la Jagua de Ibirico</v>
          </cell>
          <cell r="D612" t="str">
            <v>Transversal 6 No. 3 – 15</v>
          </cell>
          <cell r="E612" t="str">
            <v>Cesar</v>
          </cell>
          <cell r="F612" t="str">
            <v>La jagua de Ibirico</v>
          </cell>
          <cell r="G612" t="str">
            <v>9.561241, -73.345330</v>
          </cell>
          <cell r="H612" t="str">
            <v>3 KVA MONOFASICA</v>
          </cell>
          <cell r="I612">
            <v>3</v>
          </cell>
          <cell r="J612">
            <v>3</v>
          </cell>
          <cell r="K612">
            <v>13234872</v>
          </cell>
          <cell r="L612">
            <v>39704616</v>
          </cell>
          <cell r="M612">
            <v>189746049</v>
          </cell>
          <cell r="N612">
            <v>17365820.064554561</v>
          </cell>
          <cell r="O612">
            <v>52097460.193663687</v>
          </cell>
          <cell r="P612">
            <v>148668230.66227069</v>
          </cell>
          <cell r="Q612">
            <v>12478594</v>
          </cell>
          <cell r="R612">
            <v>37435782</v>
          </cell>
          <cell r="S612">
            <v>183190317</v>
          </cell>
          <cell r="T612">
            <v>10240000</v>
          </cell>
          <cell r="U612">
            <v>30720000</v>
          </cell>
          <cell r="V612">
            <v>142010000</v>
          </cell>
          <cell r="W612">
            <v>14413327.120535715</v>
          </cell>
          <cell r="X612">
            <v>43239981.361607142</v>
          </cell>
          <cell r="Y612">
            <v>124012428.80478898</v>
          </cell>
        </row>
        <row r="613">
          <cell r="A613">
            <v>201</v>
          </cell>
          <cell r="B613">
            <v>258</v>
          </cell>
          <cell r="C613" t="str">
            <v>Sede la Jagua de Ibirico</v>
          </cell>
          <cell r="D613" t="str">
            <v>Transversal 6 No. 3 – 15</v>
          </cell>
          <cell r="E613" t="str">
            <v>Cesar</v>
          </cell>
          <cell r="F613" t="str">
            <v>La jagua de Ibirico</v>
          </cell>
          <cell r="G613" t="str">
            <v>9.561241, -73.345330</v>
          </cell>
          <cell r="H613" t="str">
            <v>30 KVA TRIFASICA</v>
          </cell>
          <cell r="I613">
            <v>1</v>
          </cell>
          <cell r="J613">
            <v>3</v>
          </cell>
          <cell r="K613">
            <v>150041433</v>
          </cell>
          <cell r="L613">
            <v>150041433</v>
          </cell>
          <cell r="M613">
            <v>189746049</v>
          </cell>
          <cell r="N613">
            <v>96570770.468607008</v>
          </cell>
          <cell r="O613">
            <v>96570770.468607008</v>
          </cell>
          <cell r="P613">
            <v>148668230.66227069</v>
          </cell>
          <cell r="Q613">
            <v>145754535</v>
          </cell>
          <cell r="R613">
            <v>145754535</v>
          </cell>
          <cell r="S613">
            <v>183190317</v>
          </cell>
          <cell r="T613">
            <v>111290000</v>
          </cell>
          <cell r="U613">
            <v>111290000</v>
          </cell>
          <cell r="V613">
            <v>142010000</v>
          </cell>
          <cell r="W613">
            <v>80772447.443181828</v>
          </cell>
          <cell r="X613">
            <v>80772447.443181828</v>
          </cell>
          <cell r="Y613">
            <v>124012428.80478898</v>
          </cell>
        </row>
        <row r="614">
          <cell r="A614">
            <v>202</v>
          </cell>
          <cell r="B614">
            <v>259</v>
          </cell>
          <cell r="C614" t="str">
            <v>Los Patios</v>
          </cell>
          <cell r="D614" t="str">
            <v>Avenida 10 No. 29 – 06 Barrio Patio Centro</v>
          </cell>
          <cell r="E614" t="str">
            <v>Norte de Santander</v>
          </cell>
          <cell r="F614" t="str">
            <v>Los Patios</v>
          </cell>
          <cell r="G614" t="str">
            <v>7.838407, -72.508228</v>
          </cell>
          <cell r="H614" t="str">
            <v>3 KVA MONOFASICA</v>
          </cell>
          <cell r="I614">
            <v>1</v>
          </cell>
          <cell r="J614">
            <v>1</v>
          </cell>
          <cell r="K614">
            <v>13234872</v>
          </cell>
          <cell r="L614">
            <v>13234872</v>
          </cell>
          <cell r="M614">
            <v>66228566</v>
          </cell>
          <cell r="N614">
            <v>17565820.064554561</v>
          </cell>
          <cell r="O614">
            <v>17565820.064554561</v>
          </cell>
          <cell r="P614">
            <v>58591898.01913777</v>
          </cell>
          <cell r="Q614">
            <v>12478594</v>
          </cell>
          <cell r="R614">
            <v>12478594</v>
          </cell>
          <cell r="S614">
            <v>63958183</v>
          </cell>
          <cell r="T614">
            <v>10240000</v>
          </cell>
          <cell r="U614">
            <v>10240000</v>
          </cell>
          <cell r="V614">
            <v>47746000</v>
          </cell>
          <cell r="W614">
            <v>15573327.120535715</v>
          </cell>
          <cell r="X614">
            <v>15573327.120535715</v>
          </cell>
          <cell r="Y614">
            <v>60768997.177353904</v>
          </cell>
        </row>
        <row r="615">
          <cell r="A615">
            <v>202</v>
          </cell>
          <cell r="B615">
            <v>259</v>
          </cell>
          <cell r="C615" t="str">
            <v>Los Patios</v>
          </cell>
          <cell r="D615" t="str">
            <v>Avenida 10 No. 29 – 06 Barrio Patio Centro</v>
          </cell>
          <cell r="E615" t="str">
            <v>Norte de Santander</v>
          </cell>
          <cell r="F615" t="str">
            <v>Los Patios</v>
          </cell>
          <cell r="G615" t="str">
            <v>7.838407, -72.508228</v>
          </cell>
          <cell r="H615" t="str">
            <v>10 KVA TRIFASICA</v>
          </cell>
          <cell r="I615">
            <v>1</v>
          </cell>
          <cell r="J615">
            <v>1</v>
          </cell>
          <cell r="K615">
            <v>52993694</v>
          </cell>
          <cell r="L615">
            <v>52993694</v>
          </cell>
          <cell r="M615">
            <v>66228566</v>
          </cell>
          <cell r="N615">
            <v>41026077.954583213</v>
          </cell>
          <cell r="O615">
            <v>41026077.954583213</v>
          </cell>
          <cell r="P615">
            <v>58591898.01913777</v>
          </cell>
          <cell r="Q615">
            <v>51479589</v>
          </cell>
          <cell r="R615">
            <v>51479589</v>
          </cell>
          <cell r="S615">
            <v>63958183</v>
          </cell>
          <cell r="T615">
            <v>37506000</v>
          </cell>
          <cell r="U615">
            <v>37506000</v>
          </cell>
          <cell r="V615">
            <v>47746000</v>
          </cell>
          <cell r="W615">
            <v>45195670.056818187</v>
          </cell>
          <cell r="X615">
            <v>45195670.056818187</v>
          </cell>
          <cell r="Y615">
            <v>60768997.177353904</v>
          </cell>
        </row>
        <row r="616">
          <cell r="A616">
            <v>203</v>
          </cell>
          <cell r="B616">
            <v>266</v>
          </cell>
          <cell r="C616" t="str">
            <v>Sede nueva Fusagasuga</v>
          </cell>
          <cell r="D616" t="str">
            <v>Lote Uno (1) – Quebrajacho / Vereda San Antonio</v>
          </cell>
          <cell r="E616" t="str">
            <v>Cundinamarca</v>
          </cell>
          <cell r="F616" t="str">
            <v>Fusagasugá</v>
          </cell>
          <cell r="G616" t="str">
            <v>4.363968, -74.381260</v>
          </cell>
          <cell r="H616" t="str">
            <v>3 KVA MONOFASICA</v>
          </cell>
          <cell r="I616">
            <v>3</v>
          </cell>
          <cell r="J616">
            <v>4</v>
          </cell>
          <cell r="K616">
            <v>13234872</v>
          </cell>
          <cell r="L616">
            <v>39704616</v>
          </cell>
          <cell r="M616">
            <v>365504726</v>
          </cell>
          <cell r="N616">
            <v>16587078.265102226</v>
          </cell>
          <cell r="O616">
            <v>49761234.795306683</v>
          </cell>
          <cell r="P616">
            <v>269491257.54979759</v>
          </cell>
          <cell r="Q616">
            <v>12478594</v>
          </cell>
          <cell r="R616">
            <v>37435782</v>
          </cell>
          <cell r="S616">
            <v>353927319</v>
          </cell>
          <cell r="T616">
            <v>10240000</v>
          </cell>
          <cell r="U616">
            <v>30720000</v>
          </cell>
          <cell r="V616">
            <v>263746000</v>
          </cell>
          <cell r="W616">
            <v>14413327.120535715</v>
          </cell>
          <cell r="X616">
            <v>43239981.361607142</v>
          </cell>
          <cell r="Y616">
            <v>268336094.20251623</v>
          </cell>
        </row>
        <row r="617">
          <cell r="A617">
            <v>203</v>
          </cell>
          <cell r="B617">
            <v>266</v>
          </cell>
          <cell r="C617" t="str">
            <v>Sede nueva Fusagasuga</v>
          </cell>
          <cell r="D617" t="str">
            <v>Lote Uno (1) – Quebrajacho / Vereda San Antonio</v>
          </cell>
          <cell r="E617" t="str">
            <v>Cundinamarca</v>
          </cell>
          <cell r="F617" t="str">
            <v>Fusagasugá</v>
          </cell>
          <cell r="G617" t="str">
            <v>4.363968, -74.381260</v>
          </cell>
          <cell r="H617" t="str">
            <v>10 KVA TRIFASICA</v>
          </cell>
          <cell r="I617">
            <v>2</v>
          </cell>
          <cell r="J617">
            <v>4</v>
          </cell>
          <cell r="K617">
            <v>52993694</v>
          </cell>
          <cell r="L617">
            <v>105987388</v>
          </cell>
          <cell r="M617">
            <v>365504726</v>
          </cell>
          <cell r="N617">
            <v>40801077.954583213</v>
          </cell>
          <cell r="O617">
            <v>81602155.909166425</v>
          </cell>
          <cell r="P617">
            <v>269491257.54979759</v>
          </cell>
          <cell r="Q617">
            <v>51479589</v>
          </cell>
          <cell r="R617">
            <v>102959178</v>
          </cell>
          <cell r="S617">
            <v>353927319</v>
          </cell>
          <cell r="T617">
            <v>37506000</v>
          </cell>
          <cell r="U617">
            <v>75012000</v>
          </cell>
          <cell r="V617">
            <v>263746000</v>
          </cell>
          <cell r="W617">
            <v>43200670.056818187</v>
          </cell>
          <cell r="X617">
            <v>86401340.113636374</v>
          </cell>
          <cell r="Y617">
            <v>268336094.20251623</v>
          </cell>
        </row>
        <row r="618">
          <cell r="A618">
            <v>203</v>
          </cell>
          <cell r="B618">
            <v>266</v>
          </cell>
          <cell r="C618" t="str">
            <v>Sede nueva Fusagasuga</v>
          </cell>
          <cell r="D618" t="str">
            <v>Lote Uno (1) – Quebrajacho / Vereda San Antonio</v>
          </cell>
          <cell r="E618" t="str">
            <v>Cundinamarca</v>
          </cell>
          <cell r="F618" t="str">
            <v>Fusagasugá</v>
          </cell>
          <cell r="G618" t="str">
            <v>4.363968, -74.381260</v>
          </cell>
          <cell r="H618" t="str">
            <v>30 KVA TRIFASICA</v>
          </cell>
          <cell r="I618">
            <v>1</v>
          </cell>
          <cell r="J618">
            <v>4</v>
          </cell>
          <cell r="K618">
            <v>150041433</v>
          </cell>
          <cell r="L618">
            <v>150041433</v>
          </cell>
          <cell r="M618">
            <v>365504726</v>
          </cell>
          <cell r="N618">
            <v>95692028.669154674</v>
          </cell>
          <cell r="O618">
            <v>95692028.669154674</v>
          </cell>
          <cell r="P618">
            <v>269491257.54979759</v>
          </cell>
          <cell r="Q618">
            <v>145754535</v>
          </cell>
          <cell r="R618">
            <v>145754535</v>
          </cell>
          <cell r="S618">
            <v>353927319</v>
          </cell>
          <cell r="T618">
            <v>111290000</v>
          </cell>
          <cell r="U618">
            <v>111290000</v>
          </cell>
          <cell r="V618">
            <v>263746000</v>
          </cell>
          <cell r="W618">
            <v>80772447.443181828</v>
          </cell>
          <cell r="X618">
            <v>80772447.443181828</v>
          </cell>
          <cell r="Y618">
            <v>268336094.20251623</v>
          </cell>
        </row>
        <row r="619">
          <cell r="A619">
            <v>203</v>
          </cell>
          <cell r="B619">
            <v>266</v>
          </cell>
          <cell r="C619" t="str">
            <v>Sede nueva Fusagasuga</v>
          </cell>
          <cell r="D619" t="str">
            <v>Lote Uno (1) – Quebrajacho / Vereda San Antonio</v>
          </cell>
          <cell r="E619" t="str">
            <v>Cundinamarca</v>
          </cell>
          <cell r="F619" t="str">
            <v>Fusagasugá</v>
          </cell>
          <cell r="G619" t="str">
            <v>4.363968, -74.381260</v>
          </cell>
          <cell r="H619" t="str">
            <v>15 KVA TRIFASICA</v>
          </cell>
          <cell r="I619">
            <v>1</v>
          </cell>
          <cell r="J619">
            <v>4</v>
          </cell>
          <cell r="K619">
            <v>69771289</v>
          </cell>
          <cell r="L619">
            <v>69771289</v>
          </cell>
          <cell r="M619">
            <v>365504726</v>
          </cell>
          <cell r="N619">
            <v>42435838.176169798</v>
          </cell>
          <cell r="O619">
            <v>42435838.176169798</v>
          </cell>
          <cell r="P619">
            <v>269491257.54979759</v>
          </cell>
          <cell r="Q619">
            <v>67777824</v>
          </cell>
          <cell r="R619">
            <v>67777824</v>
          </cell>
          <cell r="S619">
            <v>353927319</v>
          </cell>
          <cell r="T619">
            <v>46724000</v>
          </cell>
          <cell r="U619">
            <v>46724000</v>
          </cell>
          <cell r="V619">
            <v>263746000</v>
          </cell>
          <cell r="W619">
            <v>57922325.284090914</v>
          </cell>
          <cell r="X619">
            <v>57922325.284090914</v>
          </cell>
          <cell r="Y619">
            <v>268336094.20251623</v>
          </cell>
        </row>
        <row r="620">
          <cell r="A620">
            <v>204</v>
          </cell>
          <cell r="B620">
            <v>268</v>
          </cell>
          <cell r="C620" t="str">
            <v>Centro Náutico Pesquero de Buenaventura</v>
          </cell>
          <cell r="D620" t="str">
            <v>Avenida Simón Bolívar – Kilómetro 5</v>
          </cell>
          <cell r="E620" t="str">
            <v>Valle del Cauca</v>
          </cell>
          <cell r="F620" t="str">
            <v>Buenaventura</v>
          </cell>
          <cell r="G620" t="str">
            <v>3.881371, -77.042255</v>
          </cell>
          <cell r="H620" t="str">
            <v>3 KVA MONOFASICA</v>
          </cell>
          <cell r="I620">
            <v>4</v>
          </cell>
          <cell r="J620">
            <v>6</v>
          </cell>
          <cell r="K620">
            <v>13234872</v>
          </cell>
          <cell r="L620">
            <v>52939488</v>
          </cell>
          <cell r="M620">
            <v>477432114</v>
          </cell>
          <cell r="N620">
            <v>13871629.332864227</v>
          </cell>
          <cell r="O620">
            <v>55486517.331456907</v>
          </cell>
          <cell r="P620">
            <v>314385982.79406941</v>
          </cell>
          <cell r="Q620">
            <v>12478594</v>
          </cell>
          <cell r="R620">
            <v>49914376</v>
          </cell>
          <cell r="S620">
            <v>457850552</v>
          </cell>
          <cell r="T620">
            <v>10240000</v>
          </cell>
          <cell r="U620">
            <v>40960000</v>
          </cell>
          <cell r="V620">
            <v>413360000</v>
          </cell>
          <cell r="W620">
            <v>14225469.977678571</v>
          </cell>
          <cell r="X620">
            <v>56901879.910714284</v>
          </cell>
          <cell r="Y620">
            <v>291329475.74878252</v>
          </cell>
        </row>
        <row r="621">
          <cell r="A621">
            <v>204</v>
          </cell>
          <cell r="B621">
            <v>268</v>
          </cell>
          <cell r="C621" t="str">
            <v>Centro Náutico Pesquero de Buenaventura</v>
          </cell>
          <cell r="D621" t="str">
            <v>Avenida Simón Bolívar – Kilómetro 5</v>
          </cell>
          <cell r="E621" t="str">
            <v>Valle del Cauca</v>
          </cell>
          <cell r="F621" t="str">
            <v>Buenaventura</v>
          </cell>
          <cell r="G621" t="str">
            <v>3.881371, -77.042255</v>
          </cell>
          <cell r="H621" t="str">
            <v>6KVA BIFASICA</v>
          </cell>
          <cell r="I621">
            <v>1</v>
          </cell>
          <cell r="J621">
            <v>6</v>
          </cell>
          <cell r="K621">
            <v>32478810</v>
          </cell>
          <cell r="L621">
            <v>32478810</v>
          </cell>
          <cell r="M621">
            <v>477432114</v>
          </cell>
          <cell r="N621">
            <v>31263430.041836008</v>
          </cell>
          <cell r="O621">
            <v>31263430.041836008</v>
          </cell>
          <cell r="P621">
            <v>314385982.79406941</v>
          </cell>
          <cell r="Q621">
            <v>30622878</v>
          </cell>
          <cell r="R621">
            <v>30622878</v>
          </cell>
          <cell r="S621">
            <v>457850552</v>
          </cell>
          <cell r="T621">
            <v>31508000</v>
          </cell>
          <cell r="U621">
            <v>31508000</v>
          </cell>
          <cell r="V621">
            <v>413360000</v>
          </cell>
          <cell r="W621">
            <v>30426436.74715909</v>
          </cell>
          <cell r="X621">
            <v>30426436.74715909</v>
          </cell>
          <cell r="Y621">
            <v>291329475.74878252</v>
          </cell>
        </row>
        <row r="622">
          <cell r="A622">
            <v>204</v>
          </cell>
          <cell r="B622">
            <v>268</v>
          </cell>
          <cell r="C622" t="str">
            <v>Centro Náutico Pesquero de Buenaventura</v>
          </cell>
          <cell r="D622" t="str">
            <v>Avenida Simón Bolívar – Kilómetro 5</v>
          </cell>
          <cell r="E622" t="str">
            <v>Valle del Cauca</v>
          </cell>
          <cell r="F622" t="str">
            <v>Buenaventura</v>
          </cell>
          <cell r="G622" t="str">
            <v>3.881371, -77.042255</v>
          </cell>
          <cell r="H622" t="str">
            <v>40 KVA TRIFASICA</v>
          </cell>
          <cell r="I622">
            <v>2</v>
          </cell>
          <cell r="J622">
            <v>6</v>
          </cell>
          <cell r="K622">
            <v>196006908</v>
          </cell>
          <cell r="L622">
            <v>392013816</v>
          </cell>
          <cell r="M622">
            <v>477432114</v>
          </cell>
          <cell r="N622">
            <v>113818017.71038824</v>
          </cell>
          <cell r="O622">
            <v>227636035.42077649</v>
          </cell>
          <cell r="P622">
            <v>314385982.79406941</v>
          </cell>
          <cell r="Q622">
            <v>188656649</v>
          </cell>
          <cell r="R622">
            <v>377313298</v>
          </cell>
          <cell r="S622">
            <v>457850552</v>
          </cell>
          <cell r="T622">
            <v>170446000</v>
          </cell>
          <cell r="U622">
            <v>340892000</v>
          </cell>
          <cell r="V622">
            <v>413360000</v>
          </cell>
          <cell r="W622">
            <v>102000579.54545456</v>
          </cell>
          <cell r="X622">
            <v>204001159.09090912</v>
          </cell>
          <cell r="Y622">
            <v>291329475.74878252</v>
          </cell>
        </row>
        <row r="623">
          <cell r="A623">
            <v>205</v>
          </cell>
          <cell r="B623">
            <v>270</v>
          </cell>
          <cell r="C623" t="str">
            <v>Sede la Ladera</v>
          </cell>
          <cell r="D623" t="str">
            <v>Calle 2B Oeste No. 90 – 27</v>
          </cell>
          <cell r="E623" t="str">
            <v>Valle del Cauca</v>
          </cell>
          <cell r="F623" t="str">
            <v>Ladera</v>
          </cell>
          <cell r="G623" t="str">
            <v>3.380373, -76.558507</v>
          </cell>
          <cell r="H623" t="str">
            <v>3 KVA MONOFASICA</v>
          </cell>
          <cell r="I623">
            <v>1</v>
          </cell>
          <cell r="J623">
            <v>1</v>
          </cell>
          <cell r="K623">
            <v>13234872</v>
          </cell>
          <cell r="L623">
            <v>13234872</v>
          </cell>
          <cell r="M623">
            <v>66228566</v>
          </cell>
          <cell r="N623">
            <v>14121629.332864227</v>
          </cell>
          <cell r="O623">
            <v>14121629.332864227</v>
          </cell>
          <cell r="P623">
            <v>52432258.35520944</v>
          </cell>
          <cell r="Q623">
            <v>12478594</v>
          </cell>
          <cell r="R623">
            <v>12478594</v>
          </cell>
          <cell r="S623">
            <v>63958183</v>
          </cell>
          <cell r="T623">
            <v>10240000</v>
          </cell>
          <cell r="U623">
            <v>10240000</v>
          </cell>
          <cell r="V623">
            <v>47746000</v>
          </cell>
          <cell r="W623">
            <v>15530469.977678571</v>
          </cell>
          <cell r="X623">
            <v>15530469.977678571</v>
          </cell>
          <cell r="Y623">
            <v>59601140.034496754</v>
          </cell>
        </row>
        <row r="624">
          <cell r="A624">
            <v>205</v>
          </cell>
          <cell r="B624">
            <v>270</v>
          </cell>
          <cell r="C624" t="str">
            <v>Sede la Ladera</v>
          </cell>
          <cell r="D624" t="str">
            <v>Calle 2B Oeste No. 90 – 27</v>
          </cell>
          <cell r="E624" t="str">
            <v>Valle del Cauca</v>
          </cell>
          <cell r="F624" t="str">
            <v>Ladera</v>
          </cell>
          <cell r="G624" t="str">
            <v>3.380373, -76.558507</v>
          </cell>
          <cell r="H624" t="str">
            <v>10 KVA TRIFASICA</v>
          </cell>
          <cell r="I624">
            <v>1</v>
          </cell>
          <cell r="J624">
            <v>1</v>
          </cell>
          <cell r="K624">
            <v>52993694</v>
          </cell>
          <cell r="L624">
            <v>52993694</v>
          </cell>
          <cell r="M624">
            <v>66228566</v>
          </cell>
          <cell r="N624">
            <v>38310629.022345215</v>
          </cell>
          <cell r="O624">
            <v>38310629.022345215</v>
          </cell>
          <cell r="P624">
            <v>52432258.35520944</v>
          </cell>
          <cell r="Q624">
            <v>51479589</v>
          </cell>
          <cell r="R624">
            <v>51479589</v>
          </cell>
          <cell r="S624">
            <v>63958183</v>
          </cell>
          <cell r="T624">
            <v>37506000</v>
          </cell>
          <cell r="U624">
            <v>37506000</v>
          </cell>
          <cell r="V624">
            <v>47746000</v>
          </cell>
          <cell r="W624">
            <v>44070670.056818187</v>
          </cell>
          <cell r="X624">
            <v>44070670.056818187</v>
          </cell>
          <cell r="Y624">
            <v>59601140.034496754</v>
          </cell>
        </row>
        <row r="625">
          <cell r="A625">
            <v>206</v>
          </cell>
          <cell r="B625">
            <v>271</v>
          </cell>
          <cell r="C625" t="str">
            <v>Nodo Salud - Barranquilla</v>
          </cell>
          <cell r="D625" t="str">
            <v>Calle 33 No. 33 – 139 Hospital Barranquilla</v>
          </cell>
          <cell r="E625" t="str">
            <v>Atlántico</v>
          </cell>
          <cell r="F625" t="str">
            <v>Barranquilla</v>
          </cell>
          <cell r="G625" t="str">
            <v>10.974092, -74.779855</v>
          </cell>
          <cell r="H625" t="str">
            <v>3 KVA MONOFASICA</v>
          </cell>
          <cell r="I625">
            <v>1</v>
          </cell>
          <cell r="J625">
            <v>1</v>
          </cell>
          <cell r="K625">
            <v>13234872</v>
          </cell>
          <cell r="L625">
            <v>13234872</v>
          </cell>
          <cell r="M625">
            <v>83006161</v>
          </cell>
          <cell r="N625">
            <v>14121629.332864227</v>
          </cell>
          <cell r="O625">
            <v>14121629.332864227</v>
          </cell>
          <cell r="P625">
            <v>53992018.576796025</v>
          </cell>
          <cell r="Q625">
            <v>12478594</v>
          </cell>
          <cell r="R625">
            <v>12478594</v>
          </cell>
          <cell r="S625">
            <v>80256418</v>
          </cell>
          <cell r="T625">
            <v>10240000</v>
          </cell>
          <cell r="U625">
            <v>10240000</v>
          </cell>
          <cell r="V625">
            <v>56964000</v>
          </cell>
          <cell r="W625">
            <v>15573327.120535715</v>
          </cell>
          <cell r="X625">
            <v>15573327.120535715</v>
          </cell>
          <cell r="Y625">
            <v>73495652.404626623</v>
          </cell>
        </row>
        <row r="626">
          <cell r="A626">
            <v>206</v>
          </cell>
          <cell r="B626">
            <v>271</v>
          </cell>
          <cell r="C626" t="str">
            <v>Nodo Salud - Barranquilla</v>
          </cell>
          <cell r="D626" t="str">
            <v>Calle 33 No. 33 – 139 Hospital Barranquilla</v>
          </cell>
          <cell r="E626" t="str">
            <v>Atlántico</v>
          </cell>
          <cell r="F626" t="str">
            <v>Barranquilla</v>
          </cell>
          <cell r="G626" t="str">
            <v>10.974092, -74.779855</v>
          </cell>
          <cell r="H626" t="str">
            <v>15 KVA TRIFASICA</v>
          </cell>
          <cell r="I626">
            <v>1</v>
          </cell>
          <cell r="J626">
            <v>1</v>
          </cell>
          <cell r="K626">
            <v>69771289</v>
          </cell>
          <cell r="L626">
            <v>69771289</v>
          </cell>
          <cell r="M626">
            <v>83006161</v>
          </cell>
          <cell r="N626">
            <v>39870389.2439318</v>
          </cell>
          <cell r="O626">
            <v>39870389.2439318</v>
          </cell>
          <cell r="P626">
            <v>53992018.576796025</v>
          </cell>
          <cell r="Q626">
            <v>67777824</v>
          </cell>
          <cell r="R626">
            <v>67777824</v>
          </cell>
          <cell r="S626">
            <v>80256418</v>
          </cell>
          <cell r="T626">
            <v>46724000</v>
          </cell>
          <cell r="U626">
            <v>46724000</v>
          </cell>
          <cell r="V626">
            <v>56964000</v>
          </cell>
          <cell r="W626">
            <v>57922325.284090914</v>
          </cell>
          <cell r="X626">
            <v>57922325.284090914</v>
          </cell>
          <cell r="Y626">
            <v>73495652.404626623</v>
          </cell>
        </row>
        <row r="627">
          <cell r="A627">
            <v>207</v>
          </cell>
          <cell r="B627">
            <v>272</v>
          </cell>
          <cell r="C627" t="str">
            <v>Nodo Construcción</v>
          </cell>
          <cell r="D627" t="str">
            <v>Villas de San Pablo, SUPER MANZANA EQUIPAMENTO INSTITUCIONAL MF EQ &amp; Lote Fundación Santo Domingo</v>
          </cell>
          <cell r="E627" t="str">
            <v>Atlántico</v>
          </cell>
          <cell r="F627" t="str">
            <v>Barranquilla</v>
          </cell>
          <cell r="G627" t="str">
            <v>10.961117, -74.858908</v>
          </cell>
          <cell r="H627" t="str">
            <v>30 KVA TRIFASICA</v>
          </cell>
          <cell r="I627">
            <v>1</v>
          </cell>
          <cell r="J627">
            <v>2</v>
          </cell>
          <cell r="K627">
            <v>150041433</v>
          </cell>
          <cell r="L627">
            <v>150041433</v>
          </cell>
          <cell r="M627">
            <v>176511177</v>
          </cell>
          <cell r="N627">
            <v>93126579.736916676</v>
          </cell>
          <cell r="O627">
            <v>93126579.736916676</v>
          </cell>
          <cell r="P627">
            <v>121069838.40264513</v>
          </cell>
          <cell r="Q627">
            <v>145754535</v>
          </cell>
          <cell r="R627">
            <v>145754535</v>
          </cell>
          <cell r="S627">
            <v>170711723</v>
          </cell>
          <cell r="T627">
            <v>111290000</v>
          </cell>
          <cell r="U627">
            <v>111290000</v>
          </cell>
          <cell r="V627">
            <v>131770000</v>
          </cell>
          <cell r="W627">
            <v>80382447.443181828</v>
          </cell>
          <cell r="X627">
            <v>80382447.443181828</v>
          </cell>
          <cell r="Y627">
            <v>141961592.36505681</v>
          </cell>
        </row>
        <row r="628">
          <cell r="A628">
            <v>207</v>
          </cell>
          <cell r="B628">
            <v>272</v>
          </cell>
          <cell r="C628" t="str">
            <v>Nodo Construcción</v>
          </cell>
          <cell r="D628" t="str">
            <v>Villas de San Pablo, SUPER MANZANA EQUIPAMENTO INSTITUCIONAL MF EQ &amp; Lote Fundación Santo Domingo</v>
          </cell>
          <cell r="E628" t="str">
            <v>Atlántico</v>
          </cell>
          <cell r="F628" t="str">
            <v>Barranquilla</v>
          </cell>
          <cell r="G628" t="str">
            <v>10.961117, -74.858908</v>
          </cell>
          <cell r="H628" t="str">
            <v>3 KVA MONOFASICA</v>
          </cell>
          <cell r="I628">
            <v>2</v>
          </cell>
          <cell r="J628">
            <v>2</v>
          </cell>
          <cell r="K628">
            <v>13234872</v>
          </cell>
          <cell r="L628">
            <v>26469744</v>
          </cell>
          <cell r="M628">
            <v>176511177</v>
          </cell>
          <cell r="N628">
            <v>13971629.332864227</v>
          </cell>
          <cell r="O628">
            <v>27943258.665728454</v>
          </cell>
          <cell r="P628">
            <v>121069838.40264513</v>
          </cell>
          <cell r="Q628">
            <v>12478594</v>
          </cell>
          <cell r="R628">
            <v>24957188</v>
          </cell>
          <cell r="S628">
            <v>170711723</v>
          </cell>
          <cell r="T628">
            <v>10240000</v>
          </cell>
          <cell r="U628">
            <v>20480000</v>
          </cell>
          <cell r="V628">
            <v>131770000</v>
          </cell>
          <cell r="W628">
            <v>30789572.4609375</v>
          </cell>
          <cell r="X628">
            <v>61579144.921875</v>
          </cell>
          <cell r="Y628">
            <v>141961592.36505681</v>
          </cell>
        </row>
        <row r="629">
          <cell r="A629">
            <v>208</v>
          </cell>
          <cell r="B629">
            <v>273</v>
          </cell>
          <cell r="C629" t="str">
            <v>Logística y Transporte</v>
          </cell>
          <cell r="D629" t="str">
            <v>Carrera 9 No. 127 - 109</v>
          </cell>
          <cell r="E629" t="str">
            <v>Atlántico</v>
          </cell>
          <cell r="F629" t="str">
            <v>Barranquilla</v>
          </cell>
          <cell r="G629" t="str">
            <v>10.953915, -74.850363</v>
          </cell>
          <cell r="H629" t="str">
            <v>3 KVA MONOFASICA</v>
          </cell>
          <cell r="I629">
            <v>1</v>
          </cell>
          <cell r="J629">
            <v>2</v>
          </cell>
          <cell r="K629">
            <v>13234872</v>
          </cell>
          <cell r="L629">
            <v>13234872</v>
          </cell>
          <cell r="M629">
            <v>45713682</v>
          </cell>
          <cell r="N629">
            <v>14121629.332864227</v>
          </cell>
          <cell r="O629">
            <v>14121629.332864227</v>
          </cell>
          <cell r="P629">
            <v>45485059.374700233</v>
          </cell>
          <cell r="Q629">
            <v>12478594</v>
          </cell>
          <cell r="R629">
            <v>12478594</v>
          </cell>
          <cell r="S629">
            <v>43101472</v>
          </cell>
          <cell r="T629">
            <v>10240000</v>
          </cell>
          <cell r="U629">
            <v>10240000</v>
          </cell>
          <cell r="V629">
            <v>41748000</v>
          </cell>
          <cell r="W629">
            <v>15573327.120535715</v>
          </cell>
          <cell r="X629">
            <v>15573327.120535715</v>
          </cell>
          <cell r="Y629">
            <v>45999763.867694803</v>
          </cell>
        </row>
        <row r="630">
          <cell r="A630">
            <v>208</v>
          </cell>
          <cell r="B630">
            <v>273</v>
          </cell>
          <cell r="C630" t="str">
            <v>Logística y Transporte</v>
          </cell>
          <cell r="D630" t="str">
            <v>Carrera 9 No. 127 - 109</v>
          </cell>
          <cell r="E630" t="str">
            <v>Atlántico</v>
          </cell>
          <cell r="F630" t="str">
            <v>Barranquilla</v>
          </cell>
          <cell r="G630" t="str">
            <v>10.953915, -74.850363</v>
          </cell>
          <cell r="H630" t="str">
            <v>6KVA BIFASICA</v>
          </cell>
          <cell r="I630">
            <v>1</v>
          </cell>
          <cell r="J630">
            <v>2</v>
          </cell>
          <cell r="K630">
            <v>32478810</v>
          </cell>
          <cell r="L630">
            <v>32478810</v>
          </cell>
          <cell r="M630">
            <v>45713682</v>
          </cell>
          <cell r="N630">
            <v>31363430.041836008</v>
          </cell>
          <cell r="O630">
            <v>31363430.041836008</v>
          </cell>
          <cell r="P630">
            <v>45485059.374700233</v>
          </cell>
          <cell r="Q630">
            <v>30622878</v>
          </cell>
          <cell r="R630">
            <v>30622878</v>
          </cell>
          <cell r="S630">
            <v>43101472</v>
          </cell>
          <cell r="T630">
            <v>31508000</v>
          </cell>
          <cell r="U630">
            <v>31508000</v>
          </cell>
          <cell r="V630">
            <v>41748000</v>
          </cell>
          <cell r="W630">
            <v>30426436.74715909</v>
          </cell>
          <cell r="X630">
            <v>30426436.74715909</v>
          </cell>
          <cell r="Y630">
            <v>45999763.867694803</v>
          </cell>
        </row>
        <row r="631">
          <cell r="A631">
            <v>209</v>
          </cell>
          <cell r="B631">
            <v>274</v>
          </cell>
          <cell r="C631" t="str">
            <v>Sede Centro Nacional Colombo Alemán - Malambo</v>
          </cell>
          <cell r="D631" t="str">
            <v>Diagonal 18 No. 16 - 13 Nueva sede
Caracolí Lote 1A2, con carrera 1B antigua finca Alta Gracia</v>
          </cell>
          <cell r="E631" t="str">
            <v>Atlántico</v>
          </cell>
          <cell r="F631" t="str">
            <v>Malambo</v>
          </cell>
          <cell r="G631" t="str">
            <v>10.864079, -74.77726</v>
          </cell>
          <cell r="H631" t="str">
            <v>3 KVA MONOFASICA</v>
          </cell>
          <cell r="I631">
            <v>3</v>
          </cell>
          <cell r="J631">
            <v>3</v>
          </cell>
          <cell r="K631">
            <v>13234872</v>
          </cell>
          <cell r="L631">
            <v>39704616</v>
          </cell>
          <cell r="M631">
            <v>235711524</v>
          </cell>
          <cell r="N631">
            <v>13921629.332864227</v>
          </cell>
          <cell r="O631">
            <v>41764887.998592682</v>
          </cell>
          <cell r="P631">
            <v>155782905.70898092</v>
          </cell>
          <cell r="Q631">
            <v>12478594</v>
          </cell>
          <cell r="R631">
            <v>37435782</v>
          </cell>
          <cell r="S631">
            <v>226092431</v>
          </cell>
          <cell r="T631">
            <v>10240000</v>
          </cell>
          <cell r="U631">
            <v>30720000</v>
          </cell>
          <cell r="V631">
            <v>201166000</v>
          </cell>
          <cell r="W631">
            <v>14413327.120535715</v>
          </cell>
          <cell r="X631">
            <v>43239981.361607142</v>
          </cell>
          <cell r="Y631">
            <v>146740560.9070617</v>
          </cell>
        </row>
        <row r="632">
          <cell r="A632">
            <v>209</v>
          </cell>
          <cell r="B632">
            <v>274</v>
          </cell>
          <cell r="C632" t="str">
            <v>Sede Centro Nacional Colombo Alemán - Malambo</v>
          </cell>
          <cell r="D632" t="str">
            <v>Diagonal 18 No. 16 - 13 Nueva sede
Caracolí Lote 1A2, con carrera 1B antigua finca Alta Gracia</v>
          </cell>
          <cell r="E632" t="str">
            <v>Atlántico</v>
          </cell>
          <cell r="F632" t="str">
            <v>Malambo</v>
          </cell>
          <cell r="G632" t="str">
            <v>10.864079, -74.77726</v>
          </cell>
          <cell r="H632" t="str">
            <v>40 KVA TRIFASICA</v>
          </cell>
          <cell r="I632">
            <v>1</v>
          </cell>
          <cell r="J632">
            <v>3</v>
          </cell>
          <cell r="K632">
            <v>196006908</v>
          </cell>
          <cell r="L632">
            <v>196006908</v>
          </cell>
          <cell r="M632">
            <v>235711524</v>
          </cell>
          <cell r="N632">
            <v>114018017.71038824</v>
          </cell>
          <cell r="O632">
            <v>114018017.71038824</v>
          </cell>
          <cell r="P632">
            <v>155782905.70898092</v>
          </cell>
          <cell r="Q632">
            <v>188656649</v>
          </cell>
          <cell r="R632">
            <v>188656649</v>
          </cell>
          <cell r="S632">
            <v>226092431</v>
          </cell>
          <cell r="T632">
            <v>170446000</v>
          </cell>
          <cell r="U632">
            <v>170446000</v>
          </cell>
          <cell r="V632">
            <v>201166000</v>
          </cell>
          <cell r="W632">
            <v>103500579.54545456</v>
          </cell>
          <cell r="X632">
            <v>103500579.54545456</v>
          </cell>
          <cell r="Y632">
            <v>146740560.9070617</v>
          </cell>
        </row>
        <row r="633">
          <cell r="A633">
            <v>210</v>
          </cell>
          <cell r="B633">
            <v>275</v>
          </cell>
          <cell r="C633" t="str">
            <v>Centro de Desarrollo Agroindustrial y Turístico del Guaviare - Sede Nueva</v>
          </cell>
          <cell r="D633" t="str">
            <v>Carrera 19C No. 16 - 48 Lote No. 1 barrio El Modelo</v>
          </cell>
          <cell r="E633" t="str">
            <v>Guaviare</v>
          </cell>
          <cell r="F633" t="str">
            <v>San José del Guaviare</v>
          </cell>
          <cell r="G633" t="str">
            <v>2.561138, -72.642750</v>
          </cell>
          <cell r="H633" t="str">
            <v>3 KVA MONOFASICA</v>
          </cell>
          <cell r="I633">
            <v>4</v>
          </cell>
          <cell r="J633">
            <v>4</v>
          </cell>
          <cell r="K633">
            <v>13234872</v>
          </cell>
          <cell r="L633">
            <v>52939488</v>
          </cell>
          <cell r="M633">
            <v>277169235</v>
          </cell>
          <cell r="N633">
            <v>18477404.530673556</v>
          </cell>
          <cell r="O633">
            <v>73909618.122694224</v>
          </cell>
          <cell r="P633">
            <v>220148401.20092109</v>
          </cell>
          <cell r="Q633">
            <v>12478594</v>
          </cell>
          <cell r="R633">
            <v>49914376</v>
          </cell>
          <cell r="S633">
            <v>267737558</v>
          </cell>
          <cell r="T633">
            <v>10240000</v>
          </cell>
          <cell r="U633">
            <v>40960000</v>
          </cell>
          <cell r="V633">
            <v>184648000</v>
          </cell>
          <cell r="W633">
            <v>17774041.40625</v>
          </cell>
          <cell r="X633">
            <v>71096165.625</v>
          </cell>
          <cell r="Y633">
            <v>238023435.85227272</v>
          </cell>
        </row>
        <row r="634">
          <cell r="A634">
            <v>210</v>
          </cell>
          <cell r="B634">
            <v>275</v>
          </cell>
          <cell r="C634" t="str">
            <v>Centro de Desarrollo Agroindustrial y Turístico del Guaviare - Sede Nueva</v>
          </cell>
          <cell r="D634" t="str">
            <v>Carrera 19C No. 16 - 48 Lote No. 1 barrio El Modelo</v>
          </cell>
          <cell r="E634" t="str">
            <v>Guaviare</v>
          </cell>
          <cell r="F634" t="str">
            <v>San José del Guaviare</v>
          </cell>
          <cell r="G634" t="str">
            <v>2.561138, -72.642750</v>
          </cell>
          <cell r="H634" t="str">
            <v>20 KVA TRIFASICA</v>
          </cell>
          <cell r="I634">
            <v>2</v>
          </cell>
          <cell r="J634">
            <v>4</v>
          </cell>
          <cell r="K634">
            <v>77229229</v>
          </cell>
          <cell r="L634">
            <v>154458458</v>
          </cell>
          <cell r="M634">
            <v>277169235</v>
          </cell>
          <cell r="N634">
            <v>50931309.31824287</v>
          </cell>
          <cell r="O634">
            <v>101862618.63648574</v>
          </cell>
          <cell r="P634">
            <v>220148401.20092109</v>
          </cell>
          <cell r="Q634">
            <v>75022679</v>
          </cell>
          <cell r="R634">
            <v>150045358</v>
          </cell>
          <cell r="S634">
            <v>267737558</v>
          </cell>
          <cell r="T634">
            <v>48482000</v>
          </cell>
          <cell r="U634">
            <v>96964000</v>
          </cell>
          <cell r="V634">
            <v>184648000</v>
          </cell>
          <cell r="W634">
            <v>54502472.471590914</v>
          </cell>
          <cell r="X634">
            <v>109004944.94318183</v>
          </cell>
          <cell r="Y634">
            <v>238023435.85227272</v>
          </cell>
        </row>
        <row r="635">
          <cell r="A635">
            <v>210</v>
          </cell>
          <cell r="B635">
            <v>275</v>
          </cell>
          <cell r="C635" t="str">
            <v>Centro de Desarrollo Agroindustrial y Turístico del Guaviare - Sede Nueva</v>
          </cell>
          <cell r="D635" t="str">
            <v>Carrera 19C No. 16 - 48 Lote No. 1 barrio El Modelo</v>
          </cell>
          <cell r="E635" t="str">
            <v>Guaviare</v>
          </cell>
          <cell r="F635" t="str">
            <v>San José del Guaviare</v>
          </cell>
          <cell r="G635" t="str">
            <v>2.561138, -72.642750</v>
          </cell>
          <cell r="H635" t="str">
            <v>15 KVA TRIFASICA</v>
          </cell>
          <cell r="I635">
            <v>1</v>
          </cell>
          <cell r="J635">
            <v>4</v>
          </cell>
          <cell r="K635">
            <v>69771289</v>
          </cell>
          <cell r="L635">
            <v>69771289</v>
          </cell>
          <cell r="M635">
            <v>277169235</v>
          </cell>
          <cell r="N635">
            <v>44376164.441741131</v>
          </cell>
          <cell r="O635">
            <v>44376164.441741131</v>
          </cell>
          <cell r="P635">
            <v>220148401.20092109</v>
          </cell>
          <cell r="Q635">
            <v>67777824</v>
          </cell>
          <cell r="R635">
            <v>67777824</v>
          </cell>
          <cell r="S635">
            <v>267737558</v>
          </cell>
          <cell r="T635">
            <v>46724000</v>
          </cell>
          <cell r="U635">
            <v>46724000</v>
          </cell>
          <cell r="V635">
            <v>184648000</v>
          </cell>
          <cell r="W635">
            <v>57922325.284090914</v>
          </cell>
          <cell r="X635">
            <v>57922325.284090914</v>
          </cell>
          <cell r="Y635">
            <v>238023435.85227272</v>
          </cell>
        </row>
        <row r="636">
          <cell r="A636">
            <v>211</v>
          </cell>
          <cell r="B636">
            <v>277</v>
          </cell>
          <cell r="C636" t="str">
            <v>Regional Norte de Santander - Bloque Formación Pescadero</v>
          </cell>
          <cell r="D636" t="str">
            <v>Calle 2N con Avenida 3 y 4 – Barrio Pescadero</v>
          </cell>
          <cell r="E636" t="str">
            <v>Norte de Santander</v>
          </cell>
          <cell r="F636" t="str">
            <v>Cúcuta</v>
          </cell>
          <cell r="G636" t="str">
            <v>7.900208, -72.503574</v>
          </cell>
          <cell r="H636" t="str">
            <v>3 KVA MONOFASICA</v>
          </cell>
          <cell r="I636">
            <v>2</v>
          </cell>
          <cell r="J636">
            <v>2</v>
          </cell>
          <cell r="K636">
            <v>13234872</v>
          </cell>
          <cell r="L636">
            <v>26469744</v>
          </cell>
          <cell r="M636">
            <v>222476652</v>
          </cell>
          <cell r="N636">
            <v>17415820.064554561</v>
          </cell>
          <cell r="O636">
            <v>34831640.129109122</v>
          </cell>
          <cell r="P636">
            <v>151565106.77173537</v>
          </cell>
          <cell r="Q636">
            <v>12478594</v>
          </cell>
          <cell r="R636">
            <v>24957188</v>
          </cell>
          <cell r="S636">
            <v>213613837</v>
          </cell>
          <cell r="T636">
            <v>10240000</v>
          </cell>
          <cell r="U636">
            <v>20480000</v>
          </cell>
          <cell r="V636">
            <v>190926000</v>
          </cell>
          <cell r="W636">
            <v>16548327.120535715</v>
          </cell>
          <cell r="X636">
            <v>33096654.241071429</v>
          </cell>
          <cell r="Y636">
            <v>136597233.78652599</v>
          </cell>
        </row>
        <row r="637">
          <cell r="A637">
            <v>211</v>
          </cell>
          <cell r="B637">
            <v>277</v>
          </cell>
          <cell r="C637" t="str">
            <v>Regional Norte de Santander - Bloque Formación Pescadero</v>
          </cell>
          <cell r="D637" t="str">
            <v>Calle 2N con Avenida 3 y 4 – Barrio Pescadero</v>
          </cell>
          <cell r="E637" t="str">
            <v>Norte de Santander</v>
          </cell>
          <cell r="F637" t="str">
            <v>Cúcuta</v>
          </cell>
          <cell r="G637" t="str">
            <v>7.900208, -72.503574</v>
          </cell>
          <cell r="H637" t="str">
            <v>40 KVA TRIFASICA</v>
          </cell>
          <cell r="I637">
            <v>1</v>
          </cell>
          <cell r="J637">
            <v>2</v>
          </cell>
          <cell r="K637">
            <v>196006908</v>
          </cell>
          <cell r="L637">
            <v>196006908</v>
          </cell>
          <cell r="M637">
            <v>222476652</v>
          </cell>
          <cell r="N637">
            <v>116733466.64262624</v>
          </cell>
          <cell r="O637">
            <v>116733466.64262624</v>
          </cell>
          <cell r="P637">
            <v>151565106.77173537</v>
          </cell>
          <cell r="Q637">
            <v>188656649</v>
          </cell>
          <cell r="R637">
            <v>188656649</v>
          </cell>
          <cell r="S637">
            <v>213613837</v>
          </cell>
          <cell r="T637">
            <v>170446000</v>
          </cell>
          <cell r="U637">
            <v>170446000</v>
          </cell>
          <cell r="V637">
            <v>190926000</v>
          </cell>
          <cell r="W637">
            <v>103500579.54545456</v>
          </cell>
          <cell r="X637">
            <v>103500579.54545456</v>
          </cell>
          <cell r="Y637">
            <v>136597233.78652599</v>
          </cell>
        </row>
        <row r="638">
          <cell r="A638">
            <v>212</v>
          </cell>
          <cell r="B638">
            <v>279</v>
          </cell>
          <cell r="C638" t="str">
            <v>Subsede Confección y maderas - Comuneros</v>
          </cell>
          <cell r="D638" t="str">
            <v>Calle 3 No. 6 - 48 Barrio Comuneros</v>
          </cell>
          <cell r="E638" t="str">
            <v>Norte de Santander</v>
          </cell>
          <cell r="F638" t="str">
            <v>Cúcuta</v>
          </cell>
          <cell r="G638" t="str">
            <v>7.910670, -72.521374</v>
          </cell>
          <cell r="H638" t="str">
            <v>20 KVA TRIFASICA</v>
          </cell>
          <cell r="I638">
            <v>1</v>
          </cell>
          <cell r="J638">
            <v>2</v>
          </cell>
          <cell r="K638">
            <v>77229229</v>
          </cell>
          <cell r="L638">
            <v>77229229</v>
          </cell>
          <cell r="M638">
            <v>103698973</v>
          </cell>
          <cell r="N638">
            <v>49240983.052671537</v>
          </cell>
          <cell r="O638">
            <v>49240983.052671537</v>
          </cell>
          <cell r="P638">
            <v>84072623.181780666</v>
          </cell>
          <cell r="Q638">
            <v>75022679</v>
          </cell>
          <cell r="R638">
            <v>75022679</v>
          </cell>
          <cell r="S638">
            <v>99979867</v>
          </cell>
          <cell r="T638">
            <v>48482000</v>
          </cell>
          <cell r="U638">
            <v>48482000</v>
          </cell>
          <cell r="V638">
            <v>68962000</v>
          </cell>
          <cell r="W638">
            <v>57007472.471590914</v>
          </cell>
          <cell r="X638">
            <v>57007472.471590914</v>
          </cell>
          <cell r="Y638">
            <v>87194126.712662339</v>
          </cell>
        </row>
        <row r="639">
          <cell r="A639">
            <v>212</v>
          </cell>
          <cell r="B639">
            <v>279</v>
          </cell>
          <cell r="C639" t="str">
            <v>Subsede Confección y maderas - Comuneros</v>
          </cell>
          <cell r="D639" t="str">
            <v>Calle 3 No. 6 - 48 Barrio Comuneros</v>
          </cell>
          <cell r="E639" t="str">
            <v>Norte de Santander</v>
          </cell>
          <cell r="F639" t="str">
            <v>Cúcuta</v>
          </cell>
          <cell r="G639" t="str">
            <v>7.910670, -72.521374</v>
          </cell>
          <cell r="H639" t="str">
            <v>3 KVA MONOFASICA</v>
          </cell>
          <cell r="I639">
            <v>2</v>
          </cell>
          <cell r="J639">
            <v>2</v>
          </cell>
          <cell r="K639">
            <v>13234872</v>
          </cell>
          <cell r="L639">
            <v>26469744</v>
          </cell>
          <cell r="M639">
            <v>103698973</v>
          </cell>
          <cell r="N639">
            <v>17415820.064554561</v>
          </cell>
          <cell r="O639">
            <v>34831640.129109122</v>
          </cell>
          <cell r="P639">
            <v>84072623.181780666</v>
          </cell>
          <cell r="Q639">
            <v>12478594</v>
          </cell>
          <cell r="R639">
            <v>24957188</v>
          </cell>
          <cell r="S639">
            <v>99979867</v>
          </cell>
          <cell r="T639">
            <v>10240000</v>
          </cell>
          <cell r="U639">
            <v>20480000</v>
          </cell>
          <cell r="V639">
            <v>68962000</v>
          </cell>
          <cell r="W639">
            <v>15093327.120535715</v>
          </cell>
          <cell r="X639">
            <v>30186654.241071429</v>
          </cell>
          <cell r="Y639">
            <v>87194126.712662339</v>
          </cell>
        </row>
        <row r="640">
          <cell r="A640">
            <v>213</v>
          </cell>
          <cell r="B640">
            <v>281</v>
          </cell>
          <cell r="C640" t="str">
            <v>SEDE CURUMANI</v>
          </cell>
          <cell r="D640" t="str">
            <v>Calle 4 No. 20 - 33 Barrio Camilo Torres</v>
          </cell>
          <cell r="E640" t="str">
            <v>Cesar</v>
          </cell>
          <cell r="F640" t="str">
            <v>Curumaní</v>
          </cell>
          <cell r="G640" t="str">
            <v>9.198234, -73.548405</v>
          </cell>
          <cell r="H640" t="str">
            <v>3 KVA MONOFASICA</v>
          </cell>
          <cell r="I640">
            <v>1</v>
          </cell>
          <cell r="J640">
            <v>1</v>
          </cell>
          <cell r="K640">
            <v>13234872</v>
          </cell>
          <cell r="L640">
            <v>13234872</v>
          </cell>
          <cell r="M640">
            <v>83006161</v>
          </cell>
          <cell r="N640">
            <v>17565820.064554561</v>
          </cell>
          <cell r="O640">
            <v>17565820.064554561</v>
          </cell>
          <cell r="P640">
            <v>60880400.04017669</v>
          </cell>
          <cell r="Q640">
            <v>12478594</v>
          </cell>
          <cell r="R640">
            <v>12478594</v>
          </cell>
          <cell r="S640">
            <v>80256418</v>
          </cell>
          <cell r="T640">
            <v>10240000</v>
          </cell>
          <cell r="U640">
            <v>10240000</v>
          </cell>
          <cell r="V640">
            <v>56964000</v>
          </cell>
          <cell r="W640">
            <v>15573327.120535715</v>
          </cell>
          <cell r="X640">
            <v>15573327.120535715</v>
          </cell>
          <cell r="Y640">
            <v>73495652.404626623</v>
          </cell>
        </row>
        <row r="641">
          <cell r="A641">
            <v>213</v>
          </cell>
          <cell r="B641">
            <v>281</v>
          </cell>
          <cell r="C641" t="str">
            <v>SEDE CURUMANI</v>
          </cell>
          <cell r="D641" t="str">
            <v>Calle 4 No. 20 - 33 Barrio Camilo Torres</v>
          </cell>
          <cell r="E641" t="str">
            <v>Cesar</v>
          </cell>
          <cell r="F641" t="str">
            <v>Curumaní</v>
          </cell>
          <cell r="G641" t="str">
            <v>9.198234, -73.548405</v>
          </cell>
          <cell r="H641" t="str">
            <v>15 KVA TRIFASICA</v>
          </cell>
          <cell r="I641">
            <v>1</v>
          </cell>
          <cell r="J641">
            <v>1</v>
          </cell>
          <cell r="K641">
            <v>69771289</v>
          </cell>
          <cell r="L641">
            <v>69771289</v>
          </cell>
          <cell r="M641">
            <v>83006161</v>
          </cell>
          <cell r="N641">
            <v>43314579.975622132</v>
          </cell>
          <cell r="O641">
            <v>43314579.975622132</v>
          </cell>
          <cell r="P641">
            <v>60880400.04017669</v>
          </cell>
          <cell r="Q641">
            <v>67777824</v>
          </cell>
          <cell r="R641">
            <v>67777824</v>
          </cell>
          <cell r="S641">
            <v>80256418</v>
          </cell>
          <cell r="T641">
            <v>46724000</v>
          </cell>
          <cell r="U641">
            <v>46724000</v>
          </cell>
          <cell r="V641">
            <v>56964000</v>
          </cell>
          <cell r="W641">
            <v>57922325.284090914</v>
          </cell>
          <cell r="X641">
            <v>57922325.284090914</v>
          </cell>
          <cell r="Y641">
            <v>73495652.404626623</v>
          </cell>
        </row>
        <row r="642">
          <cell r="A642">
            <v>214</v>
          </cell>
          <cell r="B642">
            <v>282</v>
          </cell>
          <cell r="C642" t="str">
            <v>SEDE CHIMICHAGUA</v>
          </cell>
          <cell r="D642" t="str">
            <v>Carrera 8 con calle 1, Barrio Villa Ester, sector Chambacú</v>
          </cell>
          <cell r="E642" t="str">
            <v>Cesar</v>
          </cell>
          <cell r="F642" t="str">
            <v>Chimichagua</v>
          </cell>
          <cell r="G642" t="str">
            <v>9.253317, -73.818193</v>
          </cell>
          <cell r="H642" t="str">
            <v>3 KVA MONOFASICA</v>
          </cell>
          <cell r="I642">
            <v>1</v>
          </cell>
          <cell r="J642">
            <v>1</v>
          </cell>
          <cell r="K642">
            <v>13234872</v>
          </cell>
          <cell r="L642">
            <v>13234872</v>
          </cell>
          <cell r="M642">
            <v>82564985</v>
          </cell>
          <cell r="N642">
            <v>17565820.064554561</v>
          </cell>
          <cell r="O642">
            <v>17565820.064554561</v>
          </cell>
          <cell r="P642">
            <v>54304567.25455457</v>
          </cell>
          <cell r="Q642">
            <v>12478594</v>
          </cell>
          <cell r="R642">
            <v>12478594</v>
          </cell>
          <cell r="S642">
            <v>79827846</v>
          </cell>
          <cell r="T642">
            <v>10240000</v>
          </cell>
          <cell r="U642">
            <v>10240000</v>
          </cell>
          <cell r="V642">
            <v>10240000</v>
          </cell>
          <cell r="W642">
            <v>15573327.120535715</v>
          </cell>
          <cell r="X642">
            <v>15573327.120535715</v>
          </cell>
          <cell r="Y642">
            <v>73495652.404626623</v>
          </cell>
        </row>
        <row r="643">
          <cell r="A643">
            <v>214</v>
          </cell>
          <cell r="B643">
            <v>282</v>
          </cell>
          <cell r="C643" t="str">
            <v>SEDE CHIMICHAGUA</v>
          </cell>
          <cell r="D643" t="str">
            <v>Carrera 8 con calle 1, Barrio Villa Ester, sector Chambacú</v>
          </cell>
          <cell r="E643" t="str">
            <v>Cesar</v>
          </cell>
          <cell r="F643" t="str">
            <v>Chimichagua</v>
          </cell>
          <cell r="G643" t="str">
            <v>9.253317, -73.818193</v>
          </cell>
          <cell r="H643" t="str">
            <v>15 KVA TRIFASICA</v>
          </cell>
          <cell r="I643">
            <v>1</v>
          </cell>
          <cell r="J643">
            <v>1</v>
          </cell>
          <cell r="K643">
            <v>69330113</v>
          </cell>
          <cell r="L643">
            <v>69330113</v>
          </cell>
          <cell r="M643">
            <v>82564985</v>
          </cell>
          <cell r="N643">
            <v>36738747.190000005</v>
          </cell>
          <cell r="O643">
            <v>36738747.190000005</v>
          </cell>
          <cell r="P643">
            <v>54304567.25455457</v>
          </cell>
          <cell r="Q643">
            <v>67349252</v>
          </cell>
          <cell r="R643">
            <v>67349252</v>
          </cell>
          <cell r="S643">
            <v>79827846</v>
          </cell>
          <cell r="U643">
            <v>0</v>
          </cell>
          <cell r="V643">
            <v>10240000</v>
          </cell>
          <cell r="W643">
            <v>57922325.284090914</v>
          </cell>
          <cell r="X643">
            <v>57922325.284090914</v>
          </cell>
          <cell r="Y643">
            <v>73495652.404626623</v>
          </cell>
        </row>
        <row r="644">
          <cell r="A644">
            <v>215</v>
          </cell>
          <cell r="B644">
            <v>283</v>
          </cell>
          <cell r="C644" t="str">
            <v>SEDE SAN ALBERTO</v>
          </cell>
          <cell r="D644" t="str">
            <v>Calle 2B No. 16 - 26</v>
          </cell>
          <cell r="E644" t="str">
            <v>Cesar</v>
          </cell>
          <cell r="F644" t="str">
            <v>San Alberto</v>
          </cell>
          <cell r="G644" t="str">
            <v>7.753682, -73.398524</v>
          </cell>
          <cell r="H644" t="str">
            <v>3 KVA MONOFASICA</v>
          </cell>
          <cell r="I644">
            <v>1</v>
          </cell>
          <cell r="J644">
            <v>1</v>
          </cell>
          <cell r="K644">
            <v>13234872</v>
          </cell>
          <cell r="L644">
            <v>13234872</v>
          </cell>
          <cell r="M644">
            <v>83006161</v>
          </cell>
          <cell r="N644">
            <v>17565820.064554561</v>
          </cell>
          <cell r="O644">
            <v>17565820.064554561</v>
          </cell>
          <cell r="P644">
            <v>60880400.04017669</v>
          </cell>
          <cell r="Q644">
            <v>12478594</v>
          </cell>
          <cell r="R644">
            <v>12478594</v>
          </cell>
          <cell r="S644">
            <v>80256418</v>
          </cell>
          <cell r="T644">
            <v>10240000</v>
          </cell>
          <cell r="U644">
            <v>10240000</v>
          </cell>
          <cell r="V644">
            <v>56964000</v>
          </cell>
          <cell r="W644">
            <v>15573327.120535715</v>
          </cell>
          <cell r="X644">
            <v>15573327.120535715</v>
          </cell>
          <cell r="Y644">
            <v>73495652.404626623</v>
          </cell>
        </row>
        <row r="645">
          <cell r="A645">
            <v>215</v>
          </cell>
          <cell r="B645">
            <v>283</v>
          </cell>
          <cell r="C645" t="str">
            <v>SEDE SAN ALBERTO</v>
          </cell>
          <cell r="D645" t="str">
            <v>Calle 2B No. 16 - 26</v>
          </cell>
          <cell r="E645" t="str">
            <v>Cesar</v>
          </cell>
          <cell r="F645" t="str">
            <v>San Alberto</v>
          </cell>
          <cell r="G645" t="str">
            <v>7.753682, -73.398524</v>
          </cell>
          <cell r="H645" t="str">
            <v>15 KVA TRIFASICA</v>
          </cell>
          <cell r="I645">
            <v>1</v>
          </cell>
          <cell r="J645">
            <v>1</v>
          </cell>
          <cell r="K645">
            <v>69771289</v>
          </cell>
          <cell r="L645">
            <v>69771289</v>
          </cell>
          <cell r="M645">
            <v>83006161</v>
          </cell>
          <cell r="N645">
            <v>43314579.975622132</v>
          </cell>
          <cell r="O645">
            <v>43314579.975622132</v>
          </cell>
          <cell r="P645">
            <v>60880400.04017669</v>
          </cell>
          <cell r="Q645">
            <v>67777824</v>
          </cell>
          <cell r="R645">
            <v>67777824</v>
          </cell>
          <cell r="S645">
            <v>80256418</v>
          </cell>
          <cell r="T645">
            <v>46724000</v>
          </cell>
          <cell r="U645">
            <v>46724000</v>
          </cell>
          <cell r="V645">
            <v>56964000</v>
          </cell>
          <cell r="W645">
            <v>57922325.284090914</v>
          </cell>
          <cell r="X645">
            <v>57922325.284090914</v>
          </cell>
          <cell r="Y645">
            <v>73495652.404626623</v>
          </cell>
        </row>
        <row r="646">
          <cell r="A646">
            <v>216</v>
          </cell>
          <cell r="B646">
            <v>284</v>
          </cell>
          <cell r="C646" t="str">
            <v>SEDE BOSCONIA</v>
          </cell>
          <cell r="D646" t="str">
            <v>Carrera 14A No. 20 - 04</v>
          </cell>
          <cell r="E646" t="str">
            <v>Cesar</v>
          </cell>
          <cell r="F646" t="str">
            <v>Bosconia</v>
          </cell>
          <cell r="G646" t="str">
            <v>9.977564, -73.883707</v>
          </cell>
          <cell r="H646" t="str">
            <v>3 KVA MONOFASICA</v>
          </cell>
          <cell r="I646">
            <v>1</v>
          </cell>
          <cell r="J646">
            <v>1</v>
          </cell>
          <cell r="K646">
            <v>13234872</v>
          </cell>
          <cell r="L646">
            <v>13234872</v>
          </cell>
          <cell r="M646">
            <v>83006161</v>
          </cell>
          <cell r="N646">
            <v>17565820.064554561</v>
          </cell>
          <cell r="O646">
            <v>17565820.064554561</v>
          </cell>
          <cell r="P646">
            <v>60880400.04017669</v>
          </cell>
          <cell r="Q646">
            <v>12478594</v>
          </cell>
          <cell r="R646">
            <v>12478594</v>
          </cell>
          <cell r="S646">
            <v>80256418</v>
          </cell>
          <cell r="T646">
            <v>10240000</v>
          </cell>
          <cell r="U646">
            <v>10240000</v>
          </cell>
          <cell r="V646">
            <v>56964000</v>
          </cell>
          <cell r="W646">
            <v>15573327.120535715</v>
          </cell>
          <cell r="X646">
            <v>15573327.120535715</v>
          </cell>
          <cell r="Y646">
            <v>73495652.404626623</v>
          </cell>
        </row>
        <row r="647">
          <cell r="A647">
            <v>216</v>
          </cell>
          <cell r="B647">
            <v>284</v>
          </cell>
          <cell r="C647" t="str">
            <v>SEDE BOSCONIA</v>
          </cell>
          <cell r="D647" t="str">
            <v>Carrera 14A No. 20 - 04</v>
          </cell>
          <cell r="E647" t="str">
            <v>Cesar</v>
          </cell>
          <cell r="F647" t="str">
            <v>Bosconia</v>
          </cell>
          <cell r="G647" t="str">
            <v>9.977564, -73.883707</v>
          </cell>
          <cell r="H647" t="str">
            <v>15 KVA TRIFASICA</v>
          </cell>
          <cell r="I647">
            <v>1</v>
          </cell>
          <cell r="J647">
            <v>1</v>
          </cell>
          <cell r="K647">
            <v>69771289</v>
          </cell>
          <cell r="L647">
            <v>69771289</v>
          </cell>
          <cell r="M647">
            <v>83006161</v>
          </cell>
          <cell r="N647">
            <v>43314579.975622132</v>
          </cell>
          <cell r="O647">
            <v>43314579.975622132</v>
          </cell>
          <cell r="P647">
            <v>60880400.04017669</v>
          </cell>
          <cell r="Q647">
            <v>67777824</v>
          </cell>
          <cell r="R647">
            <v>67777824</v>
          </cell>
          <cell r="S647">
            <v>80256418</v>
          </cell>
          <cell r="T647">
            <v>46724000</v>
          </cell>
          <cell r="U647">
            <v>46724000</v>
          </cell>
          <cell r="V647">
            <v>56964000</v>
          </cell>
          <cell r="W647">
            <v>57922325.284090914</v>
          </cell>
          <cell r="X647">
            <v>57922325.284090914</v>
          </cell>
          <cell r="Y647">
            <v>73495652.404626623</v>
          </cell>
        </row>
        <row r="648">
          <cell r="A648">
            <v>217</v>
          </cell>
          <cell r="B648">
            <v>285</v>
          </cell>
          <cell r="C648" t="str">
            <v>SEDE CHIRIGUANA</v>
          </cell>
          <cell r="D648" t="str">
            <v>Chiriguaná vía Ciudadela</v>
          </cell>
          <cell r="E648" t="str">
            <v>Cesar</v>
          </cell>
          <cell r="F648" t="str">
            <v>Chiriguana</v>
          </cell>
          <cell r="G648" t="str">
            <v>9.357419, -73.590491</v>
          </cell>
          <cell r="H648" t="str">
            <v>3 KVA MONOFASICA</v>
          </cell>
          <cell r="I648">
            <v>1</v>
          </cell>
          <cell r="J648">
            <v>1</v>
          </cell>
          <cell r="K648">
            <v>13234872</v>
          </cell>
          <cell r="L648">
            <v>13234872</v>
          </cell>
          <cell r="M648">
            <v>83006161</v>
          </cell>
          <cell r="N648">
            <v>17565820.064554561</v>
          </cell>
          <cell r="O648">
            <v>17565820.064554561</v>
          </cell>
          <cell r="P648">
            <v>60880400.04017669</v>
          </cell>
          <cell r="Q648">
            <v>12478594</v>
          </cell>
          <cell r="R648">
            <v>12478594</v>
          </cell>
          <cell r="S648">
            <v>80256418</v>
          </cell>
          <cell r="T648">
            <v>10240000</v>
          </cell>
          <cell r="U648">
            <v>10240000</v>
          </cell>
          <cell r="V648">
            <v>56964000</v>
          </cell>
          <cell r="W648">
            <v>15573327.120535715</v>
          </cell>
          <cell r="X648">
            <v>15573327.120535715</v>
          </cell>
          <cell r="Y648">
            <v>73495652.404626623</v>
          </cell>
        </row>
        <row r="649">
          <cell r="A649">
            <v>217</v>
          </cell>
          <cell r="B649">
            <v>285</v>
          </cell>
          <cell r="C649" t="str">
            <v>SEDE CHIRIGUANA</v>
          </cell>
          <cell r="D649" t="str">
            <v>Chiriguaná vía Ciudadela</v>
          </cell>
          <cell r="E649" t="str">
            <v>Cesar</v>
          </cell>
          <cell r="F649" t="str">
            <v>Chiriguana</v>
          </cell>
          <cell r="G649" t="str">
            <v>9.357419, -73.590491</v>
          </cell>
          <cell r="H649" t="str">
            <v>15 KVA TRIFASICA</v>
          </cell>
          <cell r="I649">
            <v>1</v>
          </cell>
          <cell r="J649">
            <v>1</v>
          </cell>
          <cell r="K649">
            <v>69771289</v>
          </cell>
          <cell r="L649">
            <v>69771289</v>
          </cell>
          <cell r="M649">
            <v>83006161</v>
          </cell>
          <cell r="N649">
            <v>43314579.975622132</v>
          </cell>
          <cell r="O649">
            <v>43314579.975622132</v>
          </cell>
          <cell r="P649">
            <v>60880400.04017669</v>
          </cell>
          <cell r="Q649">
            <v>67777824</v>
          </cell>
          <cell r="R649">
            <v>67777824</v>
          </cell>
          <cell r="S649">
            <v>80256418</v>
          </cell>
          <cell r="T649">
            <v>46724000</v>
          </cell>
          <cell r="U649">
            <v>46724000</v>
          </cell>
          <cell r="V649">
            <v>56964000</v>
          </cell>
          <cell r="W649">
            <v>57922325.284090914</v>
          </cell>
          <cell r="X649">
            <v>57922325.284090914</v>
          </cell>
          <cell r="Y649">
            <v>73495652.404626623</v>
          </cell>
        </row>
        <row r="650">
          <cell r="A650">
            <v>218</v>
          </cell>
          <cell r="B650">
            <v>286</v>
          </cell>
          <cell r="C650" t="str">
            <v>Paz de Ariporo</v>
          </cell>
          <cell r="D650" t="str">
            <v>Vereda Brito Alto Finca el Cerrojo. Vía Marginal del Llano</v>
          </cell>
          <cell r="E650" t="str">
            <v>Casanare</v>
          </cell>
          <cell r="F650" t="str">
            <v>Paz de Ariporo</v>
          </cell>
          <cell r="G650" t="str">
            <v>5.810324, -71.931556</v>
          </cell>
          <cell r="H650" t="str">
            <v>3 KVA MONOFASICA</v>
          </cell>
          <cell r="I650">
            <v>3</v>
          </cell>
          <cell r="J650">
            <v>5</v>
          </cell>
          <cell r="K650">
            <v>13234872</v>
          </cell>
          <cell r="L650">
            <v>39704616</v>
          </cell>
          <cell r="M650">
            <v>189746049</v>
          </cell>
          <cell r="N650">
            <v>17365820.064554561</v>
          </cell>
          <cell r="O650">
            <v>52097460.193663687</v>
          </cell>
          <cell r="P650">
            <v>149829815.12838972</v>
          </cell>
          <cell r="Q650">
            <v>12478594</v>
          </cell>
          <cell r="R650">
            <v>37435782</v>
          </cell>
          <cell r="S650">
            <v>183190317</v>
          </cell>
          <cell r="T650">
            <v>10240000</v>
          </cell>
          <cell r="U650">
            <v>30720000</v>
          </cell>
          <cell r="V650">
            <v>142010000</v>
          </cell>
          <cell r="W650">
            <v>17919041.40625</v>
          </cell>
          <cell r="X650">
            <v>53757124.21875</v>
          </cell>
          <cell r="Y650">
            <v>134529571.66193181</v>
          </cell>
        </row>
        <row r="651">
          <cell r="A651">
            <v>218</v>
          </cell>
          <cell r="B651">
            <v>286</v>
          </cell>
          <cell r="C651" t="str">
            <v>Paz de Ariporo</v>
          </cell>
          <cell r="D651" t="str">
            <v>Vereda Brito Alto Finca el Cerrojo. Vía Marginal del Llano</v>
          </cell>
          <cell r="E651" t="str">
            <v>Casanare</v>
          </cell>
          <cell r="F651" t="str">
            <v>Paz de Ariporo</v>
          </cell>
          <cell r="G651" t="str">
            <v>5.810324, -71.931556</v>
          </cell>
          <cell r="H651" t="str">
            <v>30 KVA TRIFASICA</v>
          </cell>
          <cell r="I651">
            <v>1</v>
          </cell>
          <cell r="J651">
            <v>5</v>
          </cell>
          <cell r="K651">
            <v>150041433</v>
          </cell>
          <cell r="L651">
            <v>150041433</v>
          </cell>
          <cell r="M651">
            <v>189746049</v>
          </cell>
          <cell r="N651">
            <v>97732354.934726015</v>
          </cell>
          <cell r="O651">
            <v>97732354.934726015</v>
          </cell>
          <cell r="P651">
            <v>149829815.12838972</v>
          </cell>
          <cell r="Q651">
            <v>145754535</v>
          </cell>
          <cell r="R651">
            <v>145754535</v>
          </cell>
          <cell r="S651">
            <v>183190317</v>
          </cell>
          <cell r="T651">
            <v>111290000</v>
          </cell>
          <cell r="U651">
            <v>111290000</v>
          </cell>
          <cell r="V651">
            <v>142010000</v>
          </cell>
          <cell r="W651">
            <v>80772447.443181828</v>
          </cell>
          <cell r="X651">
            <v>80772447.443181828</v>
          </cell>
          <cell r="Y651">
            <v>134529571.66193181</v>
          </cell>
        </row>
        <row r="652">
          <cell r="A652">
            <v>219</v>
          </cell>
          <cell r="B652">
            <v>287</v>
          </cell>
          <cell r="C652" t="str">
            <v>NODO DE HOTELERIA Y TURISMO</v>
          </cell>
          <cell r="D652" t="str">
            <v>Carrera 50 Calle 39, Barrio Abajo, Diagonal a la Aduana</v>
          </cell>
          <cell r="E652" t="str">
            <v>Atlántico</v>
          </cell>
          <cell r="F652" t="str">
            <v>Barranquilla</v>
          </cell>
          <cell r="G652" t="str">
            <v>10.989475, -74.779951</v>
          </cell>
          <cell r="H652" t="str">
            <v>3 KVA MONOFASICA</v>
          </cell>
          <cell r="I652">
            <v>1</v>
          </cell>
          <cell r="J652">
            <v>1</v>
          </cell>
          <cell r="K652">
            <v>13234872</v>
          </cell>
          <cell r="L652">
            <v>13234872</v>
          </cell>
          <cell r="M652">
            <v>83006161</v>
          </cell>
          <cell r="N652">
            <v>14121629.332864227</v>
          </cell>
          <cell r="O652">
            <v>14121629.332864227</v>
          </cell>
          <cell r="P652">
            <v>53992018.576796025</v>
          </cell>
          <cell r="Q652">
            <v>12478594</v>
          </cell>
          <cell r="R652">
            <v>12478594</v>
          </cell>
          <cell r="S652">
            <v>80256418</v>
          </cell>
          <cell r="T652">
            <v>10240000</v>
          </cell>
          <cell r="U652">
            <v>10240000</v>
          </cell>
          <cell r="V652">
            <v>56964000</v>
          </cell>
          <cell r="W652">
            <v>15573327.120535715</v>
          </cell>
          <cell r="X652">
            <v>15573327.120535715</v>
          </cell>
          <cell r="Y652">
            <v>73495652.404626623</v>
          </cell>
        </row>
        <row r="653">
          <cell r="A653">
            <v>219</v>
          </cell>
          <cell r="B653">
            <v>287</v>
          </cell>
          <cell r="C653" t="str">
            <v>NODO DE HOTELERIA Y TURISMO</v>
          </cell>
          <cell r="D653" t="str">
            <v>Carrera 50 Calle 39, Barrio Abajo, Diagonal a la Aduana</v>
          </cell>
          <cell r="E653" t="str">
            <v>Atlántico</v>
          </cell>
          <cell r="F653" t="str">
            <v>Barranquilla</v>
          </cell>
          <cell r="G653" t="str">
            <v>10.989475, -74.779951</v>
          </cell>
          <cell r="H653" t="str">
            <v>15 KVA TRIFASICA</v>
          </cell>
          <cell r="I653">
            <v>1</v>
          </cell>
          <cell r="J653">
            <v>1</v>
          </cell>
          <cell r="K653">
            <v>69771289</v>
          </cell>
          <cell r="L653">
            <v>69771289</v>
          </cell>
          <cell r="M653">
            <v>83006161</v>
          </cell>
          <cell r="N653">
            <v>39870389.2439318</v>
          </cell>
          <cell r="O653">
            <v>39870389.2439318</v>
          </cell>
          <cell r="P653">
            <v>53992018.576796025</v>
          </cell>
          <cell r="Q653">
            <v>67777824</v>
          </cell>
          <cell r="R653">
            <v>67777824</v>
          </cell>
          <cell r="S653">
            <v>80256418</v>
          </cell>
          <cell r="T653">
            <v>46724000</v>
          </cell>
          <cell r="U653">
            <v>46724000</v>
          </cell>
          <cell r="V653">
            <v>56964000</v>
          </cell>
          <cell r="W653">
            <v>57922325.284090914</v>
          </cell>
          <cell r="X653">
            <v>57922325.284090914</v>
          </cell>
          <cell r="Y653">
            <v>73495652.404626623</v>
          </cell>
        </row>
        <row r="654">
          <cell r="A654">
            <v>220</v>
          </cell>
          <cell r="B654">
            <v>288</v>
          </cell>
          <cell r="C654" t="str">
            <v>Sede Nodo de Industrias Creativas</v>
          </cell>
          <cell r="D654" t="str">
            <v>Carrera 54 No. 49 - 09, Barrio Abajo</v>
          </cell>
          <cell r="E654" t="str">
            <v>Atlántico</v>
          </cell>
          <cell r="F654" t="str">
            <v>Barranquilla</v>
          </cell>
          <cell r="G654" t="str">
            <v>10.993114, -74.787264</v>
          </cell>
          <cell r="H654" t="str">
            <v>3 KVA MONOFASICA</v>
          </cell>
          <cell r="I654">
            <v>1</v>
          </cell>
          <cell r="J654">
            <v>1</v>
          </cell>
          <cell r="K654">
            <v>13234872</v>
          </cell>
          <cell r="L654">
            <v>13234872</v>
          </cell>
          <cell r="M654">
            <v>83006161</v>
          </cell>
          <cell r="N654">
            <v>14121629.332864227</v>
          </cell>
          <cell r="O654">
            <v>14121629.332864227</v>
          </cell>
          <cell r="P654">
            <v>53992018.576796025</v>
          </cell>
          <cell r="Q654">
            <v>12478594</v>
          </cell>
          <cell r="R654">
            <v>12478594</v>
          </cell>
          <cell r="S654">
            <v>80256418</v>
          </cell>
          <cell r="T654">
            <v>10240000</v>
          </cell>
          <cell r="U654">
            <v>10240000</v>
          </cell>
          <cell r="V654">
            <v>56964000</v>
          </cell>
          <cell r="W654">
            <v>15573327.120535715</v>
          </cell>
          <cell r="X654">
            <v>15573327.120535715</v>
          </cell>
          <cell r="Y654">
            <v>73495652.404626623</v>
          </cell>
        </row>
        <row r="655">
          <cell r="A655">
            <v>220</v>
          </cell>
          <cell r="B655">
            <v>288</v>
          </cell>
          <cell r="C655" t="str">
            <v>Sede Nodo de Industrias Creativas</v>
          </cell>
          <cell r="D655" t="str">
            <v>Carrera 54 No. 49 - 09, Barrio Abajo</v>
          </cell>
          <cell r="E655" t="str">
            <v>Atlántico</v>
          </cell>
          <cell r="F655" t="str">
            <v>Barranquilla</v>
          </cell>
          <cell r="G655" t="str">
            <v>10.993114, -74.787264</v>
          </cell>
          <cell r="H655" t="str">
            <v>15 KVA TRIFASICA</v>
          </cell>
          <cell r="I655">
            <v>1</v>
          </cell>
          <cell r="J655">
            <v>1</v>
          </cell>
          <cell r="K655">
            <v>69771289</v>
          </cell>
          <cell r="L655">
            <v>69771289</v>
          </cell>
          <cell r="M655">
            <v>83006161</v>
          </cell>
          <cell r="N655">
            <v>39870389.2439318</v>
          </cell>
          <cell r="O655">
            <v>39870389.2439318</v>
          </cell>
          <cell r="P655">
            <v>53992018.576796025</v>
          </cell>
          <cell r="Q655">
            <v>67777824</v>
          </cell>
          <cell r="R655">
            <v>67777824</v>
          </cell>
          <cell r="S655">
            <v>80256418</v>
          </cell>
          <cell r="T655">
            <v>46724000</v>
          </cell>
          <cell r="U655">
            <v>46724000</v>
          </cell>
          <cell r="V655">
            <v>56964000</v>
          </cell>
          <cell r="W655">
            <v>57922325.284090914</v>
          </cell>
          <cell r="X655">
            <v>57922325.284090914</v>
          </cell>
          <cell r="Y655">
            <v>73495652.404626623</v>
          </cell>
        </row>
        <row r="656">
          <cell r="A656">
            <v>221</v>
          </cell>
          <cell r="B656">
            <v>289</v>
          </cell>
          <cell r="C656" t="str">
            <v>NODO REFRIGERACIÓN</v>
          </cell>
          <cell r="D656" t="str">
            <v>Carrera 10 No. 73E - 110, Barrio Lipaya</v>
          </cell>
          <cell r="E656" t="str">
            <v>Atlántico</v>
          </cell>
          <cell r="F656" t="str">
            <v>Barranquilla</v>
          </cell>
          <cell r="G656" t="str">
            <v>10.961582, -74.820062</v>
          </cell>
          <cell r="H656" t="str">
            <v>3 KVA MONOFASICA</v>
          </cell>
          <cell r="I656">
            <v>1</v>
          </cell>
          <cell r="J656">
            <v>1</v>
          </cell>
          <cell r="K656">
            <v>13234872</v>
          </cell>
          <cell r="L656">
            <v>13234872</v>
          </cell>
          <cell r="M656">
            <v>66228566</v>
          </cell>
          <cell r="N656">
            <v>14121629.332864227</v>
          </cell>
          <cell r="O656">
            <v>14121629.332864227</v>
          </cell>
          <cell r="P656">
            <v>52432258.35520944</v>
          </cell>
          <cell r="Q656">
            <v>12478594</v>
          </cell>
          <cell r="R656">
            <v>12478594</v>
          </cell>
          <cell r="S656">
            <v>63958183</v>
          </cell>
          <cell r="T656">
            <v>10240000</v>
          </cell>
          <cell r="U656">
            <v>10240000</v>
          </cell>
          <cell r="V656">
            <v>47746000</v>
          </cell>
          <cell r="W656">
            <v>15573327.120535715</v>
          </cell>
          <cell r="X656">
            <v>15573327.120535715</v>
          </cell>
          <cell r="Y656">
            <v>59643997.177353904</v>
          </cell>
        </row>
        <row r="657">
          <cell r="A657">
            <v>221</v>
          </cell>
          <cell r="B657">
            <v>289</v>
          </cell>
          <cell r="C657" t="str">
            <v>NODO REFRIGERACIÓN</v>
          </cell>
          <cell r="D657" t="str">
            <v>Carrera 10 No. 73E - 110, Barrio Lipaya</v>
          </cell>
          <cell r="E657" t="str">
            <v>Atlántico</v>
          </cell>
          <cell r="F657" t="str">
            <v>Barranquilla</v>
          </cell>
          <cell r="G657" t="str">
            <v>10.961582, -74.820062</v>
          </cell>
          <cell r="H657" t="str">
            <v>10 KVA TRIFASICA</v>
          </cell>
          <cell r="I657">
            <v>1</v>
          </cell>
          <cell r="J657">
            <v>1</v>
          </cell>
          <cell r="K657">
            <v>52993694</v>
          </cell>
          <cell r="L657">
            <v>52993694</v>
          </cell>
          <cell r="M657">
            <v>66228566</v>
          </cell>
          <cell r="N657">
            <v>38310629.022345215</v>
          </cell>
          <cell r="O657">
            <v>38310629.022345215</v>
          </cell>
          <cell r="P657">
            <v>52432258.35520944</v>
          </cell>
          <cell r="Q657">
            <v>51479589</v>
          </cell>
          <cell r="R657">
            <v>51479589</v>
          </cell>
          <cell r="S657">
            <v>63958183</v>
          </cell>
          <cell r="T657">
            <v>37506000</v>
          </cell>
          <cell r="U657">
            <v>37506000</v>
          </cell>
          <cell r="V657">
            <v>47746000</v>
          </cell>
          <cell r="W657">
            <v>44070670.056818187</v>
          </cell>
          <cell r="X657">
            <v>44070670.056818187</v>
          </cell>
          <cell r="Y657">
            <v>59643997.177353904</v>
          </cell>
        </row>
        <row r="658">
          <cell r="A658">
            <v>222</v>
          </cell>
          <cell r="B658">
            <v>290</v>
          </cell>
          <cell r="C658" t="str">
            <v>NODO MULTILINGÜISMO BARRANQUILLA</v>
          </cell>
          <cell r="D658" t="str">
            <v>Carrera 21B Calle 40B Esquina Barrio San José</v>
          </cell>
          <cell r="E658" t="str">
            <v>Atlántico</v>
          </cell>
          <cell r="F658" t="str">
            <v>Barranquilla</v>
          </cell>
          <cell r="G658" t="str">
            <v>10.961940, -74.790136</v>
          </cell>
          <cell r="H658" t="str">
            <v>3 KVA MONOFASICA</v>
          </cell>
          <cell r="I658">
            <v>1</v>
          </cell>
          <cell r="J658">
            <v>1</v>
          </cell>
          <cell r="K658">
            <v>13234872</v>
          </cell>
          <cell r="L658">
            <v>13234872</v>
          </cell>
          <cell r="M658">
            <v>83006161</v>
          </cell>
          <cell r="N658">
            <v>14121629.332864227</v>
          </cell>
          <cell r="O658">
            <v>14121629.332864227</v>
          </cell>
          <cell r="P658">
            <v>53992018.576796025</v>
          </cell>
          <cell r="Q658">
            <v>12478594</v>
          </cell>
          <cell r="R658">
            <v>12478594</v>
          </cell>
          <cell r="S658">
            <v>80256418</v>
          </cell>
          <cell r="T658">
            <v>10240000</v>
          </cell>
          <cell r="U658">
            <v>10240000</v>
          </cell>
          <cell r="V658">
            <v>56964000</v>
          </cell>
          <cell r="W658">
            <v>15573327.120535715</v>
          </cell>
          <cell r="X658">
            <v>15573327.120535715</v>
          </cell>
          <cell r="Y658">
            <v>73495652.404626623</v>
          </cell>
        </row>
        <row r="659">
          <cell r="A659">
            <v>222</v>
          </cell>
          <cell r="B659">
            <v>290</v>
          </cell>
          <cell r="C659" t="str">
            <v>NODO MULTILINGÜISMO BARRANQUILLA</v>
          </cell>
          <cell r="D659" t="str">
            <v>Carrera 21B Calle 40B Esquina Barrio San José</v>
          </cell>
          <cell r="E659" t="str">
            <v>Atlántico</v>
          </cell>
          <cell r="F659" t="str">
            <v>Barranquilla</v>
          </cell>
          <cell r="G659" t="str">
            <v>10.961940, -74.790136</v>
          </cell>
          <cell r="H659" t="str">
            <v>15 KVA TRIFASICA</v>
          </cell>
          <cell r="I659">
            <v>1</v>
          </cell>
          <cell r="J659">
            <v>1</v>
          </cell>
          <cell r="K659">
            <v>69771289</v>
          </cell>
          <cell r="L659">
            <v>69771289</v>
          </cell>
          <cell r="M659">
            <v>83006161</v>
          </cell>
          <cell r="N659">
            <v>39870389.2439318</v>
          </cell>
          <cell r="O659">
            <v>39870389.2439318</v>
          </cell>
          <cell r="P659">
            <v>53992018.576796025</v>
          </cell>
          <cell r="Q659">
            <v>67777824</v>
          </cell>
          <cell r="R659">
            <v>67777824</v>
          </cell>
          <cell r="S659">
            <v>80256418</v>
          </cell>
          <cell r="T659">
            <v>46724000</v>
          </cell>
          <cell r="U659">
            <v>46724000</v>
          </cell>
          <cell r="V659">
            <v>56964000</v>
          </cell>
          <cell r="W659">
            <v>57922325.284090914</v>
          </cell>
          <cell r="X659">
            <v>57922325.284090914</v>
          </cell>
          <cell r="Y659">
            <v>73495652.404626623</v>
          </cell>
        </row>
        <row r="660">
          <cell r="A660">
            <v>223</v>
          </cell>
          <cell r="B660">
            <v>291</v>
          </cell>
          <cell r="C660" t="str">
            <v>TECNO ACADEMIA DEL CENTRO SUR COLOMBIANO DE LOGÍSTICA INTERNACIONAL</v>
          </cell>
          <cell r="D660" t="str">
            <v>Calle 27 con Carrera 13A</v>
          </cell>
          <cell r="E660" t="str">
            <v>Nariño</v>
          </cell>
          <cell r="F660" t="str">
            <v>Tuquerres</v>
          </cell>
          <cell r="G660" t="str">
            <v>1.077232, -77.616556</v>
          </cell>
          <cell r="H660" t="str">
            <v>15 KVA TRIFASICA</v>
          </cell>
          <cell r="I660">
            <v>1</v>
          </cell>
          <cell r="J660">
            <v>2</v>
          </cell>
          <cell r="K660">
            <v>69771289</v>
          </cell>
          <cell r="L660">
            <v>69771289</v>
          </cell>
          <cell r="M660">
            <v>69771289</v>
          </cell>
          <cell r="N660">
            <v>43614579.975622132</v>
          </cell>
          <cell r="O660">
            <v>43614579.975622132</v>
          </cell>
          <cell r="P660">
            <v>43614579.975622132</v>
          </cell>
          <cell r="Q660">
            <v>67777824</v>
          </cell>
          <cell r="R660">
            <v>67777824</v>
          </cell>
          <cell r="S660">
            <v>67777824</v>
          </cell>
          <cell r="T660">
            <v>46724000</v>
          </cell>
          <cell r="U660">
            <v>46724000</v>
          </cell>
          <cell r="V660">
            <v>46724000</v>
          </cell>
          <cell r="W660">
            <v>57532325.284090914</v>
          </cell>
          <cell r="X660">
            <v>57532325.284090914</v>
          </cell>
          <cell r="Y660">
            <v>57532325.284090914</v>
          </cell>
        </row>
        <row r="661">
          <cell r="A661">
            <v>224</v>
          </cell>
          <cell r="B661">
            <v>292</v>
          </cell>
          <cell r="C661" t="str">
            <v>Sede Granada</v>
          </cell>
          <cell r="D661" t="str">
            <v>Calle 16 No. 14 - 52 Edificio San Nicolás</v>
          </cell>
          <cell r="E661" t="str">
            <v>Meta</v>
          </cell>
          <cell r="F661" t="str">
            <v>Granada</v>
          </cell>
          <cell r="G661" t="str">
            <v>3.541437, -73.708452</v>
          </cell>
          <cell r="H661" t="str">
            <v>3 KVA MONOFASICA</v>
          </cell>
          <cell r="I661">
            <v>1</v>
          </cell>
          <cell r="J661">
            <v>1</v>
          </cell>
          <cell r="K661">
            <v>13234872</v>
          </cell>
          <cell r="L661">
            <v>13234872</v>
          </cell>
          <cell r="M661">
            <v>83006161</v>
          </cell>
          <cell r="N661">
            <v>17865820.064554561</v>
          </cell>
          <cell r="O661">
            <v>17865820.064554561</v>
          </cell>
          <cell r="P661">
            <v>60151658.240724355</v>
          </cell>
          <cell r="Q661">
            <v>12478594</v>
          </cell>
          <cell r="R661">
            <v>12478594</v>
          </cell>
          <cell r="S661">
            <v>80256418</v>
          </cell>
          <cell r="T661">
            <v>10240000</v>
          </cell>
          <cell r="U661">
            <v>10240000</v>
          </cell>
          <cell r="V661">
            <v>56964000</v>
          </cell>
          <cell r="W661">
            <v>16177612.834821429</v>
          </cell>
          <cell r="X661">
            <v>16177612.834821429</v>
          </cell>
          <cell r="Y661">
            <v>74099938.118912339</v>
          </cell>
        </row>
        <row r="662">
          <cell r="A662">
            <v>224</v>
          </cell>
          <cell r="B662">
            <v>292</v>
          </cell>
          <cell r="C662" t="str">
            <v>Sede Granada</v>
          </cell>
          <cell r="D662" t="str">
            <v>Calle 16 No. 14 - 52 Edificio San Nicolás</v>
          </cell>
          <cell r="E662" t="str">
            <v>Meta</v>
          </cell>
          <cell r="F662" t="str">
            <v>Granada</v>
          </cell>
          <cell r="G662" t="str">
            <v>3.541437, -73.708452</v>
          </cell>
          <cell r="H662" t="str">
            <v>15 KVA TRIFASICA</v>
          </cell>
          <cell r="I662">
            <v>1</v>
          </cell>
          <cell r="J662">
            <v>1</v>
          </cell>
          <cell r="K662">
            <v>69771289</v>
          </cell>
          <cell r="L662">
            <v>69771289</v>
          </cell>
          <cell r="M662">
            <v>83006161</v>
          </cell>
          <cell r="N662">
            <v>42285838.176169798</v>
          </cell>
          <cell r="O662">
            <v>42285838.176169798</v>
          </cell>
          <cell r="P662">
            <v>60151658.240724355</v>
          </cell>
          <cell r="Q662">
            <v>67777824</v>
          </cell>
          <cell r="R662">
            <v>67777824</v>
          </cell>
          <cell r="S662">
            <v>80256418</v>
          </cell>
          <cell r="T662">
            <v>46724000</v>
          </cell>
          <cell r="U662">
            <v>46724000</v>
          </cell>
          <cell r="V662">
            <v>56964000</v>
          </cell>
          <cell r="W662">
            <v>57922325.284090914</v>
          </cell>
          <cell r="X662">
            <v>57922325.284090914</v>
          </cell>
          <cell r="Y662">
            <v>74099938.118912339</v>
          </cell>
        </row>
        <row r="663">
          <cell r="A663">
            <v>225</v>
          </cell>
          <cell r="B663">
            <v>294</v>
          </cell>
          <cell r="C663" t="str">
            <v>SEDE COLÓN - SINTRASENA (Piso 12)</v>
          </cell>
          <cell r="D663" t="str">
            <v>Carrera 13 No. 13 - 17 Edificio Colón Piso 12 Oficina 1201</v>
          </cell>
          <cell r="E663" t="str">
            <v>Distrito Capital</v>
          </cell>
          <cell r="F663" t="str">
            <v>Bogotá</v>
          </cell>
          <cell r="G663" t="str">
            <v>4.603323, -74.078890</v>
          </cell>
          <cell r="H663" t="str">
            <v>3 KVA MONOFASICA</v>
          </cell>
          <cell r="I663">
            <v>1</v>
          </cell>
          <cell r="J663">
            <v>1</v>
          </cell>
          <cell r="K663">
            <v>13234872</v>
          </cell>
          <cell r="L663">
            <v>13234872</v>
          </cell>
          <cell r="M663">
            <v>45713682</v>
          </cell>
          <cell r="N663">
            <v>14121629.332864227</v>
          </cell>
          <cell r="O663">
            <v>14121629.332864227</v>
          </cell>
          <cell r="P663">
            <v>45485059.374700233</v>
          </cell>
          <cell r="Q663">
            <v>12478594</v>
          </cell>
          <cell r="R663">
            <v>12478594</v>
          </cell>
          <cell r="S663">
            <v>43101472</v>
          </cell>
          <cell r="T663">
            <v>10240000</v>
          </cell>
          <cell r="U663">
            <v>10240000</v>
          </cell>
          <cell r="V663">
            <v>41748000</v>
          </cell>
          <cell r="W663">
            <v>15530469.977678571</v>
          </cell>
          <cell r="X663">
            <v>15530469.977678571</v>
          </cell>
          <cell r="Y663">
            <v>45956906.724837661</v>
          </cell>
        </row>
        <row r="664">
          <cell r="A664">
            <v>225</v>
          </cell>
          <cell r="B664">
            <v>294</v>
          </cell>
          <cell r="C664" t="str">
            <v>SEDE COLÓN - SINTRASENA (Piso 12)</v>
          </cell>
          <cell r="D664" t="str">
            <v>Carrera 13 No. 13 - 17 Edificio Colón Piso 12 Oficina 1201</v>
          </cell>
          <cell r="E664" t="str">
            <v>Distrito Capital</v>
          </cell>
          <cell r="F664" t="str">
            <v>Bogotá</v>
          </cell>
          <cell r="G664" t="str">
            <v>4.603323, -74.078890</v>
          </cell>
          <cell r="H664" t="str">
            <v>6KVA BIFASICA</v>
          </cell>
          <cell r="I664">
            <v>1</v>
          </cell>
          <cell r="J664">
            <v>1</v>
          </cell>
          <cell r="K664">
            <v>32478810</v>
          </cell>
          <cell r="L664">
            <v>32478810</v>
          </cell>
          <cell r="M664">
            <v>45713682</v>
          </cell>
          <cell r="N664">
            <v>31363430.041836008</v>
          </cell>
          <cell r="O664">
            <v>31363430.041836008</v>
          </cell>
          <cell r="P664">
            <v>45485059.374700233</v>
          </cell>
          <cell r="Q664">
            <v>30622878</v>
          </cell>
          <cell r="R664">
            <v>30622878</v>
          </cell>
          <cell r="S664">
            <v>43101472</v>
          </cell>
          <cell r="T664">
            <v>31508000</v>
          </cell>
          <cell r="U664">
            <v>31508000</v>
          </cell>
          <cell r="V664">
            <v>41748000</v>
          </cell>
          <cell r="W664">
            <v>30426436.74715909</v>
          </cell>
          <cell r="X664">
            <v>30426436.74715909</v>
          </cell>
          <cell r="Y664">
            <v>45956906.724837661</v>
          </cell>
        </row>
        <row r="665">
          <cell r="A665">
            <v>226</v>
          </cell>
          <cell r="B665">
            <v>295</v>
          </cell>
          <cell r="C665" t="str">
            <v>Sede buenos Aires - Medellín</v>
          </cell>
          <cell r="D665" t="str">
            <v>Calle 48 No. 28 – 01</v>
          </cell>
          <cell r="E665" t="str">
            <v>Antioquia</v>
          </cell>
          <cell r="F665" t="str">
            <v>Medellín</v>
          </cell>
          <cell r="G665" t="str">
            <v>6.239436, -75.552242</v>
          </cell>
          <cell r="H665" t="str">
            <v>3 KVA MONOFASICA</v>
          </cell>
          <cell r="I665">
            <v>3</v>
          </cell>
          <cell r="J665">
            <v>3</v>
          </cell>
          <cell r="K665">
            <v>13234872</v>
          </cell>
          <cell r="L665">
            <v>39704616</v>
          </cell>
          <cell r="M665">
            <v>189746049</v>
          </cell>
          <cell r="N665">
            <v>14021629.332864227</v>
          </cell>
          <cell r="O665">
            <v>42064887.998592682</v>
          </cell>
          <cell r="P665">
            <v>135491467.73550937</v>
          </cell>
          <cell r="Q665">
            <v>12478594</v>
          </cell>
          <cell r="R665">
            <v>37435782</v>
          </cell>
          <cell r="S665">
            <v>183190317</v>
          </cell>
          <cell r="T665">
            <v>10240000</v>
          </cell>
          <cell r="U665">
            <v>30720000</v>
          </cell>
          <cell r="V665">
            <v>142010000</v>
          </cell>
          <cell r="W665">
            <v>14370469.977678573</v>
          </cell>
          <cell r="X665">
            <v>43111409.933035716</v>
          </cell>
          <cell r="Y665">
            <v>123883857.37621754</v>
          </cell>
        </row>
        <row r="666">
          <cell r="A666">
            <v>226</v>
          </cell>
          <cell r="B666">
            <v>295</v>
          </cell>
          <cell r="C666" t="str">
            <v>Sede buenos Aires - Medellín</v>
          </cell>
          <cell r="D666" t="str">
            <v>Calle 48 No. 28 – 01</v>
          </cell>
          <cell r="E666" t="str">
            <v>Antioquia</v>
          </cell>
          <cell r="F666" t="str">
            <v>Medellín</v>
          </cell>
          <cell r="G666" t="str">
            <v>6.239436, -75.552242</v>
          </cell>
          <cell r="H666" t="str">
            <v>30 KVA TRIFASICA</v>
          </cell>
          <cell r="I666">
            <v>1</v>
          </cell>
          <cell r="J666">
            <v>3</v>
          </cell>
          <cell r="K666">
            <v>150041433</v>
          </cell>
          <cell r="L666">
            <v>150041433</v>
          </cell>
          <cell r="M666">
            <v>189746049</v>
          </cell>
          <cell r="N666">
            <v>93426579.736916676</v>
          </cell>
          <cell r="O666">
            <v>93426579.736916676</v>
          </cell>
          <cell r="P666">
            <v>135491467.73550937</v>
          </cell>
          <cell r="Q666">
            <v>145754535</v>
          </cell>
          <cell r="R666">
            <v>145754535</v>
          </cell>
          <cell r="S666">
            <v>183190317</v>
          </cell>
          <cell r="T666">
            <v>111290000</v>
          </cell>
          <cell r="U666">
            <v>111290000</v>
          </cell>
          <cell r="V666">
            <v>142010000</v>
          </cell>
          <cell r="W666">
            <v>80772447.443181828</v>
          </cell>
          <cell r="X666">
            <v>80772447.443181828</v>
          </cell>
          <cell r="Y666">
            <v>123883857.37621754</v>
          </cell>
        </row>
        <row r="667">
          <cell r="A667">
            <v>227</v>
          </cell>
          <cell r="B667">
            <v>296</v>
          </cell>
          <cell r="C667" t="str">
            <v>Sede Santa Clara</v>
          </cell>
          <cell r="D667" t="str">
            <v>Carrera 7 No. 19 – 10</v>
          </cell>
          <cell r="E667" t="str">
            <v>Boyacá</v>
          </cell>
          <cell r="F667" t="str">
            <v>Tunja</v>
          </cell>
          <cell r="G667" t="str">
            <v>5.531258, -73.359150</v>
          </cell>
          <cell r="H667" t="str">
            <v>3 KVA MONOFASICA</v>
          </cell>
          <cell r="I667">
            <v>1</v>
          </cell>
          <cell r="J667">
            <v>1</v>
          </cell>
          <cell r="K667">
            <v>13234872</v>
          </cell>
          <cell r="L667">
            <v>13234872</v>
          </cell>
          <cell r="M667">
            <v>83006161</v>
          </cell>
          <cell r="N667">
            <v>16837078.265102226</v>
          </cell>
          <cell r="O667">
            <v>16837078.265102226</v>
          </cell>
          <cell r="P667">
            <v>59422916.44127202</v>
          </cell>
          <cell r="Q667">
            <v>12478594</v>
          </cell>
          <cell r="R667">
            <v>12478594</v>
          </cell>
          <cell r="S667">
            <v>80256418</v>
          </cell>
          <cell r="T667">
            <v>10240000</v>
          </cell>
          <cell r="U667">
            <v>10240000</v>
          </cell>
          <cell r="V667">
            <v>56964000</v>
          </cell>
          <cell r="W667">
            <v>15920469.977678571</v>
          </cell>
          <cell r="X667">
            <v>15920469.977678571</v>
          </cell>
          <cell r="Y667">
            <v>73842795.261769488</v>
          </cell>
        </row>
        <row r="668">
          <cell r="A668">
            <v>227</v>
          </cell>
          <cell r="B668">
            <v>296</v>
          </cell>
          <cell r="C668" t="str">
            <v>Sede Santa Clara</v>
          </cell>
          <cell r="D668" t="str">
            <v>Carrera 7 No. 19 – 10</v>
          </cell>
          <cell r="E668" t="str">
            <v>Boyacá</v>
          </cell>
          <cell r="F668" t="str">
            <v>Tunja</v>
          </cell>
          <cell r="G668" t="str">
            <v>5.531258, -73.359150</v>
          </cell>
          <cell r="H668" t="str">
            <v>15 KVA TRIFASICA</v>
          </cell>
          <cell r="I668">
            <v>1</v>
          </cell>
          <cell r="J668">
            <v>1</v>
          </cell>
          <cell r="K668">
            <v>69771289</v>
          </cell>
          <cell r="L668">
            <v>69771289</v>
          </cell>
          <cell r="M668">
            <v>83006161</v>
          </cell>
          <cell r="N668">
            <v>42585838.176169798</v>
          </cell>
          <cell r="O668">
            <v>42585838.176169798</v>
          </cell>
          <cell r="P668">
            <v>59422916.44127202</v>
          </cell>
          <cell r="Q668">
            <v>67777824</v>
          </cell>
          <cell r="R668">
            <v>67777824</v>
          </cell>
          <cell r="S668">
            <v>80256418</v>
          </cell>
          <cell r="T668">
            <v>46724000</v>
          </cell>
          <cell r="U668">
            <v>46724000</v>
          </cell>
          <cell r="V668">
            <v>56964000</v>
          </cell>
          <cell r="W668">
            <v>57922325.284090914</v>
          </cell>
          <cell r="X668">
            <v>57922325.284090914</v>
          </cell>
          <cell r="Y668">
            <v>73842795.261769488</v>
          </cell>
        </row>
        <row r="669">
          <cell r="A669">
            <v>228</v>
          </cell>
          <cell r="B669">
            <v>297</v>
          </cell>
          <cell r="C669" t="str">
            <v>Nodo Servicios Administrativos</v>
          </cell>
          <cell r="D669" t="str">
            <v>Carrera 6 No. 60B – 110. CAI el Bosque</v>
          </cell>
          <cell r="E669" t="str">
            <v>Atlántico</v>
          </cell>
          <cell r="F669" t="str">
            <v>Barranquilla</v>
          </cell>
          <cell r="G669" t="str">
            <v>10.947702,-74.816076</v>
          </cell>
          <cell r="H669" t="str">
            <v>3 KVA MONOFASICA</v>
          </cell>
          <cell r="I669">
            <v>1</v>
          </cell>
          <cell r="J669">
            <v>1</v>
          </cell>
          <cell r="K669">
            <v>13234872</v>
          </cell>
          <cell r="L669">
            <v>13234872</v>
          </cell>
          <cell r="M669">
            <v>90464101</v>
          </cell>
          <cell r="N669">
            <v>14121629.332864227</v>
          </cell>
          <cell r="O669">
            <v>14121629.332864227</v>
          </cell>
          <cell r="P669">
            <v>60647163.453297764</v>
          </cell>
          <cell r="Q669">
            <v>12478594</v>
          </cell>
          <cell r="R669">
            <v>12478594</v>
          </cell>
          <cell r="S669">
            <v>87501273</v>
          </cell>
          <cell r="T669">
            <v>10240000</v>
          </cell>
          <cell r="U669">
            <v>10240000</v>
          </cell>
          <cell r="V669">
            <v>58722000</v>
          </cell>
          <cell r="W669">
            <v>15530469.977678571</v>
          </cell>
          <cell r="X669">
            <v>15530469.977678571</v>
          </cell>
          <cell r="Y669">
            <v>71082942.449269488</v>
          </cell>
        </row>
        <row r="670">
          <cell r="A670">
            <v>228</v>
          </cell>
          <cell r="B670">
            <v>297</v>
          </cell>
          <cell r="C670" t="str">
            <v>Nodo Servicios Administrativos</v>
          </cell>
          <cell r="D670" t="str">
            <v>Carrera 6 No. 60B – 110. CAI el Bosque</v>
          </cell>
          <cell r="E670" t="str">
            <v>Atlántico</v>
          </cell>
          <cell r="F670" t="str">
            <v>Barranquilla</v>
          </cell>
          <cell r="G670" t="str">
            <v>10.947702,-74.816076</v>
          </cell>
          <cell r="H670" t="str">
            <v>20 KVA TRIFASICA</v>
          </cell>
          <cell r="I670">
            <v>1</v>
          </cell>
          <cell r="J670">
            <v>1</v>
          </cell>
          <cell r="K670">
            <v>77229229</v>
          </cell>
          <cell r="L670">
            <v>77229229</v>
          </cell>
          <cell r="M670">
            <v>90464101</v>
          </cell>
          <cell r="N670">
            <v>46525534.120433539</v>
          </cell>
          <cell r="O670">
            <v>46525534.120433539</v>
          </cell>
          <cell r="P670">
            <v>60647163.453297764</v>
          </cell>
          <cell r="Q670">
            <v>75022679</v>
          </cell>
          <cell r="R670">
            <v>75022679</v>
          </cell>
          <cell r="S670">
            <v>87501273</v>
          </cell>
          <cell r="T670">
            <v>48482000</v>
          </cell>
          <cell r="U670">
            <v>48482000</v>
          </cell>
          <cell r="V670">
            <v>58722000</v>
          </cell>
          <cell r="W670">
            <v>55552472.471590914</v>
          </cell>
          <cell r="X670">
            <v>55552472.471590914</v>
          </cell>
          <cell r="Y670">
            <v>71082942.449269488</v>
          </cell>
        </row>
        <row r="671">
          <cell r="A671">
            <v>229</v>
          </cell>
          <cell r="B671">
            <v>298</v>
          </cell>
          <cell r="C671" t="str">
            <v>Nodo de Servicios Financieros</v>
          </cell>
          <cell r="D671" t="str">
            <v>Avenida Circunvalar, junto al megacolegio Las Cayenas. Carrera 15 Sur No. 46 - 500</v>
          </cell>
          <cell r="E671" t="str">
            <v>Atlántico</v>
          </cell>
          <cell r="F671" t="str">
            <v>Barranquilla</v>
          </cell>
          <cell r="G671" t="str">
            <v>10.923475, -74.809104</v>
          </cell>
          <cell r="H671" t="str">
            <v>3 KVA MONOFASICA</v>
          </cell>
          <cell r="I671">
            <v>2</v>
          </cell>
          <cell r="J671">
            <v>2</v>
          </cell>
          <cell r="K671">
            <v>13234872</v>
          </cell>
          <cell r="L671">
            <v>26469744</v>
          </cell>
          <cell r="M671">
            <v>253740406</v>
          </cell>
          <cell r="N671">
            <v>13921629.332864227</v>
          </cell>
          <cell r="O671">
            <v>27843258.665728454</v>
          </cell>
          <cell r="P671">
            <v>167295372.52307868</v>
          </cell>
          <cell r="Q671">
            <v>12478594</v>
          </cell>
          <cell r="R671">
            <v>24957188</v>
          </cell>
          <cell r="S671">
            <v>245734402</v>
          </cell>
          <cell r="T671">
            <v>10240000</v>
          </cell>
          <cell r="U671">
            <v>20480000</v>
          </cell>
          <cell r="V671">
            <v>180252000</v>
          </cell>
          <cell r="W671">
            <v>14660469.977678571</v>
          </cell>
          <cell r="X671">
            <v>29320939.955357142</v>
          </cell>
          <cell r="Y671">
            <v>165645859.87012988</v>
          </cell>
        </row>
        <row r="672">
          <cell r="A672">
            <v>229</v>
          </cell>
          <cell r="B672">
            <v>298</v>
          </cell>
          <cell r="C672" t="str">
            <v>Nodo de Servicios Financieros</v>
          </cell>
          <cell r="D672" t="str">
            <v>Avenida Circunvalar, junto al megacolegio Las Cayenas. Carrera 15 Sur No. 46 - 500</v>
          </cell>
          <cell r="E672" t="str">
            <v>Atlántico</v>
          </cell>
          <cell r="F672" t="str">
            <v>Barranquilla</v>
          </cell>
          <cell r="G672" t="str">
            <v>10.923475, -74.809104</v>
          </cell>
          <cell r="H672" t="str">
            <v>20 KVA TRIFASICA</v>
          </cell>
          <cell r="I672">
            <v>1</v>
          </cell>
          <cell r="J672">
            <v>2</v>
          </cell>
          <cell r="K672">
            <v>77229229</v>
          </cell>
          <cell r="L672">
            <v>77229229</v>
          </cell>
          <cell r="M672">
            <v>253740406</v>
          </cell>
          <cell r="N672">
            <v>46425534.120433539</v>
          </cell>
          <cell r="O672">
            <v>46425534.120433539</v>
          </cell>
          <cell r="P672">
            <v>167295372.52307868</v>
          </cell>
          <cell r="Q672">
            <v>75022679</v>
          </cell>
          <cell r="R672">
            <v>75022679</v>
          </cell>
          <cell r="S672">
            <v>245734402</v>
          </cell>
          <cell r="T672">
            <v>48482000</v>
          </cell>
          <cell r="U672">
            <v>48482000</v>
          </cell>
          <cell r="V672">
            <v>180252000</v>
          </cell>
          <cell r="W672">
            <v>55552472.471590914</v>
          </cell>
          <cell r="X672">
            <v>55552472.471590914</v>
          </cell>
          <cell r="Y672">
            <v>165645859.87012988</v>
          </cell>
        </row>
        <row r="673">
          <cell r="A673">
            <v>229</v>
          </cell>
          <cell r="B673">
            <v>298</v>
          </cell>
          <cell r="C673" t="str">
            <v>Nodo de Servicios Financieros</v>
          </cell>
          <cell r="D673" t="str">
            <v>Avenida Circunvalar, junto al megacolegio Las Cayenas. Carrera 15 Sur No. 46 - 500</v>
          </cell>
          <cell r="E673" t="str">
            <v>Atlántico</v>
          </cell>
          <cell r="F673" t="str">
            <v>Barranquilla</v>
          </cell>
          <cell r="G673" t="str">
            <v>10.923475, -74.809104</v>
          </cell>
          <cell r="H673" t="str">
            <v>30 KVA TRIFASICA</v>
          </cell>
          <cell r="I673">
            <v>1</v>
          </cell>
          <cell r="J673">
            <v>2</v>
          </cell>
          <cell r="K673">
            <v>150041433</v>
          </cell>
          <cell r="L673">
            <v>150041433</v>
          </cell>
          <cell r="M673">
            <v>253740406</v>
          </cell>
          <cell r="N673">
            <v>93026579.736916676</v>
          </cell>
          <cell r="O673">
            <v>93026579.736916676</v>
          </cell>
          <cell r="P673">
            <v>167295372.52307868</v>
          </cell>
          <cell r="Q673">
            <v>145754535</v>
          </cell>
          <cell r="R673">
            <v>145754535</v>
          </cell>
          <cell r="S673">
            <v>245734402</v>
          </cell>
          <cell r="T673">
            <v>111290000</v>
          </cell>
          <cell r="U673">
            <v>111290000</v>
          </cell>
          <cell r="V673">
            <v>180252000</v>
          </cell>
          <cell r="W673">
            <v>80772447.443181828</v>
          </cell>
          <cell r="X673">
            <v>80772447.443181828</v>
          </cell>
          <cell r="Y673">
            <v>165645859.87012988</v>
          </cell>
        </row>
        <row r="674">
          <cell r="A674">
            <v>230</v>
          </cell>
          <cell r="B674">
            <v>300</v>
          </cell>
          <cell r="C674" t="str">
            <v>Tencoparque Popayán</v>
          </cell>
          <cell r="D674" t="str">
            <v>Calle 5 No. 23 – 00. Complejo Científico SENA</v>
          </cell>
          <cell r="E674" t="str">
            <v>Cauca</v>
          </cell>
          <cell r="F674" t="str">
            <v>Popayán</v>
          </cell>
          <cell r="G674" t="str">
            <v>2.447392, -76.621115</v>
          </cell>
          <cell r="H674" t="str">
            <v>20 KVA TRIFASICA</v>
          </cell>
          <cell r="I674">
            <v>2</v>
          </cell>
          <cell r="J674">
            <v>2</v>
          </cell>
          <cell r="K674">
            <v>77229229</v>
          </cell>
          <cell r="L674">
            <v>154458458</v>
          </cell>
          <cell r="M674">
            <v>180928202</v>
          </cell>
          <cell r="N674">
            <v>49090983.052671537</v>
          </cell>
          <cell r="O674">
            <v>98181966.105343074</v>
          </cell>
          <cell r="P674">
            <v>133013606.23445219</v>
          </cell>
          <cell r="Q674">
            <v>75022679</v>
          </cell>
          <cell r="R674">
            <v>150045358</v>
          </cell>
          <cell r="S674">
            <v>175002546</v>
          </cell>
          <cell r="T674">
            <v>48482000</v>
          </cell>
          <cell r="U674">
            <v>96964000</v>
          </cell>
          <cell r="V674">
            <v>117444000</v>
          </cell>
          <cell r="W674">
            <v>54502472.471590914</v>
          </cell>
          <cell r="X674">
            <v>109004944.94318183</v>
          </cell>
          <cell r="Y674">
            <v>140263027.75568181</v>
          </cell>
        </row>
        <row r="675">
          <cell r="A675">
            <v>230</v>
          </cell>
          <cell r="B675">
            <v>300</v>
          </cell>
          <cell r="C675" t="str">
            <v>Tencoparque Popayán</v>
          </cell>
          <cell r="D675" t="str">
            <v>Calle 5 No. 23 – 00. Complejo Científico SENA</v>
          </cell>
          <cell r="E675" t="str">
            <v>Cauca</v>
          </cell>
          <cell r="F675" t="str">
            <v>Popayán</v>
          </cell>
          <cell r="G675" t="str">
            <v>2.447392, -76.621115</v>
          </cell>
          <cell r="H675" t="str">
            <v>3 KVA MONOFASICA</v>
          </cell>
          <cell r="I675">
            <v>2</v>
          </cell>
          <cell r="J675">
            <v>2</v>
          </cell>
          <cell r="K675">
            <v>13234872</v>
          </cell>
          <cell r="L675">
            <v>26469744</v>
          </cell>
          <cell r="M675">
            <v>180928202</v>
          </cell>
          <cell r="N675">
            <v>17415820.064554561</v>
          </cell>
          <cell r="O675">
            <v>34831640.129109122</v>
          </cell>
          <cell r="P675">
            <v>133013606.23445219</v>
          </cell>
          <cell r="Q675">
            <v>12478594</v>
          </cell>
          <cell r="R675">
            <v>24957188</v>
          </cell>
          <cell r="S675">
            <v>175002546</v>
          </cell>
          <cell r="T675">
            <v>10240000</v>
          </cell>
          <cell r="U675">
            <v>20480000</v>
          </cell>
          <cell r="V675">
            <v>117444000</v>
          </cell>
          <cell r="W675">
            <v>15629041.40625</v>
          </cell>
          <cell r="X675">
            <v>31258082.8125</v>
          </cell>
          <cell r="Y675">
            <v>140263027.75568181</v>
          </cell>
        </row>
        <row r="676">
          <cell r="A676">
            <v>231</v>
          </cell>
          <cell r="B676">
            <v>301</v>
          </cell>
          <cell r="C676" t="str">
            <v>Tecno parque Cucuta - Regional Norte de Santander</v>
          </cell>
          <cell r="D676" t="str">
            <v>Canal Bogotá No. 1N - 30 Barrio Pescadero</v>
          </cell>
          <cell r="E676" t="str">
            <v>Norte de Santander</v>
          </cell>
          <cell r="F676" t="str">
            <v>Cúcuta</v>
          </cell>
          <cell r="G676" t="str">
            <v>7.898178, -72.503187</v>
          </cell>
          <cell r="H676" t="str">
            <v>3 KVA MONOFASICA</v>
          </cell>
          <cell r="I676">
            <v>1</v>
          </cell>
          <cell r="J676">
            <v>1</v>
          </cell>
          <cell r="K676">
            <v>13234872</v>
          </cell>
          <cell r="L676">
            <v>13234872</v>
          </cell>
          <cell r="M676">
            <v>240505534</v>
          </cell>
          <cell r="N676">
            <v>17465820.064554561</v>
          </cell>
          <cell r="O676">
            <v>17465820.064554561</v>
          </cell>
          <cell r="P676">
            <v>162348831.78638077</v>
          </cell>
          <cell r="Q676">
            <v>12478594</v>
          </cell>
          <cell r="R676">
            <v>12478594</v>
          </cell>
          <cell r="S676">
            <v>233255808</v>
          </cell>
          <cell r="T676">
            <v>10240000</v>
          </cell>
          <cell r="U676">
            <v>10240000</v>
          </cell>
          <cell r="V676">
            <v>170012000</v>
          </cell>
          <cell r="W676">
            <v>15530469.977678571</v>
          </cell>
          <cell r="X676">
            <v>15530469.977678571</v>
          </cell>
          <cell r="Y676">
            <v>151855389.89245132</v>
          </cell>
        </row>
        <row r="677">
          <cell r="A677">
            <v>231</v>
          </cell>
          <cell r="B677">
            <v>301</v>
          </cell>
          <cell r="C677" t="str">
            <v>Tecno parque Cucuta - Regional Norte de Santander</v>
          </cell>
          <cell r="D677" t="str">
            <v>Canal Bogotá No. 1N - 30 Barrio Pescadero</v>
          </cell>
          <cell r="E677" t="str">
            <v>Norte de Santander</v>
          </cell>
          <cell r="F677" t="str">
            <v>Cúcuta</v>
          </cell>
          <cell r="G677" t="str">
            <v>7.898178, -72.503187</v>
          </cell>
          <cell r="H677" t="str">
            <v>30 KVA TRIFASICA</v>
          </cell>
          <cell r="I677">
            <v>1</v>
          </cell>
          <cell r="J677">
            <v>1</v>
          </cell>
          <cell r="K677">
            <v>150041433</v>
          </cell>
          <cell r="L677">
            <v>150041433</v>
          </cell>
          <cell r="M677">
            <v>240505534</v>
          </cell>
          <cell r="N677">
            <v>95742028.669154674</v>
          </cell>
          <cell r="O677">
            <v>95742028.669154674</v>
          </cell>
          <cell r="P677">
            <v>162348831.78638077</v>
          </cell>
          <cell r="Q677">
            <v>145754535</v>
          </cell>
          <cell r="R677">
            <v>145754535</v>
          </cell>
          <cell r="S677">
            <v>233255808</v>
          </cell>
          <cell r="T677">
            <v>111290000</v>
          </cell>
          <cell r="U677">
            <v>111290000</v>
          </cell>
          <cell r="V677">
            <v>170012000</v>
          </cell>
          <cell r="W677">
            <v>80772447.443181828</v>
          </cell>
          <cell r="X677">
            <v>80772447.443181828</v>
          </cell>
          <cell r="Y677">
            <v>151855389.89245132</v>
          </cell>
        </row>
        <row r="678">
          <cell r="A678">
            <v>231</v>
          </cell>
          <cell r="B678">
            <v>301</v>
          </cell>
          <cell r="C678" t="str">
            <v>Tecno parque Cucuta - Regional Norte de Santander</v>
          </cell>
          <cell r="D678" t="str">
            <v>Canal Bogotá No. 1N - 30 Barrio Pescadero</v>
          </cell>
          <cell r="E678" t="str">
            <v>Norte de Santander</v>
          </cell>
          <cell r="F678" t="str">
            <v>Cúcuta</v>
          </cell>
          <cell r="G678" t="str">
            <v>7.898178, -72.503187</v>
          </cell>
          <cell r="H678" t="str">
            <v>20 KVA TRIFASICA</v>
          </cell>
          <cell r="I678">
            <v>1</v>
          </cell>
          <cell r="J678">
            <v>1</v>
          </cell>
          <cell r="K678">
            <v>77229229</v>
          </cell>
          <cell r="L678">
            <v>77229229</v>
          </cell>
          <cell r="M678">
            <v>240505534</v>
          </cell>
          <cell r="N678">
            <v>49140983.052671537</v>
          </cell>
          <cell r="O678">
            <v>49140983.052671537</v>
          </cell>
          <cell r="P678">
            <v>162348831.78638077</v>
          </cell>
          <cell r="Q678">
            <v>75022679</v>
          </cell>
          <cell r="R678">
            <v>75022679</v>
          </cell>
          <cell r="S678">
            <v>233255808</v>
          </cell>
          <cell r="T678">
            <v>48482000</v>
          </cell>
          <cell r="U678">
            <v>48482000</v>
          </cell>
          <cell r="V678">
            <v>170012000</v>
          </cell>
          <cell r="W678">
            <v>55552472.471590914</v>
          </cell>
          <cell r="X678">
            <v>55552472.471590914</v>
          </cell>
          <cell r="Y678">
            <v>151855389.89245132</v>
          </cell>
        </row>
        <row r="679">
          <cell r="A679">
            <v>232</v>
          </cell>
          <cell r="B679">
            <v>302</v>
          </cell>
          <cell r="C679" t="str">
            <v>Cimitarra</v>
          </cell>
          <cell r="D679" t="str">
            <v>Carrera 5 con calle 10 Barrio Centro</v>
          </cell>
          <cell r="E679" t="str">
            <v>Santander</v>
          </cell>
          <cell r="F679" t="str">
            <v>Cimitarra</v>
          </cell>
          <cell r="G679" t="str">
            <v>6.316354, -73.951174</v>
          </cell>
          <cell r="H679" t="str">
            <v>3 KVA MONOFASICA</v>
          </cell>
          <cell r="I679">
            <v>1</v>
          </cell>
          <cell r="J679">
            <v>1</v>
          </cell>
          <cell r="K679">
            <v>13234872</v>
          </cell>
          <cell r="L679">
            <v>13234872</v>
          </cell>
          <cell r="M679">
            <v>163276305</v>
          </cell>
          <cell r="N679">
            <v>17565820.064554561</v>
          </cell>
          <cell r="O679">
            <v>17565820.064554561</v>
          </cell>
          <cell r="P679">
            <v>114136590.53316157</v>
          </cell>
          <cell r="Q679">
            <v>12478594</v>
          </cell>
          <cell r="R679">
            <v>12478594</v>
          </cell>
          <cell r="S679">
            <v>158233129</v>
          </cell>
          <cell r="T679">
            <v>10240000</v>
          </cell>
          <cell r="U679">
            <v>10240000</v>
          </cell>
          <cell r="V679">
            <v>121530000</v>
          </cell>
          <cell r="W679">
            <v>15530469.977678571</v>
          </cell>
          <cell r="X679">
            <v>15530469.977678571</v>
          </cell>
          <cell r="Y679">
            <v>96302917.420860395</v>
          </cell>
        </row>
        <row r="680">
          <cell r="A680">
            <v>232</v>
          </cell>
          <cell r="B680">
            <v>302</v>
          </cell>
          <cell r="C680" t="str">
            <v>Cimitarra</v>
          </cell>
          <cell r="D680" t="str">
            <v>Carrera 5 con calle 10 Barrio Centro</v>
          </cell>
          <cell r="E680" t="str">
            <v>Santander</v>
          </cell>
          <cell r="F680" t="str">
            <v>Cimitarra</v>
          </cell>
          <cell r="G680" t="str">
            <v>6.316354, -73.951174</v>
          </cell>
          <cell r="H680" t="str">
            <v>30 KVA TRIFASICA</v>
          </cell>
          <cell r="I680">
            <v>1</v>
          </cell>
          <cell r="J680">
            <v>1</v>
          </cell>
          <cell r="K680">
            <v>150041433</v>
          </cell>
          <cell r="L680">
            <v>150041433</v>
          </cell>
          <cell r="M680">
            <v>163276305</v>
          </cell>
          <cell r="N680">
            <v>96570770.468607008</v>
          </cell>
          <cell r="O680">
            <v>96570770.468607008</v>
          </cell>
          <cell r="P680">
            <v>114136590.53316157</v>
          </cell>
          <cell r="Q680">
            <v>145754535</v>
          </cell>
          <cell r="R680">
            <v>145754535</v>
          </cell>
          <cell r="S680">
            <v>158233129</v>
          </cell>
          <cell r="T680">
            <v>111290000</v>
          </cell>
          <cell r="U680">
            <v>111290000</v>
          </cell>
          <cell r="V680">
            <v>121530000</v>
          </cell>
          <cell r="W680">
            <v>80772447.443181828</v>
          </cell>
          <cell r="X680">
            <v>80772447.443181828</v>
          </cell>
          <cell r="Y680">
            <v>96302917.420860395</v>
          </cell>
        </row>
        <row r="681">
          <cell r="A681">
            <v>233</v>
          </cell>
          <cell r="B681">
            <v>303</v>
          </cell>
          <cell r="C681" t="str">
            <v>Nodo TIC Barranquilla</v>
          </cell>
          <cell r="D681" t="str">
            <v>Carrera 54 No. 68 – 80</v>
          </cell>
          <cell r="E681" t="str">
            <v>Atlántico</v>
          </cell>
          <cell r="F681" t="str">
            <v>Barranquilla</v>
          </cell>
          <cell r="G681" t="str">
            <v>10.997551, -74.798298</v>
          </cell>
          <cell r="H681" t="str">
            <v>3 KVA MONOFASICA</v>
          </cell>
          <cell r="I681">
            <v>1</v>
          </cell>
          <cell r="J681">
            <v>2</v>
          </cell>
          <cell r="K681">
            <v>13234872</v>
          </cell>
          <cell r="L681">
            <v>13234872</v>
          </cell>
          <cell r="M681">
            <v>286471009</v>
          </cell>
          <cell r="N681">
            <v>14021629.332864227</v>
          </cell>
          <cell r="O681">
            <v>14021629.332864227</v>
          </cell>
          <cell r="P681">
            <v>174365181.16368601</v>
          </cell>
          <cell r="Q681">
            <v>12478594</v>
          </cell>
          <cell r="R681">
            <v>12478594</v>
          </cell>
          <cell r="S681">
            <v>276157922</v>
          </cell>
          <cell r="T681">
            <v>10240000</v>
          </cell>
          <cell r="U681">
            <v>10240000</v>
          </cell>
          <cell r="V681">
            <v>229168000</v>
          </cell>
          <cell r="W681">
            <v>15530469.977678571</v>
          </cell>
          <cell r="X681">
            <v>15530469.977678571</v>
          </cell>
          <cell r="Y681">
            <v>174583521.99472404</v>
          </cell>
        </row>
        <row r="682">
          <cell r="A682">
            <v>233</v>
          </cell>
          <cell r="B682">
            <v>303</v>
          </cell>
          <cell r="C682" t="str">
            <v>Nodo TIC Barranquilla</v>
          </cell>
          <cell r="D682" t="str">
            <v>Carrera 54 No. 68 – 80</v>
          </cell>
          <cell r="E682" t="str">
            <v>Atlántico</v>
          </cell>
          <cell r="F682" t="str">
            <v>Barranquilla</v>
          </cell>
          <cell r="G682" t="str">
            <v>10.997551, -74.798298</v>
          </cell>
          <cell r="H682" t="str">
            <v>20 KVA TRIFASICA</v>
          </cell>
          <cell r="I682">
            <v>1</v>
          </cell>
          <cell r="J682">
            <v>2</v>
          </cell>
          <cell r="K682">
            <v>77229229</v>
          </cell>
          <cell r="L682">
            <v>77229229</v>
          </cell>
          <cell r="M682">
            <v>286471009</v>
          </cell>
          <cell r="N682">
            <v>46425534.120433539</v>
          </cell>
          <cell r="O682">
            <v>46425534.120433539</v>
          </cell>
          <cell r="P682">
            <v>174365181.16368601</v>
          </cell>
          <cell r="Q682">
            <v>75022679</v>
          </cell>
          <cell r="R682">
            <v>75022679</v>
          </cell>
          <cell r="S682">
            <v>276157922</v>
          </cell>
          <cell r="T682">
            <v>48482000</v>
          </cell>
          <cell r="U682">
            <v>48482000</v>
          </cell>
          <cell r="V682">
            <v>229168000</v>
          </cell>
          <cell r="W682">
            <v>55552472.471590914</v>
          </cell>
          <cell r="X682">
            <v>55552472.471590914</v>
          </cell>
          <cell r="Y682">
            <v>174583521.99472404</v>
          </cell>
        </row>
        <row r="683">
          <cell r="A683">
            <v>233</v>
          </cell>
          <cell r="B683">
            <v>303</v>
          </cell>
          <cell r="C683" t="str">
            <v>Nodo TIC Barranquilla</v>
          </cell>
          <cell r="D683" t="str">
            <v>Carrera 54 No. 68 – 80</v>
          </cell>
          <cell r="E683" t="str">
            <v>Atlántico</v>
          </cell>
          <cell r="F683" t="str">
            <v>Barranquilla</v>
          </cell>
          <cell r="G683" t="str">
            <v>10.997551, -74.798298</v>
          </cell>
          <cell r="H683" t="str">
            <v>40 KVA TRIFASICA</v>
          </cell>
          <cell r="I683">
            <v>1</v>
          </cell>
          <cell r="J683">
            <v>2</v>
          </cell>
          <cell r="K683">
            <v>196006908</v>
          </cell>
          <cell r="L683">
            <v>196006908</v>
          </cell>
          <cell r="M683">
            <v>286471009</v>
          </cell>
          <cell r="N683">
            <v>113918017.71038824</v>
          </cell>
          <cell r="O683">
            <v>113918017.71038824</v>
          </cell>
          <cell r="P683">
            <v>174365181.16368601</v>
          </cell>
          <cell r="Q683">
            <v>188656649</v>
          </cell>
          <cell r="R683">
            <v>188656649</v>
          </cell>
          <cell r="S683">
            <v>276157922</v>
          </cell>
          <cell r="T683">
            <v>170446000</v>
          </cell>
          <cell r="U683">
            <v>170446000</v>
          </cell>
          <cell r="V683">
            <v>229168000</v>
          </cell>
          <cell r="W683">
            <v>103500579.54545456</v>
          </cell>
          <cell r="X683">
            <v>103500579.54545456</v>
          </cell>
          <cell r="Y683">
            <v>174583521.99472404</v>
          </cell>
        </row>
        <row r="684">
          <cell r="A684">
            <v>234</v>
          </cell>
          <cell r="B684">
            <v>305</v>
          </cell>
          <cell r="C684" t="str">
            <v>Sede Colegio de la Bici</v>
          </cell>
          <cell r="D684" t="str">
            <v>Carrera 81A No. 58J – 45 Sur Bosa</v>
          </cell>
          <cell r="E684" t="str">
            <v>Distrito Capital</v>
          </cell>
          <cell r="F684" t="str">
            <v>Bogotá</v>
          </cell>
          <cell r="G684" t="str">
            <v>4.613322,-74.182940</v>
          </cell>
          <cell r="H684" t="str">
            <v>3 KVA MONOFASICA</v>
          </cell>
          <cell r="I684">
            <v>1</v>
          </cell>
          <cell r="J684">
            <v>1</v>
          </cell>
          <cell r="K684">
            <v>13234872</v>
          </cell>
          <cell r="L684">
            <v>13234872</v>
          </cell>
          <cell r="M684">
            <v>90464101</v>
          </cell>
          <cell r="N684">
            <v>14121629.332864227</v>
          </cell>
          <cell r="O684">
            <v>14121629.332864227</v>
          </cell>
          <cell r="P684">
            <v>60647163.453297764</v>
          </cell>
          <cell r="Q684">
            <v>12478594</v>
          </cell>
          <cell r="R684">
            <v>12478594</v>
          </cell>
          <cell r="S684">
            <v>87501273</v>
          </cell>
          <cell r="T684">
            <v>10240000</v>
          </cell>
          <cell r="U684">
            <v>10240000</v>
          </cell>
          <cell r="V684">
            <v>58722000</v>
          </cell>
          <cell r="W684">
            <v>15530469.977678571</v>
          </cell>
          <cell r="X684">
            <v>15530469.977678571</v>
          </cell>
          <cell r="Y684">
            <v>71082942.449269488</v>
          </cell>
        </row>
        <row r="685">
          <cell r="A685">
            <v>234</v>
          </cell>
          <cell r="B685">
            <v>305</v>
          </cell>
          <cell r="C685" t="str">
            <v>Sede Colegio de la Bici</v>
          </cell>
          <cell r="D685" t="str">
            <v>Carrera 81A No. 58J – 45 Sur Bosa</v>
          </cell>
          <cell r="E685" t="str">
            <v>Distrito Capital</v>
          </cell>
          <cell r="F685" t="str">
            <v>Bogotá</v>
          </cell>
          <cell r="G685" t="str">
            <v>4.613322,-74.182940</v>
          </cell>
          <cell r="H685" t="str">
            <v>20 KVA TRIFASICA</v>
          </cell>
          <cell r="I685">
            <v>1</v>
          </cell>
          <cell r="J685">
            <v>1</v>
          </cell>
          <cell r="K685">
            <v>77229229</v>
          </cell>
          <cell r="L685">
            <v>77229229</v>
          </cell>
          <cell r="M685">
            <v>90464101</v>
          </cell>
          <cell r="N685">
            <v>46525534.120433539</v>
          </cell>
          <cell r="O685">
            <v>46525534.120433539</v>
          </cell>
          <cell r="P685">
            <v>60647163.453297764</v>
          </cell>
          <cell r="Q685">
            <v>75022679</v>
          </cell>
          <cell r="R685">
            <v>75022679</v>
          </cell>
          <cell r="S685">
            <v>87501273</v>
          </cell>
          <cell r="T685">
            <v>48482000</v>
          </cell>
          <cell r="U685">
            <v>48482000</v>
          </cell>
          <cell r="V685">
            <v>58722000</v>
          </cell>
          <cell r="W685">
            <v>55552472.471590914</v>
          </cell>
          <cell r="X685">
            <v>55552472.471590914</v>
          </cell>
          <cell r="Y685">
            <v>71082942.449269488</v>
          </cell>
        </row>
        <row r="686">
          <cell r="A686">
            <v>235</v>
          </cell>
          <cell r="B686">
            <v>306</v>
          </cell>
          <cell r="C686" t="str">
            <v>Escuela de Gastronomía</v>
          </cell>
          <cell r="D686" t="str">
            <v>Calle 1 No. 1 – 130 Matevenado</v>
          </cell>
          <cell r="E686" t="str">
            <v>Arauca</v>
          </cell>
          <cell r="F686" t="str">
            <v>Arauca</v>
          </cell>
          <cell r="G686" t="str">
            <v>7.070566,-70.739170</v>
          </cell>
          <cell r="H686" t="str">
            <v>3 KVA MONOFASICA</v>
          </cell>
          <cell r="I686">
            <v>1</v>
          </cell>
          <cell r="J686">
            <v>1</v>
          </cell>
          <cell r="K686">
            <v>13234872</v>
          </cell>
          <cell r="L686">
            <v>13234872</v>
          </cell>
          <cell r="M686">
            <v>45713682</v>
          </cell>
          <cell r="N686">
            <v>17565820.064554561</v>
          </cell>
          <cell r="O686">
            <v>17565820.064554561</v>
          </cell>
          <cell r="P686">
            <v>52373440.838080898</v>
          </cell>
          <cell r="Q686">
            <v>12478594</v>
          </cell>
          <cell r="R686">
            <v>12478594</v>
          </cell>
          <cell r="S686">
            <v>43101472</v>
          </cell>
          <cell r="T686">
            <v>10240000</v>
          </cell>
          <cell r="U686">
            <v>10240000</v>
          </cell>
          <cell r="V686">
            <v>41748000</v>
          </cell>
          <cell r="W686">
            <v>19079041.40625</v>
          </cell>
          <cell r="X686">
            <v>19079041.40625</v>
          </cell>
          <cell r="Y686">
            <v>49505478.153409094</v>
          </cell>
        </row>
        <row r="687">
          <cell r="A687">
            <v>235</v>
          </cell>
          <cell r="B687">
            <v>306</v>
          </cell>
          <cell r="C687" t="str">
            <v>Escuela de Gastronomía</v>
          </cell>
          <cell r="D687" t="str">
            <v>Calle 1 No. 1 – 130 Matevenado</v>
          </cell>
          <cell r="E687" t="str">
            <v>Arauca</v>
          </cell>
          <cell r="F687" t="str">
            <v>Arauca</v>
          </cell>
          <cell r="G687" t="str">
            <v>7.070566,-70.739170</v>
          </cell>
          <cell r="H687" t="str">
            <v>6KVA BIFASICA</v>
          </cell>
          <cell r="I687">
            <v>1</v>
          </cell>
          <cell r="J687">
            <v>1</v>
          </cell>
          <cell r="K687">
            <v>32478810</v>
          </cell>
          <cell r="L687">
            <v>32478810</v>
          </cell>
          <cell r="M687">
            <v>45713682</v>
          </cell>
          <cell r="N687">
            <v>34807620.773526341</v>
          </cell>
          <cell r="O687">
            <v>34807620.773526341</v>
          </cell>
          <cell r="P687">
            <v>52373440.838080898</v>
          </cell>
          <cell r="Q687">
            <v>30622878</v>
          </cell>
          <cell r="R687">
            <v>30622878</v>
          </cell>
          <cell r="S687">
            <v>43101472</v>
          </cell>
          <cell r="T687">
            <v>31508000</v>
          </cell>
          <cell r="U687">
            <v>31508000</v>
          </cell>
          <cell r="V687">
            <v>41748000</v>
          </cell>
          <cell r="W687">
            <v>30426436.74715909</v>
          </cell>
          <cell r="X687">
            <v>30426436.74715909</v>
          </cell>
          <cell r="Y687">
            <v>49505478.153409094</v>
          </cell>
        </row>
        <row r="688">
          <cell r="A688">
            <v>236</v>
          </cell>
          <cell r="B688">
            <v>312</v>
          </cell>
          <cell r="C688" t="str">
            <v>Tecnoparque Nodo Bucaramanga</v>
          </cell>
          <cell r="D688" t="str">
            <v>Calle 48 No. 28 – 40</v>
          </cell>
          <cell r="E688" t="str">
            <v>Santander</v>
          </cell>
          <cell r="F688" t="str">
            <v>Bucaramanga</v>
          </cell>
          <cell r="G688" t="str">
            <v>7.116336, -73.112650</v>
          </cell>
          <cell r="H688" t="str">
            <v>20 KVA TRIFASICA</v>
          </cell>
          <cell r="I688">
            <v>1</v>
          </cell>
          <cell r="J688">
            <v>1</v>
          </cell>
          <cell r="K688">
            <v>77229229</v>
          </cell>
          <cell r="L688">
            <v>77229229</v>
          </cell>
          <cell r="M688">
            <v>90464101</v>
          </cell>
          <cell r="N688">
            <v>49240983.052671537</v>
          </cell>
          <cell r="O688">
            <v>49240983.052671537</v>
          </cell>
          <cell r="P688">
            <v>66078061.317773759</v>
          </cell>
          <cell r="Q688">
            <v>75022679</v>
          </cell>
          <cell r="R688">
            <v>75022679</v>
          </cell>
          <cell r="S688">
            <v>87501273</v>
          </cell>
          <cell r="T688">
            <v>48482000</v>
          </cell>
          <cell r="U688">
            <v>48482000</v>
          </cell>
          <cell r="V688">
            <v>58722000</v>
          </cell>
          <cell r="W688">
            <v>55162472.471590914</v>
          </cell>
          <cell r="X688">
            <v>55162472.471590914</v>
          </cell>
          <cell r="Y688">
            <v>71168656.734983772</v>
          </cell>
        </row>
        <row r="689">
          <cell r="A689">
            <v>236</v>
          </cell>
          <cell r="B689">
            <v>312</v>
          </cell>
          <cell r="C689" t="str">
            <v>Tecnoparque Nodo Bucaramanga</v>
          </cell>
          <cell r="D689" t="str">
            <v>Calle 48 No. 28 – 40</v>
          </cell>
          <cell r="E689" t="str">
            <v>Santander</v>
          </cell>
          <cell r="F689" t="str">
            <v>Bucaramanga</v>
          </cell>
          <cell r="G689" t="str">
            <v>7.116336, -73.112650</v>
          </cell>
          <cell r="H689" t="str">
            <v>3 KVA MONOFASICA</v>
          </cell>
          <cell r="I689">
            <v>1</v>
          </cell>
          <cell r="J689">
            <v>1</v>
          </cell>
          <cell r="K689">
            <v>13234872</v>
          </cell>
          <cell r="L689">
            <v>13234872</v>
          </cell>
          <cell r="M689">
            <v>90464101</v>
          </cell>
          <cell r="N689">
            <v>16837078.265102226</v>
          </cell>
          <cell r="O689">
            <v>16837078.265102226</v>
          </cell>
          <cell r="P689">
            <v>66078061.317773759</v>
          </cell>
          <cell r="Q689">
            <v>12478594</v>
          </cell>
          <cell r="R689">
            <v>12478594</v>
          </cell>
          <cell r="S689">
            <v>87501273</v>
          </cell>
          <cell r="T689">
            <v>10240000</v>
          </cell>
          <cell r="U689">
            <v>10240000</v>
          </cell>
          <cell r="V689">
            <v>58722000</v>
          </cell>
          <cell r="W689">
            <v>16006184.263392858</v>
          </cell>
          <cell r="X689">
            <v>16006184.263392858</v>
          </cell>
          <cell r="Y689">
            <v>71168656.734983772</v>
          </cell>
        </row>
        <row r="690">
          <cell r="A690">
            <v>237</v>
          </cell>
          <cell r="B690">
            <v>313</v>
          </cell>
          <cell r="C690" t="str">
            <v>Tecnoacademia Arauca</v>
          </cell>
          <cell r="D690" t="str">
            <v>Calle 18 No. 43 – 65 Fundación el Alcaraván</v>
          </cell>
          <cell r="E690" t="str">
            <v>Arauca</v>
          </cell>
          <cell r="F690" t="str">
            <v>Arauca</v>
          </cell>
          <cell r="G690" t="str">
            <v>7.071881, -70.774251</v>
          </cell>
          <cell r="H690" t="str">
            <v>15 KVA TRIFASICA</v>
          </cell>
          <cell r="I690">
            <v>1</v>
          </cell>
          <cell r="J690">
            <v>1</v>
          </cell>
          <cell r="K690">
            <v>69771289</v>
          </cell>
          <cell r="L690">
            <v>69771289</v>
          </cell>
          <cell r="M690">
            <v>83006161</v>
          </cell>
          <cell r="N690">
            <v>42585838.176169798</v>
          </cell>
          <cell r="O690">
            <v>42585838.176169798</v>
          </cell>
          <cell r="P690">
            <v>60151658.240724355</v>
          </cell>
          <cell r="Q690">
            <v>67777824</v>
          </cell>
          <cell r="R690">
            <v>67777824</v>
          </cell>
          <cell r="S690">
            <v>80256418</v>
          </cell>
          <cell r="T690">
            <v>46724000</v>
          </cell>
          <cell r="U690">
            <v>46724000</v>
          </cell>
          <cell r="V690">
            <v>56964000</v>
          </cell>
          <cell r="W690">
            <v>60502325.284090914</v>
          </cell>
          <cell r="X690">
            <v>60502325.284090914</v>
          </cell>
          <cell r="Y690">
            <v>77001366.690340906</v>
          </cell>
        </row>
        <row r="691">
          <cell r="A691">
            <v>237</v>
          </cell>
          <cell r="B691">
            <v>313</v>
          </cell>
          <cell r="C691" t="str">
            <v>Tecnoacademia Arauca</v>
          </cell>
          <cell r="D691" t="str">
            <v>Calle 18 No. 43 – 65 Fundación el Alcaraván</v>
          </cell>
          <cell r="E691" t="str">
            <v>Arauca</v>
          </cell>
          <cell r="F691" t="str">
            <v>Arauca</v>
          </cell>
          <cell r="G691" t="str">
            <v>7.071881, -70.774251</v>
          </cell>
          <cell r="H691" t="str">
            <v>3 KVA MONOFASICA</v>
          </cell>
          <cell r="I691">
            <v>1</v>
          </cell>
          <cell r="J691">
            <v>1</v>
          </cell>
          <cell r="K691">
            <v>13234872</v>
          </cell>
          <cell r="L691">
            <v>13234872</v>
          </cell>
          <cell r="M691">
            <v>83006161</v>
          </cell>
          <cell r="N691">
            <v>17565820.064554561</v>
          </cell>
          <cell r="O691">
            <v>17565820.064554561</v>
          </cell>
          <cell r="P691">
            <v>60151658.240724355</v>
          </cell>
          <cell r="Q691">
            <v>12478594</v>
          </cell>
          <cell r="R691">
            <v>12478594</v>
          </cell>
          <cell r="S691">
            <v>80256418</v>
          </cell>
          <cell r="T691">
            <v>10240000</v>
          </cell>
          <cell r="U691">
            <v>10240000</v>
          </cell>
          <cell r="V691">
            <v>56964000</v>
          </cell>
          <cell r="W691">
            <v>16499041.40625</v>
          </cell>
          <cell r="X691">
            <v>16499041.40625</v>
          </cell>
          <cell r="Y691">
            <v>77001366.690340906</v>
          </cell>
        </row>
        <row r="692">
          <cell r="A692">
            <v>238</v>
          </cell>
          <cell r="B692">
            <v>314</v>
          </cell>
          <cell r="C692" t="str">
            <v>Nodo Diseño y Mobiliario</v>
          </cell>
          <cell r="D692" t="str">
            <v>Calle 7B entre 55 y 56 Villa Olímpica</v>
          </cell>
          <cell r="E692" t="str">
            <v>Atlántico</v>
          </cell>
          <cell r="F692" t="str">
            <v>Galapa</v>
          </cell>
          <cell r="G692" t="str">
            <v>10.921058, -74.870911</v>
          </cell>
          <cell r="H692" t="str">
            <v>20 KVA TRIFASICA</v>
          </cell>
          <cell r="I692">
            <v>1</v>
          </cell>
          <cell r="J692">
            <v>1</v>
          </cell>
          <cell r="K692">
            <v>77229229</v>
          </cell>
          <cell r="L692">
            <v>77229229</v>
          </cell>
          <cell r="M692">
            <v>90464101</v>
          </cell>
          <cell r="N692">
            <v>46525534.120433539</v>
          </cell>
          <cell r="O692">
            <v>46525534.120433539</v>
          </cell>
          <cell r="P692">
            <v>60647163.453297764</v>
          </cell>
          <cell r="Q692">
            <v>75022679</v>
          </cell>
          <cell r="R692">
            <v>75022679</v>
          </cell>
          <cell r="S692">
            <v>87501273</v>
          </cell>
          <cell r="T692">
            <v>48482000</v>
          </cell>
          <cell r="U692">
            <v>48482000</v>
          </cell>
          <cell r="V692">
            <v>58722000</v>
          </cell>
          <cell r="W692">
            <v>55162472.471590914</v>
          </cell>
          <cell r="X692">
            <v>55162472.471590914</v>
          </cell>
          <cell r="Y692">
            <v>71082942.449269488</v>
          </cell>
        </row>
        <row r="693">
          <cell r="A693">
            <v>238</v>
          </cell>
          <cell r="B693">
            <v>314</v>
          </cell>
          <cell r="C693" t="str">
            <v>Nodo Diseño y Mobiliario</v>
          </cell>
          <cell r="D693" t="str">
            <v>Calle 7B entre 55 y 56 Villa Olímpica</v>
          </cell>
          <cell r="E693" t="str">
            <v>Atlántico</v>
          </cell>
          <cell r="F693" t="str">
            <v>Galapa</v>
          </cell>
          <cell r="G693" t="str">
            <v>10.921058, -74.870911</v>
          </cell>
          <cell r="H693" t="str">
            <v>3 KVA MONOFASICA</v>
          </cell>
          <cell r="I693">
            <v>1</v>
          </cell>
          <cell r="J693">
            <v>1</v>
          </cell>
          <cell r="K693">
            <v>13234872</v>
          </cell>
          <cell r="L693">
            <v>13234872</v>
          </cell>
          <cell r="M693">
            <v>90464101</v>
          </cell>
          <cell r="N693">
            <v>14121629.332864227</v>
          </cell>
          <cell r="O693">
            <v>14121629.332864227</v>
          </cell>
          <cell r="P693">
            <v>60647163.453297764</v>
          </cell>
          <cell r="Q693">
            <v>12478594</v>
          </cell>
          <cell r="R693">
            <v>12478594</v>
          </cell>
          <cell r="S693">
            <v>87501273</v>
          </cell>
          <cell r="T693">
            <v>10240000</v>
          </cell>
          <cell r="U693">
            <v>10240000</v>
          </cell>
          <cell r="V693">
            <v>58722000</v>
          </cell>
          <cell r="W693">
            <v>15920469.977678571</v>
          </cell>
          <cell r="X693">
            <v>15920469.977678571</v>
          </cell>
          <cell r="Y693">
            <v>71082942.449269488</v>
          </cell>
        </row>
        <row r="694">
          <cell r="A694">
            <v>239</v>
          </cell>
          <cell r="B694">
            <v>315</v>
          </cell>
          <cell r="C694" t="str">
            <v>Sena CLEM - Sagrado Corazón de Jesus</v>
          </cell>
          <cell r="D694" t="str">
            <v>Carrera 25 No. 24 – 47</v>
          </cell>
          <cell r="E694" t="str">
            <v>Valle del Cauca</v>
          </cell>
          <cell r="F694" t="str">
            <v>Tuluá</v>
          </cell>
          <cell r="G694" t="str">
            <v>4.086471, -76.197467</v>
          </cell>
          <cell r="H694" t="str">
            <v>10 KVA TRIFASICA</v>
          </cell>
          <cell r="I694">
            <v>1</v>
          </cell>
          <cell r="J694">
            <v>2</v>
          </cell>
          <cell r="K694">
            <v>52993694</v>
          </cell>
          <cell r="L694">
            <v>52993694</v>
          </cell>
          <cell r="M694">
            <v>144421058</v>
          </cell>
          <cell r="N694">
            <v>38310629.022345215</v>
          </cell>
          <cell r="O694">
            <v>38310629.022345215</v>
          </cell>
          <cell r="P694">
            <v>128680747.77174568</v>
          </cell>
          <cell r="Q694">
            <v>51479589</v>
          </cell>
          <cell r="R694">
            <v>51479589</v>
          </cell>
          <cell r="S694">
            <v>137682533</v>
          </cell>
          <cell r="U694">
            <v>0</v>
          </cell>
          <cell r="V694">
            <v>83496000</v>
          </cell>
          <cell r="W694">
            <v>43680670.056818187</v>
          </cell>
          <cell r="X694">
            <v>43680670.056818187</v>
          </cell>
          <cell r="Y694">
            <v>132894483.50649351</v>
          </cell>
        </row>
        <row r="695">
          <cell r="A695">
            <v>239</v>
          </cell>
          <cell r="B695">
            <v>315</v>
          </cell>
          <cell r="C695" t="str">
            <v>Sena CLEM - Sagrado Corazón de Jesus</v>
          </cell>
          <cell r="D695" t="str">
            <v>Carrera 25 No. 24 – 47</v>
          </cell>
          <cell r="E695" t="str">
            <v>Valle del Cauca</v>
          </cell>
          <cell r="F695" t="str">
            <v>Tuluá</v>
          </cell>
          <cell r="G695" t="str">
            <v>4.086471, -76.197467</v>
          </cell>
          <cell r="H695" t="str">
            <v>3 KVA MONOFASICA</v>
          </cell>
          <cell r="I695">
            <v>2</v>
          </cell>
          <cell r="J695">
            <v>2</v>
          </cell>
          <cell r="K695">
            <v>13234872</v>
          </cell>
          <cell r="L695">
            <v>26469744</v>
          </cell>
          <cell r="M695">
            <v>144421058</v>
          </cell>
          <cell r="N695">
            <v>13971629.332864227</v>
          </cell>
          <cell r="O695">
            <v>27943258.665728454</v>
          </cell>
          <cell r="P695">
            <v>128680747.77174568</v>
          </cell>
          <cell r="Q695">
            <v>12478594</v>
          </cell>
          <cell r="R695">
            <v>24957188</v>
          </cell>
          <cell r="S695">
            <v>137682533</v>
          </cell>
          <cell r="T695">
            <v>10240000</v>
          </cell>
          <cell r="U695">
            <v>20480000</v>
          </cell>
          <cell r="V695">
            <v>83496000</v>
          </cell>
          <cell r="W695">
            <v>15050469.977678571</v>
          </cell>
          <cell r="X695">
            <v>30100939.955357142</v>
          </cell>
          <cell r="Y695">
            <v>132894483.50649351</v>
          </cell>
        </row>
        <row r="696">
          <cell r="A696">
            <v>239</v>
          </cell>
          <cell r="B696">
            <v>315</v>
          </cell>
          <cell r="C696" t="str">
            <v>Sena CLEM - Sagrado Corazón de Jesus</v>
          </cell>
          <cell r="D696" t="str">
            <v>Carrera 25 No. 24 – 47</v>
          </cell>
          <cell r="E696" t="str">
            <v>Valle del Cauca</v>
          </cell>
          <cell r="F696" t="str">
            <v>Tuluá</v>
          </cell>
          <cell r="G696" t="str">
            <v>4.086471, -76.197467</v>
          </cell>
          <cell r="H696" t="str">
            <v>6KVA BIFASICA</v>
          </cell>
          <cell r="I696">
            <v>2</v>
          </cell>
          <cell r="J696">
            <v>2</v>
          </cell>
          <cell r="K696">
            <v>32478810</v>
          </cell>
          <cell r="L696">
            <v>64957620</v>
          </cell>
          <cell r="M696">
            <v>144421058</v>
          </cell>
          <cell r="N696">
            <v>31213430.041836008</v>
          </cell>
          <cell r="O696">
            <v>62426860.083672017</v>
          </cell>
          <cell r="P696">
            <v>128680747.77174568</v>
          </cell>
          <cell r="Q696">
            <v>30622878</v>
          </cell>
          <cell r="R696">
            <v>61245756</v>
          </cell>
          <cell r="S696">
            <v>137682533</v>
          </cell>
          <cell r="T696">
            <v>31508000</v>
          </cell>
          <cell r="U696">
            <v>63016000</v>
          </cell>
          <cell r="V696">
            <v>83496000</v>
          </cell>
          <cell r="W696">
            <v>29556436.74715909</v>
          </cell>
          <cell r="X696">
            <v>59112873.49431818</v>
          </cell>
          <cell r="Y696">
            <v>132894483.50649351</v>
          </cell>
        </row>
        <row r="697">
          <cell r="A697">
            <v>240</v>
          </cell>
          <cell r="B697">
            <v>316</v>
          </cell>
          <cell r="C697" t="str">
            <v>Sede Industrial CBI</v>
          </cell>
          <cell r="D697" t="str">
            <v>Carrera 33A No. 15 – 33 barrio Guayacanes</v>
          </cell>
          <cell r="E697" t="str">
            <v>Valle del Cauca</v>
          </cell>
          <cell r="F697" t="str">
            <v>Palmira</v>
          </cell>
          <cell r="G697" t="str">
            <v>3.515531,-76.305944</v>
          </cell>
          <cell r="H697" t="str">
            <v>15 KVA TRIFASICA</v>
          </cell>
          <cell r="I697">
            <v>1</v>
          </cell>
          <cell r="J697">
            <v>1</v>
          </cell>
          <cell r="K697">
            <v>69771289</v>
          </cell>
          <cell r="L697">
            <v>69771289</v>
          </cell>
          <cell r="M697">
            <v>83006161</v>
          </cell>
          <cell r="N697">
            <v>39870389.2439318</v>
          </cell>
          <cell r="O697">
            <v>39870389.2439318</v>
          </cell>
          <cell r="P697">
            <v>53992018.576796025</v>
          </cell>
          <cell r="Q697">
            <v>67777824</v>
          </cell>
          <cell r="R697">
            <v>67777824</v>
          </cell>
          <cell r="S697">
            <v>80256418</v>
          </cell>
          <cell r="T697">
            <v>46724000</v>
          </cell>
          <cell r="U697">
            <v>46724000</v>
          </cell>
          <cell r="V697">
            <v>56964000</v>
          </cell>
          <cell r="W697">
            <v>57532325.284090914</v>
          </cell>
          <cell r="X697">
            <v>57532325.284090914</v>
          </cell>
          <cell r="Y697">
            <v>73452795.261769488</v>
          </cell>
        </row>
        <row r="698">
          <cell r="A698">
            <v>240</v>
          </cell>
          <cell r="B698">
            <v>316</v>
          </cell>
          <cell r="C698" t="str">
            <v>Sede Industrial CBI</v>
          </cell>
          <cell r="D698" t="str">
            <v>Carrera 33A No. 15 – 33 barrio Guayacanes</v>
          </cell>
          <cell r="E698" t="str">
            <v>Valle del Cauca</v>
          </cell>
          <cell r="F698" t="str">
            <v>Palmira</v>
          </cell>
          <cell r="G698" t="str">
            <v>3.515531,-76.305944</v>
          </cell>
          <cell r="H698" t="str">
            <v>3 KVA MONOFASICA</v>
          </cell>
          <cell r="I698">
            <v>1</v>
          </cell>
          <cell r="J698">
            <v>1</v>
          </cell>
          <cell r="K698">
            <v>13234872</v>
          </cell>
          <cell r="L698">
            <v>13234872</v>
          </cell>
          <cell r="M698">
            <v>83006161</v>
          </cell>
          <cell r="N698">
            <v>14121629.332864227</v>
          </cell>
          <cell r="O698">
            <v>14121629.332864227</v>
          </cell>
          <cell r="P698">
            <v>53992018.576796025</v>
          </cell>
          <cell r="Q698">
            <v>12478594</v>
          </cell>
          <cell r="R698">
            <v>12478594</v>
          </cell>
          <cell r="S698">
            <v>80256418</v>
          </cell>
          <cell r="T698">
            <v>10240000</v>
          </cell>
          <cell r="U698">
            <v>10240000</v>
          </cell>
          <cell r="V698">
            <v>56964000</v>
          </cell>
          <cell r="W698">
            <v>15920469.977678571</v>
          </cell>
          <cell r="X698">
            <v>15920469.977678571</v>
          </cell>
          <cell r="Y698">
            <v>73452795.261769488</v>
          </cell>
        </row>
        <row r="699">
          <cell r="A699">
            <v>241</v>
          </cell>
          <cell r="B699">
            <v>330</v>
          </cell>
          <cell r="C699" t="str">
            <v>Tecnoacademia Armenia</v>
          </cell>
          <cell r="D699" t="str">
            <v>Puerto Espejo Mz 11 Institucion Educativa Ciudadela del sur</v>
          </cell>
          <cell r="E699" t="str">
            <v>Quindío</v>
          </cell>
          <cell r="F699" t="str">
            <v>Armenia</v>
          </cell>
          <cell r="G699" t="str">
            <v>4.516235,-75.712414</v>
          </cell>
          <cell r="H699" t="str">
            <v>20 KVA TRIFASICA</v>
          </cell>
          <cell r="I699">
            <v>1</v>
          </cell>
          <cell r="J699">
            <v>1</v>
          </cell>
          <cell r="K699">
            <v>77229229</v>
          </cell>
          <cell r="L699">
            <v>77229229</v>
          </cell>
          <cell r="M699">
            <v>90464101</v>
          </cell>
          <cell r="N699">
            <v>49240983.052671537</v>
          </cell>
          <cell r="O699">
            <v>49240983.052671537</v>
          </cell>
          <cell r="P699">
            <v>66078061.317773759</v>
          </cell>
          <cell r="Q699">
            <v>75022679</v>
          </cell>
          <cell r="R699">
            <v>75022679</v>
          </cell>
          <cell r="S699">
            <v>87501273</v>
          </cell>
          <cell r="T699">
            <v>48482000</v>
          </cell>
          <cell r="U699">
            <v>48482000</v>
          </cell>
          <cell r="V699">
            <v>58722000</v>
          </cell>
          <cell r="W699">
            <v>55552472.471590914</v>
          </cell>
          <cell r="X699">
            <v>55552472.471590914</v>
          </cell>
          <cell r="Y699">
            <v>71472942.449269488</v>
          </cell>
        </row>
        <row r="700">
          <cell r="A700">
            <v>241</v>
          </cell>
          <cell r="B700">
            <v>330</v>
          </cell>
          <cell r="C700" t="str">
            <v>Tecnoacademia Armenia</v>
          </cell>
          <cell r="D700" t="str">
            <v>Puerto Espejo Mz 11 Institucion Educativa Ciudadela del sur</v>
          </cell>
          <cell r="E700" t="str">
            <v>Quindío</v>
          </cell>
          <cell r="F700" t="str">
            <v>Armenia</v>
          </cell>
          <cell r="G700" t="str">
            <v>4.516235,-75.712414</v>
          </cell>
          <cell r="H700" t="str">
            <v>3 KVA MONOFASICA</v>
          </cell>
          <cell r="I700">
            <v>1</v>
          </cell>
          <cell r="J700">
            <v>1</v>
          </cell>
          <cell r="K700">
            <v>13234872</v>
          </cell>
          <cell r="L700">
            <v>13234872</v>
          </cell>
          <cell r="M700">
            <v>90464101</v>
          </cell>
          <cell r="N700">
            <v>16837078.265102226</v>
          </cell>
          <cell r="O700">
            <v>16837078.265102226</v>
          </cell>
          <cell r="P700">
            <v>66078061.317773759</v>
          </cell>
          <cell r="Q700">
            <v>12478594</v>
          </cell>
          <cell r="R700">
            <v>12478594</v>
          </cell>
          <cell r="S700">
            <v>87501273</v>
          </cell>
          <cell r="T700">
            <v>10240000</v>
          </cell>
          <cell r="U700">
            <v>10240000</v>
          </cell>
          <cell r="V700">
            <v>58722000</v>
          </cell>
          <cell r="W700">
            <v>15920469.977678571</v>
          </cell>
          <cell r="X700">
            <v>15920469.977678571</v>
          </cell>
          <cell r="Y700">
            <v>71472942.449269488</v>
          </cell>
        </row>
        <row r="701">
          <cell r="A701">
            <v>242</v>
          </cell>
          <cell r="B701">
            <v>345</v>
          </cell>
          <cell r="C701" t="str">
            <v>Economía Naranja</v>
          </cell>
          <cell r="D701" t="str">
            <v>Calle 44 con carrera 5</v>
          </cell>
          <cell r="E701" t="str">
            <v>Cesar</v>
          </cell>
          <cell r="F701" t="str">
            <v>Valledupar</v>
          </cell>
          <cell r="G701" t="str">
            <v>10.451857,-73.232047</v>
          </cell>
          <cell r="H701" t="str">
            <v>3 KVA MONOFASICA</v>
          </cell>
          <cell r="I701">
            <v>2</v>
          </cell>
          <cell r="J701">
            <v>2</v>
          </cell>
          <cell r="K701">
            <v>13234872</v>
          </cell>
          <cell r="L701">
            <v>26469744</v>
          </cell>
          <cell r="M701">
            <v>156692667</v>
          </cell>
          <cell r="N701">
            <v>17365820.064554561</v>
          </cell>
          <cell r="O701">
            <v>34731640.129109122</v>
          </cell>
          <cell r="P701">
            <v>126256184.73526855</v>
          </cell>
          <cell r="Q701">
            <v>12478594</v>
          </cell>
          <cell r="R701">
            <v>24957188</v>
          </cell>
          <cell r="S701">
            <v>151459456</v>
          </cell>
          <cell r="T701">
            <v>10240000</v>
          </cell>
          <cell r="U701">
            <v>20480000</v>
          </cell>
          <cell r="V701">
            <v>106468000</v>
          </cell>
          <cell r="W701">
            <v>14660469.977678571</v>
          </cell>
          <cell r="X701">
            <v>29320939.955357142</v>
          </cell>
          <cell r="Y701">
            <v>130069082.48376623</v>
          </cell>
        </row>
        <row r="702">
          <cell r="A702">
            <v>242</v>
          </cell>
          <cell r="B702">
            <v>345</v>
          </cell>
          <cell r="C702" t="str">
            <v>Economía Naranja</v>
          </cell>
          <cell r="D702" t="str">
            <v>Calle 44 con carrera 5</v>
          </cell>
          <cell r="E702" t="str">
            <v>Cesar</v>
          </cell>
          <cell r="F702" t="str">
            <v>Valledupar</v>
          </cell>
          <cell r="G702" t="str">
            <v>10.451857,-73.232047</v>
          </cell>
          <cell r="H702" t="str">
            <v>10 KVA TRIFASICA</v>
          </cell>
          <cell r="I702">
            <v>1</v>
          </cell>
          <cell r="J702">
            <v>2</v>
          </cell>
          <cell r="K702">
            <v>52993694</v>
          </cell>
          <cell r="L702">
            <v>52993694</v>
          </cell>
          <cell r="M702">
            <v>156692667</v>
          </cell>
          <cell r="N702">
            <v>41654819.754035547</v>
          </cell>
          <cell r="O702">
            <v>41654819.754035547</v>
          </cell>
          <cell r="P702">
            <v>126256184.73526855</v>
          </cell>
          <cell r="Q702">
            <v>51479589</v>
          </cell>
          <cell r="R702">
            <v>51479589</v>
          </cell>
          <cell r="S702">
            <v>151459456</v>
          </cell>
          <cell r="T702">
            <v>37506000</v>
          </cell>
          <cell r="U702">
            <v>37506000</v>
          </cell>
          <cell r="V702">
            <v>106468000</v>
          </cell>
          <cell r="W702">
            <v>45195670.056818187</v>
          </cell>
          <cell r="X702">
            <v>45195670.056818187</v>
          </cell>
          <cell r="Y702">
            <v>130069082.48376623</v>
          </cell>
        </row>
        <row r="703">
          <cell r="A703">
            <v>242</v>
          </cell>
          <cell r="B703">
            <v>345</v>
          </cell>
          <cell r="C703" t="str">
            <v>Economía Naranja</v>
          </cell>
          <cell r="D703" t="str">
            <v>Calle 44 con carrera 5</v>
          </cell>
          <cell r="E703" t="str">
            <v>Cesar</v>
          </cell>
          <cell r="F703" t="str">
            <v>Valledupar</v>
          </cell>
          <cell r="G703" t="str">
            <v>10.451857,-73.232047</v>
          </cell>
          <cell r="H703" t="str">
            <v>20 KVA TRIFASICA</v>
          </cell>
          <cell r="I703">
            <v>1</v>
          </cell>
          <cell r="J703">
            <v>2</v>
          </cell>
          <cell r="K703">
            <v>77229229</v>
          </cell>
          <cell r="L703">
            <v>77229229</v>
          </cell>
          <cell r="M703">
            <v>156692667</v>
          </cell>
          <cell r="N703">
            <v>49869724.852123871</v>
          </cell>
          <cell r="O703">
            <v>49869724.852123871</v>
          </cell>
          <cell r="P703">
            <v>126256184.73526855</v>
          </cell>
          <cell r="Q703">
            <v>75022679</v>
          </cell>
          <cell r="R703">
            <v>75022679</v>
          </cell>
          <cell r="S703">
            <v>151459456</v>
          </cell>
          <cell r="T703">
            <v>48482000</v>
          </cell>
          <cell r="U703">
            <v>48482000</v>
          </cell>
          <cell r="V703">
            <v>106468000</v>
          </cell>
          <cell r="W703">
            <v>55552472.471590914</v>
          </cell>
          <cell r="X703">
            <v>55552472.471590914</v>
          </cell>
          <cell r="Y703">
            <v>130069082.48376623</v>
          </cell>
        </row>
        <row r="704">
          <cell r="A704">
            <v>243</v>
          </cell>
          <cell r="B704">
            <v>346</v>
          </cell>
          <cell r="C704" t="str">
            <v>Nodo Gastronomía y Bilingüismo</v>
          </cell>
          <cell r="D704" t="str">
            <v>Calle 9 N 5-40</v>
          </cell>
          <cell r="E704" t="str">
            <v>Atlántico</v>
          </cell>
          <cell r="F704" t="str">
            <v>Juan de Acosta</v>
          </cell>
          <cell r="G704" t="str">
            <v>10.836349,-75.047220 </v>
          </cell>
          <cell r="H704" t="str">
            <v>3 KVA MONOFASICA</v>
          </cell>
          <cell r="I704">
            <v>1</v>
          </cell>
          <cell r="J704" t="e">
            <v>#N/A</v>
          </cell>
          <cell r="K704">
            <v>13234872</v>
          </cell>
          <cell r="L704">
            <v>13234872</v>
          </cell>
          <cell r="M704">
            <v>13234872</v>
          </cell>
          <cell r="N704">
            <v>14421629.332864227</v>
          </cell>
          <cell r="O704">
            <v>14421629.332864227</v>
          </cell>
          <cell r="P704">
            <v>14421629.332864227</v>
          </cell>
          <cell r="Q704">
            <v>12478594</v>
          </cell>
          <cell r="R704">
            <v>12478594</v>
          </cell>
          <cell r="S704">
            <v>12478594</v>
          </cell>
          <cell r="T704">
            <v>10240000</v>
          </cell>
          <cell r="U704">
            <v>10240000</v>
          </cell>
          <cell r="V704">
            <v>10240000</v>
          </cell>
          <cell r="W704">
            <v>15530469.977678571</v>
          </cell>
          <cell r="X704">
            <v>15530469.977678571</v>
          </cell>
          <cell r="Y704">
            <v>15530469.977678571</v>
          </cell>
        </row>
        <row r="705">
          <cell r="A705">
            <v>244</v>
          </cell>
          <cell r="B705">
            <v>349</v>
          </cell>
          <cell r="C705" t="str">
            <v>GOMEZ PLATA</v>
          </cell>
          <cell r="D705" t="str">
            <v>CRA 51  No. 49-27</v>
          </cell>
          <cell r="E705" t="str">
            <v>Antioquia</v>
          </cell>
          <cell r="F705" t="str">
            <v>Gómez Plata</v>
          </cell>
          <cell r="G705" t="str">
            <v>6.680890, -72.219687 </v>
          </cell>
          <cell r="H705" t="str">
            <v>3 KVA MONOFASICA</v>
          </cell>
          <cell r="I705">
            <v>1</v>
          </cell>
          <cell r="J705" t="e">
            <v>#N/A</v>
          </cell>
          <cell r="K705">
            <v>13234872</v>
          </cell>
          <cell r="L705">
            <v>13234872</v>
          </cell>
          <cell r="M705">
            <v>13234872</v>
          </cell>
          <cell r="N705">
            <v>14421629.332864227</v>
          </cell>
          <cell r="O705">
            <v>14421629.332864227</v>
          </cell>
          <cell r="P705">
            <v>14421629.332864227</v>
          </cell>
          <cell r="Q705">
            <v>12478594</v>
          </cell>
          <cell r="R705">
            <v>12478594</v>
          </cell>
          <cell r="S705">
            <v>12478594</v>
          </cell>
          <cell r="T705">
            <v>10240000</v>
          </cell>
          <cell r="U705">
            <v>10240000</v>
          </cell>
          <cell r="V705">
            <v>10240000</v>
          </cell>
          <cell r="W705">
            <v>15530469.977678571</v>
          </cell>
          <cell r="X705">
            <v>15530469.977678571</v>
          </cell>
          <cell r="Y705">
            <v>15530469.977678571</v>
          </cell>
        </row>
        <row r="706">
          <cell r="A706">
            <v>245</v>
          </cell>
          <cell r="B706">
            <v>350</v>
          </cell>
          <cell r="C706" t="str">
            <v>Centro de Formación Agropecuaria - La Mojana</v>
          </cell>
          <cell r="D706" t="str">
            <v>Vereda El  Pañomar Norte  Villa Verta Cra 2 al lado del  Colegio El Palomar</v>
          </cell>
          <cell r="E706" t="str">
            <v>Sucre</v>
          </cell>
          <cell r="F706" t="str">
            <v>La Mojana</v>
          </cell>
          <cell r="G706" t="str">
            <v>8.534739, -74.575903 </v>
          </cell>
          <cell r="H706" t="str">
            <v>3 KVA MONOFASICA</v>
          </cell>
          <cell r="I706">
            <v>1</v>
          </cell>
          <cell r="J706" t="e">
            <v>#N/A</v>
          </cell>
          <cell r="K706">
            <v>13234872</v>
          </cell>
          <cell r="L706">
            <v>13234872</v>
          </cell>
          <cell r="M706">
            <v>13234872</v>
          </cell>
          <cell r="N706">
            <v>17865820.064554561</v>
          </cell>
          <cell r="O706">
            <v>17865820.064554561</v>
          </cell>
          <cell r="P706">
            <v>17865820.064554561</v>
          </cell>
          <cell r="Q706">
            <v>12478594</v>
          </cell>
          <cell r="R706">
            <v>12478594</v>
          </cell>
          <cell r="S706">
            <v>12478594</v>
          </cell>
          <cell r="T706">
            <v>10240000</v>
          </cell>
          <cell r="U706">
            <v>10240000</v>
          </cell>
          <cell r="V706">
            <v>10240000</v>
          </cell>
          <cell r="W706">
            <v>15530469.977678571</v>
          </cell>
          <cell r="X706">
            <v>15530469.977678571</v>
          </cell>
          <cell r="Y706">
            <v>15530469.977678571</v>
          </cell>
        </row>
        <row r="707">
          <cell r="A707">
            <v>246</v>
          </cell>
          <cell r="B707">
            <v>351</v>
          </cell>
          <cell r="C707" t="str">
            <v>Nodo Confecciones</v>
          </cell>
          <cell r="D707" t="str">
            <v>Transversal 21 # 11 - 140 (Av. Cordialidad)</v>
          </cell>
          <cell r="E707" t="str">
            <v>Atlántico</v>
          </cell>
          <cell r="F707" t="str">
            <v>Baranoa</v>
          </cell>
          <cell r="G707" t="str">
            <v>10.803781,-74.912540 </v>
          </cell>
          <cell r="H707" t="str">
            <v>3 KVA MONOFASICA</v>
          </cell>
          <cell r="I707">
            <v>1</v>
          </cell>
          <cell r="J707" t="e">
            <v>#N/A</v>
          </cell>
          <cell r="K707">
            <v>13234872</v>
          </cell>
          <cell r="L707">
            <v>13234872</v>
          </cell>
          <cell r="M707">
            <v>13234872</v>
          </cell>
          <cell r="N707">
            <v>14421629.332864227</v>
          </cell>
          <cell r="O707">
            <v>14421629.332864227</v>
          </cell>
          <cell r="P707">
            <v>14421629.332864227</v>
          </cell>
          <cell r="Q707">
            <v>12478594</v>
          </cell>
          <cell r="R707">
            <v>12478594</v>
          </cell>
          <cell r="S707">
            <v>12478594</v>
          </cell>
          <cell r="T707">
            <v>10240000</v>
          </cell>
          <cell r="U707">
            <v>10240000</v>
          </cell>
          <cell r="V707">
            <v>10240000</v>
          </cell>
          <cell r="W707">
            <v>15530469.977678571</v>
          </cell>
          <cell r="X707">
            <v>15530469.977678571</v>
          </cell>
          <cell r="Y707">
            <v>15530469.977678571</v>
          </cell>
        </row>
        <row r="708">
          <cell r="A708">
            <v>247</v>
          </cell>
          <cell r="B708">
            <v>352</v>
          </cell>
          <cell r="C708" t="str">
            <v>Hangar Caribe Verde</v>
          </cell>
          <cell r="D708" t="str">
            <v xml:space="preserve">Carrera 9G No 110-187 Lote 10 y 11 Caribe Verde  </v>
          </cell>
          <cell r="E708" t="str">
            <v>Atlántico</v>
          </cell>
          <cell r="F708" t="str">
            <v>Barranquilla</v>
          </cell>
          <cell r="G708" t="str">
            <v>10.956477, -74.840516 </v>
          </cell>
          <cell r="H708" t="str">
            <v>3 KVA MONOFASICA</v>
          </cell>
          <cell r="I708">
            <v>1</v>
          </cell>
          <cell r="J708" t="e">
            <v>#N/A</v>
          </cell>
          <cell r="K708">
            <v>13234872</v>
          </cell>
          <cell r="L708">
            <v>13234872</v>
          </cell>
          <cell r="M708">
            <v>13234872</v>
          </cell>
          <cell r="N708">
            <v>14421629.332864227</v>
          </cell>
          <cell r="O708">
            <v>14421629.332864227</v>
          </cell>
          <cell r="P708">
            <v>14421629.332864227</v>
          </cell>
          <cell r="Q708">
            <v>12478594</v>
          </cell>
          <cell r="R708">
            <v>12478594</v>
          </cell>
          <cell r="S708">
            <v>12478594</v>
          </cell>
          <cell r="T708">
            <v>10240000</v>
          </cell>
          <cell r="U708">
            <v>10240000</v>
          </cell>
          <cell r="V708">
            <v>10240000</v>
          </cell>
          <cell r="W708">
            <v>15530469.977678571</v>
          </cell>
          <cell r="X708">
            <v>15530469.977678571</v>
          </cell>
          <cell r="Y708">
            <v>15530469.977678571</v>
          </cell>
        </row>
        <row r="709">
          <cell r="A709">
            <v>248</v>
          </cell>
          <cell r="B709">
            <v>353</v>
          </cell>
          <cell r="C709" t="str">
            <v>Ecoturismo</v>
          </cell>
          <cell r="D709" t="str">
            <v>Carretera Cordialidad Cra 46  9 61 Local 2 / Parador Turístico de Luruaco frente a Laguna de Luruaco</v>
          </cell>
          <cell r="E709" t="str">
            <v>Atlántico</v>
          </cell>
          <cell r="F709" t="str">
            <v xml:space="preserve">Luruaco </v>
          </cell>
          <cell r="G709" t="str">
            <v>10.616404, -75.160635 </v>
          </cell>
          <cell r="H709" t="str">
            <v>3 KVA MONOFASICA</v>
          </cell>
          <cell r="I709">
            <v>1</v>
          </cell>
          <cell r="J709" t="e">
            <v>#N/A</v>
          </cell>
          <cell r="K709">
            <v>13234872</v>
          </cell>
          <cell r="L709">
            <v>13234872</v>
          </cell>
          <cell r="M709">
            <v>13234872</v>
          </cell>
          <cell r="N709">
            <v>14421629.332864227</v>
          </cell>
          <cell r="O709">
            <v>14421629.332864227</v>
          </cell>
          <cell r="P709">
            <v>14421629.332864227</v>
          </cell>
          <cell r="Q709">
            <v>12478594</v>
          </cell>
          <cell r="R709">
            <v>12478594</v>
          </cell>
          <cell r="S709">
            <v>12478594</v>
          </cell>
          <cell r="T709">
            <v>10240000</v>
          </cell>
          <cell r="U709">
            <v>10240000</v>
          </cell>
          <cell r="V709">
            <v>10240000</v>
          </cell>
          <cell r="W709">
            <v>15530469.977678571</v>
          </cell>
          <cell r="X709">
            <v>15530469.977678571</v>
          </cell>
          <cell r="Y709">
            <v>15530469.977678571</v>
          </cell>
        </row>
        <row r="710">
          <cell r="A710">
            <v>249</v>
          </cell>
          <cell r="B710">
            <v>354</v>
          </cell>
          <cell r="C710" t="str">
            <v>Nodo Operaciones Comerciales</v>
          </cell>
          <cell r="D710" t="str">
            <v>Cra 24 Calle 48 - Soledad</v>
          </cell>
          <cell r="E710" t="str">
            <v>Atlántico</v>
          </cell>
          <cell r="F710" t="str">
            <v>Soledad</v>
          </cell>
          <cell r="G710" t="str">
            <v>10.920967, -74.783917 </v>
          </cell>
          <cell r="H710" t="str">
            <v>3 KVA MONOFASICA</v>
          </cell>
          <cell r="I710">
            <v>1</v>
          </cell>
          <cell r="J710" t="e">
            <v>#N/A</v>
          </cell>
          <cell r="K710">
            <v>13234872</v>
          </cell>
          <cell r="L710">
            <v>13234872</v>
          </cell>
          <cell r="M710">
            <v>13234872</v>
          </cell>
          <cell r="N710">
            <v>14421629.332864227</v>
          </cell>
          <cell r="O710">
            <v>14421629.332864227</v>
          </cell>
          <cell r="P710">
            <v>14421629.332864227</v>
          </cell>
          <cell r="Q710">
            <v>12478594</v>
          </cell>
          <cell r="R710">
            <v>12478594</v>
          </cell>
          <cell r="S710">
            <v>12478594</v>
          </cell>
          <cell r="T710">
            <v>10240000</v>
          </cell>
          <cell r="U710">
            <v>10240000</v>
          </cell>
          <cell r="V710">
            <v>10240000</v>
          </cell>
          <cell r="W710">
            <v>15530469.977678571</v>
          </cell>
          <cell r="X710">
            <v>15530469.977678571</v>
          </cell>
          <cell r="Y710">
            <v>15530469.977678571</v>
          </cell>
        </row>
        <row r="711">
          <cell r="A711">
            <v>250</v>
          </cell>
          <cell r="B711">
            <v>356</v>
          </cell>
          <cell r="C711" t="str">
            <v>Nodo Agroempresarial</v>
          </cell>
          <cell r="D711" t="str">
            <v>Cl. 9 #19-120</v>
          </cell>
          <cell r="E711" t="str">
            <v>Atlántico</v>
          </cell>
          <cell r="F711" t="str">
            <v>Sabanalarga</v>
          </cell>
          <cell r="G711" t="str">
            <v>10.630634, -74.912567 </v>
          </cell>
          <cell r="H711" t="str">
            <v>3 KVA MONOFASICA</v>
          </cell>
          <cell r="I711">
            <v>1</v>
          </cell>
          <cell r="J711" t="e">
            <v>#N/A</v>
          </cell>
          <cell r="K711">
            <v>13234872</v>
          </cell>
          <cell r="L711">
            <v>13234872</v>
          </cell>
          <cell r="M711">
            <v>13234872</v>
          </cell>
          <cell r="N711">
            <v>14421629.332864227</v>
          </cell>
          <cell r="O711">
            <v>14421629.332864227</v>
          </cell>
          <cell r="P711">
            <v>14421629.332864227</v>
          </cell>
          <cell r="Q711">
            <v>12478594</v>
          </cell>
          <cell r="R711">
            <v>12478594</v>
          </cell>
          <cell r="S711">
            <v>12478594</v>
          </cell>
          <cell r="T711">
            <v>10240000</v>
          </cell>
          <cell r="U711">
            <v>10240000</v>
          </cell>
          <cell r="V711">
            <v>10240000</v>
          </cell>
          <cell r="W711">
            <v>15530469.977678571</v>
          </cell>
          <cell r="X711">
            <v>15530469.977678571</v>
          </cell>
          <cell r="Y711">
            <v>15530469.977678571</v>
          </cell>
        </row>
        <row r="712">
          <cell r="A712">
            <v>251</v>
          </cell>
          <cell r="B712">
            <v>357</v>
          </cell>
          <cell r="C712" t="str">
            <v>Sede Orito</v>
          </cell>
          <cell r="D712" t="str">
            <v>Carrera 14 Calle 12 esquina</v>
          </cell>
          <cell r="E712" t="str">
            <v>Putumayo</v>
          </cell>
          <cell r="F712" t="str">
            <v>Orito</v>
          </cell>
          <cell r="G712" t="str">
            <v>0.677637, -76.878960 </v>
          </cell>
          <cell r="H712" t="str">
            <v>3 KVA MONOFASICA</v>
          </cell>
          <cell r="I712">
            <v>1</v>
          </cell>
          <cell r="J712" t="e">
            <v>#N/A</v>
          </cell>
          <cell r="K712">
            <v>13234872</v>
          </cell>
          <cell r="L712">
            <v>13234872</v>
          </cell>
          <cell r="M712">
            <v>13234872</v>
          </cell>
          <cell r="N712">
            <v>17865820.064554561</v>
          </cell>
          <cell r="O712">
            <v>17865820.064554561</v>
          </cell>
          <cell r="P712">
            <v>17865820.064554561</v>
          </cell>
          <cell r="Q712">
            <v>12478594</v>
          </cell>
          <cell r="R712">
            <v>12478594</v>
          </cell>
          <cell r="S712">
            <v>12478594</v>
          </cell>
          <cell r="T712">
            <v>10240000</v>
          </cell>
          <cell r="U712">
            <v>10240000</v>
          </cell>
          <cell r="V712">
            <v>10240000</v>
          </cell>
          <cell r="W712">
            <v>19079041.40625</v>
          </cell>
          <cell r="X712">
            <v>19079041.40625</v>
          </cell>
          <cell r="Y712">
            <v>19079041.40625</v>
          </cell>
        </row>
        <row r="713">
          <cell r="A713">
            <v>252</v>
          </cell>
          <cell r="B713">
            <v>358</v>
          </cell>
          <cell r="C713" t="str">
            <v>Sede Popular</v>
          </cell>
          <cell r="D713" t="str">
            <v>Carrera 12A # 24-39 Barrio Popular</v>
          </cell>
          <cell r="E713" t="str">
            <v>Meta</v>
          </cell>
          <cell r="F713" t="str">
            <v>Villavicencio</v>
          </cell>
          <cell r="G713" t="str">
            <v>4.139526, -73.613304 </v>
          </cell>
          <cell r="H713" t="str">
            <v>3 KVA MONOFASICA</v>
          </cell>
          <cell r="I713">
            <v>1</v>
          </cell>
          <cell r="J713" t="e">
            <v>#N/A</v>
          </cell>
          <cell r="K713">
            <v>13234872</v>
          </cell>
          <cell r="L713">
            <v>13234872</v>
          </cell>
          <cell r="M713">
            <v>13234872</v>
          </cell>
          <cell r="N713">
            <v>17865820.064554561</v>
          </cell>
          <cell r="O713">
            <v>17865820.064554561</v>
          </cell>
          <cell r="P713">
            <v>17865820.064554561</v>
          </cell>
          <cell r="Q713">
            <v>12478594</v>
          </cell>
          <cell r="R713">
            <v>12478594</v>
          </cell>
          <cell r="S713">
            <v>12478594</v>
          </cell>
          <cell r="T713">
            <v>10240000</v>
          </cell>
          <cell r="U713">
            <v>10240000</v>
          </cell>
          <cell r="V713">
            <v>10240000</v>
          </cell>
          <cell r="W713">
            <v>16006184.263392858</v>
          </cell>
          <cell r="X713">
            <v>16006184.263392858</v>
          </cell>
          <cell r="Y713">
            <v>16006184.263392858</v>
          </cell>
        </row>
        <row r="714">
          <cell r="A714">
            <v>253</v>
          </cell>
          <cell r="B714">
            <v>359</v>
          </cell>
          <cell r="C714" t="str">
            <v>Centro Agroempresarial y Turístico de Los Andes - Sede de apoyo</v>
          </cell>
          <cell r="D714" t="str">
            <v>Carrera 11 Nro 11 - 93</v>
          </cell>
          <cell r="E714" t="str">
            <v>Santander</v>
          </cell>
          <cell r="F714" t="str">
            <v>Málaga</v>
          </cell>
          <cell r="G714" t="str">
            <v>6.700435, -72.734821</v>
          </cell>
          <cell r="H714" t="str">
            <v>3 KVA MONOFASICA</v>
          </cell>
          <cell r="I714">
            <v>1</v>
          </cell>
          <cell r="J714" t="e">
            <v>#N/A</v>
          </cell>
          <cell r="K714">
            <v>13234872</v>
          </cell>
          <cell r="L714">
            <v>13234872</v>
          </cell>
          <cell r="M714">
            <v>13234872</v>
          </cell>
          <cell r="N714">
            <v>17137078.265102226</v>
          </cell>
          <cell r="O714">
            <v>17137078.265102226</v>
          </cell>
          <cell r="P714">
            <v>17137078.265102226</v>
          </cell>
          <cell r="Q714">
            <v>12478594</v>
          </cell>
          <cell r="R714">
            <v>12478594</v>
          </cell>
          <cell r="S714">
            <v>12478594</v>
          </cell>
          <cell r="T714">
            <v>10240000</v>
          </cell>
          <cell r="U714">
            <v>10240000</v>
          </cell>
          <cell r="V714">
            <v>10240000</v>
          </cell>
          <cell r="W714">
            <v>15530469.977678571</v>
          </cell>
          <cell r="X714">
            <v>15530469.977678571</v>
          </cell>
          <cell r="Y714">
            <v>15530469.977678571</v>
          </cell>
        </row>
        <row r="715">
          <cell r="A715">
            <v>254</v>
          </cell>
          <cell r="B715">
            <v>364</v>
          </cell>
          <cell r="C715" t="str">
            <v>EDIFICIO ADMINISTRATIVO DE LA REGIONAL DEL VALLE AVENIDA 6T</v>
          </cell>
          <cell r="D715" t="str">
            <v>Avenida 6ta Norte calle 26</v>
          </cell>
          <cell r="E715" t="str">
            <v>Valle del Cauca</v>
          </cell>
          <cell r="F715" t="str">
            <v>Valle del Cauca</v>
          </cell>
          <cell r="G715" t="str">
            <v>3.468879, -76.530545 </v>
          </cell>
          <cell r="H715" t="str">
            <v>3 KVA MONOFASICA</v>
          </cell>
          <cell r="I715">
            <v>1</v>
          </cell>
          <cell r="J715" t="e">
            <v>#N/A</v>
          </cell>
          <cell r="K715">
            <v>13234872</v>
          </cell>
          <cell r="L715">
            <v>13234872</v>
          </cell>
          <cell r="M715">
            <v>13234872</v>
          </cell>
          <cell r="N715">
            <v>14421629.332864227</v>
          </cell>
          <cell r="O715">
            <v>14421629.332864227</v>
          </cell>
          <cell r="P715">
            <v>14421629.332864227</v>
          </cell>
          <cell r="Q715">
            <v>12478594</v>
          </cell>
          <cell r="R715">
            <v>12478594</v>
          </cell>
          <cell r="S715">
            <v>12478594</v>
          </cell>
          <cell r="T715">
            <v>10240000</v>
          </cell>
          <cell r="U715">
            <v>10240000</v>
          </cell>
          <cell r="V715">
            <v>10240000</v>
          </cell>
          <cell r="W715">
            <v>15530469.977678571</v>
          </cell>
          <cell r="X715">
            <v>15530469.977678571</v>
          </cell>
          <cell r="Y715">
            <v>15530469.977678571</v>
          </cell>
        </row>
        <row r="716">
          <cell r="A716">
            <v>255</v>
          </cell>
          <cell r="B716" t="str">
            <v>1</v>
          </cell>
          <cell r="C716" t="str">
            <v>Dirección General</v>
          </cell>
          <cell r="D716" t="str">
            <v>Calle 57 No. 8 - 69</v>
          </cell>
          <cell r="E716" t="str">
            <v>Dirección General</v>
          </cell>
          <cell r="F716" t="str">
            <v>Bogotá D.C.</v>
          </cell>
          <cell r="G716" t="str">
            <v>4.643201, -74.063203</v>
          </cell>
          <cell r="H716" t="str">
            <v>3 KVA MONOFASICA STOCK</v>
          </cell>
          <cell r="I716">
            <v>15</v>
          </cell>
          <cell r="J716" t="e">
            <v>#N/A</v>
          </cell>
          <cell r="K716">
            <v>13234872</v>
          </cell>
          <cell r="L716">
            <v>198523080</v>
          </cell>
          <cell r="M716">
            <v>198523080</v>
          </cell>
          <cell r="N716">
            <v>14421629.332864227</v>
          </cell>
          <cell r="O716">
            <v>216324439.9929634</v>
          </cell>
          <cell r="P716">
            <v>216324439.9929634</v>
          </cell>
          <cell r="Q716">
            <v>12478594</v>
          </cell>
          <cell r="R716">
            <v>187178910</v>
          </cell>
          <cell r="S716">
            <v>187178910</v>
          </cell>
          <cell r="T716">
            <v>10240000</v>
          </cell>
          <cell r="U716">
            <v>153600000</v>
          </cell>
          <cell r="V716">
            <v>153600000</v>
          </cell>
          <cell r="W716">
            <v>15530469.977678571</v>
          </cell>
          <cell r="X716">
            <v>232957049.66517857</v>
          </cell>
          <cell r="Y716">
            <v>232957049.66517857</v>
          </cell>
        </row>
        <row r="717">
          <cell r="A717" t="str">
            <v>255A</v>
          </cell>
          <cell r="B717">
            <v>24</v>
          </cell>
          <cell r="C717" t="str">
            <v>Centro de Electricidad, Electrónica y Telecomunicaciones - Complejo Sur</v>
          </cell>
          <cell r="D717" t="str">
            <v>Avenida 30 No. 17 B-25 Sur</v>
          </cell>
          <cell r="E717" t="str">
            <v>Distrito Capital</v>
          </cell>
          <cell r="F717" t="str">
            <v>Bogotá D.C.</v>
          </cell>
          <cell r="G717" t="str">
            <v>4.595121, -74.111847</v>
          </cell>
          <cell r="H717" t="str">
            <v>3 KVA MONOFASICA STOCK</v>
          </cell>
          <cell r="I717">
            <v>31</v>
          </cell>
          <cell r="J717">
            <v>22</v>
          </cell>
          <cell r="K717">
            <v>13234872</v>
          </cell>
          <cell r="L717">
            <v>410281032</v>
          </cell>
          <cell r="M717">
            <v>410281032</v>
          </cell>
          <cell r="N717">
            <v>13831004.332864227</v>
          </cell>
          <cell r="O717">
            <v>428761134.31879103</v>
          </cell>
          <cell r="P717">
            <v>428761134.31879103</v>
          </cell>
          <cell r="Q717">
            <v>12478594</v>
          </cell>
          <cell r="R717">
            <v>386836414</v>
          </cell>
          <cell r="S717">
            <v>386836414</v>
          </cell>
          <cell r="T717">
            <v>10240000</v>
          </cell>
          <cell r="U717">
            <v>317440000</v>
          </cell>
          <cell r="V717">
            <v>317440000</v>
          </cell>
          <cell r="W717">
            <v>20514353.90625</v>
          </cell>
          <cell r="X717">
            <v>635944971.09375</v>
          </cell>
          <cell r="Y717">
            <v>635944971.09375</v>
          </cell>
        </row>
        <row r="719">
          <cell r="I719">
            <v>1350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BMS" id="{A5125B4B-A894-AE48-9061-CD7DD857F3CF}"/>
  <namedSheetView name="View1" id="{BD9C4E9A-0C7E-8D41-95CA-8F3B483C5216}"/>
  <namedSheetView name="View2" id="{97755554-8589-C644-BCB1-D15E4F0558CF}"/>
</namedSheetView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microsoft.com/office/2019/04/relationships/namedSheetView" Target="../namedSheetViews/namedSheetView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6FF12-B22A-4543-8AC3-188F07746322}">
  <dimension ref="A1:N6"/>
  <sheetViews>
    <sheetView tabSelected="1" topLeftCell="F1" zoomScale="115" zoomScaleNormal="115" workbookViewId="0">
      <pane ySplit="1" topLeftCell="A2" activePane="bottomLeft" state="frozen"/>
      <selection pane="bottomLeft" activeCell="I6" sqref="I6"/>
    </sheetView>
  </sheetViews>
  <sheetFormatPr baseColWidth="10" defaultColWidth="11.375" defaultRowHeight="15.75" customHeight="1" x14ac:dyDescent="0.25"/>
  <cols>
    <col min="1" max="1" width="11.375" style="10"/>
    <col min="2" max="2" width="11.375" style="10" customWidth="1"/>
    <col min="3" max="3" width="19.625" style="12" customWidth="1"/>
    <col min="4" max="4" width="18.625" style="12" customWidth="1"/>
    <col min="5" max="5" width="18.125" style="12" customWidth="1"/>
    <col min="6" max="6" width="13" style="12" customWidth="1"/>
    <col min="7" max="7" width="13.5" style="12" customWidth="1"/>
    <col min="8" max="8" width="22.375" style="16" customWidth="1"/>
    <col min="9" max="12" width="22.375" style="17" customWidth="1"/>
    <col min="13" max="13" width="26" style="17" customWidth="1"/>
    <col min="14" max="14" width="18.875" style="10" bestFit="1" customWidth="1"/>
    <col min="15" max="16384" width="11.375" style="10"/>
  </cols>
  <sheetData>
    <row r="1" spans="1:14" s="5" customFormat="1" ht="31.5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31.5" x14ac:dyDescent="0.25">
      <c r="A2" s="6">
        <v>154</v>
      </c>
      <c r="B2" s="6">
        <v>177</v>
      </c>
      <c r="C2" s="7" t="s">
        <v>14</v>
      </c>
      <c r="D2" s="7" t="s">
        <v>15</v>
      </c>
      <c r="E2" s="8" t="s">
        <v>16</v>
      </c>
      <c r="F2" s="7" t="s">
        <v>17</v>
      </c>
      <c r="G2" s="7" t="s">
        <v>18</v>
      </c>
      <c r="H2" s="9">
        <f>VLOOKUP(A2,'[4]Cotizaciones-promedio-ups'!A:AC,13,FALSE)</f>
        <v>122942911</v>
      </c>
      <c r="I2" s="9">
        <f>VLOOKUP(A2,'[4]Cotizaciones-promedio-ups'!A:AC,16,FALSE)</f>
        <v>105527919.08856177</v>
      </c>
      <c r="J2" s="9">
        <f>VLOOKUP(A2,'[4]Cotizaciones-promedio-ups'!A:AC,19,FALSE)</f>
        <v>118124151</v>
      </c>
      <c r="K2" s="9">
        <f>VLOOKUP(A2,'[4]Cotizaciones-promedio-ups'!A:AC,22,FALSE)</f>
        <v>90230000</v>
      </c>
      <c r="L2" s="9">
        <f>VLOOKUP(A2,'[4]Cotizaciones-promedio-ups'!A:AC,25,FALSE)</f>
        <v>105057950.625</v>
      </c>
      <c r="M2" s="9">
        <v>188787426.75686705</v>
      </c>
      <c r="N2" s="9">
        <f>(AVERAGE(H2,I2,J2,K2,L2,M2))*1.19</f>
        <v>144916287.7633017</v>
      </c>
    </row>
    <row r="3" spans="1:14" ht="63" x14ac:dyDescent="0.25">
      <c r="A3" s="6">
        <v>210</v>
      </c>
      <c r="B3" s="6">
        <v>275</v>
      </c>
      <c r="C3" s="7" t="s">
        <v>19</v>
      </c>
      <c r="D3" s="7" t="s">
        <v>20</v>
      </c>
      <c r="E3" s="8" t="s">
        <v>16</v>
      </c>
      <c r="F3" s="7" t="s">
        <v>17</v>
      </c>
      <c r="G3" s="7" t="s">
        <v>21</v>
      </c>
      <c r="H3" s="9">
        <f>VLOOKUP(A3,'[4]Cotizaciones-promedio-ups'!A:AC,13,FALSE)</f>
        <v>277169235</v>
      </c>
      <c r="I3" s="9">
        <f>VLOOKUP(A3,'[4]Cotizaciones-promedio-ups'!A:AC,16,FALSE)</f>
        <v>220148401.20092109</v>
      </c>
      <c r="J3" s="9">
        <f>VLOOKUP(A3,'[4]Cotizaciones-promedio-ups'!A:AC,19,FALSE)</f>
        <v>267737558</v>
      </c>
      <c r="K3" s="9">
        <f>VLOOKUP(A3,'[4]Cotizaciones-promedio-ups'!A:AC,22,FALSE)</f>
        <v>184648000</v>
      </c>
      <c r="L3" s="9">
        <f>VLOOKUP(A3,'[4]Cotizaciones-promedio-ups'!A:AC,25,FALSE)</f>
        <v>238023435.85227272</v>
      </c>
      <c r="M3" s="9">
        <v>383796670.34599733</v>
      </c>
      <c r="N3" s="9">
        <f>(AVERAGE(H3,I3,J3,K3,L3,M3))*1.19</f>
        <v>311685454.57917291</v>
      </c>
    </row>
    <row r="4" spans="1:14" x14ac:dyDescent="0.25">
      <c r="A4" s="11"/>
      <c r="B4" s="12"/>
      <c r="F4" s="8" t="s">
        <v>22</v>
      </c>
      <c r="G4" s="8"/>
      <c r="H4" s="9">
        <f t="shared" ref="H4:N4" si="0">SUM(H2:H3)</f>
        <v>400112146</v>
      </c>
      <c r="I4" s="9">
        <f t="shared" si="0"/>
        <v>325676320.28948283</v>
      </c>
      <c r="J4" s="9">
        <f t="shared" si="0"/>
        <v>385861709</v>
      </c>
      <c r="K4" s="9">
        <f t="shared" si="0"/>
        <v>274878000</v>
      </c>
      <c r="L4" s="9">
        <f t="shared" si="0"/>
        <v>343081386.47727275</v>
      </c>
      <c r="M4" s="9">
        <f t="shared" si="0"/>
        <v>572584097.10286438</v>
      </c>
      <c r="N4" s="9">
        <f t="shared" si="0"/>
        <v>456601742.34247458</v>
      </c>
    </row>
    <row r="5" spans="1:14" x14ac:dyDescent="0.25">
      <c r="A5" s="11"/>
      <c r="B5" s="12"/>
      <c r="F5" s="8" t="s">
        <v>23</v>
      </c>
      <c r="G5" s="8"/>
      <c r="H5" s="9">
        <f t="shared" ref="H5:M5" si="1">H4*0.19</f>
        <v>76021307.739999995</v>
      </c>
      <c r="I5" s="9">
        <f t="shared" si="1"/>
        <v>61878500.85500174</v>
      </c>
      <c r="J5" s="9">
        <f t="shared" si="1"/>
        <v>73313724.709999993</v>
      </c>
      <c r="K5" s="9">
        <f t="shared" si="1"/>
        <v>52226820</v>
      </c>
      <c r="L5" s="9">
        <f t="shared" si="1"/>
        <v>65185463.430681825</v>
      </c>
      <c r="M5" s="9">
        <f t="shared" si="1"/>
        <v>108790978.44954424</v>
      </c>
      <c r="N5" s="9" t="s">
        <v>24</v>
      </c>
    </row>
    <row r="6" spans="1:14" s="15" customFormat="1" x14ac:dyDescent="0.25">
      <c r="A6" s="13"/>
      <c r="B6" s="12"/>
      <c r="C6" s="12"/>
      <c r="D6" s="12"/>
      <c r="E6" s="12"/>
      <c r="F6" s="14" t="s">
        <v>25</v>
      </c>
      <c r="G6" s="14"/>
      <c r="H6" s="9">
        <f t="shared" ref="H6:M6" si="2">H4+H5</f>
        <v>476133453.74000001</v>
      </c>
      <c r="I6" s="9">
        <f t="shared" si="2"/>
        <v>387554821.14448458</v>
      </c>
      <c r="J6" s="9">
        <f t="shared" si="2"/>
        <v>459175433.70999998</v>
      </c>
      <c r="K6" s="9">
        <f t="shared" si="2"/>
        <v>327104820</v>
      </c>
      <c r="L6" s="9">
        <f t="shared" si="2"/>
        <v>408266849.90795457</v>
      </c>
      <c r="M6" s="9">
        <f t="shared" si="2"/>
        <v>681375075.55240858</v>
      </c>
      <c r="N6" s="9">
        <f>AVERAGE(H6:M6)</f>
        <v>456601742.34247464</v>
      </c>
    </row>
  </sheetData>
  <autoFilter ref="A1:N6" xr:uid="{6862573A-B9D9-4075-A934-EE1FC0821898}">
    <sortState xmlns:xlrd2="http://schemas.microsoft.com/office/spreadsheetml/2017/richdata2" ref="A2:N6">
      <sortCondition ref="A1:A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F6941-2B66-0D4C-9AAD-D82D7AC0363A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Cotizaciones-promedio-sede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Jair Morales Sarmiento</dc:creator>
  <cp:lastModifiedBy>Arles Echeverry Giraldo</cp:lastModifiedBy>
  <dcterms:created xsi:type="dcterms:W3CDTF">2025-08-01T11:46:52Z</dcterms:created>
  <dcterms:modified xsi:type="dcterms:W3CDTF">2025-08-22T22:00:39Z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2025-08-01T11:47:22Z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82a9c85d-74a7-4094-b4bf-2ed13bfc3069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50, 0, 1, 1</vt:lpwstr>
  </property>
</Properties>
</file>