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defaultThemeVersion="166925"/>
  <mc:AlternateContent xmlns:mc="http://schemas.openxmlformats.org/markup-compatibility/2006">
    <mc:Choice Requires="x15">
      <x15ac:absPath xmlns:x15ac="http://schemas.microsoft.com/office/spreadsheetml/2010/11/ac" url="C:\Users\Alex\Desktop\SENA 2025\HERRAMIENTAS\"/>
    </mc:Choice>
  </mc:AlternateContent>
  <xr:revisionPtr revIDLastSave="0" documentId="8_{D48E7E29-C323-4045-86C8-5129B9B3A1C3}" xr6:coauthVersionLast="47" xr6:coauthVersionMax="47" xr10:uidLastSave="{00000000-0000-0000-0000-000000000000}"/>
  <bookViews>
    <workbookView xWindow="-120" yWindow="-120" windowWidth="20730" windowHeight="11040" xr2:uid="{00000000-000D-0000-FFFF-FFFF00000000}"/>
  </bookViews>
  <sheets>
    <sheet name="CANTIDADES" sheetId="3" r:id="rId1"/>
    <sheet name="TALLAS" sheetId="4" state="hidden" r:id="rId2"/>
    <sheet name="RELACION INSTRUCTORES" sheetId="7" state="hidden" r:id="rId3"/>
  </sheets>
  <definedNames>
    <definedName name="_xlnm._FilterDatabase" localSheetId="0" hidden="1">CANTIDADES!$A$2:$G$19</definedName>
    <definedName name="_xlnm._FilterDatabase" localSheetId="2" hidden="1">'RELACION INSTRUCTORES'!$C$4:$AF$27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6" i="3" l="1"/>
  <c r="M16" i="3" s="1"/>
  <c r="L17" i="3"/>
  <c r="M17" i="3"/>
  <c r="L18" i="3"/>
  <c r="M18" i="3" s="1"/>
  <c r="L15" i="3"/>
  <c r="M15" i="3" s="1"/>
  <c r="L14" i="3"/>
  <c r="M14" i="3" s="1"/>
  <c r="L13" i="3"/>
  <c r="M13" i="3" s="1"/>
  <c r="L12" i="3"/>
  <c r="M12" i="3" s="1"/>
  <c r="L11" i="3"/>
  <c r="M11" i="3" s="1"/>
  <c r="L10" i="3"/>
  <c r="M10" i="3" s="1"/>
  <c r="L9" i="3"/>
  <c r="M9" i="3" s="1"/>
  <c r="L8" i="3"/>
  <c r="M8" i="3" s="1"/>
  <c r="L7" i="3"/>
  <c r="M7" i="3" s="1"/>
  <c r="L6" i="3"/>
  <c r="M6" i="3" s="1"/>
  <c r="L5" i="3"/>
  <c r="M5" i="3" s="1"/>
  <c r="L4" i="3"/>
  <c r="M4" i="3" s="1"/>
  <c r="L3" i="3"/>
  <c r="M3" i="3" s="1"/>
  <c r="I4" i="3"/>
  <c r="J4" i="3" s="1"/>
  <c r="I5" i="3"/>
  <c r="J5" i="3" s="1"/>
  <c r="I6" i="3"/>
  <c r="J6" i="3" s="1"/>
  <c r="I7" i="3"/>
  <c r="J7" i="3" s="1"/>
  <c r="I8" i="3"/>
  <c r="J8" i="3" s="1"/>
  <c r="I9" i="3"/>
  <c r="J9" i="3" s="1"/>
  <c r="I10" i="3"/>
  <c r="J10" i="3" s="1"/>
  <c r="I11" i="3"/>
  <c r="J11" i="3" s="1"/>
  <c r="I12" i="3"/>
  <c r="J12" i="3" s="1"/>
  <c r="I13" i="3"/>
  <c r="J13" i="3" s="1"/>
  <c r="I14" i="3"/>
  <c r="J14" i="3" s="1"/>
  <c r="I15" i="3"/>
  <c r="J15" i="3" s="1"/>
  <c r="I16" i="3"/>
  <c r="J16" i="3" s="1"/>
  <c r="I17" i="3"/>
  <c r="J17" i="3" s="1"/>
  <c r="I18" i="3"/>
  <c r="J18" i="3" s="1"/>
  <c r="I3" i="3"/>
  <c r="J3" i="3" s="1"/>
  <c r="F4" i="3"/>
  <c r="G4" i="3" s="1"/>
  <c r="F5" i="3"/>
  <c r="G5" i="3" s="1"/>
  <c r="F6" i="3"/>
  <c r="G6" i="3" s="1"/>
  <c r="F7" i="3"/>
  <c r="G7" i="3" s="1"/>
  <c r="F8" i="3"/>
  <c r="G8" i="3" s="1"/>
  <c r="F9" i="3"/>
  <c r="G9" i="3" s="1"/>
  <c r="F10" i="3"/>
  <c r="G10" i="3" s="1"/>
  <c r="F11" i="3"/>
  <c r="G11" i="3" s="1"/>
  <c r="F12" i="3"/>
  <c r="G12" i="3" s="1"/>
  <c r="F13" i="3"/>
  <c r="G13" i="3" s="1"/>
  <c r="F14" i="3"/>
  <c r="G14" i="3" s="1"/>
  <c r="F15" i="3"/>
  <c r="G15" i="3" s="1"/>
  <c r="F16" i="3"/>
  <c r="G16" i="3" s="1"/>
  <c r="F17" i="3"/>
  <c r="G17" i="3" s="1"/>
  <c r="F18" i="3"/>
  <c r="G18" i="3" s="1"/>
  <c r="F3" i="3"/>
  <c r="G3" i="3" s="1"/>
  <c r="N17" i="3" l="1"/>
  <c r="N16" i="3"/>
  <c r="O16" i="3" s="1"/>
  <c r="N14" i="3"/>
  <c r="O14" i="3" s="1"/>
  <c r="N15" i="3"/>
  <c r="N18" i="3"/>
  <c r="O18" i="3" s="1"/>
  <c r="N3" i="3"/>
  <c r="O3" i="3" s="1"/>
  <c r="N13" i="3"/>
  <c r="O13" i="3" s="1"/>
  <c r="O17" i="3"/>
  <c r="O15" i="3"/>
  <c r="N6" i="3"/>
  <c r="O6" i="3" s="1"/>
  <c r="N9" i="3"/>
  <c r="O9" i="3" s="1"/>
  <c r="N11" i="3"/>
  <c r="O11" i="3" s="1"/>
  <c r="N10" i="3"/>
  <c r="O10" i="3" s="1"/>
  <c r="N7" i="3"/>
  <c r="O7" i="3" s="1"/>
  <c r="N5" i="3"/>
  <c r="O5" i="3" s="1"/>
  <c r="N4" i="3"/>
  <c r="O4" i="3" s="1"/>
  <c r="N12" i="3"/>
  <c r="O12" i="3" s="1"/>
  <c r="N8" i="3"/>
  <c r="O8" i="3" s="1"/>
  <c r="O19" i="3" l="1"/>
</calcChain>
</file>

<file path=xl/sharedStrings.xml><?xml version="1.0" encoding="utf-8"?>
<sst xmlns="http://schemas.openxmlformats.org/spreadsheetml/2006/main" count="386" uniqueCount="142">
  <si>
    <t>ITEM</t>
  </si>
  <si>
    <t xml:space="preserve">DESCRIPCIÓN DEL BIEN Y/O SERVICIO </t>
  </si>
  <si>
    <t>ESPECIFICACIONES TECNICAS</t>
  </si>
  <si>
    <t>VALOR UNITARIO SIN IVA</t>
  </si>
  <si>
    <t>VALOR IVA</t>
  </si>
  <si>
    <t xml:space="preserve">VALOR TOTAL UNITARIO INCLUIDO IVA </t>
  </si>
  <si>
    <t>Impermeable 2 piezas</t>
  </si>
  <si>
    <t>Overol Apicultura</t>
  </si>
  <si>
    <t>Traje Tipo Fontanero</t>
  </si>
  <si>
    <t>Trajes Fumigación Biológicos y Químicos</t>
  </si>
  <si>
    <t>Bota de seguridad media caña, dieléctrica con puntera de seguridad</t>
  </si>
  <si>
    <t>Bota en caucho de seguridad caña alta, dieléctrica con puntera de seguridad (negra)</t>
  </si>
  <si>
    <t>Canillera para guadaña</t>
  </si>
  <si>
    <t>Bota PVC de seguridad caña alta, dieléctrica con puntera de seguridad (NEGRA)</t>
  </si>
  <si>
    <t>TALLA</t>
  </si>
  <si>
    <t>S</t>
  </si>
  <si>
    <t>M</t>
  </si>
  <si>
    <t>L</t>
  </si>
  <si>
    <t>XL</t>
  </si>
  <si>
    <t>XXL</t>
  </si>
  <si>
    <t>German diego jaimes amaya</t>
  </si>
  <si>
    <t>BATAS ANTIFLUIDO</t>
  </si>
  <si>
    <t>BOTAS DE SEGURIDAD</t>
  </si>
  <si>
    <t>OVEROL</t>
  </si>
  <si>
    <t>OVEROL APICULTURA</t>
  </si>
  <si>
    <t>NOMBRE</t>
  </si>
  <si>
    <t>NOMBRES Y APELLIDOS</t>
  </si>
  <si>
    <t>ALBERTO DE LA CRUZ LLANOS</t>
  </si>
  <si>
    <t>ZOILO MACHACON SARMIENTO</t>
  </si>
  <si>
    <t>X</t>
  </si>
  <si>
    <t>JOSE ELIAS AYUZ FARIÑO</t>
  </si>
  <si>
    <t xml:space="preserve">MABEL SALAS  FERRER </t>
  </si>
  <si>
    <t>Lisbeth Leticia Olmos Blanquicett</t>
  </si>
  <si>
    <t>Luz marina pulido Peñaloza</t>
  </si>
  <si>
    <t>MARVIN ACOSTA CHEGWIN</t>
  </si>
  <si>
    <t>GIOVANY  IBAÑEZ PRADA</t>
  </si>
  <si>
    <t>MARIO DAVID MENDOZA CHARRIS</t>
  </si>
  <si>
    <t>EDUARDO   PEÑA DAZA</t>
  </si>
  <si>
    <t>Teresa de Jesús Altamar Pérez</t>
  </si>
  <si>
    <t>ARTURO DIAZ GUTIERREZ</t>
  </si>
  <si>
    <t xml:space="preserve"> L </t>
  </si>
  <si>
    <t xml:space="preserve">ROLAND  CAMACHO </t>
  </si>
  <si>
    <t>Yaceris Mercedes Castro Escorcia</t>
  </si>
  <si>
    <t xml:space="preserve">ALEXIS MELENDEZ CANO </t>
  </si>
  <si>
    <t>Mónica Patricia Silva López</t>
  </si>
  <si>
    <t>LEONEL JESUS CORREA CARRASCAL</t>
  </si>
  <si>
    <t>ALFREDO  MARTINEZ  JARABA</t>
  </si>
  <si>
    <t>ARTURO   DIAZ  GUTIERREZ</t>
  </si>
  <si>
    <t>Guillermo Vega Ortega</t>
  </si>
  <si>
    <t>HECTOR LEONIDAS POLO CALDERIN</t>
  </si>
  <si>
    <t>LUZ ANGELA BEDOYA</t>
  </si>
  <si>
    <t>Lilia Margarita Almanza Mercado</t>
  </si>
  <si>
    <t>YAZMIN OLARTE PARDO</t>
  </si>
  <si>
    <t>Enedys Flórez Cortes</t>
  </si>
  <si>
    <t>GERMAN JAIMES   AMAYA</t>
  </si>
  <si>
    <t>LUZ MARINA PULIDO</t>
  </si>
  <si>
    <t>TERESA ALTAMAR PEREZ</t>
  </si>
  <si>
    <t>GUILLERMO VEGA ORTEGA</t>
  </si>
  <si>
    <t>YACERIS CASTRO ESCORCIA</t>
  </si>
  <si>
    <t>VICTOR   POLO  CALVO</t>
  </si>
  <si>
    <t>JAVIER ENRIQUE  GARCIA NORIEGA</t>
  </si>
  <si>
    <t>MONICA  SILVA LOPEZ</t>
  </si>
  <si>
    <t>VICTOR CERA SARMIENTO</t>
  </si>
  <si>
    <t>KAREN POLO ALVAREZ</t>
  </si>
  <si>
    <t>CESAR   MENDOZA ALVARADO</t>
  </si>
  <si>
    <t>OSCAR  DE JESUS PEREZ HERNANDEZ</t>
  </si>
  <si>
    <t>ERMIT ANTONIO SANDOVAL GUEVARA</t>
  </si>
  <si>
    <t>CINDY PUCHE</t>
  </si>
  <si>
    <t>EDUARDO PEÑA DAZA</t>
  </si>
  <si>
    <t>LIZBETH LETICIA OLMOS BLANQUICET</t>
  </si>
  <si>
    <t>LILIA ALMANZA</t>
  </si>
  <si>
    <t>Overol</t>
  </si>
  <si>
    <t>Overol con bota integrada en PVC inyectada en una sola pieza, con puntera de seguridad, dieléctrica. Color de bota Amarillo fabricado bajo norma NTC 4615 en tela vinílica compacta con soporte textil en poliéster. Elaborado por proceso de electro sellado de alta frecuencia, el cual permite garantizar su impermeabilidad 100%, cintas reflectivas de 1.1/2 pulgadas plateadas en pecho, mangas y espalda en una sola línea horizontal, Tirantes reforzados ajustables de nylon y botones que no se corroen.
Chaqueta en PVC inyectada en una sola pieza. Excelente flexibilidad. El overol cuenta con refuerzo en entre pierna el cual proporciona mayor resistencia al rasgado y rotura, calibre 25 vulcanizado con resistencia a químicos en medianas concentraciones, hidrocarburos, grasas, sangres de pollo, res, peces y productos marino.
Ideal para limpieza de tanques, pozos contaminados, industria pesquera, humedales, piscinas tratamiento de aguas, mantenimiento de aguas negras, alcantarillado y pozos séptico, etc.
Aplicación Especial para procesos alimenticios y trabajos en pozos. para trabajo con productos químicos, solventes, grasas e hidrocarburos.
Tallas S, M, L y XL</t>
  </si>
  <si>
    <t>Traje enterizo, elaborado en materiales en diferentes porcentajes que permiten máxima protección contra sustancias químicas en forma de líquidos a presión (Tipo 3) y aerosoles líquidos (Tipo 4, mangueras, spray, atomizadores, entre otros). Con costura con refuerzo exterior para incrementar la resistencia de la costura y la barrera contra partículas. Para situaciones de exposición potencial a salpicaduras de líquidos no peligrosos openetración de partículas a través de las costuras, las costuras deben serimpermeables. Manga larga con elástico en las muñecas.
Los trajes Tienen capucha con ajuste para respiradores, cremallera frontal impermeable, solapa encintada y elástico en las manillas y tobillos. Trajes contra químicos.</t>
  </si>
  <si>
    <t>Bata antifluido Bata antifluido con logo sena (corredera)</t>
  </si>
  <si>
    <t>Overol Drill Enterizo:  Tallas de la S a la XL,  6 bolsillos, Colores: Azul Oscuro, 2 bolsillos en pecho con cremallera, 2 bolsillo frente pantalón, 2 bolsillos trasero pantalón, Cuello: Tipo militar, Manga: Larga.Traje antifluido de una sola pieza color blanco con capucha, abertura frontal con cremallera de una sola vía. Cuenta con capa interna fabricada con fibras no tejidas de polipropileno la cual está especialmente diseñada para proveer una combinación de suavidad, fortaleza, durabilidad y protección. La capa externa es un recubrimiento con una película laminada de polietileno el cual proporciona protección contra líquidos y retención de partículas de + 0,3 micras. No contiene silicona. Costuras fileteadas y reforzadas para exposición a sustancias no peligrosas. Empaque individual. Aptos para trabajos en exteriores e interiores.</t>
  </si>
  <si>
    <t>Elemento con refuerzo interno de mínimo cuatro (4) platinas metálicas para la parte entre la rodilla y los tobillos (canilla)y dos (2) platinas en la parte del empeine. para la sujeción se requieren tres (3) correas, dos (2) con hebilla para el dorso de la canilla y una (1) con velcro para amarrarse por la parte inferior del zapato. correas con refuerzo en cinta tubular cosido en hilo
La canillera alta, es un elemento ideal para proteger el área de la pierna en diversos procesos industriales donde exista riesgo de caída y proyección de objetos de esta zona para prevenir posibles cortadas por contacto con máquinas como guadañas, podadoras o herramientas manuales como machetes, navajas etc. Es ideal para protección contra riesgo de cortes o de golpes en diversas labores para el área de la espinilla o canillera y el empeine.
Las materias primas utilizadas deben garantizar la resistencia a los factores ambientales tales como: sol, lluvia, frío, polvo, vibraciones, sudor y lodo, entre otros.</t>
  </si>
  <si>
    <t>Bota dieléctrica 18 kV, corriente de fuga &lt; 1 mA, sin disrupción. Horma para hombre y mujer. Bota de amarrar, En cuero graso hidrofugado calibre 1.8 - 2.0 mm
SUELA: Bidensidad elaborada en poliuretano (PU/PU), inyectada directamente al corte, color negro/negro, resistente a aceites e hidrocarburos, antideslizante, flexible, liviana, aislante térmica, resistente al desgarro. Dureza parte externa piso (compacto) 60-65 shore A y parte interna (expanso) 45-55 shore A.
FORRO, Textil, de rápida dispersión de la transpiración, suave y confortable, resistente a la abrasión, antimicótico y antibacteriano. Elaborado en tejido de punto 100% poliéster texturizado con suplemento en espuma calibre 4 mm, abullonado con lámina de espuma de polietileno calibre 10 mm y tela no tejida 100% poliéster.
PUNTERA de seguridad en composite resistente al impacto (200 Joules) y a la compresión (15 kN). CONTRAFUERTE, reforzado en el talón. PASACORDONES, plásticos de alta resistencia PLANTILLA anatómica removible, antifatiga que inhibe la proliferación de hongos y bacterias. Interna: Lámina de Strobel calibre 2 mm. Externa: Etil Vinil Acetato (EVA) forrado en tela poliéster en tejido circular calibre 4 mm</t>
  </si>
  <si>
    <t>COLOR   NEGRO  Bota en PVC inyectada con propiedades de resistencia a las grasas, sangre, aceites animales y vegetales, ácido láctico y detergentes, ideal para trabajos con cambios bruscos de temperaturas, rango de operación entre -20° C y 40° C. Impermeable. Punta de seguridad, Dieléctrica, resistencia al impacto de 200 Joules y a la compresión de mínimo 10 KN. Suela antideslizante (labrado profundo), producto antimicótico y antibacteriano, reforzada con relieve en el diseño y puente de estabilización, resistencia a la abrasión. Protege el tobillo y absorbe el sudor. No se expande con el calor ni se endurece con el frío. Es flexible y cómoda de usar. plantilla anatómica removible, antifatiga que inhibe la proliferación de hongos y bacterias, Forrada en algodón y/o Poliéster de alta calidad.
Aptos para trabajos en exteriores e interiores, con exposición a riesgo eléctrico, agua y humedad, ácidos Grasos, Grasas Naturales y Bajas Temperaturas.
Industrias Alimenticias (Cárnicos, Avícolas, Lácteos Etc.), Laboratorios, Invernaderos Y Pesqueros de acuerdo con el color.</t>
  </si>
  <si>
    <t>Kirk Patrick coba sanchez</t>
  </si>
  <si>
    <t xml:space="preserve">Victor Hugo Polo Calvo </t>
  </si>
  <si>
    <t xml:space="preserve">Marvin Joaquin Acosta Chegwin  </t>
  </si>
  <si>
    <t>Salas Ferrer Mabel Luz</t>
  </si>
  <si>
    <t>JOSE ALVARO MENDOZA ORTIZ</t>
  </si>
  <si>
    <t xml:space="preserve">Carmela Lucia  Navarro Fernandez </t>
  </si>
  <si>
    <t xml:space="preserve"> Daniel Eduardo Martinez Florez</t>
  </si>
  <si>
    <t>Maria Nelly Florez</t>
  </si>
  <si>
    <t xml:space="preserve"> M</t>
  </si>
  <si>
    <t>Cindy milagro puche castro</t>
  </si>
  <si>
    <t>Oscar De Jesus Perez Hernandez</t>
  </si>
  <si>
    <t xml:space="preserve"> EDUARDO PEÑA DAZA</t>
  </si>
  <si>
    <t xml:space="preserve">Javier Enrique Garcia Noriega </t>
  </si>
  <si>
    <t>Jose alvaro mendoza Ortiz</t>
  </si>
  <si>
    <t>Giovanny Walter Ibanez Prada</t>
  </si>
  <si>
    <t>Dahgna Paola Paez Jimenez</t>
  </si>
  <si>
    <t>Adriana Patricia De La Rosa Niebles</t>
  </si>
  <si>
    <t>Osvaldo de Jesus Fritz Lara</t>
  </si>
  <si>
    <t>Jesus David Del Villar Del Villar</t>
  </si>
  <si>
    <t>Daniela Maria Cuentas Diaz</t>
  </si>
  <si>
    <t>ZOILO MACHACON SARMIENTO+G5:M39</t>
  </si>
  <si>
    <t>JAVIER ENRIQUE GARCIA NORIEGA</t>
  </si>
  <si>
    <t xml:space="preserve"> Kirk Patrick coba sanchez</t>
  </si>
  <si>
    <t xml:space="preserve"> Daisy Maria Perez Vargas</t>
  </si>
  <si>
    <t xml:space="preserve">Nelly Facette Diaz  </t>
  </si>
  <si>
    <t>0ritza Mery Gutierrez Roncancio</t>
  </si>
  <si>
    <t xml:space="preserve">Even Fernanda Olaya Ruiz </t>
  </si>
  <si>
    <t>Luis Javier Pozada Henao</t>
  </si>
  <si>
    <t xml:space="preserve">Veronica Del Socorro Polo Martinez </t>
  </si>
  <si>
    <t xml:space="preserve"> Norys Milena Ortiz Salazar</t>
  </si>
  <si>
    <t xml:space="preserve">Carlos Andres Suaza Moreno </t>
  </si>
  <si>
    <t>Bata manga larga de fijación frontal con cuatro (4) botones, largo de bata tres cuartos (3/4), con puño recto de un botón, tres bolsillos frontales, bolsillos frontales laterales a la altura de la cintura (2) y bolsillo auxiliar a la altura del pecho (1) con logo bordado SENA, bolsillos sin tapa, cuello tipo camisa, abertura posterior para mejorar movimiento y comodidad, bolsillos pasamano con borde protección, sin tinturas toxicas. tipo de tejido tela tipo RSG
Material 62gr polietileno microporoso /Laminas de hilado PP Resistencia a la abrasión EN 530 Resistencia a la perforación EN 863
Fuerza de las costuras EN 5082 Fuerza del desgarro ISO 9073
Resistencia de la superficie EN 1149-1 Determinación a la repelencia
Determinación microbiana Logo institucional bordado, según indicación entidad, tamaño del logo de 5 x 5 cm, color acorde al manual de identidad corporativa.
Aptos para trabajos de exposición a riesgo biológico y químico.
Trabajo en farmacéutica, alimenticia, química, laboratorios.</t>
  </si>
  <si>
    <t xml:space="preserve">Carlos Andres Suaza Moreno 
</t>
  </si>
  <si>
    <t>Overol enterizo en dril 100% algodón, con cuello tipo militar, manga larga con puños de ajuste en velcro, seis (6) bolsillos dos frontales a la altura del pecho con cierre con cremallera plástica, dos (2) bolsillos laterales y dos (2) posteriores tipo parche en el pantalón, cintura resortada posterior para ajuste, cierre frontal en cremallera de doble deslizador, bota con ajuste en cremallera plástica, con guantes.Careta, en tela dril de 260 gramos con unión al overol con cremallera plástica, la parte frontal con angeo plástico en fibra de vidrio, horma en varilla siliconada flexible. Tamaño del logo de 5 cm x 5 cm, en Pantone Naranja (C: 0% M:70% Y:100% K: 0%), sobre fondo blanco o negro y logo blanco sobre fondo naranja de acuerdo con el manual de identidad corporativa.NAptos para trabajos en exteriores e interiores. El traje es de uso limitado y están diseñados para brindar protección contra ataque de las abejas. Equipo ideal contra enjambres de abejas para apicultor o protección para trabajos realizados en áreas cerca de abejas.
color beige logo verde.</t>
  </si>
  <si>
    <t>x</t>
  </si>
  <si>
    <t>Bota PVC  (BLANCA)</t>
  </si>
  <si>
    <t>Bota PVC  (NEGRA)</t>
  </si>
  <si>
    <t>ESTUDIO DE MERCADO</t>
  </si>
  <si>
    <t>PROMEDIO</t>
  </si>
  <si>
    <t>VALOR PROMEDIO IVA INCLUIDO</t>
  </si>
  <si>
    <t>VALOR UNITARIO PROMEDIO IVA INCLUIDO</t>
  </si>
  <si>
    <t>Forjado Con Mango 1850
Gramos 1,2 Metros</t>
  </si>
  <si>
    <t>Rastrillo Jardinero 12 Dientes
Pretul</t>
  </si>
  <si>
    <t>Pala Cuadrada N°2 Con Cabo:
Herramientas De Mango Largo,
Punta Cuadrada. Presentación:
Unidad.</t>
  </si>
  <si>
    <t>Pico 5lb C/Mgo Fibra</t>
  </si>
  <si>
    <t>Machete Barrigón Pulido 18
Pulgadas</t>
  </si>
  <si>
    <t xml:space="preserve">Tijera Ligera para Poda de 53 cm
Con Mangos Tubulares </t>
  </si>
  <si>
    <t>Carretilla 48 Litros Rueda con
Neumático</t>
  </si>
  <si>
    <t>Comedero Tipo Tubo de Metal
Azul con 8 Puertos Capacidad de
0.34Kg</t>
  </si>
  <si>
    <t>Cinta Métrica 8M 26Pies</t>
  </si>
  <si>
    <t>Nivel Aluminio 18 Pulgadas
29L8121</t>
  </si>
  <si>
    <t>Regla de aluminio 1x3" x
6metros</t>
  </si>
  <si>
    <t>Flexometro de 5 metros</t>
  </si>
  <si>
    <t xml:space="preserve">Martillo 16 OZ </t>
  </si>
  <si>
    <t xml:space="preserve">Serrucho 10" </t>
  </si>
  <si>
    <t>Unidad</t>
  </si>
  <si>
    <t xml:space="preserve">CANT </t>
  </si>
  <si>
    <t>Bebedero Copa para Aves Marca: Genérica Modelo: Bebedero Copa para Aves Función: Bebedero / Comedero automáticoDimensiones: Alto 4 cm x Largo 6 cm x Ancho 6 cm Diámetro: 6,5 cm Capacidad: Volumen: 2 L Peso: 100 g Tipo d e montaje: Piso</t>
  </si>
  <si>
    <t xml:space="preserve"> Palustre 8 Pulgadas Mango
Plástico </t>
  </si>
  <si>
    <t>COTIZACION 1 - INDPROSEG SAS</t>
  </si>
  <si>
    <t>COTIZACION 2 - GEST SAS</t>
  </si>
  <si>
    <t>COTIZACION 3 - JAB SAS</t>
  </si>
  <si>
    <t>Valor Promedio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</si>
</sst>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19" x14ac:knownFonts="1">
    <font>
      <sz val="11"/>
      <color theme="1"/>
      <name val="Calibri"/>
      <family val="2"/>
      <scheme val="minor"/>
    </font>
    <font>
      <sz val="10"/>
      <color theme="1"/>
      <name val="Arial"/>
      <family val="2"/>
    </font>
    <font>
      <sz val="11"/>
      <color rgb="FF000000"/>
      <name val="Calibri"/>
      <family val="2"/>
    </font>
    <font>
      <b/>
      <sz val="9"/>
      <color rgb="FF000000"/>
      <name val="Arial"/>
      <family val="2"/>
    </font>
    <font>
      <sz val="9"/>
      <color theme="1"/>
      <name val="Calibri"/>
      <family val="2"/>
      <scheme val="minor"/>
    </font>
    <font>
      <b/>
      <sz val="10"/>
      <color theme="1"/>
      <name val="Arial"/>
      <family val="2"/>
    </font>
    <font>
      <sz val="11"/>
      <color rgb="FF000000"/>
      <name val="Calibri"/>
      <family val="2"/>
      <scheme val="minor"/>
    </font>
    <font>
      <sz val="12"/>
      <color rgb="FF000000"/>
      <name val="Calibri"/>
      <family val="2"/>
      <scheme val="minor"/>
    </font>
    <font>
      <sz val="12"/>
      <color theme="1"/>
      <name val="Calibri"/>
      <family val="2"/>
      <scheme val="minor"/>
    </font>
    <font>
      <sz val="11"/>
      <name val="Calibri"/>
      <family val="2"/>
      <scheme val="minor"/>
    </font>
    <font>
      <b/>
      <sz val="11"/>
      <color theme="1"/>
      <name val="Calibri"/>
      <family val="2"/>
      <scheme val="minor"/>
    </font>
    <font>
      <sz val="10"/>
      <color theme="1"/>
      <name val="Calibri"/>
      <family val="2"/>
      <scheme val="minor"/>
    </font>
    <font>
      <sz val="12"/>
      <name val="Calibri"/>
      <family val="2"/>
      <scheme val="minor"/>
    </font>
    <font>
      <b/>
      <sz val="12"/>
      <name val="Calibri"/>
      <family val="2"/>
      <scheme val="minor"/>
    </font>
    <font>
      <sz val="11"/>
      <color rgb="FF242424"/>
      <name val="Arial Narrow"/>
      <family val="2"/>
    </font>
    <font>
      <sz val="10"/>
      <color rgb="FF000000"/>
      <name val="Calibri"/>
      <family val="2"/>
      <scheme val="minor"/>
    </font>
    <font>
      <sz val="16"/>
      <color theme="1"/>
      <name val="Calibri"/>
      <family val="2"/>
      <scheme val="minor"/>
    </font>
    <font>
      <b/>
      <sz val="11"/>
      <color rgb="FFFF0000"/>
      <name val="Calibri"/>
      <family val="2"/>
      <scheme val="minor"/>
    </font>
    <font>
      <sz val="9"/>
      <color rgb="FF000000"/>
      <name val="Arial"/>
      <family val="2"/>
    </font>
  </fonts>
  <fills count="10">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
      <patternFill patternType="solid">
        <fgColor theme="0"/>
        <bgColor indexed="64"/>
      </patternFill>
    </fill>
    <fill>
      <patternFill patternType="solid">
        <fgColor rgb="FF00B05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5"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top/>
      <bottom style="thin">
        <color indexed="64"/>
      </bottom>
      <diagonal/>
    </border>
    <border>
      <left style="thin">
        <color indexed="64"/>
      </left>
      <right/>
      <top/>
      <bottom style="thin">
        <color indexed="64"/>
      </bottom>
      <diagonal/>
    </border>
  </borders>
  <cellStyleXfs count="1">
    <xf numFmtId="0" fontId="0" fillId="0" borderId="0"/>
  </cellStyleXfs>
  <cellXfs count="78">
    <xf numFmtId="0" fontId="0" fillId="0" borderId="0" xfId="0"/>
    <xf numFmtId="0" fontId="4" fillId="0" borderId="0" xfId="0" applyFont="1"/>
    <xf numFmtId="0" fontId="0" fillId="0" borderId="1" xfId="0" applyBorder="1" applyAlignment="1">
      <alignment horizontal="center" vertical="center"/>
    </xf>
    <xf numFmtId="0" fontId="0" fillId="0" borderId="0" xfId="0" applyAlignment="1">
      <alignment horizontal="right" vertical="center"/>
    </xf>
    <xf numFmtId="0" fontId="3" fillId="2" borderId="1" xfId="0" applyFont="1" applyFill="1" applyBorder="1" applyAlignment="1">
      <alignment horizontal="center" vertical="center" wrapText="1"/>
    </xf>
    <xf numFmtId="0" fontId="5" fillId="3" borderId="1" xfId="0" applyFont="1" applyFill="1" applyBorder="1" applyAlignment="1" applyProtection="1">
      <alignment horizontal="center" vertical="center" wrapText="1"/>
      <protection locked="0"/>
    </xf>
    <xf numFmtId="0" fontId="10" fillId="0" borderId="1" xfId="0" applyFont="1" applyBorder="1" applyAlignment="1">
      <alignment horizontal="center" vertical="center"/>
    </xf>
    <xf numFmtId="0" fontId="0" fillId="0" borderId="0" xfId="0" applyAlignment="1">
      <alignment horizontal="center" vertical="center"/>
    </xf>
    <xf numFmtId="0" fontId="10"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8" fillId="4" borderId="1" xfId="0" applyFont="1" applyFill="1" applyBorder="1" applyAlignment="1">
      <alignment horizontal="justify" vertical="center" wrapText="1"/>
    </xf>
    <xf numFmtId="0" fontId="13" fillId="0" borderId="1" xfId="0" applyFont="1" applyBorder="1" applyAlignment="1">
      <alignment horizontal="center" vertical="center" wrapText="1"/>
    </xf>
    <xf numFmtId="0" fontId="8" fillId="5" borderId="1" xfId="0" applyFont="1" applyFill="1" applyBorder="1" applyAlignment="1">
      <alignment horizontal="center" vertical="center" wrapText="1"/>
    </xf>
    <xf numFmtId="0" fontId="0" fillId="5" borderId="1" xfId="0" applyFill="1" applyBorder="1" applyAlignment="1">
      <alignment horizontal="center" vertical="center"/>
    </xf>
    <xf numFmtId="0" fontId="8" fillId="5" borderId="1" xfId="0" applyFont="1" applyFill="1" applyBorder="1" applyAlignment="1">
      <alignment horizontal="justify" vertical="center" wrapText="1"/>
    </xf>
    <xf numFmtId="0" fontId="14" fillId="5" borderId="1" xfId="0" applyFont="1" applyFill="1" applyBorder="1" applyAlignment="1">
      <alignment horizontal="center" vertical="center" wrapText="1"/>
    </xf>
    <xf numFmtId="0" fontId="12" fillId="5"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0" borderId="1" xfId="0" applyFont="1" applyBorder="1" applyAlignment="1">
      <alignment horizontal="justify" vertical="center" wrapText="1"/>
    </xf>
    <xf numFmtId="0" fontId="0" fillId="0" borderId="1" xfId="0" applyBorder="1"/>
    <xf numFmtId="0" fontId="9" fillId="0" borderId="1" xfId="0" applyFont="1" applyBorder="1" applyAlignment="1">
      <alignment horizontal="center" vertical="center"/>
    </xf>
    <xf numFmtId="0" fontId="11" fillId="0" borderId="1" xfId="0" applyFont="1" applyBorder="1" applyAlignment="1">
      <alignment horizontal="center" vertical="center" wrapText="1"/>
    </xf>
    <xf numFmtId="0" fontId="11"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0" fillId="4" borderId="1" xfId="0" applyFill="1" applyBorder="1" applyAlignment="1">
      <alignment horizontal="center" vertical="center"/>
    </xf>
    <xf numFmtId="0" fontId="0" fillId="5" borderId="1" xfId="0" applyFill="1" applyBorder="1" applyAlignment="1">
      <alignment horizontal="center" vertical="center" wrapText="1"/>
    </xf>
    <xf numFmtId="0" fontId="16" fillId="5" borderId="1" xfId="0" applyFont="1" applyFill="1" applyBorder="1" applyAlignment="1">
      <alignment horizontal="center"/>
    </xf>
    <xf numFmtId="0" fontId="12" fillId="4" borderId="1" xfId="0" applyFont="1" applyFill="1" applyBorder="1" applyAlignment="1">
      <alignment horizontal="justify" vertical="center" wrapText="1"/>
    </xf>
    <xf numFmtId="0" fontId="0" fillId="0" borderId="1" xfId="0" applyBorder="1" applyAlignment="1">
      <alignment horizontal="center"/>
    </xf>
    <xf numFmtId="0" fontId="8" fillId="5" borderId="1" xfId="0" applyFont="1" applyFill="1" applyBorder="1" applyAlignment="1">
      <alignment horizontal="center" vertical="top"/>
    </xf>
    <xf numFmtId="0" fontId="16" fillId="5" borderId="1" xfId="0" applyFont="1" applyFill="1" applyBorder="1" applyAlignment="1">
      <alignment horizontal="center" vertical="center"/>
    </xf>
    <xf numFmtId="0" fontId="0" fillId="4" borderId="1" xfId="0" applyFill="1" applyBorder="1" applyAlignment="1">
      <alignment horizontal="center"/>
    </xf>
    <xf numFmtId="0" fontId="0" fillId="4" borderId="0" xfId="0" applyFill="1"/>
    <xf numFmtId="0" fontId="1" fillId="0" borderId="9" xfId="0" applyFont="1" applyBorder="1" applyAlignment="1">
      <alignment horizontal="center" vertical="center" wrapText="1"/>
    </xf>
    <xf numFmtId="0" fontId="10" fillId="0" borderId="5" xfId="0" applyFont="1" applyBorder="1" applyAlignment="1">
      <alignment horizontal="center" vertical="center"/>
    </xf>
    <xf numFmtId="0" fontId="0" fillId="0" borderId="5" xfId="0" applyBorder="1" applyAlignment="1">
      <alignment horizontal="center" vertical="center"/>
    </xf>
    <xf numFmtId="0" fontId="6" fillId="0" borderId="1" xfId="0" applyFont="1" applyBorder="1" applyAlignment="1">
      <alignment horizontal="justify" vertical="center" wrapText="1"/>
    </xf>
    <xf numFmtId="0" fontId="0" fillId="0" borderId="0" xfId="0" applyAlignment="1">
      <alignment horizontal="justify"/>
    </xf>
    <xf numFmtId="0" fontId="7" fillId="4" borderId="1" xfId="0" applyFont="1" applyFill="1" applyBorder="1" applyAlignment="1">
      <alignment horizontal="center" vertical="center" wrapText="1"/>
    </xf>
    <xf numFmtId="6" fontId="2" fillId="0" borderId="1" xfId="0" applyNumberFormat="1" applyFont="1" applyBorder="1" applyAlignment="1">
      <alignment horizontal="right" vertical="center"/>
    </xf>
    <xf numFmtId="6" fontId="0" fillId="0" borderId="0" xfId="0" applyNumberFormat="1"/>
    <xf numFmtId="6" fontId="0" fillId="0" borderId="0" xfId="0" applyNumberFormat="1" applyAlignment="1">
      <alignment horizontal="center" vertical="center"/>
    </xf>
    <xf numFmtId="0" fontId="17" fillId="6"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9" borderId="1" xfId="0" applyFont="1" applyFill="1" applyBorder="1" applyAlignment="1">
      <alignment horizontal="center" vertical="center" wrapText="1"/>
    </xf>
    <xf numFmtId="6" fontId="2" fillId="6" borderId="1" xfId="0" applyNumberFormat="1" applyFont="1" applyFill="1" applyBorder="1" applyAlignment="1">
      <alignment horizontal="right" vertical="center"/>
    </xf>
    <xf numFmtId="6" fontId="18" fillId="0" borderId="1" xfId="0" applyNumberFormat="1" applyFont="1" applyBorder="1" applyAlignment="1">
      <alignment horizontal="right" vertical="center" wrapText="1"/>
    </xf>
    <xf numFmtId="6" fontId="18" fillId="0" borderId="1" xfId="0" applyNumberFormat="1" applyFont="1" applyBorder="1" applyAlignment="1">
      <alignment horizontal="right" vertical="center"/>
    </xf>
    <xf numFmtId="6" fontId="17" fillId="6" borderId="1" xfId="0" applyNumberFormat="1" applyFont="1" applyFill="1" applyBorder="1" applyAlignment="1">
      <alignment horizontal="center" vertical="center"/>
    </xf>
    <xf numFmtId="0" fontId="10" fillId="0" borderId="1" xfId="0" applyFont="1" applyBorder="1" applyAlignment="1">
      <alignment horizontal="center" vertical="center"/>
    </xf>
    <xf numFmtId="0" fontId="10" fillId="8" borderId="11" xfId="0" applyFont="1" applyFill="1" applyBorder="1" applyAlignment="1">
      <alignment horizontal="center" vertical="center"/>
    </xf>
    <xf numFmtId="0" fontId="10" fillId="8" borderId="10" xfId="0" applyFont="1" applyFill="1" applyBorder="1" applyAlignment="1">
      <alignment horizontal="center" vertical="center"/>
    </xf>
    <xf numFmtId="0" fontId="10" fillId="7" borderId="1" xfId="0" applyFont="1" applyFill="1" applyBorder="1" applyAlignment="1">
      <alignment horizontal="center" vertical="center"/>
    </xf>
    <xf numFmtId="0" fontId="17" fillId="6" borderId="2" xfId="0" applyFont="1" applyFill="1" applyBorder="1" applyAlignment="1">
      <alignment horizontal="center" vertical="center"/>
    </xf>
    <xf numFmtId="0" fontId="17" fillId="6" borderId="4" xfId="0" applyFont="1" applyFill="1" applyBorder="1" applyAlignment="1">
      <alignment horizontal="center" vertical="center"/>
    </xf>
    <xf numFmtId="0" fontId="10" fillId="9" borderId="1" xfId="0" applyFont="1" applyFill="1" applyBorder="1" applyAlignment="1">
      <alignment horizontal="center" vertical="center"/>
    </xf>
    <xf numFmtId="0" fontId="5" fillId="3" borderId="2" xfId="0" applyFont="1" applyFill="1" applyBorder="1" applyAlignment="1" applyProtection="1">
      <alignment horizontal="center" vertical="center" wrapText="1"/>
      <protection locked="0"/>
    </xf>
    <xf numFmtId="0" fontId="5" fillId="3" borderId="4" xfId="0" applyFont="1" applyFill="1" applyBorder="1" applyAlignment="1" applyProtection="1">
      <alignment horizontal="center" vertical="center" wrapText="1"/>
      <protection locked="0"/>
    </xf>
    <xf numFmtId="0" fontId="7" fillId="4" borderId="1" xfId="0" applyFont="1" applyFill="1" applyBorder="1" applyAlignment="1">
      <alignment horizontal="center" vertical="center" wrapText="1"/>
    </xf>
    <xf numFmtId="0" fontId="1" fillId="0" borderId="9" xfId="0" applyFont="1" applyBorder="1" applyAlignment="1">
      <alignment horizontal="center" vertical="center" wrapText="1"/>
    </xf>
    <xf numFmtId="0" fontId="1" fillId="0" borderId="8" xfId="0" applyFont="1" applyBorder="1" applyAlignment="1">
      <alignment horizontal="center" vertical="center" wrapText="1"/>
    </xf>
    <xf numFmtId="0" fontId="6" fillId="0" borderId="1" xfId="0" applyFont="1" applyBorder="1" applyAlignment="1">
      <alignment horizontal="justify"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6" fillId="0" borderId="5" xfId="0" applyFont="1" applyBorder="1" applyAlignment="1">
      <alignment horizontal="justify" vertical="center" wrapText="1"/>
    </xf>
    <xf numFmtId="0" fontId="6" fillId="0" borderId="6" xfId="0" applyFont="1" applyBorder="1" applyAlignment="1">
      <alignment horizontal="justify" vertical="center" wrapText="1"/>
    </xf>
    <xf numFmtId="0" fontId="6" fillId="0" borderId="7" xfId="0" applyFont="1" applyBorder="1" applyAlignment="1">
      <alignment horizontal="justify" vertical="center" wrapText="1"/>
    </xf>
    <xf numFmtId="0" fontId="7" fillId="4" borderId="5"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1" fillId="0" borderId="5" xfId="0" applyFont="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0" fillId="0" borderId="1" xfId="0" applyBorder="1" applyAlignment="1">
      <alignment horizontal="center" vertical="center"/>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cellXfs>
  <cellStyles count="1">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20"/>
  <sheetViews>
    <sheetView showGridLines="0" tabSelected="1" zoomScale="60" zoomScaleNormal="60" workbookViewId="0">
      <selection activeCell="N19" sqref="N19"/>
    </sheetView>
  </sheetViews>
  <sheetFormatPr baseColWidth="10" defaultColWidth="11.42578125" defaultRowHeight="34.5" customHeight="1" x14ac:dyDescent="0.25"/>
  <cols>
    <col min="2" max="2" width="41.5703125" style="32" customWidth="1"/>
    <col min="3" max="3" width="14.28515625" customWidth="1"/>
    <col min="4" max="4" width="14.42578125" customWidth="1"/>
    <col min="5" max="5" width="20.5703125" style="3" customWidth="1"/>
    <col min="6" max="6" width="17.7109375" style="3" customWidth="1"/>
    <col min="7" max="7" width="18.7109375" style="3" customWidth="1"/>
    <col min="8" max="8" width="17" customWidth="1"/>
    <col min="9" max="9" width="16.42578125" customWidth="1"/>
    <col min="10" max="10" width="16.5703125" customWidth="1"/>
    <col min="11" max="11" width="17.140625" customWidth="1"/>
    <col min="12" max="12" width="19.5703125" customWidth="1"/>
    <col min="13" max="13" width="14.42578125" customWidth="1"/>
    <col min="14" max="14" width="17.42578125" customWidth="1"/>
    <col min="15" max="15" width="21.140625" customWidth="1"/>
    <col min="16" max="16" width="16.140625" customWidth="1"/>
  </cols>
  <sheetData>
    <row r="1" spans="1:16" ht="34.5" customHeight="1" x14ac:dyDescent="0.25">
      <c r="A1" s="50" t="s">
        <v>116</v>
      </c>
      <c r="B1" s="50"/>
      <c r="C1" s="50"/>
      <c r="D1" s="50"/>
      <c r="E1" s="51" t="s">
        <v>138</v>
      </c>
      <c r="F1" s="52"/>
      <c r="G1" s="52"/>
      <c r="H1" s="53" t="s">
        <v>139</v>
      </c>
      <c r="I1" s="53"/>
      <c r="J1" s="53"/>
      <c r="K1" s="56" t="s">
        <v>140</v>
      </c>
      <c r="L1" s="56"/>
      <c r="M1" s="56"/>
      <c r="N1" s="54" t="s">
        <v>117</v>
      </c>
      <c r="O1" s="55"/>
    </row>
    <row r="2" spans="1:16" s="1" customFormat="1" ht="53.1" customHeight="1" x14ac:dyDescent="0.2">
      <c r="A2" s="4" t="s">
        <v>0</v>
      </c>
      <c r="B2" s="5" t="s">
        <v>1</v>
      </c>
      <c r="C2" s="4" t="s">
        <v>134</v>
      </c>
      <c r="D2" s="5" t="s">
        <v>135</v>
      </c>
      <c r="E2" s="44" t="s">
        <v>3</v>
      </c>
      <c r="F2" s="44" t="s">
        <v>4</v>
      </c>
      <c r="G2" s="44" t="s">
        <v>5</v>
      </c>
      <c r="H2" s="43" t="s">
        <v>3</v>
      </c>
      <c r="I2" s="43" t="s">
        <v>4</v>
      </c>
      <c r="J2" s="43" t="s">
        <v>5</v>
      </c>
      <c r="K2" s="45" t="s">
        <v>3</v>
      </c>
      <c r="L2" s="45" t="s">
        <v>4</v>
      </c>
      <c r="M2" s="45" t="s">
        <v>5</v>
      </c>
      <c r="N2" s="42" t="s">
        <v>119</v>
      </c>
      <c r="O2" s="42" t="s">
        <v>118</v>
      </c>
    </row>
    <row r="3" spans="1:16" ht="34.5" customHeight="1" x14ac:dyDescent="0.25">
      <c r="A3" s="21">
        <v>1</v>
      </c>
      <c r="B3" s="22" t="s">
        <v>120</v>
      </c>
      <c r="C3" s="23" t="s">
        <v>134</v>
      </c>
      <c r="D3" s="23">
        <v>5</v>
      </c>
      <c r="E3" s="47">
        <v>184000</v>
      </c>
      <c r="F3" s="47">
        <f>E3*19%</f>
        <v>34960</v>
      </c>
      <c r="G3" s="48">
        <f>E3+F3</f>
        <v>218960</v>
      </c>
      <c r="H3" s="47">
        <v>184000</v>
      </c>
      <c r="I3" s="47">
        <f>H3*19%</f>
        <v>34960</v>
      </c>
      <c r="J3" s="48">
        <f>H3+I3</f>
        <v>218960</v>
      </c>
      <c r="K3" s="47">
        <v>195000</v>
      </c>
      <c r="L3" s="47">
        <f>K3*19%</f>
        <v>37050</v>
      </c>
      <c r="M3" s="48">
        <f>K3+L3</f>
        <v>232050</v>
      </c>
      <c r="N3" s="39">
        <f>AVERAGE(G3,J3,M3)</f>
        <v>223323.33333333334</v>
      </c>
      <c r="O3" s="46">
        <f>N3*D3</f>
        <v>1116616.6666666667</v>
      </c>
      <c r="P3" s="41"/>
    </row>
    <row r="4" spans="1:16" ht="34.5" customHeight="1" x14ac:dyDescent="0.25">
      <c r="A4" s="21">
        <v>2</v>
      </c>
      <c r="B4" s="22" t="s">
        <v>121</v>
      </c>
      <c r="C4" s="23" t="s">
        <v>134</v>
      </c>
      <c r="D4" s="23">
        <v>5</v>
      </c>
      <c r="E4" s="47">
        <v>64400</v>
      </c>
      <c r="F4" s="47">
        <f t="shared" ref="F4:F18" si="0">E4*19%</f>
        <v>12236</v>
      </c>
      <c r="G4" s="48">
        <f t="shared" ref="G4:G18" si="1">E4+F4</f>
        <v>76636</v>
      </c>
      <c r="H4" s="47">
        <v>64400</v>
      </c>
      <c r="I4" s="47">
        <f t="shared" ref="I4:I18" si="2">H4*19%</f>
        <v>12236</v>
      </c>
      <c r="J4" s="48">
        <f t="shared" ref="J4:J18" si="3">H4+I4</f>
        <v>76636</v>
      </c>
      <c r="K4" s="47">
        <v>72000</v>
      </c>
      <c r="L4" s="47">
        <f t="shared" ref="L4:L14" si="4">K4*19%</f>
        <v>13680</v>
      </c>
      <c r="M4" s="48">
        <f t="shared" ref="M4:M12" si="5">K4+L4</f>
        <v>85680</v>
      </c>
      <c r="N4" s="39">
        <f t="shared" ref="N4:N11" si="6">AVERAGE(G4,J4,M4)</f>
        <v>79650.666666666672</v>
      </c>
      <c r="O4" s="46">
        <f t="shared" ref="O4:O18" si="7">N4*D4</f>
        <v>398253.33333333337</v>
      </c>
      <c r="P4" s="40"/>
    </row>
    <row r="5" spans="1:16" ht="53.1" customHeight="1" x14ac:dyDescent="0.25">
      <c r="A5" s="21">
        <v>3</v>
      </c>
      <c r="B5" s="22" t="s">
        <v>122</v>
      </c>
      <c r="C5" s="23" t="s">
        <v>134</v>
      </c>
      <c r="D5" s="23">
        <v>6</v>
      </c>
      <c r="E5" s="47">
        <v>184000</v>
      </c>
      <c r="F5" s="47">
        <f t="shared" si="0"/>
        <v>34960</v>
      </c>
      <c r="G5" s="48">
        <f t="shared" si="1"/>
        <v>218960</v>
      </c>
      <c r="H5" s="47">
        <v>184000</v>
      </c>
      <c r="I5" s="47">
        <f t="shared" si="2"/>
        <v>34960</v>
      </c>
      <c r="J5" s="48">
        <f t="shared" si="3"/>
        <v>218960</v>
      </c>
      <c r="K5" s="47">
        <v>195000</v>
      </c>
      <c r="L5" s="47">
        <f t="shared" si="4"/>
        <v>37050</v>
      </c>
      <c r="M5" s="48">
        <f t="shared" si="5"/>
        <v>232050</v>
      </c>
      <c r="N5" s="39">
        <f t="shared" si="6"/>
        <v>223323.33333333334</v>
      </c>
      <c r="O5" s="46">
        <f t="shared" si="7"/>
        <v>1339940</v>
      </c>
      <c r="P5" s="40"/>
    </row>
    <row r="6" spans="1:16" ht="34.5" customHeight="1" x14ac:dyDescent="0.25">
      <c r="A6" s="21">
        <v>4</v>
      </c>
      <c r="B6" s="22" t="s">
        <v>123</v>
      </c>
      <c r="C6" s="23" t="s">
        <v>134</v>
      </c>
      <c r="D6" s="23">
        <v>5</v>
      </c>
      <c r="E6" s="47">
        <v>212000</v>
      </c>
      <c r="F6" s="47">
        <f t="shared" si="0"/>
        <v>40280</v>
      </c>
      <c r="G6" s="48">
        <f t="shared" si="1"/>
        <v>252280</v>
      </c>
      <c r="H6" s="47">
        <v>212000</v>
      </c>
      <c r="I6" s="47">
        <f t="shared" si="2"/>
        <v>40280</v>
      </c>
      <c r="J6" s="48">
        <f t="shared" si="3"/>
        <v>252280</v>
      </c>
      <c r="K6" s="47">
        <v>223000</v>
      </c>
      <c r="L6" s="47">
        <f t="shared" si="4"/>
        <v>42370</v>
      </c>
      <c r="M6" s="48">
        <f t="shared" si="5"/>
        <v>265370</v>
      </c>
      <c r="N6" s="39">
        <f t="shared" si="6"/>
        <v>256643.33333333334</v>
      </c>
      <c r="O6" s="46">
        <f t="shared" si="7"/>
        <v>1283216.6666666667</v>
      </c>
      <c r="P6" s="40"/>
    </row>
    <row r="7" spans="1:16" ht="34.5" customHeight="1" x14ac:dyDescent="0.25">
      <c r="A7" s="21">
        <v>5</v>
      </c>
      <c r="B7" s="22" t="s">
        <v>124</v>
      </c>
      <c r="C7" s="23" t="s">
        <v>134</v>
      </c>
      <c r="D7" s="23">
        <v>5</v>
      </c>
      <c r="E7" s="47">
        <v>51000</v>
      </c>
      <c r="F7" s="47">
        <f t="shared" si="0"/>
        <v>9690</v>
      </c>
      <c r="G7" s="48">
        <f t="shared" si="1"/>
        <v>60690</v>
      </c>
      <c r="H7" s="47">
        <v>51000</v>
      </c>
      <c r="I7" s="47">
        <f t="shared" si="2"/>
        <v>9690</v>
      </c>
      <c r="J7" s="48">
        <f t="shared" si="3"/>
        <v>60690</v>
      </c>
      <c r="K7" s="47">
        <v>54000</v>
      </c>
      <c r="L7" s="47">
        <f t="shared" si="4"/>
        <v>10260</v>
      </c>
      <c r="M7" s="48">
        <f t="shared" si="5"/>
        <v>64260</v>
      </c>
      <c r="N7" s="39">
        <f t="shared" si="6"/>
        <v>61880</v>
      </c>
      <c r="O7" s="46">
        <f t="shared" si="7"/>
        <v>309400</v>
      </c>
      <c r="P7" s="40"/>
    </row>
    <row r="8" spans="1:16" ht="34.5" customHeight="1" x14ac:dyDescent="0.25">
      <c r="A8" s="21">
        <v>6</v>
      </c>
      <c r="B8" s="21" t="s">
        <v>125</v>
      </c>
      <c r="C8" s="23" t="s">
        <v>134</v>
      </c>
      <c r="D8" s="23">
        <v>5</v>
      </c>
      <c r="E8" s="47">
        <v>90000</v>
      </c>
      <c r="F8" s="47">
        <f t="shared" si="0"/>
        <v>17100</v>
      </c>
      <c r="G8" s="48">
        <f t="shared" si="1"/>
        <v>107100</v>
      </c>
      <c r="H8" s="47">
        <v>90000</v>
      </c>
      <c r="I8" s="47">
        <f t="shared" si="2"/>
        <v>17100</v>
      </c>
      <c r="J8" s="48">
        <f t="shared" si="3"/>
        <v>107100</v>
      </c>
      <c r="K8" s="47">
        <v>95000</v>
      </c>
      <c r="L8" s="47">
        <f t="shared" si="4"/>
        <v>18050</v>
      </c>
      <c r="M8" s="48">
        <f t="shared" si="5"/>
        <v>113050</v>
      </c>
      <c r="N8" s="39">
        <f t="shared" si="6"/>
        <v>109083.33333333333</v>
      </c>
      <c r="O8" s="46">
        <f t="shared" si="7"/>
        <v>545416.66666666663</v>
      </c>
    </row>
    <row r="9" spans="1:16" ht="34.5" customHeight="1" x14ac:dyDescent="0.25">
      <c r="A9" s="21">
        <v>7</v>
      </c>
      <c r="B9" s="21" t="s">
        <v>126</v>
      </c>
      <c r="C9" s="23" t="s">
        <v>134</v>
      </c>
      <c r="D9" s="23">
        <v>6</v>
      </c>
      <c r="E9" s="47">
        <v>450000</v>
      </c>
      <c r="F9" s="47">
        <f t="shared" si="0"/>
        <v>85500</v>
      </c>
      <c r="G9" s="48">
        <f t="shared" si="1"/>
        <v>535500</v>
      </c>
      <c r="H9" s="47">
        <v>450000</v>
      </c>
      <c r="I9" s="47">
        <f t="shared" si="2"/>
        <v>85500</v>
      </c>
      <c r="J9" s="48">
        <f t="shared" si="3"/>
        <v>535500</v>
      </c>
      <c r="K9" s="47">
        <v>473000</v>
      </c>
      <c r="L9" s="47">
        <f t="shared" si="4"/>
        <v>89870</v>
      </c>
      <c r="M9" s="48">
        <f t="shared" si="5"/>
        <v>562870</v>
      </c>
      <c r="N9" s="39">
        <f t="shared" si="6"/>
        <v>544623.33333333337</v>
      </c>
      <c r="O9" s="46">
        <f t="shared" si="7"/>
        <v>3267740</v>
      </c>
    </row>
    <row r="10" spans="1:16" ht="48" customHeight="1" x14ac:dyDescent="0.25">
      <c r="A10" s="21">
        <v>8</v>
      </c>
      <c r="B10" s="21" t="s">
        <v>127</v>
      </c>
      <c r="C10" s="23" t="s">
        <v>134</v>
      </c>
      <c r="D10" s="23">
        <v>6</v>
      </c>
      <c r="E10" s="47">
        <v>250000</v>
      </c>
      <c r="F10" s="47">
        <f t="shared" si="0"/>
        <v>47500</v>
      </c>
      <c r="G10" s="48">
        <f t="shared" si="1"/>
        <v>297500</v>
      </c>
      <c r="H10" s="47">
        <v>250000</v>
      </c>
      <c r="I10" s="47">
        <f t="shared" si="2"/>
        <v>47500</v>
      </c>
      <c r="J10" s="48">
        <f t="shared" si="3"/>
        <v>297500</v>
      </c>
      <c r="K10" s="47">
        <v>262000</v>
      </c>
      <c r="L10" s="47">
        <f t="shared" si="4"/>
        <v>49780</v>
      </c>
      <c r="M10" s="48">
        <f t="shared" si="5"/>
        <v>311780</v>
      </c>
      <c r="N10" s="39">
        <f t="shared" si="6"/>
        <v>302260</v>
      </c>
      <c r="O10" s="46">
        <f t="shared" si="7"/>
        <v>1813560</v>
      </c>
    </row>
    <row r="11" spans="1:16" ht="98.1" customHeight="1" x14ac:dyDescent="0.25">
      <c r="A11" s="21">
        <v>9</v>
      </c>
      <c r="B11" s="21" t="s">
        <v>136</v>
      </c>
      <c r="C11" s="23" t="s">
        <v>134</v>
      </c>
      <c r="D11" s="23">
        <v>7</v>
      </c>
      <c r="E11" s="47">
        <v>160000</v>
      </c>
      <c r="F11" s="47">
        <f t="shared" si="0"/>
        <v>30400</v>
      </c>
      <c r="G11" s="48">
        <f t="shared" si="1"/>
        <v>190400</v>
      </c>
      <c r="H11" s="47">
        <v>160000</v>
      </c>
      <c r="I11" s="47">
        <f t="shared" si="2"/>
        <v>30400</v>
      </c>
      <c r="J11" s="48">
        <f t="shared" si="3"/>
        <v>190400</v>
      </c>
      <c r="K11" s="47">
        <v>169000</v>
      </c>
      <c r="L11" s="47">
        <f t="shared" si="4"/>
        <v>32110</v>
      </c>
      <c r="M11" s="48">
        <f t="shared" si="5"/>
        <v>201110</v>
      </c>
      <c r="N11" s="39">
        <f t="shared" si="6"/>
        <v>193970</v>
      </c>
      <c r="O11" s="46">
        <f t="shared" si="7"/>
        <v>1357790</v>
      </c>
    </row>
    <row r="12" spans="1:16" ht="34.5" customHeight="1" x14ac:dyDescent="0.25">
      <c r="A12" s="21">
        <v>10</v>
      </c>
      <c r="B12" s="21" t="s">
        <v>137</v>
      </c>
      <c r="C12" s="23" t="s">
        <v>134</v>
      </c>
      <c r="D12" s="23">
        <v>6</v>
      </c>
      <c r="E12" s="47">
        <v>49000</v>
      </c>
      <c r="F12" s="47">
        <f t="shared" si="0"/>
        <v>9310</v>
      </c>
      <c r="G12" s="48">
        <f t="shared" si="1"/>
        <v>58310</v>
      </c>
      <c r="H12" s="47">
        <v>49000</v>
      </c>
      <c r="I12" s="47">
        <f t="shared" si="2"/>
        <v>9310</v>
      </c>
      <c r="J12" s="48">
        <f t="shared" si="3"/>
        <v>58310</v>
      </c>
      <c r="K12" s="47">
        <v>52000</v>
      </c>
      <c r="L12" s="47">
        <f t="shared" si="4"/>
        <v>9880</v>
      </c>
      <c r="M12" s="48">
        <f t="shared" si="5"/>
        <v>61880</v>
      </c>
      <c r="N12" s="39">
        <f t="shared" ref="N12:N15" si="8">AVERAGE(G12,J12,M12)</f>
        <v>59500</v>
      </c>
      <c r="O12" s="46">
        <f t="shared" ref="O12" si="9">N12*D12</f>
        <v>357000</v>
      </c>
    </row>
    <row r="13" spans="1:16" ht="34.5" customHeight="1" x14ac:dyDescent="0.25">
      <c r="A13" s="21">
        <v>11</v>
      </c>
      <c r="B13" s="23" t="s">
        <v>128</v>
      </c>
      <c r="C13" s="23" t="s">
        <v>134</v>
      </c>
      <c r="D13" s="23">
        <v>5</v>
      </c>
      <c r="E13" s="47">
        <v>146000</v>
      </c>
      <c r="F13" s="47">
        <f t="shared" si="0"/>
        <v>27740</v>
      </c>
      <c r="G13" s="48">
        <f t="shared" si="1"/>
        <v>173740</v>
      </c>
      <c r="H13" s="47">
        <v>146000</v>
      </c>
      <c r="I13" s="47">
        <f t="shared" si="2"/>
        <v>27740</v>
      </c>
      <c r="J13" s="48">
        <f t="shared" si="3"/>
        <v>173740</v>
      </c>
      <c r="K13" s="47">
        <v>155000</v>
      </c>
      <c r="L13" s="47">
        <f t="shared" si="4"/>
        <v>29450</v>
      </c>
      <c r="M13" s="48">
        <f t="shared" ref="M13:M15" si="10">K13+L13</f>
        <v>184450</v>
      </c>
      <c r="N13" s="39">
        <f t="shared" si="8"/>
        <v>177310</v>
      </c>
      <c r="O13" s="46">
        <f t="shared" si="7"/>
        <v>886550</v>
      </c>
    </row>
    <row r="14" spans="1:16" ht="34.5" customHeight="1" x14ac:dyDescent="0.25">
      <c r="A14" s="21">
        <v>12</v>
      </c>
      <c r="B14" s="23" t="s">
        <v>129</v>
      </c>
      <c r="C14" s="23" t="s">
        <v>134</v>
      </c>
      <c r="D14" s="23">
        <v>5</v>
      </c>
      <c r="E14" s="47">
        <v>88000</v>
      </c>
      <c r="F14" s="47">
        <f t="shared" si="0"/>
        <v>16720</v>
      </c>
      <c r="G14" s="48">
        <f t="shared" si="1"/>
        <v>104720</v>
      </c>
      <c r="H14" s="47">
        <v>88000</v>
      </c>
      <c r="I14" s="47">
        <f t="shared" si="2"/>
        <v>16720</v>
      </c>
      <c r="J14" s="48">
        <f t="shared" si="3"/>
        <v>104720</v>
      </c>
      <c r="K14" s="47">
        <v>79000</v>
      </c>
      <c r="L14" s="47">
        <f t="shared" si="4"/>
        <v>15010</v>
      </c>
      <c r="M14" s="48">
        <f t="shared" si="10"/>
        <v>94010</v>
      </c>
      <c r="N14" s="39">
        <f t="shared" si="8"/>
        <v>101150</v>
      </c>
      <c r="O14" s="46">
        <f t="shared" si="7"/>
        <v>505750</v>
      </c>
    </row>
    <row r="15" spans="1:16" ht="34.5" customHeight="1" x14ac:dyDescent="0.25">
      <c r="A15" s="21">
        <v>13</v>
      </c>
      <c r="B15" s="23" t="s">
        <v>130</v>
      </c>
      <c r="C15" s="23" t="s">
        <v>134</v>
      </c>
      <c r="D15" s="23">
        <v>5</v>
      </c>
      <c r="E15" s="47">
        <v>243000</v>
      </c>
      <c r="F15" s="47">
        <f t="shared" si="0"/>
        <v>46170</v>
      </c>
      <c r="G15" s="48">
        <f t="shared" si="1"/>
        <v>289170</v>
      </c>
      <c r="H15" s="47">
        <v>243000</v>
      </c>
      <c r="I15" s="47">
        <f t="shared" si="2"/>
        <v>46170</v>
      </c>
      <c r="J15" s="48">
        <f t="shared" si="3"/>
        <v>289170</v>
      </c>
      <c r="K15" s="47">
        <v>219000</v>
      </c>
      <c r="L15" s="47">
        <f>K15*19%</f>
        <v>41610</v>
      </c>
      <c r="M15" s="48">
        <f t="shared" si="10"/>
        <v>260610</v>
      </c>
      <c r="N15" s="39">
        <f t="shared" si="8"/>
        <v>279650</v>
      </c>
      <c r="O15" s="46">
        <f t="shared" si="7"/>
        <v>1398250</v>
      </c>
    </row>
    <row r="16" spans="1:16" ht="34.5" customHeight="1" x14ac:dyDescent="0.25">
      <c r="A16" s="21">
        <v>14</v>
      </c>
      <c r="B16" s="23" t="s">
        <v>131</v>
      </c>
      <c r="C16" s="23" t="s">
        <v>134</v>
      </c>
      <c r="D16" s="23">
        <v>5</v>
      </c>
      <c r="E16" s="47">
        <v>46000</v>
      </c>
      <c r="F16" s="47">
        <f t="shared" si="0"/>
        <v>8740</v>
      </c>
      <c r="G16" s="48">
        <f t="shared" si="1"/>
        <v>54740</v>
      </c>
      <c r="H16" s="47">
        <v>46000</v>
      </c>
      <c r="I16" s="47">
        <f t="shared" si="2"/>
        <v>8740</v>
      </c>
      <c r="J16" s="48">
        <f t="shared" si="3"/>
        <v>54740</v>
      </c>
      <c r="K16" s="47">
        <v>41400</v>
      </c>
      <c r="L16" s="47">
        <f t="shared" ref="L16:L18" si="11">K16*19%</f>
        <v>7866</v>
      </c>
      <c r="M16" s="48">
        <f t="shared" ref="M16:M18" si="12">K16+L16</f>
        <v>49266</v>
      </c>
      <c r="N16" s="39">
        <f t="shared" ref="N16:N18" si="13">AVERAGE(G16,J16,M16)</f>
        <v>52915.333333333336</v>
      </c>
      <c r="O16" s="46">
        <f t="shared" si="7"/>
        <v>264576.66666666669</v>
      </c>
    </row>
    <row r="17" spans="1:15" ht="34.5" customHeight="1" x14ac:dyDescent="0.25">
      <c r="A17" s="21">
        <v>15</v>
      </c>
      <c r="B17" s="23" t="s">
        <v>132</v>
      </c>
      <c r="C17" s="23" t="s">
        <v>134</v>
      </c>
      <c r="D17" s="23">
        <v>5</v>
      </c>
      <c r="E17" s="47">
        <v>83000</v>
      </c>
      <c r="F17" s="47">
        <f t="shared" si="0"/>
        <v>15770</v>
      </c>
      <c r="G17" s="48">
        <f t="shared" si="1"/>
        <v>98770</v>
      </c>
      <c r="H17" s="47">
        <v>83000</v>
      </c>
      <c r="I17" s="47">
        <f t="shared" si="2"/>
        <v>15770</v>
      </c>
      <c r="J17" s="48">
        <f t="shared" si="3"/>
        <v>98770</v>
      </c>
      <c r="K17" s="47">
        <v>74000</v>
      </c>
      <c r="L17" s="47">
        <f t="shared" si="11"/>
        <v>14060</v>
      </c>
      <c r="M17" s="48">
        <f t="shared" si="12"/>
        <v>88060</v>
      </c>
      <c r="N17" s="39">
        <f t="shared" si="13"/>
        <v>95200</v>
      </c>
      <c r="O17" s="46">
        <f t="shared" si="7"/>
        <v>476000</v>
      </c>
    </row>
    <row r="18" spans="1:15" ht="34.5" customHeight="1" x14ac:dyDescent="0.25">
      <c r="A18" s="21">
        <v>16</v>
      </c>
      <c r="B18" s="23" t="s">
        <v>133</v>
      </c>
      <c r="C18" s="23" t="s">
        <v>134</v>
      </c>
      <c r="D18" s="23">
        <v>5</v>
      </c>
      <c r="E18" s="47">
        <v>107000</v>
      </c>
      <c r="F18" s="47">
        <f t="shared" si="0"/>
        <v>20330</v>
      </c>
      <c r="G18" s="48">
        <f t="shared" si="1"/>
        <v>127330</v>
      </c>
      <c r="H18" s="47">
        <v>107000</v>
      </c>
      <c r="I18" s="47">
        <f t="shared" si="2"/>
        <v>20330</v>
      </c>
      <c r="J18" s="48">
        <f t="shared" si="3"/>
        <v>127330</v>
      </c>
      <c r="K18" s="47">
        <v>96370</v>
      </c>
      <c r="L18" s="47">
        <f t="shared" si="11"/>
        <v>18310.3</v>
      </c>
      <c r="M18" s="48">
        <f t="shared" si="12"/>
        <v>114680.3</v>
      </c>
      <c r="N18" s="39">
        <f t="shared" si="13"/>
        <v>123113.43333333333</v>
      </c>
      <c r="O18" s="46">
        <f t="shared" si="7"/>
        <v>615567.16666666663</v>
      </c>
    </row>
    <row r="19" spans="1:15" ht="34.5" customHeight="1" x14ac:dyDescent="0.25">
      <c r="N19" s="49" t="s">
        <v>141</v>
      </c>
      <c r="O19" s="49">
        <f>SUM(O3:O18)</f>
        <v>15935627.166666666</v>
      </c>
    </row>
    <row r="20" spans="1:15" ht="34.5" customHeight="1" x14ac:dyDescent="0.25">
      <c r="O20" s="40"/>
    </row>
  </sheetData>
  <autoFilter ref="A2:G19" xr:uid="{00000000-0009-0000-0000-000000000000}"/>
  <mergeCells count="5">
    <mergeCell ref="A1:D1"/>
    <mergeCell ref="E1:G1"/>
    <mergeCell ref="H1:J1"/>
    <mergeCell ref="N1:O1"/>
    <mergeCell ref="K1:M1"/>
  </mergeCells>
  <conditionalFormatting sqref="B2:B1048576">
    <cfRule type="duplicateValues" dxfId="0" priority="2"/>
  </conditionalFormatting>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32"/>
  <sheetViews>
    <sheetView zoomScale="64" zoomScaleNormal="64" workbookViewId="0">
      <selection activeCell="K8" sqref="K8"/>
    </sheetView>
  </sheetViews>
  <sheetFormatPr baseColWidth="10" defaultRowHeight="15" x14ac:dyDescent="0.25"/>
  <cols>
    <col min="1" max="1" width="11.42578125" customWidth="1"/>
    <col min="2" max="2" width="19.85546875" customWidth="1"/>
    <col min="3" max="3" width="94.5703125" customWidth="1"/>
    <col min="4" max="5" width="11.42578125" style="7" customWidth="1"/>
  </cols>
  <sheetData>
    <row r="1" spans="1:9" ht="25.5" x14ac:dyDescent="0.25">
      <c r="A1" s="4" t="s">
        <v>0</v>
      </c>
      <c r="B1" s="5" t="s">
        <v>1</v>
      </c>
      <c r="C1" s="5" t="s">
        <v>2</v>
      </c>
      <c r="D1" s="57" t="s">
        <v>14</v>
      </c>
      <c r="E1" s="58"/>
    </row>
    <row r="2" spans="1:9" ht="47.25" customHeight="1" x14ac:dyDescent="0.25">
      <c r="A2" s="60">
        <v>20</v>
      </c>
      <c r="B2" s="59" t="s">
        <v>74</v>
      </c>
      <c r="C2" s="62" t="s">
        <v>110</v>
      </c>
      <c r="D2" s="6" t="s">
        <v>15</v>
      </c>
      <c r="E2" s="2">
        <v>6</v>
      </c>
    </row>
    <row r="3" spans="1:9" ht="47.25" customHeight="1" x14ac:dyDescent="0.25">
      <c r="A3" s="61"/>
      <c r="B3" s="59"/>
      <c r="C3" s="62"/>
      <c r="D3" s="6" t="s">
        <v>16</v>
      </c>
      <c r="E3" s="2">
        <v>18</v>
      </c>
    </row>
    <row r="4" spans="1:9" ht="47.25" customHeight="1" x14ac:dyDescent="0.25">
      <c r="A4" s="61"/>
      <c r="B4" s="59"/>
      <c r="C4" s="62"/>
      <c r="D4" s="6" t="s">
        <v>17</v>
      </c>
      <c r="E4" s="2">
        <v>4</v>
      </c>
    </row>
    <row r="5" spans="1:9" ht="47.25" customHeight="1" x14ac:dyDescent="0.25">
      <c r="A5" s="61"/>
      <c r="B5" s="59"/>
      <c r="C5" s="62"/>
      <c r="D5" s="6" t="s">
        <v>18</v>
      </c>
      <c r="E5" s="2">
        <v>14</v>
      </c>
    </row>
    <row r="6" spans="1:9" ht="47.25" customHeight="1" x14ac:dyDescent="0.25">
      <c r="A6" s="61"/>
      <c r="B6" s="59"/>
      <c r="C6" s="62"/>
      <c r="D6" s="6" t="s">
        <v>19</v>
      </c>
      <c r="E6" s="2">
        <v>4</v>
      </c>
    </row>
    <row r="7" spans="1:9" ht="44.25" customHeight="1" x14ac:dyDescent="0.25">
      <c r="A7" s="63">
        <v>57</v>
      </c>
      <c r="B7" s="59" t="s">
        <v>71</v>
      </c>
      <c r="C7" s="62" t="s">
        <v>75</v>
      </c>
      <c r="D7" s="6" t="s">
        <v>15</v>
      </c>
      <c r="E7" s="2">
        <v>4</v>
      </c>
    </row>
    <row r="8" spans="1:9" ht="44.25" customHeight="1" x14ac:dyDescent="0.25">
      <c r="A8" s="63"/>
      <c r="B8" s="59"/>
      <c r="C8" s="62"/>
      <c r="D8" s="6" t="s">
        <v>16</v>
      </c>
      <c r="E8" s="2">
        <v>12</v>
      </c>
    </row>
    <row r="9" spans="1:9" ht="44.25" customHeight="1" x14ac:dyDescent="0.25">
      <c r="A9" s="63"/>
      <c r="B9" s="59"/>
      <c r="C9" s="62"/>
      <c r="D9" s="6" t="s">
        <v>17</v>
      </c>
      <c r="E9" s="2">
        <v>12</v>
      </c>
    </row>
    <row r="10" spans="1:9" ht="44.25" customHeight="1" x14ac:dyDescent="0.25">
      <c r="A10" s="63"/>
      <c r="B10" s="59"/>
      <c r="C10" s="62"/>
      <c r="D10" s="6" t="s">
        <v>18</v>
      </c>
      <c r="E10" s="2">
        <v>16</v>
      </c>
    </row>
    <row r="11" spans="1:9" ht="44.25" customHeight="1" x14ac:dyDescent="0.25">
      <c r="A11" s="64"/>
      <c r="B11" s="59"/>
      <c r="C11" s="62"/>
      <c r="D11" s="6" t="s">
        <v>19</v>
      </c>
      <c r="E11" s="2">
        <v>2</v>
      </c>
    </row>
    <row r="12" spans="1:9" ht="42" customHeight="1" x14ac:dyDescent="0.25">
      <c r="A12" s="60">
        <v>26</v>
      </c>
      <c r="B12" s="59" t="s">
        <v>7</v>
      </c>
      <c r="C12" s="62" t="s">
        <v>112</v>
      </c>
      <c r="D12" s="6" t="s">
        <v>15</v>
      </c>
      <c r="E12" s="2">
        <v>2</v>
      </c>
    </row>
    <row r="13" spans="1:9" ht="42" customHeight="1" x14ac:dyDescent="0.25">
      <c r="A13" s="61"/>
      <c r="B13" s="59"/>
      <c r="C13" s="62"/>
      <c r="D13" s="6" t="s">
        <v>16</v>
      </c>
      <c r="E13" s="2">
        <v>2</v>
      </c>
    </row>
    <row r="14" spans="1:9" ht="236.25" customHeight="1" x14ac:dyDescent="0.25">
      <c r="A14" s="33">
        <v>28</v>
      </c>
      <c r="B14" s="38" t="s">
        <v>8</v>
      </c>
      <c r="C14" s="36" t="s">
        <v>72</v>
      </c>
      <c r="D14" s="34">
        <v>40</v>
      </c>
      <c r="E14" s="35">
        <v>2</v>
      </c>
      <c r="F14" s="72"/>
      <c r="G14" s="72"/>
      <c r="H14" s="72"/>
      <c r="I14" s="72"/>
    </row>
    <row r="15" spans="1:9" ht="179.25" customHeight="1" x14ac:dyDescent="0.25">
      <c r="A15" s="33">
        <v>29</v>
      </c>
      <c r="B15" s="38" t="s">
        <v>9</v>
      </c>
      <c r="C15" s="36" t="s">
        <v>73</v>
      </c>
      <c r="D15" s="6" t="s">
        <v>17</v>
      </c>
      <c r="E15" s="2">
        <v>2</v>
      </c>
      <c r="F15" s="73"/>
      <c r="G15" s="73"/>
      <c r="H15" s="73"/>
      <c r="I15" s="73"/>
    </row>
    <row r="16" spans="1:9" ht="40.15" customHeight="1" x14ac:dyDescent="0.25">
      <c r="A16" s="71">
        <v>47</v>
      </c>
      <c r="B16" s="68" t="s">
        <v>10</v>
      </c>
      <c r="C16" s="65" t="s">
        <v>77</v>
      </c>
      <c r="D16" s="6">
        <v>35</v>
      </c>
      <c r="E16" s="2">
        <v>4</v>
      </c>
    </row>
    <row r="17" spans="1:5" ht="40.15" customHeight="1" x14ac:dyDescent="0.25">
      <c r="A17" s="63"/>
      <c r="B17" s="69"/>
      <c r="C17" s="66"/>
      <c r="D17" s="6">
        <v>36</v>
      </c>
      <c r="E17" s="2">
        <v>6</v>
      </c>
    </row>
    <row r="18" spans="1:5" ht="40.15" customHeight="1" x14ac:dyDescent="0.25">
      <c r="A18" s="63"/>
      <c r="B18" s="69"/>
      <c r="C18" s="66"/>
      <c r="D18" s="6">
        <v>37</v>
      </c>
      <c r="E18" s="2">
        <v>16</v>
      </c>
    </row>
    <row r="19" spans="1:5" ht="40.15" customHeight="1" x14ac:dyDescent="0.25">
      <c r="A19" s="63"/>
      <c r="B19" s="69"/>
      <c r="C19" s="66"/>
      <c r="D19" s="6">
        <v>38</v>
      </c>
      <c r="E19" s="2">
        <v>16</v>
      </c>
    </row>
    <row r="20" spans="1:5" ht="40.15" customHeight="1" x14ac:dyDescent="0.25">
      <c r="A20" s="63"/>
      <c r="B20" s="69"/>
      <c r="C20" s="66"/>
      <c r="D20" s="6">
        <v>39</v>
      </c>
      <c r="E20" s="2">
        <v>14</v>
      </c>
    </row>
    <row r="21" spans="1:5" ht="40.15" customHeight="1" x14ac:dyDescent="0.25">
      <c r="A21" s="63"/>
      <c r="B21" s="69"/>
      <c r="C21" s="66"/>
      <c r="D21" s="6">
        <v>40</v>
      </c>
      <c r="E21" s="2">
        <v>16</v>
      </c>
    </row>
    <row r="22" spans="1:5" ht="40.15" customHeight="1" x14ac:dyDescent="0.25">
      <c r="A22" s="63"/>
      <c r="B22" s="69"/>
      <c r="C22" s="66"/>
      <c r="D22" s="6">
        <v>41</v>
      </c>
      <c r="E22" s="2">
        <v>18</v>
      </c>
    </row>
    <row r="23" spans="1:5" ht="40.15" customHeight="1" x14ac:dyDescent="0.25">
      <c r="A23" s="63"/>
      <c r="B23" s="69"/>
      <c r="C23" s="66"/>
      <c r="D23" s="6">
        <v>42</v>
      </c>
      <c r="E23" s="2">
        <v>4</v>
      </c>
    </row>
    <row r="24" spans="1:5" ht="40.15" customHeight="1" x14ac:dyDescent="0.25">
      <c r="A24" s="63"/>
      <c r="B24" s="69"/>
      <c r="C24" s="66"/>
      <c r="D24" s="6">
        <v>43</v>
      </c>
      <c r="E24" s="2">
        <v>8</v>
      </c>
    </row>
    <row r="25" spans="1:5" ht="40.15" customHeight="1" x14ac:dyDescent="0.25">
      <c r="A25" s="64"/>
      <c r="B25" s="70"/>
      <c r="C25" s="67"/>
      <c r="D25" s="6">
        <v>44</v>
      </c>
      <c r="E25" s="2">
        <v>2</v>
      </c>
    </row>
    <row r="26" spans="1:5" ht="98.25" customHeight="1" x14ac:dyDescent="0.25">
      <c r="A26" s="60">
        <v>46</v>
      </c>
      <c r="B26" s="68" t="s">
        <v>13</v>
      </c>
      <c r="C26" s="65" t="s">
        <v>78</v>
      </c>
      <c r="D26" s="6">
        <v>38</v>
      </c>
      <c r="E26" s="2">
        <v>2</v>
      </c>
    </row>
    <row r="27" spans="1:5" ht="98.25" customHeight="1" x14ac:dyDescent="0.25">
      <c r="A27" s="61"/>
      <c r="B27" s="70"/>
      <c r="C27" s="67"/>
      <c r="D27" s="6">
        <v>39</v>
      </c>
      <c r="E27" s="2">
        <v>2</v>
      </c>
    </row>
    <row r="28" spans="1:5" ht="51.75" customHeight="1" x14ac:dyDescent="0.25">
      <c r="A28" s="71">
        <v>51</v>
      </c>
      <c r="B28" s="68" t="s">
        <v>12</v>
      </c>
      <c r="C28" s="65" t="s">
        <v>76</v>
      </c>
      <c r="D28" s="6">
        <v>36</v>
      </c>
      <c r="E28" s="2">
        <v>2</v>
      </c>
    </row>
    <row r="29" spans="1:5" ht="51.75" customHeight="1" x14ac:dyDescent="0.25">
      <c r="A29" s="63"/>
      <c r="B29" s="69"/>
      <c r="C29" s="66"/>
      <c r="D29" s="6">
        <v>40</v>
      </c>
      <c r="E29" s="2">
        <v>2</v>
      </c>
    </row>
    <row r="30" spans="1:5" ht="51.75" customHeight="1" x14ac:dyDescent="0.25">
      <c r="A30" s="63"/>
      <c r="B30" s="69"/>
      <c r="C30" s="66"/>
      <c r="D30" s="6">
        <v>41</v>
      </c>
      <c r="E30" s="2">
        <v>2</v>
      </c>
    </row>
    <row r="31" spans="1:5" ht="51.75" customHeight="1" x14ac:dyDescent="0.25">
      <c r="A31" s="63"/>
      <c r="B31" s="70"/>
      <c r="C31" s="67"/>
      <c r="D31" s="6">
        <v>43</v>
      </c>
      <c r="E31" s="2">
        <v>4</v>
      </c>
    </row>
    <row r="32" spans="1:5" x14ac:dyDescent="0.25">
      <c r="C32" s="37"/>
    </row>
  </sheetData>
  <mergeCells count="21">
    <mergeCell ref="C28:C31"/>
    <mergeCell ref="B28:B31"/>
    <mergeCell ref="A28:A31"/>
    <mergeCell ref="A16:A25"/>
    <mergeCell ref="F14:I14"/>
    <mergeCell ref="F15:I15"/>
    <mergeCell ref="B16:B25"/>
    <mergeCell ref="C16:C25"/>
    <mergeCell ref="B26:B27"/>
    <mergeCell ref="C26:C27"/>
    <mergeCell ref="A26:A27"/>
    <mergeCell ref="D1:E1"/>
    <mergeCell ref="B7:B11"/>
    <mergeCell ref="A12:A13"/>
    <mergeCell ref="B12:B13"/>
    <mergeCell ref="C12:C13"/>
    <mergeCell ref="A2:A6"/>
    <mergeCell ref="B2:B6"/>
    <mergeCell ref="C2:C6"/>
    <mergeCell ref="C7:C11"/>
    <mergeCell ref="A7:A1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C2:AF99"/>
  <sheetViews>
    <sheetView topLeftCell="A4" zoomScale="73" zoomScaleNormal="73" workbookViewId="0">
      <selection activeCell="G11" sqref="G11"/>
    </sheetView>
  </sheetViews>
  <sheetFormatPr baseColWidth="10" defaultRowHeight="15" x14ac:dyDescent="0.25"/>
  <cols>
    <col min="1" max="2" width="3" customWidth="1"/>
    <col min="3" max="3" width="52.42578125" style="7" customWidth="1"/>
    <col min="4" max="4" width="25.85546875" style="7" customWidth="1"/>
    <col min="5" max="6" width="5.7109375" customWidth="1"/>
    <col min="7" max="7" width="54.140625" customWidth="1"/>
    <col min="9" max="9" width="24.42578125" customWidth="1"/>
    <col min="10" max="10" width="29.7109375" customWidth="1"/>
    <col min="11" max="11" width="27.5703125" customWidth="1"/>
    <col min="12" max="12" width="28.28515625" customWidth="1"/>
    <col min="13" max="13" width="19.85546875" customWidth="1"/>
    <col min="14" max="15" width="7.28515625" customWidth="1"/>
    <col min="16" max="16" width="51.85546875" customWidth="1"/>
    <col min="17" max="17" width="23.28515625" customWidth="1"/>
    <col min="20" max="20" width="50.140625" customWidth="1"/>
    <col min="21" max="21" width="31.42578125" customWidth="1"/>
    <col min="22" max="22" width="12" customWidth="1"/>
    <col min="23" max="23" width="41.7109375" customWidth="1"/>
    <col min="24" max="24" width="34.7109375" customWidth="1"/>
    <col min="25" max="26" width="6.28515625" customWidth="1"/>
    <col min="27" max="27" width="53.28515625" customWidth="1"/>
    <col min="28" max="28" width="21.85546875" customWidth="1"/>
    <col min="31" max="31" width="50.42578125" customWidth="1"/>
    <col min="32" max="32" width="34.85546875" customWidth="1"/>
  </cols>
  <sheetData>
    <row r="2" spans="3:32" ht="19.5" customHeight="1" x14ac:dyDescent="0.25"/>
    <row r="3" spans="3:32" ht="42" customHeight="1" x14ac:dyDescent="0.25">
      <c r="C3" s="50" t="s">
        <v>21</v>
      </c>
      <c r="D3" s="50"/>
      <c r="G3" s="75" t="s">
        <v>22</v>
      </c>
      <c r="H3" s="76"/>
      <c r="I3" s="76"/>
      <c r="J3" s="76"/>
      <c r="K3" s="76"/>
      <c r="L3" s="76"/>
      <c r="M3" s="77"/>
      <c r="P3" s="74" t="s">
        <v>23</v>
      </c>
      <c r="Q3" s="74"/>
      <c r="T3" s="74" t="s">
        <v>24</v>
      </c>
      <c r="U3" s="74"/>
      <c r="V3" s="7"/>
      <c r="W3" s="74" t="s">
        <v>8</v>
      </c>
      <c r="X3" s="74"/>
      <c r="AA3" s="74" t="s">
        <v>6</v>
      </c>
      <c r="AB3" s="74"/>
      <c r="AE3" s="74" t="s">
        <v>9</v>
      </c>
      <c r="AF3" s="74"/>
    </row>
    <row r="4" spans="3:32" ht="93" customHeight="1" x14ac:dyDescent="0.25">
      <c r="C4" s="6" t="s">
        <v>25</v>
      </c>
      <c r="D4" s="6" t="s">
        <v>14</v>
      </c>
      <c r="G4" s="6" t="s">
        <v>25</v>
      </c>
      <c r="H4" s="6" t="s">
        <v>14</v>
      </c>
      <c r="I4" s="8" t="s">
        <v>10</v>
      </c>
      <c r="J4" s="8" t="s">
        <v>11</v>
      </c>
      <c r="K4" s="8" t="s">
        <v>114</v>
      </c>
      <c r="L4" s="8" t="s">
        <v>115</v>
      </c>
      <c r="M4" s="8" t="s">
        <v>12</v>
      </c>
      <c r="P4" s="9" t="s">
        <v>26</v>
      </c>
      <c r="Q4" s="2" t="s">
        <v>14</v>
      </c>
      <c r="T4" s="14" t="s">
        <v>93</v>
      </c>
      <c r="U4" s="2" t="s">
        <v>16</v>
      </c>
      <c r="V4" s="7"/>
      <c r="W4" s="14" t="s">
        <v>28</v>
      </c>
      <c r="X4" s="2">
        <v>40</v>
      </c>
      <c r="AA4" s="11" t="s">
        <v>26</v>
      </c>
      <c r="AB4" s="2" t="s">
        <v>14</v>
      </c>
      <c r="AE4" s="11" t="s">
        <v>26</v>
      </c>
      <c r="AF4" s="2" t="s">
        <v>14</v>
      </c>
    </row>
    <row r="5" spans="3:32" ht="27" customHeight="1" x14ac:dyDescent="0.25">
      <c r="C5" s="13" t="s">
        <v>80</v>
      </c>
      <c r="D5" s="2" t="s">
        <v>18</v>
      </c>
      <c r="G5" s="12" t="s">
        <v>99</v>
      </c>
      <c r="H5" s="24">
        <v>40</v>
      </c>
      <c r="I5" s="24" t="s">
        <v>29</v>
      </c>
      <c r="J5" s="24"/>
      <c r="K5" s="24"/>
      <c r="L5" s="24" t="s">
        <v>113</v>
      </c>
      <c r="M5" s="24" t="s">
        <v>29</v>
      </c>
      <c r="P5" s="12" t="s">
        <v>28</v>
      </c>
      <c r="Q5" s="24" t="s">
        <v>17</v>
      </c>
      <c r="T5" s="14" t="s">
        <v>88</v>
      </c>
      <c r="U5" s="2" t="s">
        <v>15</v>
      </c>
      <c r="V5" s="7"/>
      <c r="W5" s="10"/>
      <c r="X5" s="2"/>
      <c r="AA5" s="10" t="s">
        <v>28</v>
      </c>
      <c r="AB5" s="24" t="s">
        <v>17</v>
      </c>
      <c r="AE5" s="12" t="s">
        <v>28</v>
      </c>
      <c r="AF5" s="13" t="s">
        <v>17</v>
      </c>
    </row>
    <row r="6" spans="3:32" ht="23.25" customHeight="1" x14ac:dyDescent="0.25">
      <c r="C6" s="15" t="s">
        <v>100</v>
      </c>
      <c r="D6" s="2" t="s">
        <v>18</v>
      </c>
      <c r="G6" s="12" t="s">
        <v>27</v>
      </c>
      <c r="H6" s="24">
        <v>41</v>
      </c>
      <c r="I6" s="24" t="s">
        <v>29</v>
      </c>
      <c r="J6" s="24"/>
      <c r="K6" s="24"/>
      <c r="L6" s="24" t="s">
        <v>113</v>
      </c>
      <c r="M6" s="24" t="s">
        <v>29</v>
      </c>
      <c r="P6" s="16" t="s">
        <v>27</v>
      </c>
      <c r="Q6" s="24" t="s">
        <v>18</v>
      </c>
      <c r="T6" s="10"/>
      <c r="U6" s="2"/>
      <c r="V6" s="7"/>
      <c r="W6" s="7"/>
      <c r="AA6" s="10" t="s">
        <v>27</v>
      </c>
      <c r="AB6" s="24" t="s">
        <v>18</v>
      </c>
      <c r="AE6" s="17" t="s">
        <v>31</v>
      </c>
      <c r="AF6" s="2" t="s">
        <v>16</v>
      </c>
    </row>
    <row r="7" spans="3:32" ht="34.5" customHeight="1" x14ac:dyDescent="0.25">
      <c r="C7" s="15" t="s">
        <v>33</v>
      </c>
      <c r="D7" s="24" t="s">
        <v>16</v>
      </c>
      <c r="G7" s="16" t="s">
        <v>34</v>
      </c>
      <c r="H7" s="24">
        <v>40</v>
      </c>
      <c r="I7" s="24" t="s">
        <v>29</v>
      </c>
      <c r="J7" s="24"/>
      <c r="K7" s="24"/>
      <c r="L7" s="24" t="s">
        <v>113</v>
      </c>
      <c r="M7" s="24"/>
      <c r="P7" s="12" t="s">
        <v>35</v>
      </c>
      <c r="Q7" s="24" t="s">
        <v>16</v>
      </c>
      <c r="T7" s="18"/>
      <c r="U7" s="2"/>
      <c r="V7" s="7"/>
      <c r="W7" s="7"/>
      <c r="AA7" s="10" t="s">
        <v>37</v>
      </c>
      <c r="AB7" s="24" t="s">
        <v>17</v>
      </c>
    </row>
    <row r="8" spans="3:32" ht="20.25" customHeight="1" x14ac:dyDescent="0.25">
      <c r="C8" s="15" t="s">
        <v>38</v>
      </c>
      <c r="D8" s="24" t="s">
        <v>16</v>
      </c>
      <c r="G8" s="12" t="s">
        <v>35</v>
      </c>
      <c r="H8" s="24">
        <v>41</v>
      </c>
      <c r="I8" s="24" t="s">
        <v>29</v>
      </c>
      <c r="J8" s="24"/>
      <c r="K8" s="24"/>
      <c r="L8" s="2" t="s">
        <v>113</v>
      </c>
      <c r="M8" s="2"/>
      <c r="P8" s="12" t="s">
        <v>39</v>
      </c>
      <c r="Q8" s="24" t="s">
        <v>87</v>
      </c>
      <c r="T8" s="10"/>
      <c r="U8" s="19"/>
      <c r="AA8" s="27" t="s">
        <v>34</v>
      </c>
      <c r="AB8" s="24" t="s">
        <v>17</v>
      </c>
    </row>
    <row r="9" spans="3:32" ht="26.25" customHeight="1" x14ac:dyDescent="0.25">
      <c r="C9" s="15" t="s">
        <v>42</v>
      </c>
      <c r="D9" s="24" t="s">
        <v>15</v>
      </c>
      <c r="G9" s="12" t="s">
        <v>39</v>
      </c>
      <c r="H9" s="24">
        <v>36</v>
      </c>
      <c r="I9" s="2" t="s">
        <v>29</v>
      </c>
      <c r="J9" s="2"/>
      <c r="K9" s="2"/>
      <c r="L9" s="2" t="s">
        <v>29</v>
      </c>
      <c r="M9" s="2" t="s">
        <v>29</v>
      </c>
      <c r="P9" s="12" t="s">
        <v>30</v>
      </c>
      <c r="Q9" s="24" t="s">
        <v>18</v>
      </c>
      <c r="T9" s="18"/>
      <c r="U9" s="2"/>
      <c r="V9" s="7"/>
      <c r="W9" s="7"/>
      <c r="AA9" s="18" t="s">
        <v>35</v>
      </c>
      <c r="AB9" s="2" t="s">
        <v>16</v>
      </c>
    </row>
    <row r="10" spans="3:32" ht="26.25" customHeight="1" x14ac:dyDescent="0.25">
      <c r="C10" s="15" t="s">
        <v>54</v>
      </c>
      <c r="D10" s="24" t="s">
        <v>18</v>
      </c>
      <c r="G10" s="12" t="s">
        <v>85</v>
      </c>
      <c r="H10" s="24">
        <v>38</v>
      </c>
      <c r="I10" s="2" t="s">
        <v>29</v>
      </c>
      <c r="J10" s="2"/>
      <c r="K10" s="2"/>
      <c r="L10" s="2"/>
      <c r="M10" s="2"/>
      <c r="P10" s="12" t="s">
        <v>20</v>
      </c>
      <c r="Q10" s="24" t="s">
        <v>18</v>
      </c>
      <c r="T10" s="18"/>
      <c r="U10" s="2"/>
      <c r="V10" s="7"/>
      <c r="W10" s="7"/>
      <c r="AA10" s="18"/>
      <c r="AB10" s="2"/>
    </row>
    <row r="11" spans="3:32" ht="26.25" customHeight="1" x14ac:dyDescent="0.25">
      <c r="C11" s="15" t="s">
        <v>44</v>
      </c>
      <c r="D11" s="24" t="s">
        <v>19</v>
      </c>
      <c r="G11" s="12" t="s">
        <v>45</v>
      </c>
      <c r="H11" s="24">
        <v>41</v>
      </c>
      <c r="I11" s="2" t="s">
        <v>29</v>
      </c>
      <c r="J11" s="2"/>
      <c r="K11" s="2"/>
      <c r="L11" s="2"/>
      <c r="M11" s="2"/>
      <c r="P11" s="12" t="s">
        <v>46</v>
      </c>
      <c r="Q11" s="24" t="s">
        <v>17</v>
      </c>
      <c r="T11" s="18"/>
      <c r="U11" s="2"/>
      <c r="V11" s="7"/>
      <c r="W11" s="7"/>
      <c r="AA11" s="18" t="s">
        <v>47</v>
      </c>
      <c r="AB11" s="2" t="s">
        <v>17</v>
      </c>
    </row>
    <row r="12" spans="3:32" ht="26.25" customHeight="1" x14ac:dyDescent="0.25">
      <c r="C12" s="15" t="s">
        <v>48</v>
      </c>
      <c r="D12" s="24" t="s">
        <v>16</v>
      </c>
      <c r="G12" s="12" t="s">
        <v>49</v>
      </c>
      <c r="H12" s="24">
        <v>39</v>
      </c>
      <c r="I12" s="2" t="s">
        <v>29</v>
      </c>
      <c r="J12" s="2"/>
      <c r="K12" s="2"/>
      <c r="L12" s="2"/>
      <c r="M12" s="2"/>
      <c r="P12" s="12" t="s">
        <v>50</v>
      </c>
      <c r="Q12" s="24" t="s">
        <v>16</v>
      </c>
      <c r="AA12" s="10" t="s">
        <v>30</v>
      </c>
      <c r="AB12" s="2" t="s">
        <v>18</v>
      </c>
    </row>
    <row r="13" spans="3:32" ht="26.25" customHeight="1" x14ac:dyDescent="0.25">
      <c r="C13" s="15" t="s">
        <v>39</v>
      </c>
      <c r="D13" s="24" t="s">
        <v>16</v>
      </c>
      <c r="G13" s="12" t="s">
        <v>30</v>
      </c>
      <c r="H13" s="24">
        <v>43</v>
      </c>
      <c r="I13" s="2" t="s">
        <v>29</v>
      </c>
      <c r="J13" s="2"/>
      <c r="K13" s="2"/>
      <c r="L13" s="2" t="s">
        <v>113</v>
      </c>
      <c r="M13" s="2"/>
      <c r="P13" s="12" t="s">
        <v>82</v>
      </c>
      <c r="Q13" s="24" t="s">
        <v>16</v>
      </c>
      <c r="AA13" s="10" t="s">
        <v>46</v>
      </c>
      <c r="AB13" s="2" t="s">
        <v>15</v>
      </c>
    </row>
    <row r="14" spans="3:32" ht="26.25" customHeight="1" x14ac:dyDescent="0.25">
      <c r="C14" s="15" t="s">
        <v>51</v>
      </c>
      <c r="D14" s="24" t="s">
        <v>15</v>
      </c>
      <c r="G14" s="12" t="s">
        <v>84</v>
      </c>
      <c r="H14" s="24">
        <v>38</v>
      </c>
      <c r="I14" s="2" t="s">
        <v>29</v>
      </c>
      <c r="J14" s="2"/>
      <c r="K14" s="2"/>
      <c r="L14" s="2"/>
      <c r="M14" s="2"/>
      <c r="P14" s="12" t="s">
        <v>79</v>
      </c>
      <c r="Q14" s="24" t="s">
        <v>18</v>
      </c>
      <c r="AA14" s="10"/>
      <c r="AB14" s="2"/>
    </row>
    <row r="15" spans="3:32" ht="26.25" customHeight="1" x14ac:dyDescent="0.25">
      <c r="C15" s="15" t="s">
        <v>53</v>
      </c>
      <c r="D15" s="24" t="s">
        <v>16</v>
      </c>
      <c r="G15" s="12" t="s">
        <v>46</v>
      </c>
      <c r="H15" s="24">
        <v>41</v>
      </c>
      <c r="I15" s="2" t="s">
        <v>29</v>
      </c>
      <c r="J15" s="2"/>
      <c r="K15" s="2"/>
      <c r="L15" s="2" t="s">
        <v>113</v>
      </c>
      <c r="M15" s="2"/>
      <c r="P15" s="12" t="s">
        <v>52</v>
      </c>
      <c r="Q15" s="24" t="s">
        <v>17</v>
      </c>
      <c r="AA15" s="10" t="s">
        <v>31</v>
      </c>
      <c r="AB15" s="2" t="s">
        <v>16</v>
      </c>
    </row>
    <row r="16" spans="3:32" ht="26.25" customHeight="1" x14ac:dyDescent="0.25">
      <c r="C16" s="15" t="s">
        <v>43</v>
      </c>
      <c r="D16" s="24" t="s">
        <v>18</v>
      </c>
      <c r="G16" s="12" t="s">
        <v>31</v>
      </c>
      <c r="H16" s="24">
        <v>37</v>
      </c>
      <c r="I16" s="2" t="s">
        <v>29</v>
      </c>
      <c r="J16" s="2"/>
      <c r="K16" s="2"/>
      <c r="L16" s="2" t="s">
        <v>29</v>
      </c>
      <c r="M16" s="2"/>
      <c r="P16" s="12" t="s">
        <v>88</v>
      </c>
      <c r="Q16" s="24" t="s">
        <v>15</v>
      </c>
      <c r="AA16" s="10" t="s">
        <v>52</v>
      </c>
      <c r="AB16" s="2" t="s">
        <v>17</v>
      </c>
    </row>
    <row r="17" spans="3:28" ht="26.25" customHeight="1" x14ac:dyDescent="0.25">
      <c r="C17" s="15" t="s">
        <v>27</v>
      </c>
      <c r="D17" s="24" t="s">
        <v>18</v>
      </c>
      <c r="G17" s="12" t="s">
        <v>86</v>
      </c>
      <c r="H17" s="24">
        <v>37</v>
      </c>
      <c r="I17" s="2"/>
      <c r="J17" s="2"/>
      <c r="K17" s="2"/>
      <c r="L17" s="2"/>
      <c r="M17" s="2"/>
      <c r="P17" s="12" t="s">
        <v>89</v>
      </c>
      <c r="Q17" s="24" t="s">
        <v>19</v>
      </c>
      <c r="AA17" s="10"/>
      <c r="AB17" s="2"/>
    </row>
    <row r="18" spans="3:28" ht="26.25" customHeight="1" x14ac:dyDescent="0.25">
      <c r="C18" s="12" t="s">
        <v>79</v>
      </c>
      <c r="D18" s="2" t="s">
        <v>18</v>
      </c>
      <c r="G18" s="12" t="s">
        <v>50</v>
      </c>
      <c r="H18" s="24">
        <v>40</v>
      </c>
      <c r="I18" s="2" t="s">
        <v>29</v>
      </c>
      <c r="J18" s="2"/>
      <c r="K18" s="2"/>
      <c r="L18" s="2" t="s">
        <v>113</v>
      </c>
      <c r="M18" s="2"/>
      <c r="P18" s="12" t="s">
        <v>41</v>
      </c>
      <c r="Q18" s="24" t="s">
        <v>40</v>
      </c>
      <c r="AA18" s="10"/>
      <c r="AB18" s="2"/>
    </row>
    <row r="19" spans="3:28" ht="28.5" customHeight="1" x14ac:dyDescent="0.25">
      <c r="C19" s="12" t="s">
        <v>67</v>
      </c>
      <c r="D19" s="2" t="s">
        <v>15</v>
      </c>
      <c r="G19" s="12" t="s">
        <v>55</v>
      </c>
      <c r="H19" s="24">
        <v>37</v>
      </c>
      <c r="I19" s="2" t="s">
        <v>29</v>
      </c>
      <c r="J19" s="2"/>
      <c r="K19" s="2"/>
      <c r="L19" s="2"/>
      <c r="M19" s="2"/>
      <c r="P19" s="12" t="s">
        <v>43</v>
      </c>
      <c r="Q19" s="2" t="s">
        <v>18</v>
      </c>
      <c r="AA19" s="18" t="s">
        <v>36</v>
      </c>
      <c r="AB19" s="2" t="s">
        <v>16</v>
      </c>
    </row>
    <row r="20" spans="3:28" ht="33" customHeight="1" x14ac:dyDescent="0.25">
      <c r="C20" s="13" t="s">
        <v>65</v>
      </c>
      <c r="D20" s="2" t="s">
        <v>19</v>
      </c>
      <c r="G20" s="12" t="s">
        <v>56</v>
      </c>
      <c r="H20" s="24">
        <v>39</v>
      </c>
      <c r="I20" s="2" t="s">
        <v>29</v>
      </c>
      <c r="J20" s="2"/>
      <c r="K20" s="2"/>
      <c r="L20" s="2"/>
      <c r="M20" s="2"/>
      <c r="P20" s="12" t="s">
        <v>36</v>
      </c>
      <c r="Q20" s="24" t="s">
        <v>16</v>
      </c>
      <c r="AA20" s="10" t="s">
        <v>54</v>
      </c>
      <c r="AB20" s="2" t="s">
        <v>17</v>
      </c>
    </row>
    <row r="21" spans="3:28" ht="26.25" customHeight="1" x14ac:dyDescent="0.25">
      <c r="C21" s="13" t="s">
        <v>50</v>
      </c>
      <c r="D21" s="2" t="s">
        <v>16</v>
      </c>
      <c r="G21" s="12" t="s">
        <v>58</v>
      </c>
      <c r="H21" s="24">
        <v>35</v>
      </c>
      <c r="I21" s="2" t="s">
        <v>29</v>
      </c>
      <c r="J21" s="2"/>
      <c r="K21" s="2" t="s">
        <v>113</v>
      </c>
      <c r="L21" s="2"/>
      <c r="M21" s="2"/>
      <c r="P21" s="29" t="s">
        <v>90</v>
      </c>
      <c r="Q21" s="2" t="s">
        <v>17</v>
      </c>
      <c r="AA21" s="10" t="s">
        <v>41</v>
      </c>
      <c r="AB21" s="2" t="s">
        <v>17</v>
      </c>
    </row>
    <row r="22" spans="3:28" ht="26.25" customHeight="1" x14ac:dyDescent="0.35">
      <c r="C22" s="13" t="s">
        <v>68</v>
      </c>
      <c r="D22" s="2" t="s">
        <v>17</v>
      </c>
      <c r="G22" s="12" t="s">
        <v>52</v>
      </c>
      <c r="H22" s="24">
        <v>36</v>
      </c>
      <c r="I22" s="2" t="s">
        <v>29</v>
      </c>
      <c r="J22" s="2"/>
      <c r="K22" s="2"/>
      <c r="L22" s="2" t="s">
        <v>113</v>
      </c>
      <c r="M22" s="2"/>
      <c r="P22" s="26" t="s">
        <v>80</v>
      </c>
      <c r="Q22" s="28" t="s">
        <v>18</v>
      </c>
      <c r="AA22" s="10" t="s">
        <v>57</v>
      </c>
      <c r="AB22" s="2" t="s">
        <v>16</v>
      </c>
    </row>
    <row r="23" spans="3:28" ht="26.25" customHeight="1" x14ac:dyDescent="0.25">
      <c r="C23" s="13" t="s">
        <v>28</v>
      </c>
      <c r="D23" s="2" t="s">
        <v>17</v>
      </c>
      <c r="G23" s="12" t="s">
        <v>61</v>
      </c>
      <c r="H23" s="24">
        <v>39</v>
      </c>
      <c r="I23" s="2" t="s">
        <v>29</v>
      </c>
      <c r="J23" s="2"/>
      <c r="K23" s="2"/>
      <c r="L23" s="2"/>
      <c r="M23" s="2"/>
      <c r="P23" s="30" t="s">
        <v>91</v>
      </c>
      <c r="Q23" s="2" t="s">
        <v>18</v>
      </c>
      <c r="AA23" s="10" t="s">
        <v>59</v>
      </c>
      <c r="AB23" s="2" t="s">
        <v>18</v>
      </c>
    </row>
    <row r="24" spans="3:28" ht="26.25" customHeight="1" x14ac:dyDescent="0.35">
      <c r="C24" s="13" t="s">
        <v>32</v>
      </c>
      <c r="D24" s="2" t="s">
        <v>16</v>
      </c>
      <c r="G24" s="12" t="s">
        <v>36</v>
      </c>
      <c r="H24" s="24">
        <v>40</v>
      </c>
      <c r="I24" s="2" t="s">
        <v>29</v>
      </c>
      <c r="J24" s="2"/>
      <c r="K24" s="2"/>
      <c r="L24" s="2" t="s">
        <v>29</v>
      </c>
      <c r="M24" s="2"/>
      <c r="P24" s="26" t="s">
        <v>92</v>
      </c>
      <c r="Q24" s="2" t="s">
        <v>15</v>
      </c>
      <c r="AA24" s="10" t="s">
        <v>60</v>
      </c>
      <c r="AB24" s="2" t="s">
        <v>18</v>
      </c>
    </row>
    <row r="25" spans="3:28" ht="26.25" customHeight="1" x14ac:dyDescent="0.35">
      <c r="C25" s="13" t="s">
        <v>81</v>
      </c>
      <c r="D25" s="2" t="s">
        <v>18</v>
      </c>
      <c r="G25" s="12" t="s">
        <v>62</v>
      </c>
      <c r="H25" s="24">
        <v>39</v>
      </c>
      <c r="I25" s="2" t="s">
        <v>29</v>
      </c>
      <c r="J25" s="2"/>
      <c r="K25" s="2"/>
      <c r="L25" s="2"/>
      <c r="M25" s="2"/>
      <c r="P25" s="26" t="s">
        <v>81</v>
      </c>
      <c r="Q25" s="28" t="s">
        <v>18</v>
      </c>
      <c r="AA25" s="18" t="s">
        <v>43</v>
      </c>
      <c r="AB25" s="2" t="s">
        <v>18</v>
      </c>
    </row>
    <row r="26" spans="3:28" ht="26.25" customHeight="1" x14ac:dyDescent="0.35">
      <c r="C26" s="13" t="s">
        <v>82</v>
      </c>
      <c r="D26" s="2" t="s">
        <v>16</v>
      </c>
      <c r="G26" s="12" t="s">
        <v>63</v>
      </c>
      <c r="H26" s="24">
        <v>38</v>
      </c>
      <c r="I26" s="2" t="s">
        <v>29</v>
      </c>
      <c r="J26" s="2"/>
      <c r="K26" s="2"/>
      <c r="L26" s="2"/>
      <c r="M26" s="2"/>
      <c r="P26" s="26" t="s">
        <v>109</v>
      </c>
      <c r="Q26" s="28" t="s">
        <v>16</v>
      </c>
    </row>
    <row r="27" spans="3:28" ht="26.25" customHeight="1" x14ac:dyDescent="0.35">
      <c r="C27" s="25" t="s">
        <v>111</v>
      </c>
      <c r="D27" s="2" t="s">
        <v>16</v>
      </c>
      <c r="G27" s="12" t="s">
        <v>54</v>
      </c>
      <c r="H27" s="24">
        <v>43</v>
      </c>
      <c r="I27" s="2" t="s">
        <v>29</v>
      </c>
      <c r="J27" s="2"/>
      <c r="K27" s="2"/>
      <c r="L27" s="2" t="s">
        <v>113</v>
      </c>
      <c r="M27" s="2" t="s">
        <v>29</v>
      </c>
      <c r="P27" s="26" t="s">
        <v>102</v>
      </c>
      <c r="Q27" s="28" t="s">
        <v>17</v>
      </c>
    </row>
    <row r="28" spans="3:28" ht="26.25" customHeight="1" x14ac:dyDescent="0.25">
      <c r="C28" s="2"/>
      <c r="D28" s="2"/>
      <c r="G28" s="12" t="s">
        <v>64</v>
      </c>
      <c r="H28" s="24">
        <v>39</v>
      </c>
      <c r="I28" s="2" t="s">
        <v>29</v>
      </c>
      <c r="J28" s="2"/>
      <c r="K28" s="2"/>
      <c r="L28" s="2"/>
      <c r="M28" s="2"/>
      <c r="P28" s="19"/>
      <c r="Q28" s="19"/>
    </row>
    <row r="29" spans="3:28" ht="26.25" customHeight="1" x14ac:dyDescent="0.25">
      <c r="C29" s="2"/>
      <c r="D29" s="2"/>
      <c r="G29" s="12" t="s">
        <v>41</v>
      </c>
      <c r="H29" s="24">
        <v>40</v>
      </c>
      <c r="I29" s="2" t="s">
        <v>29</v>
      </c>
      <c r="J29" s="2"/>
      <c r="K29" s="2"/>
      <c r="L29" s="2" t="s">
        <v>29</v>
      </c>
      <c r="M29" s="2"/>
    </row>
    <row r="30" spans="3:28" ht="26.25" customHeight="1" x14ac:dyDescent="0.25">
      <c r="C30" s="2"/>
      <c r="D30" s="2"/>
      <c r="G30" s="12" t="s">
        <v>65</v>
      </c>
      <c r="H30" s="24">
        <v>42</v>
      </c>
      <c r="I30" s="2" t="s">
        <v>29</v>
      </c>
      <c r="J30" s="2"/>
      <c r="K30" s="2"/>
      <c r="L30" s="2" t="s">
        <v>113</v>
      </c>
      <c r="M30" s="2"/>
    </row>
    <row r="31" spans="3:28" ht="26.25" customHeight="1" x14ac:dyDescent="0.25">
      <c r="C31" s="2"/>
      <c r="D31" s="2"/>
      <c r="G31" s="12" t="s">
        <v>57</v>
      </c>
      <c r="H31" s="24">
        <v>40</v>
      </c>
      <c r="I31" s="2" t="s">
        <v>29</v>
      </c>
      <c r="J31" s="2"/>
      <c r="K31" s="2"/>
      <c r="L31" s="2" t="s">
        <v>113</v>
      </c>
      <c r="M31" s="2"/>
    </row>
    <row r="32" spans="3:28" ht="26.25" customHeight="1" x14ac:dyDescent="0.25">
      <c r="C32" s="2"/>
      <c r="D32" s="2"/>
      <c r="G32" s="12" t="s">
        <v>59</v>
      </c>
      <c r="H32" s="24">
        <v>43</v>
      </c>
      <c r="I32" s="2" t="s">
        <v>29</v>
      </c>
      <c r="J32" s="2"/>
      <c r="K32" s="2"/>
      <c r="L32" s="2" t="s">
        <v>29</v>
      </c>
      <c r="M32" s="2"/>
    </row>
    <row r="33" spans="3:13" ht="26.25" customHeight="1" x14ac:dyDescent="0.25">
      <c r="C33" s="2"/>
      <c r="D33" s="2"/>
      <c r="G33" s="12" t="s">
        <v>60</v>
      </c>
      <c r="H33" s="24">
        <v>41</v>
      </c>
      <c r="I33" s="2" t="s">
        <v>29</v>
      </c>
      <c r="J33" s="2"/>
      <c r="K33" s="2"/>
      <c r="L33" s="2" t="s">
        <v>113</v>
      </c>
      <c r="M33" s="2"/>
    </row>
    <row r="34" spans="3:13" ht="26.25" customHeight="1" x14ac:dyDescent="0.25">
      <c r="C34" s="2"/>
      <c r="D34" s="2"/>
      <c r="G34" s="25" t="s">
        <v>66</v>
      </c>
      <c r="H34" s="24">
        <v>40</v>
      </c>
      <c r="I34" s="2" t="s">
        <v>29</v>
      </c>
      <c r="J34" s="20"/>
      <c r="K34" s="2"/>
      <c r="L34" s="2"/>
      <c r="M34" s="2"/>
    </row>
    <row r="35" spans="3:13" ht="26.25" customHeight="1" x14ac:dyDescent="0.25">
      <c r="C35" s="2"/>
      <c r="D35" s="2"/>
      <c r="G35" s="12" t="s">
        <v>67</v>
      </c>
      <c r="H35" s="24">
        <v>36</v>
      </c>
      <c r="I35" s="2" t="s">
        <v>29</v>
      </c>
      <c r="J35" s="2"/>
      <c r="K35" s="2"/>
      <c r="L35" s="2" t="s">
        <v>29</v>
      </c>
      <c r="M35" s="2"/>
    </row>
    <row r="36" spans="3:13" ht="26.25" customHeight="1" x14ac:dyDescent="0.25">
      <c r="C36" s="2"/>
      <c r="D36" s="2"/>
      <c r="G36" s="12" t="s">
        <v>43</v>
      </c>
      <c r="H36" s="24">
        <v>43</v>
      </c>
      <c r="I36" s="2" t="s">
        <v>29</v>
      </c>
      <c r="J36" s="2"/>
      <c r="K36" s="2"/>
      <c r="L36" s="2" t="s">
        <v>113</v>
      </c>
      <c r="M36" s="2" t="s">
        <v>29</v>
      </c>
    </row>
    <row r="37" spans="3:13" ht="26.25" customHeight="1" x14ac:dyDescent="0.25">
      <c r="C37" s="2"/>
      <c r="D37" s="2"/>
      <c r="G37" s="12" t="s">
        <v>53</v>
      </c>
      <c r="H37" s="24">
        <v>37</v>
      </c>
      <c r="I37" s="2" t="s">
        <v>29</v>
      </c>
      <c r="J37" s="2"/>
      <c r="K37" s="2"/>
      <c r="L37" s="2"/>
      <c r="M37" s="2"/>
    </row>
    <row r="38" spans="3:13" ht="26.25" customHeight="1" x14ac:dyDescent="0.25">
      <c r="C38" s="2"/>
      <c r="D38" s="2"/>
      <c r="G38" s="12" t="s">
        <v>68</v>
      </c>
      <c r="H38" s="24">
        <v>42</v>
      </c>
      <c r="I38" s="2" t="s">
        <v>29</v>
      </c>
      <c r="J38" s="2"/>
      <c r="K38" s="2"/>
      <c r="L38" s="2" t="s">
        <v>113</v>
      </c>
      <c r="M38" s="2"/>
    </row>
    <row r="39" spans="3:13" ht="26.25" customHeight="1" x14ac:dyDescent="0.25">
      <c r="C39" s="2"/>
      <c r="D39" s="2"/>
      <c r="G39" s="12" t="s">
        <v>83</v>
      </c>
      <c r="H39" s="24">
        <v>38</v>
      </c>
      <c r="I39" s="2" t="s">
        <v>29</v>
      </c>
      <c r="J39" s="2"/>
      <c r="K39" s="2"/>
      <c r="L39" s="2" t="s">
        <v>29</v>
      </c>
      <c r="M39" s="2"/>
    </row>
    <row r="40" spans="3:13" ht="26.25" customHeight="1" x14ac:dyDescent="0.25">
      <c r="C40" s="2"/>
      <c r="D40" s="2"/>
      <c r="G40" s="12" t="s">
        <v>69</v>
      </c>
      <c r="H40" s="24">
        <v>37</v>
      </c>
      <c r="I40" s="2" t="s">
        <v>29</v>
      </c>
      <c r="J40" s="2"/>
      <c r="K40" s="2"/>
      <c r="L40" s="2"/>
      <c r="M40" s="2"/>
    </row>
    <row r="41" spans="3:13" ht="26.25" customHeight="1" x14ac:dyDescent="0.25">
      <c r="G41" s="12" t="s">
        <v>70</v>
      </c>
      <c r="H41" s="24">
        <v>35</v>
      </c>
      <c r="I41" s="2" t="s">
        <v>29</v>
      </c>
      <c r="J41" s="2"/>
      <c r="K41" s="2"/>
      <c r="L41" s="2"/>
      <c r="M41" s="2"/>
    </row>
    <row r="42" spans="3:13" ht="26.25" customHeight="1" x14ac:dyDescent="0.25">
      <c r="G42" s="12" t="s">
        <v>94</v>
      </c>
      <c r="H42" s="31">
        <v>37</v>
      </c>
      <c r="I42" s="28" t="s">
        <v>29</v>
      </c>
      <c r="J42" s="19"/>
      <c r="K42" s="19"/>
      <c r="L42" s="19"/>
      <c r="M42" s="19"/>
    </row>
    <row r="43" spans="3:13" ht="26.25" customHeight="1" x14ac:dyDescent="0.25">
      <c r="G43" s="12" t="s">
        <v>95</v>
      </c>
      <c r="H43" s="31">
        <v>38</v>
      </c>
      <c r="I43" s="28" t="s">
        <v>29</v>
      </c>
      <c r="J43" s="19"/>
      <c r="K43" s="19"/>
      <c r="L43" s="19"/>
      <c r="M43" s="19"/>
    </row>
    <row r="44" spans="3:13" ht="26.25" customHeight="1" x14ac:dyDescent="0.25">
      <c r="G44" s="12" t="s">
        <v>96</v>
      </c>
      <c r="H44" s="31">
        <v>40</v>
      </c>
      <c r="I44" s="28" t="s">
        <v>29</v>
      </c>
      <c r="J44" s="19"/>
      <c r="K44" s="19"/>
      <c r="L44" s="19"/>
      <c r="M44" s="19"/>
    </row>
    <row r="45" spans="3:13" ht="26.25" customHeight="1" x14ac:dyDescent="0.25">
      <c r="G45" s="12" t="s">
        <v>97</v>
      </c>
      <c r="H45" s="31">
        <v>44</v>
      </c>
      <c r="I45" s="28" t="s">
        <v>29</v>
      </c>
      <c r="J45" s="19"/>
      <c r="K45" s="19"/>
      <c r="L45" s="19"/>
      <c r="M45" s="19"/>
    </row>
    <row r="46" spans="3:13" ht="26.25" customHeight="1" x14ac:dyDescent="0.25">
      <c r="G46" s="12" t="s">
        <v>98</v>
      </c>
      <c r="H46" s="31">
        <v>38</v>
      </c>
      <c r="I46" s="28" t="s">
        <v>29</v>
      </c>
      <c r="J46" s="19"/>
      <c r="K46" s="19"/>
      <c r="L46" s="19"/>
      <c r="M46" s="19"/>
    </row>
    <row r="47" spans="3:13" ht="26.25" customHeight="1" x14ac:dyDescent="0.25">
      <c r="G47" s="12" t="s">
        <v>104</v>
      </c>
      <c r="H47" s="31">
        <v>37</v>
      </c>
      <c r="I47" s="28" t="s">
        <v>29</v>
      </c>
      <c r="J47" s="19"/>
      <c r="K47" s="19"/>
      <c r="L47" s="19"/>
      <c r="M47" s="19"/>
    </row>
    <row r="48" spans="3:13" ht="26.25" customHeight="1" x14ac:dyDescent="0.25">
      <c r="G48" s="12" t="s">
        <v>101</v>
      </c>
      <c r="H48" s="31">
        <v>41</v>
      </c>
      <c r="I48" s="28" t="s">
        <v>29</v>
      </c>
      <c r="J48" s="19"/>
      <c r="K48" s="19"/>
      <c r="L48" s="2" t="s">
        <v>29</v>
      </c>
      <c r="M48" s="19"/>
    </row>
    <row r="49" spans="7:13" ht="36.75" customHeight="1" x14ac:dyDescent="0.25">
      <c r="G49" s="12" t="s">
        <v>102</v>
      </c>
      <c r="H49" s="31">
        <v>38</v>
      </c>
      <c r="I49" s="28" t="s">
        <v>29</v>
      </c>
      <c r="J49" s="19"/>
      <c r="K49" s="19"/>
      <c r="L49" s="2" t="s">
        <v>29</v>
      </c>
      <c r="M49" s="19"/>
    </row>
    <row r="50" spans="7:13" ht="31.5" customHeight="1" x14ac:dyDescent="0.25">
      <c r="G50" s="12" t="s">
        <v>103</v>
      </c>
      <c r="H50" s="31">
        <v>38</v>
      </c>
      <c r="I50" s="2" t="s">
        <v>29</v>
      </c>
      <c r="J50" s="19"/>
      <c r="K50" s="19"/>
      <c r="L50" s="19"/>
      <c r="M50" s="19"/>
    </row>
    <row r="51" spans="7:13" ht="28.5" customHeight="1" x14ac:dyDescent="0.25">
      <c r="G51" s="12" t="s">
        <v>105</v>
      </c>
      <c r="H51" s="31">
        <v>41</v>
      </c>
      <c r="I51" s="28" t="s">
        <v>29</v>
      </c>
      <c r="J51" s="19"/>
      <c r="K51" s="19"/>
      <c r="L51" s="19"/>
      <c r="M51" s="19"/>
    </row>
    <row r="52" spans="7:13" ht="27.75" customHeight="1" x14ac:dyDescent="0.25">
      <c r="G52" s="12" t="s">
        <v>106</v>
      </c>
      <c r="H52" s="31">
        <v>41</v>
      </c>
      <c r="I52" s="28" t="s">
        <v>29</v>
      </c>
      <c r="J52" s="19"/>
      <c r="K52" s="19"/>
      <c r="L52" s="19"/>
      <c r="M52" s="19"/>
    </row>
    <row r="53" spans="7:13" ht="30" customHeight="1" x14ac:dyDescent="0.25">
      <c r="G53" s="12" t="s">
        <v>107</v>
      </c>
      <c r="H53" s="31">
        <v>39</v>
      </c>
      <c r="I53" s="28" t="s">
        <v>29</v>
      </c>
      <c r="J53" s="19"/>
      <c r="K53" s="19"/>
      <c r="L53" s="19"/>
      <c r="M53" s="19"/>
    </row>
    <row r="54" spans="7:13" ht="29.25" customHeight="1" x14ac:dyDescent="0.25">
      <c r="G54" s="12" t="s">
        <v>108</v>
      </c>
      <c r="H54" s="31">
        <v>37</v>
      </c>
      <c r="I54" s="28" t="s">
        <v>29</v>
      </c>
      <c r="J54" s="19"/>
      <c r="K54" s="19"/>
      <c r="L54" s="19"/>
      <c r="M54" s="19"/>
    </row>
    <row r="55" spans="7:13" ht="31.5" customHeight="1" x14ac:dyDescent="0.25">
      <c r="G55" s="12" t="s">
        <v>109</v>
      </c>
      <c r="H55" s="31">
        <v>39</v>
      </c>
      <c r="I55" s="28" t="s">
        <v>29</v>
      </c>
      <c r="J55" s="19"/>
      <c r="K55" s="19"/>
      <c r="L55" s="2" t="s">
        <v>29</v>
      </c>
      <c r="M55" s="19"/>
    </row>
    <row r="56" spans="7:13" ht="33" customHeight="1" x14ac:dyDescent="0.25">
      <c r="G56" s="15" t="s">
        <v>33</v>
      </c>
      <c r="H56" s="2">
        <v>37</v>
      </c>
      <c r="I56" s="19"/>
      <c r="J56" s="19"/>
      <c r="K56" s="2" t="s">
        <v>113</v>
      </c>
      <c r="L56" s="19"/>
      <c r="M56" s="19"/>
    </row>
    <row r="57" spans="7:13" ht="31.5" customHeight="1" x14ac:dyDescent="0.25">
      <c r="G57" s="15" t="s">
        <v>61</v>
      </c>
      <c r="H57" s="2">
        <v>39</v>
      </c>
      <c r="I57" s="19"/>
      <c r="J57" s="19"/>
      <c r="K57" s="2" t="s">
        <v>113</v>
      </c>
      <c r="L57" s="19"/>
      <c r="M57" s="19"/>
    </row>
    <row r="58" spans="7:13" ht="16.5" x14ac:dyDescent="0.25">
      <c r="G58" s="15" t="s">
        <v>51</v>
      </c>
      <c r="H58" s="2">
        <v>35</v>
      </c>
      <c r="I58" s="19"/>
      <c r="J58" s="19"/>
      <c r="K58" s="2" t="s">
        <v>113</v>
      </c>
      <c r="L58" s="19"/>
      <c r="M58" s="19"/>
    </row>
    <row r="59" spans="7:13" ht="16.5" x14ac:dyDescent="0.25">
      <c r="G59" s="15" t="s">
        <v>38</v>
      </c>
      <c r="H59" s="2">
        <v>39</v>
      </c>
      <c r="I59" s="19"/>
      <c r="J59" s="19"/>
      <c r="K59" s="2" t="s">
        <v>113</v>
      </c>
      <c r="L59" s="19"/>
      <c r="M59" s="19"/>
    </row>
    <row r="60" spans="7:13" x14ac:dyDescent="0.25">
      <c r="G60" s="13" t="s">
        <v>32</v>
      </c>
      <c r="H60" s="2">
        <v>37</v>
      </c>
      <c r="I60" s="19"/>
      <c r="J60" s="19"/>
      <c r="K60" s="2" t="s">
        <v>113</v>
      </c>
      <c r="L60" s="19"/>
      <c r="M60" s="19"/>
    </row>
    <row r="61" spans="7:13" ht="16.5" x14ac:dyDescent="0.25">
      <c r="G61" s="15" t="s">
        <v>53</v>
      </c>
      <c r="H61" s="2">
        <v>36</v>
      </c>
      <c r="I61" s="19"/>
      <c r="J61" s="19"/>
      <c r="K61" s="2" t="s">
        <v>113</v>
      </c>
      <c r="L61" s="19"/>
      <c r="M61" s="19"/>
    </row>
    <row r="62" spans="7:13" x14ac:dyDescent="0.25">
      <c r="G62" s="19"/>
      <c r="H62" s="19"/>
      <c r="I62" s="19"/>
      <c r="J62" s="19"/>
      <c r="K62" s="19"/>
      <c r="L62" s="19"/>
      <c r="M62" s="19"/>
    </row>
    <row r="63" spans="7:13" x14ac:dyDescent="0.25">
      <c r="G63" s="19"/>
      <c r="H63" s="19"/>
      <c r="I63" s="19"/>
      <c r="J63" s="19"/>
      <c r="K63" s="19"/>
      <c r="L63" s="19"/>
      <c r="M63" s="19"/>
    </row>
    <row r="64" spans="7:13" x14ac:dyDescent="0.25">
      <c r="G64" s="19"/>
      <c r="H64" s="19"/>
      <c r="I64" s="19"/>
      <c r="J64" s="19"/>
      <c r="K64" s="19"/>
      <c r="L64" s="19"/>
      <c r="M64" s="19"/>
    </row>
    <row r="66" spans="7:13" x14ac:dyDescent="0.25">
      <c r="G66" s="19"/>
      <c r="H66" s="19"/>
      <c r="I66" s="19"/>
      <c r="J66" s="19"/>
      <c r="K66" s="19"/>
      <c r="L66" s="19"/>
      <c r="M66" s="19"/>
    </row>
    <row r="67" spans="7:13" x14ac:dyDescent="0.25">
      <c r="G67" s="19"/>
      <c r="H67" s="19"/>
      <c r="I67" s="19"/>
      <c r="J67" s="19"/>
      <c r="K67" s="19"/>
      <c r="L67" s="19"/>
      <c r="M67" s="19"/>
    </row>
    <row r="68" spans="7:13" x14ac:dyDescent="0.25">
      <c r="G68" s="19"/>
      <c r="H68" s="19"/>
      <c r="I68" s="19"/>
      <c r="J68" s="19"/>
      <c r="K68" s="19"/>
      <c r="L68" s="19"/>
      <c r="M68" s="19"/>
    </row>
    <row r="69" spans="7:13" x14ac:dyDescent="0.25">
      <c r="G69" s="19"/>
      <c r="H69" s="19"/>
      <c r="I69" s="19"/>
      <c r="J69" s="19"/>
      <c r="K69" s="19"/>
      <c r="L69" s="19"/>
      <c r="M69" s="19"/>
    </row>
    <row r="70" spans="7:13" x14ac:dyDescent="0.25">
      <c r="G70" s="19"/>
      <c r="H70" s="19"/>
      <c r="I70" s="19"/>
      <c r="J70" s="19"/>
      <c r="K70" s="19"/>
      <c r="L70" s="19"/>
      <c r="M70" s="19"/>
    </row>
    <row r="71" spans="7:13" x14ac:dyDescent="0.25">
      <c r="G71" s="19"/>
      <c r="H71" s="19"/>
      <c r="I71" s="19"/>
      <c r="J71" s="19"/>
      <c r="K71" s="19"/>
      <c r="L71" s="19"/>
      <c r="M71" s="19"/>
    </row>
    <row r="72" spans="7:13" x14ac:dyDescent="0.25">
      <c r="G72" s="19"/>
      <c r="H72" s="19"/>
      <c r="I72" s="19"/>
      <c r="J72" s="19"/>
      <c r="K72" s="19"/>
      <c r="L72" s="19"/>
      <c r="M72" s="19"/>
    </row>
    <row r="73" spans="7:13" x14ac:dyDescent="0.25">
      <c r="G73" s="19"/>
      <c r="H73" s="19"/>
      <c r="I73" s="19"/>
      <c r="J73" s="19"/>
      <c r="K73" s="19"/>
      <c r="L73" s="19"/>
      <c r="M73" s="19"/>
    </row>
    <row r="74" spans="7:13" x14ac:dyDescent="0.25">
      <c r="G74" s="19"/>
      <c r="H74" s="19"/>
      <c r="I74" s="19"/>
      <c r="J74" s="19"/>
      <c r="K74" s="19"/>
      <c r="L74" s="19"/>
      <c r="M74" s="19"/>
    </row>
    <row r="75" spans="7:13" x14ac:dyDescent="0.25">
      <c r="G75" s="19"/>
      <c r="H75" s="19"/>
      <c r="I75" s="19"/>
      <c r="J75" s="19"/>
      <c r="K75" s="19"/>
      <c r="L75" s="19"/>
      <c r="M75" s="19"/>
    </row>
    <row r="76" spans="7:13" x14ac:dyDescent="0.25">
      <c r="G76" s="19"/>
      <c r="H76" s="19"/>
      <c r="I76" s="19"/>
      <c r="J76" s="19"/>
      <c r="K76" s="19"/>
      <c r="L76" s="19"/>
      <c r="M76" s="19"/>
    </row>
    <row r="77" spans="7:13" x14ac:dyDescent="0.25">
      <c r="G77" s="19"/>
      <c r="H77" s="19"/>
      <c r="I77" s="19"/>
      <c r="J77" s="19"/>
      <c r="K77" s="19"/>
      <c r="L77" s="19"/>
      <c r="M77" s="19"/>
    </row>
    <row r="78" spans="7:13" x14ac:dyDescent="0.25">
      <c r="G78" s="19"/>
      <c r="H78" s="19"/>
      <c r="I78" s="19"/>
      <c r="J78" s="19"/>
      <c r="K78" s="19"/>
      <c r="L78" s="19"/>
      <c r="M78" s="19"/>
    </row>
    <row r="79" spans="7:13" x14ac:dyDescent="0.25">
      <c r="G79" s="19"/>
      <c r="H79" s="19"/>
      <c r="I79" s="19"/>
      <c r="J79" s="19"/>
      <c r="K79" s="19"/>
      <c r="L79" s="19"/>
      <c r="M79" s="19"/>
    </row>
    <row r="80" spans="7:13" x14ac:dyDescent="0.25">
      <c r="G80" s="19"/>
      <c r="H80" s="19"/>
      <c r="I80" s="19"/>
      <c r="J80" s="19"/>
      <c r="K80" s="19"/>
      <c r="L80" s="19"/>
      <c r="M80" s="19"/>
    </row>
    <row r="81" spans="7:13" x14ac:dyDescent="0.25">
      <c r="G81" s="19"/>
      <c r="H81" s="19"/>
      <c r="I81" s="19"/>
      <c r="J81" s="19"/>
      <c r="K81" s="19"/>
      <c r="L81" s="19"/>
      <c r="M81" s="19"/>
    </row>
    <row r="82" spans="7:13" x14ac:dyDescent="0.25">
      <c r="G82" s="19"/>
      <c r="H82" s="19"/>
      <c r="I82" s="19"/>
      <c r="J82" s="19"/>
      <c r="K82" s="19"/>
      <c r="L82" s="19"/>
      <c r="M82" s="19"/>
    </row>
    <row r="83" spans="7:13" x14ac:dyDescent="0.25">
      <c r="G83" s="19"/>
      <c r="H83" s="19"/>
      <c r="I83" s="19"/>
      <c r="J83" s="19"/>
      <c r="K83" s="19"/>
      <c r="L83" s="19"/>
      <c r="M83" s="19"/>
    </row>
    <row r="84" spans="7:13" x14ac:dyDescent="0.25">
      <c r="G84" s="19"/>
      <c r="H84" s="19"/>
      <c r="I84" s="19"/>
      <c r="J84" s="19"/>
      <c r="K84" s="19"/>
      <c r="L84" s="19"/>
      <c r="M84" s="19"/>
    </row>
    <row r="85" spans="7:13" x14ac:dyDescent="0.25">
      <c r="G85" s="19"/>
      <c r="H85" s="19"/>
      <c r="I85" s="19"/>
      <c r="J85" s="19"/>
      <c r="K85" s="19"/>
      <c r="L85" s="19"/>
      <c r="M85" s="19"/>
    </row>
    <row r="86" spans="7:13" x14ac:dyDescent="0.25">
      <c r="G86" s="19"/>
      <c r="H86" s="19"/>
      <c r="I86" s="19"/>
      <c r="J86" s="19"/>
      <c r="K86" s="19"/>
      <c r="L86" s="19"/>
      <c r="M86" s="19"/>
    </row>
    <row r="87" spans="7:13" x14ac:dyDescent="0.25">
      <c r="G87" s="19"/>
      <c r="H87" s="19"/>
      <c r="I87" s="19"/>
      <c r="J87" s="19"/>
      <c r="K87" s="19"/>
      <c r="L87" s="19"/>
      <c r="M87" s="19"/>
    </row>
    <row r="88" spans="7:13" x14ac:dyDescent="0.25">
      <c r="G88" s="19"/>
      <c r="H88" s="19"/>
      <c r="I88" s="19"/>
      <c r="J88" s="19"/>
      <c r="K88" s="19"/>
      <c r="L88" s="19"/>
      <c r="M88" s="19"/>
    </row>
    <row r="89" spans="7:13" x14ac:dyDescent="0.25">
      <c r="G89" s="19"/>
      <c r="H89" s="19"/>
      <c r="I89" s="19"/>
      <c r="J89" s="19"/>
      <c r="K89" s="19"/>
      <c r="L89" s="19"/>
      <c r="M89" s="19"/>
    </row>
    <row r="90" spans="7:13" x14ac:dyDescent="0.25">
      <c r="G90" s="19"/>
      <c r="H90" s="19"/>
      <c r="I90" s="19"/>
      <c r="J90" s="19"/>
      <c r="K90" s="19"/>
      <c r="L90" s="19"/>
      <c r="M90" s="19"/>
    </row>
    <row r="91" spans="7:13" x14ac:dyDescent="0.25">
      <c r="G91" s="19"/>
      <c r="H91" s="19"/>
      <c r="I91" s="19"/>
      <c r="J91" s="19"/>
      <c r="K91" s="19"/>
      <c r="L91" s="19"/>
      <c r="M91" s="19"/>
    </row>
    <row r="92" spans="7:13" x14ac:dyDescent="0.25">
      <c r="G92" s="19"/>
      <c r="H92" s="19"/>
      <c r="I92" s="19"/>
      <c r="J92" s="19"/>
      <c r="K92" s="19"/>
      <c r="L92" s="19"/>
      <c r="M92" s="19"/>
    </row>
    <row r="93" spans="7:13" x14ac:dyDescent="0.25">
      <c r="G93" s="19"/>
      <c r="H93" s="19"/>
      <c r="I93" s="19"/>
      <c r="J93" s="19"/>
      <c r="K93" s="19"/>
      <c r="L93" s="19"/>
      <c r="M93" s="19"/>
    </row>
    <row r="94" spans="7:13" x14ac:dyDescent="0.25">
      <c r="G94" s="19"/>
      <c r="H94" s="19"/>
      <c r="I94" s="19"/>
      <c r="J94" s="19"/>
      <c r="K94" s="19"/>
      <c r="L94" s="19"/>
      <c r="M94" s="19"/>
    </row>
    <row r="95" spans="7:13" x14ac:dyDescent="0.25">
      <c r="G95" s="19"/>
      <c r="H95" s="19"/>
      <c r="I95" s="19"/>
      <c r="J95" s="19"/>
      <c r="K95" s="19"/>
      <c r="L95" s="19"/>
      <c r="M95" s="19"/>
    </row>
    <row r="96" spans="7:13" x14ac:dyDescent="0.25">
      <c r="G96" s="19"/>
      <c r="H96" s="19"/>
      <c r="I96" s="19"/>
      <c r="J96" s="19"/>
      <c r="K96" s="19"/>
      <c r="L96" s="19"/>
      <c r="M96" s="19"/>
    </row>
    <row r="97" spans="7:13" x14ac:dyDescent="0.25">
      <c r="G97" s="19"/>
      <c r="H97" s="19"/>
      <c r="I97" s="19"/>
      <c r="J97" s="19"/>
      <c r="K97" s="19"/>
      <c r="L97" s="19"/>
      <c r="M97" s="19"/>
    </row>
    <row r="98" spans="7:13" x14ac:dyDescent="0.25">
      <c r="G98" s="19"/>
      <c r="H98" s="19"/>
      <c r="I98" s="19"/>
      <c r="J98" s="19"/>
      <c r="K98" s="19"/>
      <c r="L98" s="19"/>
      <c r="M98" s="19"/>
    </row>
    <row r="99" spans="7:13" x14ac:dyDescent="0.25">
      <c r="G99" s="19"/>
      <c r="H99" s="19"/>
      <c r="I99" s="19"/>
      <c r="J99" s="19"/>
      <c r="K99" s="19"/>
      <c r="L99" s="19"/>
      <c r="M99" s="19"/>
    </row>
  </sheetData>
  <mergeCells count="7">
    <mergeCell ref="AE3:AF3"/>
    <mergeCell ref="C3:D3"/>
    <mergeCell ref="G3:M3"/>
    <mergeCell ref="P3:Q3"/>
    <mergeCell ref="T3:U3"/>
    <mergeCell ref="W3:X3"/>
    <mergeCell ref="AA3:AB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CANTIDADES</vt:lpstr>
      <vt:lpstr>TALLAS</vt:lpstr>
      <vt:lpstr>RELACION INSTRUCTORES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Alex Enrique Sarmiento Camargo</cp:lastModifiedBy>
  <cp:revision/>
  <dcterms:created xsi:type="dcterms:W3CDTF">2023-07-07T15:24:36Z</dcterms:created>
  <dcterms:modified xsi:type="dcterms:W3CDTF">2025-09-01T20:02:57Z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2025-05-12T20:54:54Z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da2f3bc2-6ae4-47f4-b897-722cf4db20a1</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