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G:\IMPORTANTE\CONTRATACIÓN\UNIFORMES DE SALUD Y BELLEZA\"/>
    </mc:Choice>
  </mc:AlternateContent>
  <xr:revisionPtr revIDLastSave="0" documentId="13_ncr:1_{22E29420-CE7A-4F70-8A20-6096554E04FF}" xr6:coauthVersionLast="47" xr6:coauthVersionMax="47" xr10:uidLastSave="{00000000-0000-0000-0000-000000000000}"/>
  <bookViews>
    <workbookView xWindow="-120" yWindow="-120" windowWidth="29040" windowHeight="15840" xr2:uid="{00000000-000D-0000-FFFF-FFFF00000000}"/>
  </bookViews>
  <sheets>
    <sheet name="Hoja1" sheetId="2" r:id="rId1"/>
    <sheet name="Imagenes de la consulta"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4" i="2" l="1"/>
  <c r="K13" i="2"/>
  <c r="L13" i="2" s="1"/>
  <c r="K12" i="2"/>
  <c r="K11" i="2"/>
  <c r="L11" i="2" s="1"/>
  <c r="K15" i="2"/>
  <c r="L15" i="2" s="1"/>
  <c r="K16" i="2"/>
  <c r="L16" i="2" s="1"/>
  <c r="K17" i="2"/>
  <c r="L17" i="2" s="1"/>
  <c r="H9" i="2"/>
  <c r="I9" i="2" s="1"/>
  <c r="H10" i="2"/>
  <c r="I10" i="2" s="1"/>
  <c r="H11" i="2"/>
  <c r="I11" i="2" s="1"/>
  <c r="H12" i="2"/>
  <c r="I12" i="2" s="1"/>
  <c r="H13" i="2"/>
  <c r="I13" i="2" s="1"/>
  <c r="H14" i="2"/>
  <c r="I14" i="2" s="1"/>
  <c r="H15" i="2"/>
  <c r="I15" i="2" s="1"/>
  <c r="H16" i="2"/>
  <c r="I16" i="2" s="1"/>
  <c r="H17" i="2"/>
  <c r="I17" i="2" s="1"/>
  <c r="H8" i="2"/>
  <c r="I8" i="2" s="1"/>
  <c r="O11" i="2"/>
  <c r="P11" i="2" s="1"/>
  <c r="Q11" i="2" s="1"/>
  <c r="O13" i="2"/>
  <c r="O15" i="2"/>
  <c r="P15" i="2" s="1"/>
  <c r="Q15" i="2" s="1"/>
  <c r="L14" i="2" l="1"/>
  <c r="O14" i="2"/>
  <c r="L12" i="2"/>
  <c r="K10" i="2"/>
  <c r="L10" i="2" s="1"/>
  <c r="O10" i="2"/>
  <c r="P10" i="2" s="1"/>
  <c r="Q10" i="2" s="1"/>
  <c r="K9" i="2"/>
  <c r="L9" i="2" s="1"/>
  <c r="O9" i="2"/>
  <c r="P9" i="2" s="1"/>
  <c r="Q9" i="2" s="1"/>
  <c r="O8" i="2"/>
  <c r="P8" i="2" s="1"/>
  <c r="Q8" i="2" s="1"/>
  <c r="K8" i="2"/>
  <c r="L8" i="2" s="1"/>
  <c r="P13" i="2"/>
  <c r="Q13" i="2" s="1"/>
  <c r="O12" i="2"/>
  <c r="P12" i="2" s="1"/>
  <c r="Q12" i="2" s="1"/>
  <c r="O17" i="2"/>
  <c r="P17" i="2" s="1"/>
  <c r="Q17" i="2" s="1"/>
  <c r="O16" i="2"/>
  <c r="P16" i="2" s="1"/>
  <c r="Q16" i="2" s="1"/>
  <c r="P14" i="2" l="1"/>
  <c r="Q14" i="2" s="1"/>
  <c r="Q18" i="2" s="1"/>
</calcChain>
</file>

<file path=xl/sharedStrings.xml><?xml version="1.0" encoding="utf-8"?>
<sst xmlns="http://schemas.openxmlformats.org/spreadsheetml/2006/main" count="62" uniqueCount="50">
  <si>
    <t>UNSPSC</t>
  </si>
  <si>
    <t>TIPO DE BIEN</t>
  </si>
  <si>
    <t>CANTIDAD</t>
  </si>
  <si>
    <t>UNIDAD DE MEDIDA</t>
  </si>
  <si>
    <t>ESPECIFICACIONES TÉCNICAS</t>
  </si>
  <si>
    <t>PRECIO UNITARIO</t>
  </si>
  <si>
    <t>CONJUNTO</t>
  </si>
  <si>
    <t>N°</t>
  </si>
  <si>
    <t>PRECIO TOTAL INCLUIDO IVA</t>
  </si>
  <si>
    <t>VALOR TOTAL CON CANTIDADES</t>
  </si>
  <si>
    <t>UNIFORME DE BELLEZA DAMA
(11510218)</t>
  </si>
  <si>
    <t>UNIFORME QUIRURGICO DAMA
(11510217)</t>
  </si>
  <si>
    <t>UNIFORME QUIRURGICO CABALLERO
(11510217)</t>
  </si>
  <si>
    <t>UNIFORME DE ENFERMERIA DAMA
(11510216)</t>
  </si>
  <si>
    <t>UNIFORME DE ENFERMERIA CABALLERO
(11510216)</t>
  </si>
  <si>
    <t>TRAJE ANTIFLUIDO TRABAJADOR OFICIAL DAMA</t>
  </si>
  <si>
    <t>TRAJE ANTIFLUIDO TRABAJADOR OFICIAL CABALLERO</t>
  </si>
  <si>
    <t xml:space="preserve">ESTILO: Conjunto dos piezas. 
BLUSA  MUJER:
CUELLO: Cuellos o escotes de acuerdo con diseños presentados. MANGA: manga corta.
CUERPO: Con entalle en costados, cremallera invisible en un costado, con bolsillos. Cortes entallando la silueta y embones en los orillos en tonos que contrasten.
Logo Sena bordado de 3 X 3 cm en parte superior izquierda.
PANTALON MUJER: Bota recta con dos bolsillos delanteros, cintura con elástico y tiras o cordón para amarrar.
MATERIAL: Microfibra lisa anti fluido. Tono y Colores a escoger. (Presentar carta de  materiales  y colores). 
COLOR: A escoger. Presentar carta de materiales y colores.
COSTURAS: En máquina plana y fileteadora o cerradora. Todas las costuras deben estar exentas de fruncidos, torcidos o pliegues y deben estar lo suficientemente tensionadas con el fin de evitar que se agrieten o se abran. 
Lagos de costuras uniformes en un mismo tramo. Costuras sin hilos sueltos y buenos remates y acabados.
Solidez de Color al lavado: Colores Firmes.
Hilos: Los hilos e hilazas utilizados para las costuras deberán ser del color del material principal a utilizar.
</t>
  </si>
  <si>
    <t xml:space="preserve">Conjunto de dos piezas estilo cirugía. 
MUJER
Blusa 
• Cuello: Escote en “V” con orillo ancho.  
• Manga: corta.
• Cuerpo: Sin entalle en costados. Con bolsillos. Con pasador para carnet parte superior derecha. 
• Pantalón: Bota recta con dos bolsillos delanteros, cintura con elástico y tiras o cordón para amarrar
• Diseños: A escoger. Presentar como mínimo cinco (U) diseños diferentes de tendencia. Presentar carta de materiales y colores. 
Presentar carta de materiales y colores. 
MATERIAL: Tejido plano tafetán con acabado anti fluidos/repelencia 100% polyester (Microfibra lisa). Antifluido impermeable resistente a tensión y rasgado. Repele líquidos y factores ambientales. No destiñe o decolora, No encoge, Lavado a Maquina, Permite el uso de secadora, mínimo planchado.  Telas desde 110 g/m2 hasta 225 g/m2. 
COSTURA: En máquina plana y fileteadora o cerradora.  Todas las costuras deben estar exentas de fruncidos, torcidos o pliegues y deben estar lo suficientemente tensionadas con el fin de evitar que se agrieten o se abran.  
Largos de costuras uniformes en un mismo tramo. Cases perfectos, sin costuras sobrepuestas, sin hilos sueltos, con costuras de refuerzo en tiros de pantalón, sin picas por reprocesos y buenos remates y acabados. 
NTC: ISO 4915. 
Solidez de Color al lavado: Colores firmes.
COLOR: Tono y colores a escoger. (Presentar carta de materiales y colores).
HILOS: Los hilos e hilazas utilizados para las costuras deberán ser del color del material principal a utilizar.
CONDICIONES DEL DISEÑO: Las prendas presentadas deben garantizar los máximos estándares de calidad en materiales, diseño y confección. La horma y el aplome de las prendas deben garantizar un excelente patronaje.
CONDICIONES DEL TALLAJE:   El proveedor debe contar con toda la curva de tallaje de los diseños seleccionados inclusive de tallas no comerciales de ser necesario. El proveedor debe garantizar los ajustes que correspondan por antropometría del servidor público destinatario de la misma verificando su confort. A pesar de que no se requiere entalle para las prendas femeninas, deberán ser trabajadas con un cuadro de tallas femeninas a parte de las prendas masculinas. 
•TALLAS:
- Mujer: 6- 8- 10- 12- 14- 16- 20- 22
- Hombre: XS S M L XL XXL XXXL
- Nota aclaratoria: La talla que el funcionario requiera.
LIMITACIONES DE USO: El pałronaje presentado para este tipo de prendas debe tener buena horma y aplome. Deben presentar excelente calidad en confección.
PRESENTACIÓN DEL PRODUCTO: Las prendas deberán ser bien presentadas, debidamente pulidas, limpias desde la muestra física hasta la producción de entrega. Cada conjunto debe ser entregado en empaque individual y en bolsa de la marca. 
</t>
  </si>
  <si>
    <t>ESTILO: Conjunto dos piezas.
BLUSA MUJER:
CUELLO: cuellos o escotes de acuerdo con diseños presentados.  
MANGA: manga corta.
CUERPO: Con entalle en costados, cremallera invisible en un costado, con bolsillos. Logo Sena bordado de 3 X 3 cm en parte superior izquierda.
PANTALÓN MUJER: Bota recta con dos bolsillos delanteros, cintura con elástico y   tiras   o   cordón   para   amarrar. 
DISEÑOS: A escoger. Presentar como mínimo cinco (5) diseños diferentes de tendencia.
Presentar carta de materiales y colores.
MATERIAL: Microfibra lisa antifluido. Tono y colores a escoger. (Presentar carta de materiales y colores). COLOR: A escoger. Presentar carta de materiales y colores.
COSTURAS: En máquina plana y fileteadora o cerradora. Todas las costuras deben estar exentas de fruncidos, torcidos o pliegues y deben estar lo suficientemente tensionadas con el fin de evitar que se agrieten o se abran. Largos de costuras uniformes en un mismo tramo. Costuras sin hilos sueltos y buenos remates y acabados.
Solidez de Color al lavado: Colores firmes.
Hilos: Los hilos e hilazas utilizados para las costuras deberán ser del color del material principal a utilizar
Condiciones del diseño: Las prendas presentadas deben garantizar los máximos estándares de calidad en materiales, diseño y confección. La horma y el aplome de las prendas deben garantizar un excelente patronaje.
Condiciones de tallaje: El proveedor debe contar con toda la curva de tallaje de los diseños seleccionados inclusive de tallas no comerciales de ser necesario.
El proveedor debe garantizar los ajustes que correspondan por antropometría del servidor público destinatario de la misma.
Limitaciones de uso: El patronaje presentado para este tipo de prendas debe tener buena horma y aplome. Deben presentar excelente calidad en confección.
Presentación del producto: Las prendas deberán ser bien presentadas, debidamente pulidas, limpias desde la muestra física hasta la producción de entrega. Cada conjunto debe ser entregada en empaque individual y en bolsa.</t>
  </si>
  <si>
    <t>ESTILO: Conjunto dos piezas.
HOMBRE:
CUELLO: Escote en V. MANGA: Corta.
CUERPO: Recto. Con bolsillos. Logo Sena bordado de 3 X 3 cm en parte superior izquierda.
PANTALÓN HOMBRE: Bota recta con dos bolsillos delanteros, dos bolillos posteriores de ribete. Cintura con elástico y tiras o cordón para amarrar.
DISEÑOS: A escoger. Presentar como mínimo cinco (5) diseños diferentes de tendencia.
Presentar carta de materiales y colores.
MATERIAL: Microfibra lisa antifluido. Tono y colores a escoger. (Presentar carta de materiales y colores). COLOR: A escoger. Presentar carta de materiales y colores.
COSTURAS: En máquina plana y fileteadora o cerradora. Todas las costuras deben estar exentas de fruncidos, torcidos o pliegues y deben estar lo suficientemente tensionadas con el fin de evitar que se agrieten o se abran. Largos de costuras uniformes en un mismo tramo. Costuras sin hilos sueltos y buenos remates y acabados.
Solidez de Color al lavado: Colores firmes.
Hilos: Los hilos e hilazas utilizados para las costuras deberán ser del color del material principal a utilizar
Condiciones del diseño: Las prendas presentadas deben garantizar los máximos estándares de calidad en materiales, diseño y confección. La horma y el aplome de las prendas deben garantizar un excelente patronaje.
Condiciones de tallaje: El proveedor debe contar con toda la curva de tallaje de los diseños seleccionados inclusive de tallas no comerciales de ser necesario.
El proveedor debe garantizar los ajustes que correspondan por antropometría del servidor público destinatario de la misma.
Limitaciones de uso: El patronaje presentado para este tipo de prendas debe tener buena horma y aplome. Deben presentar excelente calidad en confección.
Presentación del producto: Las prendas deberán ser bien presentadas, debidamente pulidas, limpias desde la muestra física hasta la producción de entrega. Cada conjunto debe ser entregada en empaque individual y en bolsa.</t>
  </si>
  <si>
    <t xml:space="preserve">PRENDAS
BLUSA-PANTALÓN
TELA: TEJIDO PLANO
DESTINATARIOS: ASEADORAS
COLOR: GRIS PANTONE “429 C”
COMPOSICIÓN: POLIÉSTER 100%.
LIGAMENTO: TAFETÁN.
ACABADO: ANTIFLUIDO
PESO GRAMOS POR METRO CUADRADO
MAXIMO 120 g/m2
Estilo:
BLUSA: Silueta recta, cuello en “V” mangas hasta el codo, 2 bolsillos tipo parche inferiores, con cierre de cremallera sintético en un costado. Largo a la mitad de la cadera.
PANTALÓN: Tipo pijama con dos bolsillos laterales tipo ojal, bota recta, enrresortado en la cintura.
Marquillas:
De talla, de fabricante, de cuidado y de composición impresa o tejida.
Talla:
Se debe conservar la escala de 2 cms entre tallas.
Pongo en consideración estos dos tonos de prendas anti fluidas para los hombres aseadores trabajadores oficiales.
Así mismo el logo del Sena al lado izquierdo de la blusa y bordado. Y con dos bolsillos delanteros.
Ponemos en consideración estos 2 modelos y colores de conjuntos anti fluidos para las damas trabajadoras oficiales.
Así mismo el logo del Sena al lado izquierdo de la blusa y bordado.
A. La confección de cada una de las prendas será de primera calidad. No se permiten empates en los pespuntes exteriores e interiores ni hebras sueltas, todas las costuras deben estar derechas y parejas, las puntadas equilibradas, no pueden quedar flojas, rotas, torcidas, basteadas o tensionadas. No deben presentar manchas ni decoloraciones.
B. En las camisas, blusas las costuras de manga deben coincidir con las de los costados; los cuellos deben quedar bien terminados y con las puntas parejas. Las perillas de las mangas deben quedar derechas y los puños sin escalas.
C. La buena apariencia de la prenda debe garantizarse antes y después del lavado. Especialmente en fijación de color, en la adherencia de las entretelas y en las costuras no tensionadas.
D. La tela no puede exceder el 3% de encogimiento y debe estar garantizada la solidez al frote, al lavado, a los gases, al sudor, debe tener garantía de resistencia al desgarre a la tensión, al deslizamiento de los hilos en la costura y no tener tendencia a la formación de motas. Cumpliendo con los requisitos establecidos en la Norma Técnica Colombiana ICONTEC, 703-1; 703-2 y 703-3 de acuerdo con el uso final.
E. Los proponentes deben acompañar con su propuesta, una muestra de la prenda y porción de tela de mínimo 50 cm por el ancho correspondiente a cada ítem para enviar al Laboratorio Textil del SENA y verificar el cumplimiento de los requisitos básicos, de lo contrario no se tendrá en cuenta la cotización.
F. Las prendas deben venir empacadas individualmente en bolsas de polietileno transparente bien cerrado y marcado.
G. El SENA exigirá una vez adjudicado el contrato, que las prendas objeto del contrato conserven la misma calidad y apariencia de la muestra inicial, de encontrarse diferencias se procederá de conformidad con las normas establecidas.
H. En el Centro de Tecnología de la Manufactura Avanzada se encuentran las muestras de las prendas patrón a disposición de los oferentes.
I. Si uno oferente cumple con las especificaciones técnicas, económicas y reglamentarias pero presenta fallas en la calidad de la confección que no afecten la funcionalidad de la prenda cuando presente la oferta, El SENA podrá tomar la determinación de adjudicarle el contrato siempre y cuando el proveedor se comprometa a presentar nuevamente las muestras con las correcciones sugeridas y que la entrega final no se presenten las no conformidades anotadas, en caso de que dos oferentes estén en la misma situación se elegirá el que menos no conformidades presente.
J. No se aceptarán prendas que deban ser lavadas en seco.
K. Cualquier reclamación o no conformidad respeto al a calidad de las prendas por parte del empleado, el proveedor se debe comprometer a resolverla.
</t>
  </si>
  <si>
    <t>ZAPATO CABALLERO ENFERMERIA
(11580410)</t>
  </si>
  <si>
    <t>ZAPATOS DAMA ENFERMERIA
(11580412)</t>
  </si>
  <si>
    <t xml:space="preserve">PAR </t>
  </si>
  <si>
    <t xml:space="preserve">Tipo de Calzado: Mocasín o de Amarrar
Capellada: En cuero natural, calibre 12-14
Forro: Cuero 100% en: Badana o vaquetón o piel de cerdo; material textil (50%) y textil o cuero (50%)
Plantilla de Armado: En celulosa, materiales de características similares, preformadas a la altura de la horma utilizada
Suela: Caucho vulcanizado, antideslizante, TR
Tacón Altura: Máximo de 2 cm y/o tacón corrido
Plantilla de Presentación o Sobre Plantilla: Material visco elástico absorvedor de impacto anatómica que brinde confort Horma: Con Excelente Calzabilidad
Modelos: Variados
Colores: Blanco/Negro/Azul
Cambrión: (si se requiere) La preforma debe corresponder a la altura del quiebre de la horma.
1. Los componentes del calzado: Puntera, contrafuerte, Talón (altura) deben ser acordes con la talla o número.
2. Las costuras que unen los piezas deben ser uniformes y continuas, sin hilos flojos, los zapatos deben estar libres de protuberancias, asperezas, pliegues, arrugas y restos de materiales que causen molestias o maltratos al usuario."
3. Los cambriones (si se requieren) en el calzado deben tener la longitud y curvatura de acuerdo con las especificaciones del fabricante, estos deben ser de un material que conserve la posición anatómica del calzado.
4. La altura de los tacones debe estar de acuerdo con la horma utilizada"
5. El calzado debe llevar en su parte interior y de forma visible una etiqueta que permita al usuario identificar los materiales que componen la capellada, el forro y la suela, así como el país donde se produce el zapato.
NORMATIVIDAD TÉCNICA:
Abrasión de Suela Norma: NTC-E 67
Requisito: Máximo 250 mm3 según NTC ISO 20345
Flexión de Suela Norma: NTC-E 67
Requisito: Inicio de fractura 50.000 ciclos.
</t>
  </si>
  <si>
    <t xml:space="preserve">Tipo de Calzado : Mocasín o de Amarrar
Capellada: En cuero natural, calibre 12-14
Forro: Cuero 100% en: Badana o vaquetón o piel de cerdo, material textil (50%) y/o cuero (50%) talón
Plantilla de Armado: En celulosa, materiales de características similares, preformados a la altura de la horma utilizada
Suela: Caucho vulcanizado, antideslizante, TR Tacón Altura: Máximo de 2 cm y/o tacón corrido Base del Tacón Ancha
Plantilla  de Presentación : Material visco elástico absorvedor de impacto anatómica que brinde confort Horma Con excelente calzabilidad
Modelos : Variados
Color: Blanco/Negro/Azul
Cambrión: (si se requiere) La preforma debe corresponder
a la altura del quiebre de la horma.
Condiciones de Construcción
1. Los componentes del calzado: Puntera, contrafuerte, Talón (altura) deben ser acordes con la talla o número.
2. Las costuras que unen las piezas deben ser uniformes y continuas, sin hilos flojos, los zapatos deben estar libres de protuberancias, asperezas, pliegues, arrugas y restos de materiales que causen molestias o maltratos al usuario.
3. Los cambriones (si se requieren) en el calzado deben tener   la   longitud   y   curvatura   de   acuerdo   con   las especificaciones del fabricante, estos deben ser de  un material que conserve la posición anotómica del calzado.
4. La altura de los tacones debe estar de acuerdo con la horma utilizada.
5.El calzado debe llevar en su parte interior y de forma visible una etiqueta que permita al usuario identificar los materiales que componen la capellada, el forro y la suela, así como el país donde se produce el zapato.
NORMATIVIDAD TÉCNICA:
Abrasión de Suela
Norma: NORMA: DIN 53516.
Requisito: Máximo 250 mm3 según NTC ISO 20345.
Flexión de Suela
Norma: NTC ISO 20344
Requisito: Incremento máximo de 4 mm. En 30.000 ciclos.
</t>
  </si>
  <si>
    <t>PRECOTIZACIÓN UNIFORMES DE SALUD, BELLEZA Y CALZADO ESPECIAL E.P</t>
  </si>
  <si>
    <t>IMPUESTO (IVA 19% O EL QUE CORRESPONDA)</t>
  </si>
  <si>
    <t>ZAPATO COCINA DAMA Y CABALLERO</t>
  </si>
  <si>
    <t xml:space="preserve">CARACTERÍSTICAS Tipo  de  Calzado: Mocasín Capellada: Eva inyectada, alta resistencia,  con alta fijación al suelo
Forro:   No aplica
Plantilla  de  Armado: No aplica
Suela:  Resina de caucho expandida (EVA),  con alta fijación al suelo
Tacón  Altura: Máximo de 2 cm
Plantilla  de  Presentación  o  Sobre  Plantilla : Material visco elástico absorvedor de impacto anatómica que brinde confort
Horma: Con Excelente Calzabilidad Modelos:  No  aplica
Color: Negro
Cambrion: No requiere.
Condiciones  de  Construcción:
Zapato inyectado
El calzado debe llevar en su parte interior y de forma visible una etiqueta que permita al usuario identificar los materiales que componen  la capellada, el forro y la  suela, así como el país donde se produce el zapato
</t>
  </si>
  <si>
    <t xml:space="preserve">Conjunto de dos piezas estilo cirugía. 
HOMBRE
Camisa
• Cuello: Escote en "V"
• Manga: corta.
• Cuerpo: Recto. Con bolsillos.  Con pasador para carnet parte superior derecha. 
• Pantalón: Bota recta con dos bolsillos delanteros, dos bolillos posteriores de ribete. Cintura con elástico y tiras o cordón para amarrar.
• Diseños: A escoger. Presentar como mínimo cinco (U) diseños diferentes de tendencia. Presentar carta de materiales y colores. 
Presentar carta de materiales y colores. 
MATERIAL: Tejido plano tafetán con acabado anti fluidos/repelencia 100% polyester (Microfibra lisa). Antifluido impermeable resistente a tensión y rasgado. Repele líquidos y factores ambientales. No destiñe o decolora, No encoge, Lavado a Maquina, Permite el uso de secadora, mínimo planchado.  Telas desde 110 g/m2 hasta 225 g/m2. 
COSTURA: En máquina plana y fileteadora o cerradora.  Todas las costuras deben estar exentas de fruncidos, torcidos o pliegues y deben estar lo suficientemente tensionadas con el fin de evitar que se agrieten o se abran.  
Largos de costuras uniformes en un mismo tramo. Cases perfectos, sin costuras sobrepuestas, sin hilos sueltos, con costuras de refuerzo en tiros de pantalón, sin picas por reprocesos y buenos remates y acabados. 
NTC: ISO 4915. 
Solidez de Color al lavado: Colores firmes.
COLOR: Tono y colores a escoger. (Presentar carta de materiales y colores).
HILOS: Los hilos e hilazas utilizados para las costuras deberán ser del color del material principal a utilizar.
CONDICIONES DEL DISEÑO: Las prendas presentadas deben garantizar los máximos estándares de calidad en materiales, diseño y confección. La horma y el aplome de las prendas deben garantizar un excelente patronaje.
CONDICIONES DEL TALLAJE:   El proveedor debe contar con toda la curva de tallaje de los diseños seleccionados inclusive de tallas no comerciales de ser necesario. El proveedor debe garantizar los ajustes que correspondan por antropometría del servidor público destinatario de la misma verificando su confort. A pesar de que no se requiere entalle para las prendas femeninas, deberán ser trabajadas con un cuadro de tallas femeninas a parte de las prendas masculinas. 
•TALLAS:
- Mujer: 6- 8- 10- 12- 14- 16- 20- 22
- Hombre: XS S M L XL XXL XXXL
- Nota aclaratoria: La talla que el funcionario requiera.
LIMITACIONES DE USO: El pałronaje presentado para este tipo de prendas debe tener buena horma y aplome. Deben presentar excelente calidad en confección.
PRESENTACIÓN DEL PRODUCTO: Las prendas deberán ser bien presentadas, debidamente pulidas, limpias desde la muestra física hasta la producción de entrega. Cada conjunto debe ser entregado en empaque individual y en bolsa de la marca. 
</t>
  </si>
  <si>
    <t>LINKS</t>
  </si>
  <si>
    <t>IVA 19%</t>
  </si>
  <si>
    <t>LINK</t>
  </si>
  <si>
    <t>DEBLANCO</t>
  </si>
  <si>
    <t xml:space="preserve">VALOR TECHO </t>
  </si>
  <si>
    <t>PRECIO UNITARIO TECHO</t>
  </si>
  <si>
    <t xml:space="preserve">PRECIO TOTAL TECHO INCLUIDO IVA </t>
  </si>
  <si>
    <t>https://allinchef.com/productos-del-chef/zapatos/cocina2/</t>
  </si>
  <si>
    <t>https://medisofty.com/</t>
  </si>
  <si>
    <t>https://medisofty.com/product-category/hombre/</t>
  </si>
  <si>
    <t>https://uniformespuntovital.com/collections/uniformes-antifluidos?srsltid=AfmBOopN44hwMMS5ykZXHwtVFyVT4n6JQF3EvLSiFTNEiLcJc4sX7tKh</t>
  </si>
  <si>
    <t>https://uniformespuntovital.com/collections/uniformes-antifluidos-hombre</t>
  </si>
  <si>
    <t>https://uniformespuntovital.com/collections/gama-premium-mujer</t>
  </si>
  <si>
    <t>https://www.santeatelier.com/collections/caballero</t>
  </si>
  <si>
    <t>https://www.tissleger.com/tienda/?categoria=mujer</t>
  </si>
  <si>
    <t>https://www.tissleger.com/tienda/?categoria=hombre</t>
  </si>
  <si>
    <t>https://skyrouniformes.com.co/etiqueta-producto/salon-de-belleza/</t>
  </si>
  <si>
    <t>Objeto: 5_321 Suministrar uniformes de salud y belleza y calzado especial para los instructores del Sena Regional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</si>
</sst>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_-;\-&quot;$&quot;\ * #,##0_-;_-&quot;$&quot;\ * &quot;-&quot;??_-;_-@_-"/>
    <numFmt numFmtId="165" formatCode="0;[Red]0"/>
  </numFmts>
  <fonts count="8" x14ac:knownFonts="1">
    <font>
      <sz val="11"/>
      <color theme="1"/>
      <name val="Calibri"/>
      <family val="2"/>
      <scheme val="minor"/>
    </font>
    <font>
      <b/>
      <sz val="8"/>
      <color rgb="FF000000"/>
      <name val="Calibri"/>
      <family val="2"/>
      <scheme val="minor"/>
    </font>
    <font>
      <sz val="8"/>
      <color theme="1"/>
      <name val="Calibri"/>
      <family val="2"/>
      <scheme val="minor"/>
    </font>
    <font>
      <sz val="8"/>
      <color theme="1"/>
      <name val="Calibri"/>
      <family val="2"/>
    </font>
    <font>
      <sz val="11"/>
      <color theme="1"/>
      <name val="Calibri"/>
      <family val="2"/>
      <scheme val="minor"/>
    </font>
    <font>
      <sz val="9"/>
      <name val="Arial"/>
      <family val="2"/>
    </font>
    <font>
      <u/>
      <sz val="11"/>
      <color theme="10"/>
      <name val="Calibri"/>
      <family val="2"/>
      <scheme val="minor"/>
    </font>
    <font>
      <sz val="10"/>
      <name val="Arial"/>
      <family val="2"/>
    </font>
  </fonts>
  <fills count="7">
    <fill>
      <patternFill patternType="none"/>
    </fill>
    <fill>
      <patternFill patternType="gray125"/>
    </fill>
    <fill>
      <patternFill patternType="solid">
        <fgColor rgb="FFC2D69B"/>
        <bgColor indexed="64"/>
      </patternFill>
    </fill>
    <fill>
      <patternFill patternType="solid">
        <fgColor theme="5"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4" fillId="0" borderId="0" applyFont="0" applyFill="0" applyBorder="0" applyAlignment="0" applyProtection="0"/>
    <xf numFmtId="42" fontId="4" fillId="0" borderId="0" applyFont="0" applyFill="0" applyBorder="0" applyAlignment="0" applyProtection="0"/>
    <xf numFmtId="0" fontId="6" fillId="0" borderId="0" applyNumberFormat="0" applyFill="0" applyBorder="0" applyAlignment="0" applyProtection="0"/>
  </cellStyleXfs>
  <cellXfs count="35">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0" xfId="0" applyAlignment="1">
      <alignment vertical="center"/>
    </xf>
    <xf numFmtId="0" fontId="0" fillId="0" borderId="1" xfId="0" applyBorder="1" applyAlignment="1">
      <alignment horizontal="center"/>
    </xf>
    <xf numFmtId="0" fontId="5" fillId="0" borderId="1" xfId="0" applyFont="1" applyBorder="1" applyAlignment="1">
      <alignment horizontal="center" vertical="center" wrapText="1"/>
    </xf>
    <xf numFmtId="0" fontId="3" fillId="0" borderId="1" xfId="0" applyFont="1" applyBorder="1" applyAlignment="1">
      <alignment horizontal="left" vertical="center"/>
    </xf>
    <xf numFmtId="164" fontId="0" fillId="0" borderId="1" xfId="1" applyNumberFormat="1" applyFont="1" applyBorder="1"/>
    <xf numFmtId="164" fontId="0" fillId="0" borderId="1" xfId="0" applyNumberFormat="1" applyBorder="1"/>
    <xf numFmtId="0" fontId="2" fillId="4"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vertical="top"/>
    </xf>
    <xf numFmtId="0" fontId="0" fillId="0" borderId="1" xfId="0" applyBorder="1"/>
    <xf numFmtId="164" fontId="6" fillId="0" borderId="1" xfId="3" applyNumberFormat="1" applyBorder="1"/>
    <xf numFmtId="164" fontId="0" fillId="0" borderId="0" xfId="0" applyNumberFormat="1"/>
    <xf numFmtId="0" fontId="3" fillId="4" borderId="1" xfId="0" applyFont="1" applyFill="1" applyBorder="1" applyAlignment="1">
      <alignment horizontal="left" vertical="center" wrapText="1"/>
    </xf>
    <xf numFmtId="164" fontId="0" fillId="0" borderId="1" xfId="1" applyNumberFormat="1" applyFont="1" applyBorder="1" applyAlignment="1">
      <alignment vertical="center"/>
    </xf>
    <xf numFmtId="164" fontId="0" fillId="0" borderId="1" xfId="1" applyNumberFormat="1" applyFont="1" applyBorder="1" applyAlignment="1">
      <alignment horizontal="center" vertical="center"/>
    </xf>
    <xf numFmtId="165" fontId="7" fillId="0" borderId="0" xfId="0" applyNumberFormat="1" applyFont="1" applyAlignment="1">
      <alignment horizontal="left"/>
    </xf>
    <xf numFmtId="164" fontId="0" fillId="6" borderId="0" xfId="0" applyNumberFormat="1" applyFill="1"/>
    <xf numFmtId="0" fontId="0" fillId="0" borderId="2" xfId="0" applyBorder="1" applyAlignment="1">
      <alignment horizontal="left" vertical="center"/>
    </xf>
    <xf numFmtId="0" fontId="0" fillId="0" borderId="3" xfId="0" applyBorder="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cellXfs>
  <cellStyles count="4">
    <cellStyle name="Hipervínculo" xfId="3" builtinId="8"/>
    <cellStyle name="Moneda" xfId="1" builtinId="4"/>
    <cellStyle name="Moneda [0] 2" xfId="2" xr:uid="{77F0D3CE-1D69-417B-B81A-337AED01CACA}"/>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12</xdr:col>
      <xdr:colOff>702575</xdr:colOff>
      <xdr:row>28</xdr:row>
      <xdr:rowOff>71525</xdr:rowOff>
    </xdr:to>
    <xdr:pic>
      <xdr:nvPicPr>
        <xdr:cNvPr id="11" name="Imagen 10">
          <a:extLst>
            <a:ext uri="{FF2B5EF4-FFF2-40B4-BE49-F238E27FC236}">
              <a16:creationId xmlns:a16="http://schemas.microsoft.com/office/drawing/2014/main" id="{5F1AEA3F-3D8C-AE9A-FF61-0AFA7E4B7B92}"/>
            </a:ext>
          </a:extLst>
        </xdr:cNvPr>
        <xdr:cNvPicPr>
          <a:picLocks noChangeAspect="1"/>
        </xdr:cNvPicPr>
      </xdr:nvPicPr>
      <xdr:blipFill>
        <a:blip xmlns:r="http://schemas.openxmlformats.org/officeDocument/2006/relationships" r:embed="rId1"/>
        <a:stretch>
          <a:fillRect/>
        </a:stretch>
      </xdr:blipFill>
      <xdr:spPr>
        <a:xfrm>
          <a:off x="0" y="57150"/>
          <a:ext cx="9846575" cy="5348375"/>
        </a:xfrm>
        <a:prstGeom prst="rect">
          <a:avLst/>
        </a:prstGeom>
      </xdr:spPr>
    </xdr:pic>
    <xdr:clientData/>
  </xdr:twoCellAnchor>
  <xdr:twoCellAnchor editAs="oneCell">
    <xdr:from>
      <xdr:col>13</xdr:col>
      <xdr:colOff>9524</xdr:colOff>
      <xdr:row>0</xdr:row>
      <xdr:rowOff>47661</xdr:rowOff>
    </xdr:from>
    <xdr:to>
      <xdr:col>26</xdr:col>
      <xdr:colOff>431507</xdr:colOff>
      <xdr:row>28</xdr:row>
      <xdr:rowOff>85725</xdr:rowOff>
    </xdr:to>
    <xdr:pic>
      <xdr:nvPicPr>
        <xdr:cNvPr id="12" name="Imagen 11">
          <a:extLst>
            <a:ext uri="{FF2B5EF4-FFF2-40B4-BE49-F238E27FC236}">
              <a16:creationId xmlns:a16="http://schemas.microsoft.com/office/drawing/2014/main" id="{8F95C483-8E67-67A3-8574-BD0ABC077A2F}"/>
            </a:ext>
          </a:extLst>
        </xdr:cNvPr>
        <xdr:cNvPicPr>
          <a:picLocks noChangeAspect="1"/>
        </xdr:cNvPicPr>
      </xdr:nvPicPr>
      <xdr:blipFill>
        <a:blip xmlns:r="http://schemas.openxmlformats.org/officeDocument/2006/relationships" r:embed="rId2"/>
        <a:stretch>
          <a:fillRect/>
        </a:stretch>
      </xdr:blipFill>
      <xdr:spPr>
        <a:xfrm>
          <a:off x="9915524" y="47661"/>
          <a:ext cx="10327983" cy="5372064"/>
        </a:xfrm>
        <a:prstGeom prst="rect">
          <a:avLst/>
        </a:prstGeom>
      </xdr:spPr>
    </xdr:pic>
    <xdr:clientData/>
  </xdr:twoCellAnchor>
  <xdr:twoCellAnchor editAs="oneCell">
    <xdr:from>
      <xdr:col>0</xdr:col>
      <xdr:colOff>66675</xdr:colOff>
      <xdr:row>28</xdr:row>
      <xdr:rowOff>133644</xdr:rowOff>
    </xdr:from>
    <xdr:to>
      <xdr:col>12</xdr:col>
      <xdr:colOff>723900</xdr:colOff>
      <xdr:row>56</xdr:row>
      <xdr:rowOff>103536</xdr:rowOff>
    </xdr:to>
    <xdr:pic>
      <xdr:nvPicPr>
        <xdr:cNvPr id="13" name="Imagen 12">
          <a:extLst>
            <a:ext uri="{FF2B5EF4-FFF2-40B4-BE49-F238E27FC236}">
              <a16:creationId xmlns:a16="http://schemas.microsoft.com/office/drawing/2014/main" id="{8D5C029A-137B-B03C-7FFE-61F965C574F3}"/>
            </a:ext>
          </a:extLst>
        </xdr:cNvPr>
        <xdr:cNvPicPr>
          <a:picLocks noChangeAspect="1"/>
        </xdr:cNvPicPr>
      </xdr:nvPicPr>
      <xdr:blipFill>
        <a:blip xmlns:r="http://schemas.openxmlformats.org/officeDocument/2006/relationships" r:embed="rId3"/>
        <a:stretch>
          <a:fillRect/>
        </a:stretch>
      </xdr:blipFill>
      <xdr:spPr>
        <a:xfrm>
          <a:off x="66675" y="5467644"/>
          <a:ext cx="9801225" cy="5303892"/>
        </a:xfrm>
        <a:prstGeom prst="rect">
          <a:avLst/>
        </a:prstGeom>
      </xdr:spPr>
    </xdr:pic>
    <xdr:clientData/>
  </xdr:twoCellAnchor>
  <xdr:twoCellAnchor editAs="oneCell">
    <xdr:from>
      <xdr:col>12</xdr:col>
      <xdr:colOff>752475</xdr:colOff>
      <xdr:row>28</xdr:row>
      <xdr:rowOff>77351</xdr:rowOff>
    </xdr:from>
    <xdr:to>
      <xdr:col>26</xdr:col>
      <xdr:colOff>382637</xdr:colOff>
      <xdr:row>56</xdr:row>
      <xdr:rowOff>85724</xdr:rowOff>
    </xdr:to>
    <xdr:pic>
      <xdr:nvPicPr>
        <xdr:cNvPr id="14" name="Imagen 13">
          <a:extLst>
            <a:ext uri="{FF2B5EF4-FFF2-40B4-BE49-F238E27FC236}">
              <a16:creationId xmlns:a16="http://schemas.microsoft.com/office/drawing/2014/main" id="{6DBEB91A-03AB-4010-CE81-5E1B82E63B50}"/>
            </a:ext>
          </a:extLst>
        </xdr:cNvPr>
        <xdr:cNvPicPr>
          <a:picLocks noChangeAspect="1"/>
        </xdr:cNvPicPr>
      </xdr:nvPicPr>
      <xdr:blipFill>
        <a:blip xmlns:r="http://schemas.openxmlformats.org/officeDocument/2006/relationships" r:embed="rId4"/>
        <a:stretch>
          <a:fillRect/>
        </a:stretch>
      </xdr:blipFill>
      <xdr:spPr>
        <a:xfrm>
          <a:off x="9896475" y="5411351"/>
          <a:ext cx="10298162" cy="5342373"/>
        </a:xfrm>
        <a:prstGeom prst="rect">
          <a:avLst/>
        </a:prstGeom>
      </xdr:spPr>
    </xdr:pic>
    <xdr:clientData/>
  </xdr:twoCellAnchor>
  <xdr:twoCellAnchor editAs="oneCell">
    <xdr:from>
      <xdr:col>0</xdr:col>
      <xdr:colOff>60981</xdr:colOff>
      <xdr:row>56</xdr:row>
      <xdr:rowOff>123825</xdr:rowOff>
    </xdr:from>
    <xdr:to>
      <xdr:col>13</xdr:col>
      <xdr:colOff>24987</xdr:colOff>
      <xdr:row>83</xdr:row>
      <xdr:rowOff>95250</xdr:rowOff>
    </xdr:to>
    <xdr:pic>
      <xdr:nvPicPr>
        <xdr:cNvPr id="15" name="Imagen 14">
          <a:extLst>
            <a:ext uri="{FF2B5EF4-FFF2-40B4-BE49-F238E27FC236}">
              <a16:creationId xmlns:a16="http://schemas.microsoft.com/office/drawing/2014/main" id="{91A7E8B6-14DB-3C6F-08A6-418D1C5B7605}"/>
            </a:ext>
          </a:extLst>
        </xdr:cNvPr>
        <xdr:cNvPicPr>
          <a:picLocks noChangeAspect="1"/>
        </xdr:cNvPicPr>
      </xdr:nvPicPr>
      <xdr:blipFill>
        <a:blip xmlns:r="http://schemas.openxmlformats.org/officeDocument/2006/relationships" r:embed="rId5"/>
        <a:stretch>
          <a:fillRect/>
        </a:stretch>
      </xdr:blipFill>
      <xdr:spPr>
        <a:xfrm>
          <a:off x="60981" y="10791825"/>
          <a:ext cx="9870006" cy="5114925"/>
        </a:xfrm>
        <a:prstGeom prst="rect">
          <a:avLst/>
        </a:prstGeom>
      </xdr:spPr>
    </xdr:pic>
    <xdr:clientData/>
  </xdr:twoCellAnchor>
  <xdr:twoCellAnchor editAs="oneCell">
    <xdr:from>
      <xdr:col>13</xdr:col>
      <xdr:colOff>57150</xdr:colOff>
      <xdr:row>56</xdr:row>
      <xdr:rowOff>126038</xdr:rowOff>
    </xdr:from>
    <xdr:to>
      <xdr:col>25</xdr:col>
      <xdr:colOff>630448</xdr:colOff>
      <xdr:row>83</xdr:row>
      <xdr:rowOff>76200</xdr:rowOff>
    </xdr:to>
    <xdr:pic>
      <xdr:nvPicPr>
        <xdr:cNvPr id="16" name="Imagen 15">
          <a:extLst>
            <a:ext uri="{FF2B5EF4-FFF2-40B4-BE49-F238E27FC236}">
              <a16:creationId xmlns:a16="http://schemas.microsoft.com/office/drawing/2014/main" id="{5A5B0047-38FE-C90A-1588-B2E2608E89F6}"/>
            </a:ext>
          </a:extLst>
        </xdr:cNvPr>
        <xdr:cNvPicPr>
          <a:picLocks noChangeAspect="1"/>
        </xdr:cNvPicPr>
      </xdr:nvPicPr>
      <xdr:blipFill>
        <a:blip xmlns:r="http://schemas.openxmlformats.org/officeDocument/2006/relationships" r:embed="rId6"/>
        <a:stretch>
          <a:fillRect/>
        </a:stretch>
      </xdr:blipFill>
      <xdr:spPr>
        <a:xfrm>
          <a:off x="9963150" y="10794038"/>
          <a:ext cx="9717298" cy="5093662"/>
        </a:xfrm>
        <a:prstGeom prst="rect">
          <a:avLst/>
        </a:prstGeom>
      </xdr:spPr>
    </xdr:pic>
    <xdr:clientData/>
  </xdr:twoCellAnchor>
  <xdr:twoCellAnchor editAs="oneCell">
    <xdr:from>
      <xdr:col>0</xdr:col>
      <xdr:colOff>0</xdr:colOff>
      <xdr:row>83</xdr:row>
      <xdr:rowOff>114299</xdr:rowOff>
    </xdr:from>
    <xdr:to>
      <xdr:col>13</xdr:col>
      <xdr:colOff>57016</xdr:colOff>
      <xdr:row>110</xdr:row>
      <xdr:rowOff>160738</xdr:rowOff>
    </xdr:to>
    <xdr:pic>
      <xdr:nvPicPr>
        <xdr:cNvPr id="17" name="Imagen 16">
          <a:extLst>
            <a:ext uri="{FF2B5EF4-FFF2-40B4-BE49-F238E27FC236}">
              <a16:creationId xmlns:a16="http://schemas.microsoft.com/office/drawing/2014/main" id="{2EE0DAE1-E5B4-27E3-4061-2ECA9059042B}"/>
            </a:ext>
          </a:extLst>
        </xdr:cNvPr>
        <xdr:cNvPicPr>
          <a:picLocks noChangeAspect="1"/>
        </xdr:cNvPicPr>
      </xdr:nvPicPr>
      <xdr:blipFill>
        <a:blip xmlns:r="http://schemas.openxmlformats.org/officeDocument/2006/relationships" r:embed="rId7"/>
        <a:stretch>
          <a:fillRect/>
        </a:stretch>
      </xdr:blipFill>
      <xdr:spPr>
        <a:xfrm>
          <a:off x="0" y="15925799"/>
          <a:ext cx="9963016" cy="5189939"/>
        </a:xfrm>
        <a:prstGeom prst="rect">
          <a:avLst/>
        </a:prstGeom>
      </xdr:spPr>
    </xdr:pic>
    <xdr:clientData/>
  </xdr:twoCellAnchor>
  <xdr:twoCellAnchor editAs="oneCell">
    <xdr:from>
      <xdr:col>13</xdr:col>
      <xdr:colOff>76200</xdr:colOff>
      <xdr:row>83</xdr:row>
      <xdr:rowOff>156054</xdr:rowOff>
    </xdr:from>
    <xdr:to>
      <xdr:col>26</xdr:col>
      <xdr:colOff>54506</xdr:colOff>
      <xdr:row>110</xdr:row>
      <xdr:rowOff>161925</xdr:rowOff>
    </xdr:to>
    <xdr:pic>
      <xdr:nvPicPr>
        <xdr:cNvPr id="18" name="Imagen 17">
          <a:extLst>
            <a:ext uri="{FF2B5EF4-FFF2-40B4-BE49-F238E27FC236}">
              <a16:creationId xmlns:a16="http://schemas.microsoft.com/office/drawing/2014/main" id="{086F82A7-0FEA-46B2-A1C7-6D9293995D3E}"/>
            </a:ext>
          </a:extLst>
        </xdr:cNvPr>
        <xdr:cNvPicPr>
          <a:picLocks noChangeAspect="1"/>
        </xdr:cNvPicPr>
      </xdr:nvPicPr>
      <xdr:blipFill>
        <a:blip xmlns:r="http://schemas.openxmlformats.org/officeDocument/2006/relationships" r:embed="rId8"/>
        <a:stretch>
          <a:fillRect/>
        </a:stretch>
      </xdr:blipFill>
      <xdr:spPr>
        <a:xfrm>
          <a:off x="9982200" y="15967554"/>
          <a:ext cx="9884306" cy="5149371"/>
        </a:xfrm>
        <a:prstGeom prst="rect">
          <a:avLst/>
        </a:prstGeom>
      </xdr:spPr>
    </xdr:pic>
    <xdr:clientData/>
  </xdr:twoCellAnchor>
  <xdr:twoCellAnchor editAs="oneCell">
    <xdr:from>
      <xdr:col>0</xdr:col>
      <xdr:colOff>0</xdr:colOff>
      <xdr:row>110</xdr:row>
      <xdr:rowOff>161925</xdr:rowOff>
    </xdr:from>
    <xdr:to>
      <xdr:col>13</xdr:col>
      <xdr:colOff>10004</xdr:colOff>
      <xdr:row>137</xdr:row>
      <xdr:rowOff>141694</xdr:rowOff>
    </xdr:to>
    <xdr:pic>
      <xdr:nvPicPr>
        <xdr:cNvPr id="19" name="Imagen 18">
          <a:extLst>
            <a:ext uri="{FF2B5EF4-FFF2-40B4-BE49-F238E27FC236}">
              <a16:creationId xmlns:a16="http://schemas.microsoft.com/office/drawing/2014/main" id="{6EF6ED10-31A7-FA09-D54A-89D93BB908A7}"/>
            </a:ext>
          </a:extLst>
        </xdr:cNvPr>
        <xdr:cNvPicPr>
          <a:picLocks noChangeAspect="1"/>
        </xdr:cNvPicPr>
      </xdr:nvPicPr>
      <xdr:blipFill>
        <a:blip xmlns:r="http://schemas.openxmlformats.org/officeDocument/2006/relationships" r:embed="rId9"/>
        <a:stretch>
          <a:fillRect/>
        </a:stretch>
      </xdr:blipFill>
      <xdr:spPr>
        <a:xfrm>
          <a:off x="0" y="21116925"/>
          <a:ext cx="9916004" cy="5123269"/>
        </a:xfrm>
        <a:prstGeom prst="rect">
          <a:avLst/>
        </a:prstGeom>
      </xdr:spPr>
    </xdr:pic>
    <xdr:clientData/>
  </xdr:twoCellAnchor>
  <xdr:twoCellAnchor editAs="oneCell">
    <xdr:from>
      <xdr:col>13</xdr:col>
      <xdr:colOff>66674</xdr:colOff>
      <xdr:row>111</xdr:row>
      <xdr:rowOff>18315</xdr:rowOff>
    </xdr:from>
    <xdr:to>
      <xdr:col>26</xdr:col>
      <xdr:colOff>55001</xdr:colOff>
      <xdr:row>137</xdr:row>
      <xdr:rowOff>161924</xdr:rowOff>
    </xdr:to>
    <xdr:pic>
      <xdr:nvPicPr>
        <xdr:cNvPr id="20" name="Imagen 19">
          <a:extLst>
            <a:ext uri="{FF2B5EF4-FFF2-40B4-BE49-F238E27FC236}">
              <a16:creationId xmlns:a16="http://schemas.microsoft.com/office/drawing/2014/main" id="{B2D9495B-24A6-8E86-EEC9-73CDC2B5ADF4}"/>
            </a:ext>
          </a:extLst>
        </xdr:cNvPr>
        <xdr:cNvPicPr>
          <a:picLocks noChangeAspect="1"/>
        </xdr:cNvPicPr>
      </xdr:nvPicPr>
      <xdr:blipFill>
        <a:blip xmlns:r="http://schemas.openxmlformats.org/officeDocument/2006/relationships" r:embed="rId10"/>
        <a:stretch>
          <a:fillRect/>
        </a:stretch>
      </xdr:blipFill>
      <xdr:spPr>
        <a:xfrm>
          <a:off x="9972674" y="21163815"/>
          <a:ext cx="9894327" cy="5096609"/>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uniformespuntovital.com/collections/uniformes-antifluidos-hombre" TargetMode="External"/><Relationship Id="rId3" Type="http://schemas.openxmlformats.org/officeDocument/2006/relationships/hyperlink" Target="https://skyrouniformes.com.co/etiqueta-producto/salon-de-belleza/" TargetMode="External"/><Relationship Id="rId7" Type="http://schemas.openxmlformats.org/officeDocument/2006/relationships/hyperlink" Target="https://www.santeatelier.com/collections/caballero" TargetMode="External"/><Relationship Id="rId2" Type="http://schemas.openxmlformats.org/officeDocument/2006/relationships/hyperlink" Target="https://uniformespuntovital.com/collections/uniformes-antifluidos?srsltid=AfmBOopN44hwMMS5ykZXHwtVFyVT4n6JQF3EvLSiFTNEiLcJc4sX7tKh" TargetMode="External"/><Relationship Id="rId1" Type="http://schemas.openxmlformats.org/officeDocument/2006/relationships/hyperlink" Target="https://allinchef.com/productos-del-chef/zapatos/cocina2/" TargetMode="External"/><Relationship Id="rId6" Type="http://schemas.openxmlformats.org/officeDocument/2006/relationships/hyperlink" Target="https://uniformespuntovital.com/collections/gama-premium-mujer" TargetMode="External"/><Relationship Id="rId11" Type="http://schemas.openxmlformats.org/officeDocument/2006/relationships/printerSettings" Target="../printerSettings/printerSettings1.bin"/><Relationship Id="rId5" Type="http://schemas.openxmlformats.org/officeDocument/2006/relationships/hyperlink" Target="https://www.tissleger.com/tienda/?categoria=hombre" TargetMode="External"/><Relationship Id="rId10" Type="http://schemas.openxmlformats.org/officeDocument/2006/relationships/hyperlink" Target="https://medisofty.com/" TargetMode="External"/><Relationship Id="rId4" Type="http://schemas.openxmlformats.org/officeDocument/2006/relationships/hyperlink" Target="https://www.tissleger.com/tienda/?categoria=mujer" TargetMode="External"/><Relationship Id="rId9" Type="http://schemas.openxmlformats.org/officeDocument/2006/relationships/hyperlink" Target="https://medisofty.com/product-category/hombre/"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S20"/>
  <sheetViews>
    <sheetView showGridLines="0" tabSelected="1" workbookViewId="0">
      <selection activeCell="P21" sqref="P21"/>
    </sheetView>
  </sheetViews>
  <sheetFormatPr baseColWidth="10" defaultColWidth="11.42578125" defaultRowHeight="15" x14ac:dyDescent="0.25"/>
  <cols>
    <col min="1" max="1" width="5.7109375" customWidth="1"/>
    <col min="2" max="2" width="10.85546875" hidden="1" customWidth="1"/>
    <col min="3" max="3" width="17.85546875" customWidth="1"/>
    <col min="5" max="5" width="54" customWidth="1"/>
    <col min="6" max="6" width="8.7109375" customWidth="1"/>
    <col min="7" max="7" width="13" bestFit="1" customWidth="1"/>
    <col min="8" max="8" width="12" bestFit="1" customWidth="1"/>
    <col min="9" max="9" width="13" bestFit="1" customWidth="1"/>
    <col min="10" max="16" width="13" customWidth="1"/>
    <col min="17" max="17" width="18.5703125" customWidth="1"/>
  </cols>
  <sheetData>
    <row r="2" spans="1:19" s="3" customFormat="1" ht="23.25" customHeight="1" x14ac:dyDescent="0.25">
      <c r="B2" s="20" t="s">
        <v>49</v>
      </c>
      <c r="C2" s="21"/>
      <c r="D2" s="21"/>
      <c r="E2" s="21"/>
      <c r="F2" s="21"/>
    </row>
    <row r="3" spans="1:19" x14ac:dyDescent="0.25">
      <c r="R3" s="3"/>
    </row>
    <row r="4" spans="1:19" x14ac:dyDescent="0.25">
      <c r="A4" s="22" t="s">
        <v>27</v>
      </c>
      <c r="B4" s="22"/>
      <c r="C4" s="22"/>
      <c r="D4" s="22"/>
      <c r="E4" s="22"/>
      <c r="F4" s="22"/>
      <c r="G4" s="22"/>
      <c r="H4" s="22"/>
      <c r="I4" s="22"/>
      <c r="J4" s="22"/>
      <c r="K4" s="22"/>
      <c r="L4" s="22"/>
      <c r="M4" s="22"/>
      <c r="N4" s="22"/>
      <c r="O4" s="22"/>
      <c r="P4" s="22"/>
      <c r="Q4" s="22"/>
      <c r="R4" s="3"/>
    </row>
    <row r="5" spans="1:19" ht="15" customHeight="1" x14ac:dyDescent="0.25">
      <c r="A5" s="22" t="s">
        <v>7</v>
      </c>
      <c r="B5" s="12"/>
      <c r="C5" s="22" t="s">
        <v>1</v>
      </c>
      <c r="D5" s="22" t="s">
        <v>3</v>
      </c>
      <c r="E5" s="24" t="s">
        <v>4</v>
      </c>
      <c r="F5" s="22" t="s">
        <v>2</v>
      </c>
      <c r="G5" s="25" t="s">
        <v>35</v>
      </c>
      <c r="H5" s="26"/>
      <c r="I5" s="27"/>
      <c r="J5" s="25" t="s">
        <v>32</v>
      </c>
      <c r="K5" s="26"/>
      <c r="L5" s="26"/>
      <c r="M5" s="27"/>
      <c r="N5" s="28" t="s">
        <v>36</v>
      </c>
      <c r="O5" s="29"/>
      <c r="P5" s="29"/>
      <c r="Q5" s="30"/>
    </row>
    <row r="6" spans="1:19" ht="15.75" customHeight="1" x14ac:dyDescent="0.25">
      <c r="A6" s="22"/>
      <c r="B6" s="22" t="s">
        <v>0</v>
      </c>
      <c r="C6" s="22"/>
      <c r="D6" s="22"/>
      <c r="E6" s="24"/>
      <c r="F6" s="22"/>
      <c r="G6" s="22" t="s">
        <v>5</v>
      </c>
      <c r="H6" s="22" t="s">
        <v>28</v>
      </c>
      <c r="I6" s="22" t="s">
        <v>8</v>
      </c>
      <c r="J6" s="22" t="s">
        <v>5</v>
      </c>
      <c r="K6" s="22" t="s">
        <v>28</v>
      </c>
      <c r="L6" s="22" t="s">
        <v>8</v>
      </c>
      <c r="M6" s="31" t="s">
        <v>34</v>
      </c>
      <c r="N6" s="33" t="s">
        <v>37</v>
      </c>
      <c r="O6" s="33" t="s">
        <v>33</v>
      </c>
      <c r="P6" s="33" t="s">
        <v>38</v>
      </c>
      <c r="Q6" s="23" t="s">
        <v>9</v>
      </c>
    </row>
    <row r="7" spans="1:19" ht="22.5" customHeight="1" x14ac:dyDescent="0.25">
      <c r="A7" s="22"/>
      <c r="B7" s="22"/>
      <c r="C7" s="22"/>
      <c r="D7" s="22"/>
      <c r="E7" s="24"/>
      <c r="F7" s="22"/>
      <c r="G7" s="22"/>
      <c r="H7" s="22"/>
      <c r="I7" s="22"/>
      <c r="J7" s="22"/>
      <c r="K7" s="22"/>
      <c r="L7" s="22"/>
      <c r="M7" s="32"/>
      <c r="N7" s="34"/>
      <c r="O7" s="34"/>
      <c r="P7" s="34"/>
      <c r="Q7" s="23"/>
    </row>
    <row r="8" spans="1:19" ht="33.75" x14ac:dyDescent="0.25">
      <c r="A8" s="4">
        <v>1</v>
      </c>
      <c r="B8" s="5">
        <v>53102704</v>
      </c>
      <c r="C8" s="10" t="s">
        <v>10</v>
      </c>
      <c r="D8" s="6" t="s">
        <v>6</v>
      </c>
      <c r="E8" s="6" t="s">
        <v>17</v>
      </c>
      <c r="F8" s="9">
        <v>8</v>
      </c>
      <c r="G8" s="16">
        <v>207984</v>
      </c>
      <c r="H8" s="16">
        <f>G8*19%</f>
        <v>39516.959999999999</v>
      </c>
      <c r="I8" s="16">
        <f>G8+H8</f>
        <v>247500.96</v>
      </c>
      <c r="J8" s="16">
        <v>163866</v>
      </c>
      <c r="K8" s="16">
        <f>J8*19%</f>
        <v>31134.54</v>
      </c>
      <c r="L8" s="16">
        <f>J8+K8</f>
        <v>195000.54</v>
      </c>
      <c r="M8" s="13" t="s">
        <v>48</v>
      </c>
      <c r="N8" s="7">
        <v>185925</v>
      </c>
      <c r="O8" s="7">
        <f>N8*19%</f>
        <v>35325.75</v>
      </c>
      <c r="P8" s="7">
        <f>N8+O8</f>
        <v>221250.75</v>
      </c>
      <c r="Q8" s="8">
        <f>P8*F8</f>
        <v>1770006</v>
      </c>
      <c r="S8" s="14"/>
    </row>
    <row r="9" spans="1:19" ht="33.75" x14ac:dyDescent="0.25">
      <c r="A9" s="4">
        <v>2</v>
      </c>
      <c r="B9" s="5">
        <v>53102708</v>
      </c>
      <c r="C9" s="10" t="s">
        <v>11</v>
      </c>
      <c r="D9" s="6" t="s">
        <v>6</v>
      </c>
      <c r="E9" s="6" t="s">
        <v>18</v>
      </c>
      <c r="F9" s="9">
        <v>22</v>
      </c>
      <c r="G9" s="16">
        <v>372625</v>
      </c>
      <c r="H9" s="16">
        <f t="shared" ref="H9:H17" si="0">G9*19%</f>
        <v>70798.75</v>
      </c>
      <c r="I9" s="16">
        <f t="shared" ref="I9:I17" si="1">G9+H9</f>
        <v>443423.75</v>
      </c>
      <c r="J9" s="16">
        <v>234454</v>
      </c>
      <c r="K9" s="16">
        <f t="shared" ref="K9:K17" si="2">J9*19%</f>
        <v>44546.26</v>
      </c>
      <c r="L9" s="16">
        <f t="shared" ref="L9:L17" si="3">J9+K9</f>
        <v>279000.26</v>
      </c>
      <c r="M9" s="13" t="s">
        <v>46</v>
      </c>
      <c r="N9" s="7">
        <v>303540</v>
      </c>
      <c r="O9" s="7">
        <f t="shared" ref="O9:O17" si="4">N9*19%</f>
        <v>57672.6</v>
      </c>
      <c r="P9" s="7">
        <f t="shared" ref="P9:P17" si="5">N9+O9</f>
        <v>361212.6</v>
      </c>
      <c r="Q9" s="8">
        <f t="shared" ref="Q9:Q17" si="6">P9*F9</f>
        <v>7946677.1999999993</v>
      </c>
      <c r="S9" s="14"/>
    </row>
    <row r="10" spans="1:19" ht="33.75" x14ac:dyDescent="0.25">
      <c r="A10" s="4">
        <v>3</v>
      </c>
      <c r="B10" s="5">
        <v>53102708</v>
      </c>
      <c r="C10" s="10" t="s">
        <v>12</v>
      </c>
      <c r="D10" s="6" t="s">
        <v>6</v>
      </c>
      <c r="E10" s="6" t="s">
        <v>31</v>
      </c>
      <c r="F10" s="9">
        <v>6</v>
      </c>
      <c r="G10" s="16">
        <v>388813</v>
      </c>
      <c r="H10" s="16">
        <f t="shared" si="0"/>
        <v>73874.47</v>
      </c>
      <c r="I10" s="16">
        <f t="shared" si="1"/>
        <v>462687.47</v>
      </c>
      <c r="J10" s="17">
        <v>226050</v>
      </c>
      <c r="K10" s="16">
        <f t="shared" si="2"/>
        <v>42949.5</v>
      </c>
      <c r="L10" s="16">
        <f t="shared" si="3"/>
        <v>268999.5</v>
      </c>
      <c r="M10" s="13" t="s">
        <v>47</v>
      </c>
      <c r="N10" s="7">
        <v>307432</v>
      </c>
      <c r="O10" s="7">
        <f t="shared" si="4"/>
        <v>58412.08</v>
      </c>
      <c r="P10" s="7">
        <f t="shared" si="5"/>
        <v>365844.08</v>
      </c>
      <c r="Q10" s="8">
        <f t="shared" si="6"/>
        <v>2195064.48</v>
      </c>
      <c r="S10" s="14"/>
    </row>
    <row r="11" spans="1:19" ht="33.75" x14ac:dyDescent="0.25">
      <c r="A11" s="4">
        <v>4</v>
      </c>
      <c r="B11" s="5">
        <v>53102708</v>
      </c>
      <c r="C11" s="10" t="s">
        <v>13</v>
      </c>
      <c r="D11" s="6" t="s">
        <v>6</v>
      </c>
      <c r="E11" s="6" t="s">
        <v>19</v>
      </c>
      <c r="F11" s="9">
        <v>48</v>
      </c>
      <c r="G11" s="16">
        <v>225314</v>
      </c>
      <c r="H11" s="16">
        <f t="shared" si="0"/>
        <v>42809.66</v>
      </c>
      <c r="I11" s="16">
        <f t="shared" si="1"/>
        <v>268123.66000000003</v>
      </c>
      <c r="J11" s="17">
        <v>180672</v>
      </c>
      <c r="K11" s="16">
        <f t="shared" si="2"/>
        <v>34327.68</v>
      </c>
      <c r="L11" s="16">
        <f t="shared" si="3"/>
        <v>214999.67999999999</v>
      </c>
      <c r="M11" s="13" t="s">
        <v>44</v>
      </c>
      <c r="N11" s="7">
        <v>202993</v>
      </c>
      <c r="O11" s="7">
        <f t="shared" si="4"/>
        <v>38568.67</v>
      </c>
      <c r="P11" s="7">
        <f t="shared" si="5"/>
        <v>241561.66999999998</v>
      </c>
      <c r="Q11" s="8">
        <f t="shared" si="6"/>
        <v>11594960.16</v>
      </c>
      <c r="S11" s="14"/>
    </row>
    <row r="12" spans="1:19" ht="33.75" x14ac:dyDescent="0.25">
      <c r="A12" s="4">
        <v>5</v>
      </c>
      <c r="B12" s="5">
        <v>53102708</v>
      </c>
      <c r="C12" s="10" t="s">
        <v>14</v>
      </c>
      <c r="D12" s="6" t="s">
        <v>6</v>
      </c>
      <c r="E12" s="6" t="s">
        <v>20</v>
      </c>
      <c r="F12" s="9">
        <v>17</v>
      </c>
      <c r="G12" s="16">
        <v>195273</v>
      </c>
      <c r="H12" s="16">
        <f t="shared" si="0"/>
        <v>37101.870000000003</v>
      </c>
      <c r="I12" s="16">
        <f t="shared" si="1"/>
        <v>232374.87</v>
      </c>
      <c r="J12" s="17">
        <v>180672</v>
      </c>
      <c r="K12" s="16">
        <f t="shared" si="2"/>
        <v>34327.68</v>
      </c>
      <c r="L12" s="16">
        <f t="shared" si="3"/>
        <v>214999.67999999999</v>
      </c>
      <c r="M12" s="13" t="s">
        <v>45</v>
      </c>
      <c r="N12" s="7">
        <v>187973</v>
      </c>
      <c r="O12" s="7">
        <f t="shared" si="4"/>
        <v>35714.870000000003</v>
      </c>
      <c r="P12" s="7">
        <f t="shared" si="5"/>
        <v>223687.87</v>
      </c>
      <c r="Q12" s="8">
        <f t="shared" si="6"/>
        <v>3802693.79</v>
      </c>
      <c r="S12" s="14"/>
    </row>
    <row r="13" spans="1:19" ht="33.75" x14ac:dyDescent="0.25">
      <c r="A13" s="4">
        <v>6</v>
      </c>
      <c r="B13" s="5">
        <v>53102708</v>
      </c>
      <c r="C13" s="15" t="s">
        <v>15</v>
      </c>
      <c r="D13" s="6" t="s">
        <v>6</v>
      </c>
      <c r="E13" s="6" t="s">
        <v>21</v>
      </c>
      <c r="F13" s="9">
        <v>32</v>
      </c>
      <c r="G13" s="16">
        <v>195273</v>
      </c>
      <c r="H13" s="16">
        <f t="shared" si="0"/>
        <v>37101.870000000003</v>
      </c>
      <c r="I13" s="16">
        <f t="shared" si="1"/>
        <v>232374.87</v>
      </c>
      <c r="J13" s="17">
        <v>172269</v>
      </c>
      <c r="K13" s="16">
        <f t="shared" si="2"/>
        <v>32731.11</v>
      </c>
      <c r="L13" s="16">
        <f t="shared" si="3"/>
        <v>205000.11</v>
      </c>
      <c r="M13" s="13" t="s">
        <v>42</v>
      </c>
      <c r="N13" s="7">
        <v>183771</v>
      </c>
      <c r="O13" s="7">
        <f t="shared" si="4"/>
        <v>34916.49</v>
      </c>
      <c r="P13" s="7">
        <f t="shared" si="5"/>
        <v>218687.49</v>
      </c>
      <c r="Q13" s="8">
        <f t="shared" si="6"/>
        <v>6997999.6799999997</v>
      </c>
      <c r="S13" s="14"/>
    </row>
    <row r="14" spans="1:19" ht="33.75" x14ac:dyDescent="0.25">
      <c r="A14" s="4">
        <v>7</v>
      </c>
      <c r="B14" s="5">
        <v>53102708</v>
      </c>
      <c r="C14" s="15" t="s">
        <v>16</v>
      </c>
      <c r="D14" s="6" t="s">
        <v>6</v>
      </c>
      <c r="E14" s="6" t="s">
        <v>21</v>
      </c>
      <c r="F14" s="9">
        <v>6</v>
      </c>
      <c r="G14" s="16">
        <v>190651</v>
      </c>
      <c r="H14" s="16">
        <f t="shared" si="0"/>
        <v>36223.69</v>
      </c>
      <c r="I14" s="16">
        <f t="shared" si="1"/>
        <v>226874.69</v>
      </c>
      <c r="J14" s="17">
        <v>172269</v>
      </c>
      <c r="K14" s="16">
        <f t="shared" si="2"/>
        <v>32731.11</v>
      </c>
      <c r="L14" s="16">
        <f t="shared" si="3"/>
        <v>205000.11</v>
      </c>
      <c r="M14" s="13" t="s">
        <v>43</v>
      </c>
      <c r="N14" s="7">
        <v>181460</v>
      </c>
      <c r="O14" s="7">
        <f t="shared" si="4"/>
        <v>34477.4</v>
      </c>
      <c r="P14" s="7">
        <f t="shared" si="5"/>
        <v>215937.4</v>
      </c>
      <c r="Q14" s="8">
        <f t="shared" si="6"/>
        <v>1295624.3999999999</v>
      </c>
      <c r="S14" s="14"/>
    </row>
    <row r="15" spans="1:19" ht="33.75" x14ac:dyDescent="0.25">
      <c r="A15" s="4">
        <v>8</v>
      </c>
      <c r="B15" s="5">
        <v>53111601</v>
      </c>
      <c r="C15" s="10" t="s">
        <v>22</v>
      </c>
      <c r="D15" s="6" t="s">
        <v>24</v>
      </c>
      <c r="E15" s="6" t="s">
        <v>25</v>
      </c>
      <c r="F15" s="9">
        <v>10</v>
      </c>
      <c r="G15" s="16">
        <v>140966</v>
      </c>
      <c r="H15" s="16">
        <f t="shared" si="0"/>
        <v>26783.54</v>
      </c>
      <c r="I15" s="16">
        <f t="shared" si="1"/>
        <v>167749.54</v>
      </c>
      <c r="J15" s="17">
        <v>151261</v>
      </c>
      <c r="K15" s="16">
        <f t="shared" si="2"/>
        <v>28739.59</v>
      </c>
      <c r="L15" s="16">
        <f t="shared" si="3"/>
        <v>180000.59</v>
      </c>
      <c r="M15" s="13" t="s">
        <v>41</v>
      </c>
      <c r="N15" s="7">
        <v>146114</v>
      </c>
      <c r="O15" s="7">
        <f t="shared" si="4"/>
        <v>27761.66</v>
      </c>
      <c r="P15" s="7">
        <f t="shared" si="5"/>
        <v>173875.66</v>
      </c>
      <c r="Q15" s="8">
        <f t="shared" si="6"/>
        <v>1738756.6</v>
      </c>
      <c r="S15" s="14"/>
    </row>
    <row r="16" spans="1:19" ht="33.75" x14ac:dyDescent="0.25">
      <c r="A16" s="4">
        <v>9</v>
      </c>
      <c r="B16" s="5">
        <v>53111602</v>
      </c>
      <c r="C16" s="10" t="s">
        <v>23</v>
      </c>
      <c r="D16" s="6" t="s">
        <v>24</v>
      </c>
      <c r="E16" s="6" t="s">
        <v>26</v>
      </c>
      <c r="F16" s="9">
        <v>40</v>
      </c>
      <c r="G16" s="16">
        <v>142121</v>
      </c>
      <c r="H16" s="16">
        <f t="shared" si="0"/>
        <v>27002.99</v>
      </c>
      <c r="I16" s="16">
        <f t="shared" si="1"/>
        <v>169123.99</v>
      </c>
      <c r="J16" s="17">
        <v>134454</v>
      </c>
      <c r="K16" s="16">
        <f t="shared" si="2"/>
        <v>25546.260000000002</v>
      </c>
      <c r="L16" s="16">
        <f t="shared" si="3"/>
        <v>160000.26</v>
      </c>
      <c r="M16" s="13" t="s">
        <v>40</v>
      </c>
      <c r="N16" s="7">
        <v>138288</v>
      </c>
      <c r="O16" s="7">
        <f t="shared" si="4"/>
        <v>26274.720000000001</v>
      </c>
      <c r="P16" s="7">
        <f t="shared" si="5"/>
        <v>164562.72</v>
      </c>
      <c r="Q16" s="8">
        <f t="shared" si="6"/>
        <v>6582508.7999999998</v>
      </c>
      <c r="S16" s="14"/>
    </row>
    <row r="17" spans="1:19" ht="22.5" x14ac:dyDescent="0.25">
      <c r="A17" s="4">
        <v>10</v>
      </c>
      <c r="B17" s="2"/>
      <c r="C17" s="15" t="s">
        <v>29</v>
      </c>
      <c r="D17" s="6" t="s">
        <v>24</v>
      </c>
      <c r="E17" s="11" t="s">
        <v>30</v>
      </c>
      <c r="F17" s="1">
        <v>18</v>
      </c>
      <c r="G17" s="16">
        <v>179097</v>
      </c>
      <c r="H17" s="16">
        <f t="shared" si="0"/>
        <v>34028.43</v>
      </c>
      <c r="I17" s="16">
        <f t="shared" si="1"/>
        <v>213125.43</v>
      </c>
      <c r="J17" s="17">
        <v>117815</v>
      </c>
      <c r="K17" s="16">
        <f t="shared" si="2"/>
        <v>22384.85</v>
      </c>
      <c r="L17" s="16">
        <f t="shared" si="3"/>
        <v>140199.85</v>
      </c>
      <c r="M17" s="13" t="s">
        <v>39</v>
      </c>
      <c r="N17" s="7">
        <v>148456</v>
      </c>
      <c r="O17" s="7">
        <f t="shared" si="4"/>
        <v>28206.639999999999</v>
      </c>
      <c r="P17" s="7">
        <f t="shared" si="5"/>
        <v>176662.64</v>
      </c>
      <c r="Q17" s="8">
        <f t="shared" si="6"/>
        <v>3179927.5200000005</v>
      </c>
      <c r="S17" s="14"/>
    </row>
    <row r="18" spans="1:19" x14ac:dyDescent="0.25">
      <c r="Q18" s="19">
        <f>SUM(Q8:Q17)</f>
        <v>47104218.630000003</v>
      </c>
    </row>
    <row r="19" spans="1:19" x14ac:dyDescent="0.25">
      <c r="Q19" s="18"/>
    </row>
    <row r="20" spans="1:19" x14ac:dyDescent="0.25">
      <c r="Q20" s="14"/>
    </row>
  </sheetData>
  <mergeCells count="22">
    <mergeCell ref="N5:Q5"/>
    <mergeCell ref="L6:L7"/>
    <mergeCell ref="M6:M7"/>
    <mergeCell ref="N6:N7"/>
    <mergeCell ref="O6:O7"/>
    <mergeCell ref="P6:P7"/>
    <mergeCell ref="B2:F2"/>
    <mergeCell ref="B6:B7"/>
    <mergeCell ref="Q6:Q7"/>
    <mergeCell ref="A4:Q4"/>
    <mergeCell ref="G6:G7"/>
    <mergeCell ref="H6:H7"/>
    <mergeCell ref="I6:I7"/>
    <mergeCell ref="A5:A7"/>
    <mergeCell ref="C5:C7"/>
    <mergeCell ref="D5:D7"/>
    <mergeCell ref="E5:E7"/>
    <mergeCell ref="F5:F7"/>
    <mergeCell ref="G5:I5"/>
    <mergeCell ref="J5:M5"/>
    <mergeCell ref="J6:J7"/>
    <mergeCell ref="K6:K7"/>
  </mergeCells>
  <hyperlinks>
    <hyperlink ref="M17" r:id="rId1" xr:uid="{6D39FA19-1AC9-4621-A824-CA8990E01C0D}"/>
    <hyperlink ref="M13" r:id="rId2" xr:uid="{B0F5912D-BC33-45F5-946B-90F89B47DBDC}"/>
    <hyperlink ref="M8" r:id="rId3" xr:uid="{62A15666-D51D-40B0-A70B-E75EF76E36CF}"/>
    <hyperlink ref="M9" r:id="rId4" xr:uid="{8F4B5271-CA09-40D7-BB4B-52E8B3F91789}"/>
    <hyperlink ref="M10" r:id="rId5" xr:uid="{FD2CBBBC-460C-4A84-91B3-DB1BFF4B60F5}"/>
    <hyperlink ref="M11" r:id="rId6" xr:uid="{2DEE2AD0-1E72-4733-B66F-4B3224ED6541}"/>
    <hyperlink ref="M12" r:id="rId7" xr:uid="{231C226E-065C-4283-BBDF-DF0D041A176A}"/>
    <hyperlink ref="M14" r:id="rId8" xr:uid="{D381B888-5075-488E-9994-FA841027AF03}"/>
    <hyperlink ref="M15" r:id="rId9" xr:uid="{4E8106CF-8681-4A4B-A287-ABEDE1BD10A7}"/>
    <hyperlink ref="M16" r:id="rId10" xr:uid="{4BBA2512-E28C-4F30-8136-D6AB04D6B337}"/>
  </hyperlinks>
  <pageMargins left="0.7" right="0.7" top="0.75" bottom="0.75" header="0.3" footer="0.3"/>
  <pageSetup paperSize="9" orientation="portrait" verticalDpi="12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A552A-2ED2-4425-A075-711CC2D03CCA}">
  <dimension ref="A1"/>
  <sheetViews>
    <sheetView topLeftCell="A108" workbookViewId="0">
      <selection activeCell="AB133" sqref="AB133"/>
    </sheetView>
  </sheetViews>
  <sheetFormatPr baseColWidth="10" defaultRowHeight="1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AD098ED72397A42B7354F4D40EE14FC" ma:contentTypeVersion="4" ma:contentTypeDescription="Crear nuevo documento." ma:contentTypeScope="" ma:versionID="a2063de66c570f9aa8d16d04070adbdc">
  <xsd:schema xmlns:xsd="http://www.w3.org/2001/XMLSchema" xmlns:xs="http://www.w3.org/2001/XMLSchema" xmlns:p="http://schemas.microsoft.com/office/2006/metadata/properties" xmlns:ns2="9f107400-2458-4f79-9ed5-660389ce9230" targetNamespace="http://schemas.microsoft.com/office/2006/metadata/properties" ma:root="true" ma:fieldsID="0b8bc0238ac7960884d564476e88ed86" ns2:_="">
    <xsd:import namespace="9f107400-2458-4f79-9ed5-660389ce92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107400-2458-4f79-9ed5-660389ce92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093D79-50DA-4C7F-A2CD-3491BA277CB4}">
  <ds:schemaRefs>
    <ds:schemaRef ds:uri="http://schemas.microsoft.com/sharepoint/v3/contenttype/forms"/>
  </ds:schemaRefs>
</ds:datastoreItem>
</file>

<file path=customXml/itemProps2.xml><?xml version="1.0" encoding="utf-8"?>
<ds:datastoreItem xmlns:ds="http://schemas.openxmlformats.org/officeDocument/2006/customXml" ds:itemID="{0CE4E649-12DC-4DB3-89AC-23AE1A050149}">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037C1D24-A168-4D5F-B2D9-FCF39C642C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107400-2458-4f79-9ed5-660389ce92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Imagenes de la consulta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Vanessa Arango Ramirez</cp:lastModifiedBy>
  <cp:revision/>
  <dcterms:created xsi:type="dcterms:W3CDTF">2022-02-08T21:28:23Z</dcterms:created>
  <dcterms:modified xsi:type="dcterms:W3CDTF">2025-04-03T16:36:05Z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0x010100DAD098ED72397A42B7354F4D40EE14FC</vt:lpwstr>
  </property>
  <property fmtid="{D5CDD505-2E9C-101B-9397-08002B2CF9AE}" pid="3" name="MSIP_Label_fc111285-cafa-4fc9-8a9a-bd902089b24f_Enabled">
    <vt:lpwstr>true</vt:lpwstr>
  </property>
  <property fmtid="{D5CDD505-2E9C-101B-9397-08002B2CF9AE}" pid="4" name="MSIP_Label_fc111285-cafa-4fc9-8a9a-bd902089b24f_SetDate">
    <vt:lpwstr>2025-04-02T16:24:36Z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add3084e-a8ba-4e19-a978-eebc4f10005d</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