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defaultThemeVersion="166925"/>
  <mc:AlternateContent xmlns:mc="http://schemas.openxmlformats.org/markup-compatibility/2006">
    <mc:Choice Requires="x15">
      <x15ac:absPath xmlns:x15ac="http://schemas.microsoft.com/office/spreadsheetml/2010/11/ac" url="https://invias-my.sharepoint.com/personal/nlgutierrez_invias_gov_co/Documents/Estructuraciones/C y M puertos/6. PLIEGOS CONSULTORIA/"/>
    </mc:Choice>
  </mc:AlternateContent>
  <xr:revisionPtr revIDLastSave="1" documentId="13_ncr:1_{C43B64F0-0371-47BF-8079-C183B5B1C0B7}" xr6:coauthVersionLast="47" xr6:coauthVersionMax="47" xr10:uidLastSave="{D5324993-29A6-4581-9E28-2EBE270A5548}"/>
  <bookViews>
    <workbookView xWindow="-108" yWindow="-108" windowWidth="23256" windowHeight="13896" xr2:uid="{00000000-000D-0000-FFFF-FFFF00000000}"/>
  </bookViews>
  <sheets>
    <sheet name="MATRIZ RIESGOS CONSULTORIA" sheetId="1" r:id="rId1"/>
    <sheet name="CRITERIOS VALORACION DEL RIESGO" sheetId="2" r:id="rId2"/>
  </sheets>
  <definedNames>
    <definedName name="_xlnm._FilterDatabase" localSheetId="0" hidden="1">'MATRIZ RIESGOS CONSULTORIA'!$F$1:$F$29</definedName>
    <definedName name="_xlnm.Print_Area" localSheetId="0">'MATRIZ RIESGOS CONSULTORIA'!$A$1:$Y$17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15" i="1" l="1"/>
  <c r="S15" i="1" s="1"/>
  <c r="K15" i="1"/>
  <c r="L15" i="1" s="1"/>
  <c r="R16" i="1"/>
  <c r="S16" i="1" s="1"/>
  <c r="K16" i="1"/>
  <c r="L16" i="1" s="1"/>
  <c r="R19" i="1"/>
  <c r="K19" i="1"/>
  <c r="L19" i="1" s="1"/>
  <c r="K28" i="1"/>
  <c r="L28" i="1" s="1"/>
  <c r="R28" i="1"/>
  <c r="S28" i="1" s="1"/>
  <c r="R29" i="1"/>
  <c r="S29" i="1" s="1"/>
  <c r="R30" i="1"/>
  <c r="S30" i="1" s="1"/>
  <c r="R14" i="1"/>
  <c r="S14" i="1" s="1"/>
  <c r="K14" i="1"/>
  <c r="L14" i="1" s="1"/>
  <c r="R23" i="1"/>
  <c r="S23" i="1" s="1"/>
  <c r="K20" i="1"/>
  <c r="L20" i="1" s="1"/>
  <c r="R8" i="1"/>
  <c r="S8" i="1" s="1"/>
  <c r="R9" i="1"/>
  <c r="S9" i="1" s="1"/>
  <c r="R10" i="1"/>
  <c r="S10" i="1" s="1"/>
  <c r="R11" i="1"/>
  <c r="S11" i="1" s="1"/>
  <c r="R12" i="1"/>
  <c r="S12" i="1" s="1"/>
  <c r="R13" i="1"/>
  <c r="S13" i="1" s="1"/>
  <c r="R17" i="1"/>
  <c r="S17" i="1" s="1"/>
  <c r="R18" i="1"/>
  <c r="S18" i="1" s="1"/>
  <c r="R21" i="1"/>
  <c r="S21" i="1" s="1"/>
  <c r="R22" i="1"/>
  <c r="S22" i="1" s="1"/>
  <c r="R24" i="1"/>
  <c r="S24" i="1" s="1"/>
  <c r="R25" i="1"/>
  <c r="S25" i="1" s="1"/>
  <c r="R26" i="1"/>
  <c r="S26" i="1" s="1"/>
  <c r="R27" i="1"/>
  <c r="S27" i="1" s="1"/>
  <c r="R31" i="1"/>
  <c r="S31" i="1" s="1"/>
  <c r="R32" i="1"/>
  <c r="S32" i="1" s="1"/>
  <c r="K8" i="1"/>
  <c r="L8" i="1" s="1"/>
  <c r="K9" i="1"/>
  <c r="L9" i="1" s="1"/>
  <c r="K10" i="1"/>
  <c r="L10" i="1" s="1"/>
  <c r="K11" i="1"/>
  <c r="L11" i="1" s="1"/>
  <c r="K12" i="1"/>
  <c r="L12" i="1" s="1"/>
  <c r="K13" i="1"/>
  <c r="L13" i="1" s="1"/>
  <c r="K17" i="1"/>
  <c r="L17" i="1" s="1"/>
  <c r="K18" i="1"/>
  <c r="L18" i="1" s="1"/>
  <c r="K21" i="1"/>
  <c r="L21" i="1" s="1"/>
  <c r="K22" i="1"/>
  <c r="L22" i="1" s="1"/>
  <c r="K24" i="1"/>
  <c r="L24" i="1" s="1"/>
  <c r="K25" i="1"/>
  <c r="L25" i="1" s="1"/>
  <c r="K26" i="1"/>
  <c r="L26" i="1" s="1"/>
  <c r="K27" i="1"/>
  <c r="L27" i="1" s="1"/>
  <c r="K29" i="1"/>
  <c r="L29" i="1" s="1"/>
  <c r="K30" i="1"/>
  <c r="L30" i="1" s="1"/>
  <c r="K31" i="1"/>
  <c r="L31" i="1" s="1"/>
  <c r="K32" i="1"/>
  <c r="L32" i="1" s="1"/>
  <c r="R7" i="1"/>
  <c r="S7" i="1" s="1"/>
  <c r="K7" i="1"/>
  <c r="L7" i="1" s="1"/>
  <c r="T31" i="1" l="1"/>
</calcChain>
</file>

<file path=xl/sharedStrings.xml><?xml version="1.0" encoding="utf-8"?>
<sst xmlns="http://schemas.openxmlformats.org/spreadsheetml/2006/main" count="435" uniqueCount="241">
  <si>
    <t xml:space="preserve">INSTITUTO NACIONAL DE VÍAS
MATRIZ DE RIESGOS </t>
  </si>
  <si>
    <t>No.</t>
  </si>
  <si>
    <t>Clase</t>
  </si>
  <si>
    <t>Fuente</t>
  </si>
  <si>
    <t>Etapa</t>
  </si>
  <si>
    <t>Tipo de Riesgo</t>
  </si>
  <si>
    <t>Descripción (Qué puede pasar y cómo puede ocurrir)</t>
  </si>
  <si>
    <t xml:space="preserve">Consecuencia de ocurrencia del evento </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</si>
  <si>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</si>
  <si>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</si>
  <si>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</si>
  <si>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</si>
  <si>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</si>
  <si>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</si>
  <si>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</si>
  <si>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</si>
  <si>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</si>
  <si>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</si>
  <si>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</si>
  <si>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</si>
  <si>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</si>
  <si>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 xml:space="preserve">
CONSULTOR
</t>
  </si>
  <si>
    <t>PROBABILIDAD</t>
  </si>
  <si>
    <t>IMPACTO</t>
  </si>
  <si>
    <t>VALORACION</t>
  </si>
  <si>
    <t>CATEGORIA</t>
  </si>
  <si>
    <t>¿CÓMO SE REALIZA  EL MONITOREO?</t>
  </si>
  <si>
    <t>PERIODICIDAD</t>
  </si>
  <si>
    <t>Especifico</t>
  </si>
  <si>
    <t xml:space="preserve">Interna </t>
  </si>
  <si>
    <t xml:space="preserve">Planeación </t>
  </si>
  <si>
    <t xml:space="preserve">Riesgo Procesal </t>
  </si>
  <si>
    <t>Que se describa de manera inadecuada la necesidad que se pretende satisfacer con especificaciones técnicas incompletas o erróneas</t>
  </si>
  <si>
    <t>Afectación en el cumplimiento de las obligaciones, entregables y pagos que se llegasen a causar a favor del Consultor.</t>
  </si>
  <si>
    <t>X</t>
  </si>
  <si>
    <t>Revisión preliminar de la necesidad acorde con el presupuesto. 
Elaboración de los documentos precontractuales con las respectivas justificaciones y soportes.</t>
  </si>
  <si>
    <t>SI</t>
  </si>
  <si>
    <t xml:space="preserve">Instituto
</t>
  </si>
  <si>
    <t xml:space="preserve"> Desde el inicio del proceso contractual </t>
  </si>
  <si>
    <t>Hasta la suscripción del contrato</t>
  </si>
  <si>
    <t xml:space="preserve">Mesas de Trabajo Internas Interdisciplinarias, Monitoreo a etapas de Planificación, Estructuración y precontractuales </t>
  </si>
  <si>
    <t xml:space="preserve">Cronograma de Contratación </t>
  </si>
  <si>
    <t>General</t>
  </si>
  <si>
    <t>Externo</t>
  </si>
  <si>
    <t>Selección</t>
  </si>
  <si>
    <t>Colusión en el proceso</t>
  </si>
  <si>
    <t>Posibles  perjuicios técnicos, financieros  y/o  legales  contra  la entidad  e  Imposibilidad de ejecución de un contrato.</t>
  </si>
  <si>
    <t xml:space="preserve">La  Entidad reduce la  probabilidad de este riesgo, a través de criterios de  selección y formulas de adjudicación objetivos concordantes con los compromisos de transparencia, igualdad y selección objetiva generando  condiciones para la pluralidad  de oferentes.
El área de contratación verifica los antecedentes y documentos legales del Consultor.
La  revisión  se  lleva  a  cabo  con  el  seguimiento  del  personal  de  la Entidad  perteneciente  a  la  dependencia  encargada. </t>
  </si>
  <si>
    <t>Instituto
Consultor</t>
  </si>
  <si>
    <t>Apertura del proceso de contratación</t>
  </si>
  <si>
    <t>Adjudicación del proceso de contratación</t>
  </si>
  <si>
    <t>Seguimiento y control del proceso precontractual por parte del área encargada</t>
  </si>
  <si>
    <t>Semanal</t>
  </si>
  <si>
    <t>Selección - Ejecución</t>
  </si>
  <si>
    <t>Riesgo Económico  Riesgo Operacional</t>
  </si>
  <si>
    <t>Factor Multiplicador y Precios Por debajo del Presupuesto Oficial en la propuesta del Proponente  y/o Consultor</t>
  </si>
  <si>
    <t>Impacto económico al Consultor</t>
  </si>
  <si>
    <t>Implementación de Controles en la Fase contractual que aseguren la eficiencia del Consultor en la ejecución del contrato conforme a sus obligaciones contractuales y a la oferta  económica presentada.</t>
  </si>
  <si>
    <t>NO</t>
  </si>
  <si>
    <t>Consultor</t>
  </si>
  <si>
    <t>Al inicio de la ejecución del contrato</t>
  </si>
  <si>
    <t>A la terminación de la ejecución del contrato</t>
  </si>
  <si>
    <t>Seguimiento y control al cumplimiento de  todas las obligaciones del contrato de Consultoría.  
Visitas de supervisión.  
Seguimiento a informes y requerimientos escritos.</t>
  </si>
  <si>
    <t>Mensual</t>
  </si>
  <si>
    <t xml:space="preserve">Selección </t>
  </si>
  <si>
    <t>Riesgo Procesal
Operacional</t>
  </si>
  <si>
    <t xml:space="preserve">Que se seleccione a un futuro consultor sin el cumplimiento de las condiciones y requisitos mínimos y habilitantes del tipo y modalidad de contratación </t>
  </si>
  <si>
    <t xml:space="preserve">Transgredir los principios de transparencia, selección objetiva, economía y los propios de la contratación estatal. 
Retrasos, incumplimientos en obligaciones contractuales  por falta de capacidad, idoneidad y experiencia del Consultor seleccionado.    </t>
  </si>
  <si>
    <t xml:space="preserve">Capacitación periódica a equipos de personal planificador, estructurador y evaluador (si aplica).
Elaboración de estudio del sector y de mercado, así como los estudios previos en forma clara y precisa (Tener ayudas didácticas lista de chequeo de soportes de la capacidad legal, experticia, del tipo de perfil de consultor y requisitos habilitantes (si aplican, según modalidad de contratación) ). </t>
  </si>
  <si>
    <t>Instituto</t>
  </si>
  <si>
    <t xml:space="preserve">Desde el inicio del proceso contractual </t>
  </si>
  <si>
    <t xml:space="preserve">Mesas de trabajo internas interdisciplinarias. 
Monitoreo a etapas de planificación, estructuración y precontractuales </t>
  </si>
  <si>
    <t xml:space="preserve">Externo </t>
  </si>
  <si>
    <t xml:space="preserve">Contratación </t>
  </si>
  <si>
    <t>Riesgo Procesal 
Operacional</t>
  </si>
  <si>
    <t xml:space="preserve">Que no se firme el contrato </t>
  </si>
  <si>
    <t>Entorpece la ejecución contractual
Afectación al cronograma del proceso, desencadenando el reinicio del mismo para la escogencia del nuevo Consultor.</t>
  </si>
  <si>
    <t xml:space="preserve">Seguimiento a las obligación del Consultor para que se firme el contrato </t>
  </si>
  <si>
    <t xml:space="preserve">Seguimiento y monitoreo al futuro Consultor para revisar las condiciones que impidan la suscripción </t>
  </si>
  <si>
    <t>Retraso o incumplimiento en el perfeccionamiento del contrato</t>
  </si>
  <si>
    <t>Afectación del inicio de la ejecución contractual
Mayores costos y plazos asociados al proceso de contratación e imposibilidad de ejecutar el contrato.</t>
  </si>
  <si>
    <t>La    Entidad    reduce    la    probabilidad    de    este    riesgo    desde el establecimiento   de   procesos  y  procedimientos   que   permiten   una gestión  adecuada  de  los  tiempos a los cuales se les realiza un seguimiento y control. 
El  contrato  estima  plazos  para  el perfeccionamiento;  así  mismo,  se  incluye  la  obligatoriedad  por  parte del Consultor de presentar las garantías correspondientes.
La  revisión  se  lleva  a  cabo  con  el  seguimiento  del  personal  de la Entidad  perteneciente  a  la  dependencia  encargada  de  selección  y contratación.</t>
  </si>
  <si>
    <t xml:space="preserve">
Consultor</t>
  </si>
  <si>
    <t>Hasta la liquidación del contrato</t>
  </si>
  <si>
    <t>Seguimiento y Verificación  para que se aporten las garantías requeridas</t>
  </si>
  <si>
    <t>Cuando se presente el evento</t>
  </si>
  <si>
    <t>Ejecución</t>
  </si>
  <si>
    <t>Riesgo Operacional</t>
  </si>
  <si>
    <t>Demoras en la Información: El Consultor deberá atender los requerimientos o aclaraciones que efectúe el INVIAS, ante la evidencia de deficiencia de la información, falta de claridad de criterios y conceptos técnicos y/o calidad del producto.</t>
  </si>
  <si>
    <t>Reprogramación de los cronogramas de ejecución y entrega de productos</t>
  </si>
  <si>
    <t>El Consultor deberá  garantizar el cumplimiento y suficiencia de requerimientos técnicos y términos de referencias en cada una de las solicitudes o requerimientos hechos por la Entidad
El consultor deberá atender los requerimientos de información adicional y/o falta de claridad de criterios y conceptos técnicos y/o calidad del producto</t>
  </si>
  <si>
    <t>Al inicio de la ejecución contractual</t>
  </si>
  <si>
    <t>A la terminación del evento</t>
  </si>
  <si>
    <t>Reunión de seguimiento y comunicación con el Consultor
Implementar un sistema de alertas para identificar rápidamente evidencias de deficiencias o retrasos en la información.
Llevar un registro documentado de todos los requerimientos, aclaraciones y respuestas, asegurando trazabilidad y seguimiento</t>
  </si>
  <si>
    <t>Permanente</t>
  </si>
  <si>
    <t xml:space="preserve">Incumplimiento del objeto contractual
Retrasos en los cronogramas establecidos </t>
  </si>
  <si>
    <t>El Consultor deberá ejecutar la metodología general del proyecto para la realización de cada uno de los aspectos contemplados en el volumen que incluyen los requerimientos o lineamientos establecidos
La interventoría, deberá hacer seguimiento a la ejecución de las actividades que realice el Consultor
La interventoría deberá revisar y aprobar cada uno de los entregables que hacen parte del volumen o producto, de acuerdo con lo dispuesto en los requerimientos o lineamientos que hacen parte integral de los documentos del presente proceso de consultoría</t>
  </si>
  <si>
    <t>A la aprobación de la metodología</t>
  </si>
  <si>
    <t>Seguimiento y monitoreo al futuro Consultor por parte de la interventoría y la supervisión del contrato, para lograr que se cumpla con el objeto contractual</t>
  </si>
  <si>
    <t>Semanal, hasta que se alcance la aprobación de la interventoría y la supervisión del contrato.</t>
  </si>
  <si>
    <t>Información Existente: El consultor deberá realizar la revisión y/o actualización y/o complementación de la información disponible</t>
  </si>
  <si>
    <t>Retrasos en el cronograma del proyecto incremento en los costos</t>
  </si>
  <si>
    <t xml:space="preserve">El consultor deberá llevar a cabo una revisión exhaustiva, acompañada de la actualización y complementación de la información disponible, con el fin de garantizar su precisión, integridad y pertinencia.
</t>
  </si>
  <si>
    <t>La interventoría y supervisión del proyecto deberá realizar revisiones periódicas y actualizaciones continuas que permitan detectar y corregir posibles inconsistencias, omisiones o desactualizaciones
Mesas de trabajo
Informes de resultado
Requerimientos Escritos</t>
  </si>
  <si>
    <t>Disposición de Personal no idóneo. Consiste en asignar por parte de la Consultoría a personal sin las competencias funcionales, capacitación o entrenamiento para la realización de las labores de su contrato de Estudios y Diseños en cualquiera de sus etapas y/o Volúmenes.</t>
  </si>
  <si>
    <t>Realizar mayores reprocesos que impactan el objeto del contrato
Incumplimiento del objeto del contrato. 
Deficiente calidad de los procesos y productos</t>
  </si>
  <si>
    <t>El Consultor deberá garantizar la selección idónea de personal que este a su cargo, en cumplimiento de los perfiles especializados así como los de gestión profesional y apoyo de los otros componentes o hitos a desarrollar.</t>
  </si>
  <si>
    <t>Con la revisión de hojas de vida y verificación de cumplimiento de perfiles.</t>
  </si>
  <si>
    <t>Con la aprobación de hojas de vida y durante la ejecución del contrato.</t>
  </si>
  <si>
    <t>Verificación de Hojas de Vida por parte del Invias (supervisor)</t>
  </si>
  <si>
    <t>Cada vez que se requiera</t>
  </si>
  <si>
    <t xml:space="preserve">Cambio del Equipo de Trabajo. Se refiere a la posibilidad que durante la ejecución de la Consultoría sea necesario el cambio parcial o total del equipo de trabajo. </t>
  </si>
  <si>
    <t xml:space="preserve">Realizar mayores reprocesos en la ejecución del contrato de Consultoría,  por la  contratación de nuevo equipo de trabajo. </t>
  </si>
  <si>
    <t>El Consultor deberá garantizar una estabilidad organizacional y laboral favorable que mitigue la deserción de personal. Se hará el cambio de profesionales que requiera el supervisor del proyecto manteniendo los mínimos de formación y experiencia del componente humano ofertad</t>
  </si>
  <si>
    <t>Al inicio de la manifestación del riesgo</t>
  </si>
  <si>
    <t>A la terminación de la ocurrencia del evento</t>
  </si>
  <si>
    <t>Éxito en el cumplimiento de las metas propuesta de la Consultoría y las obligaciones contractuales.</t>
  </si>
  <si>
    <t>Específico</t>
  </si>
  <si>
    <t>Interno</t>
  </si>
  <si>
    <t>Coexistencia de Proyectos: Llevar a cabo un análisis de posibles conflictos con otros proyectos e infraestructura existentes.</t>
  </si>
  <si>
    <t>Demoras para iniciar la ejecución y/o dificultades y/ o interferencias en el normal desarrollo del contrato.
Eventual necesidad de
suspensión de actividades del contrato.
Modificación o retrasos del
cronograma o plan  detallado de trabajo.</t>
  </si>
  <si>
    <t>Se deberán definir acuerdos contractuales de coexistencia
Se deberá tratar la delimitación y responsabilidad de las actividades 
El consultor debe establecer y mantener los canales de comunicación y coordinación con los demás proyectos que le afectan o puedan llegar a afectarle</t>
  </si>
  <si>
    <t>Riesgo Bajo</t>
  </si>
  <si>
    <t>Contratista</t>
  </si>
  <si>
    <t>Seguimiento permanente por parte de la Interventoría y/o Supervisión del proyecto.
Comités Técnicos
 Informes de resultados, requerimientos escritos.</t>
  </si>
  <si>
    <t>Riesgo Económico</t>
  </si>
  <si>
    <t>Limitación en la movilidad. Se refiere a la posibilidad de encontrar limitaciones o restricciones en los Departamentos, Municipios, Veredas, corregimientos o sectores necesarios para acceder al proyecto o donde se desarrolle el mismo.</t>
  </si>
  <si>
    <t>Retrasos en la Ejecución del Contrato</t>
  </si>
  <si>
    <t xml:space="preserve">El Consultor deberá analizar al momento de la estructuración de su oferta las condiciones de movilidad y acceso de los sectores propios de la ejecución del proyecto, así como los necesarios para el transporte de materiales, personal o servicios.
El Consultor e Interventor deberán adoptar medidas de contingencia para superar los atrasos.
El INVIAS realizará la solicitud a las autoridades a fin de que se llegue a soluciones que permitan la continuidad en la ejecución del contrato. 
</t>
  </si>
  <si>
    <t>Instituto
consultor</t>
  </si>
  <si>
    <t>Al inicio de la presentación del evento</t>
  </si>
  <si>
    <t>Planes de contingencia que permitan superar el evento y evitar retrasos en el cronograma del proyecto.
Reuniones de seguimiento por parte de la interventoría y la Supervisión del proyecto</t>
  </si>
  <si>
    <t>Riesgo Regulatorio</t>
  </si>
  <si>
    <t>Cambio en las Normas Técnicas: Se refiere a posibles cambios en las normas asociadas a aspectos técnicos y normas ambientales y prediales que podrían influir considerablemente en los Estudios y diseños.</t>
  </si>
  <si>
    <t>Afectación en el desarrollo del contrato 
Modificación de Estudios y Diseños.</t>
  </si>
  <si>
    <t>Proceso precontractual con las normas aplicables vigentes.   Revisión de  los cambios sustanciales de normas que se produzcan posterior al cierre del proceso y que afecten el normal desarrollo del contrato,  con el fin de estudiar los ajustes pertinentes a que hubiere lugar.
Disponer de las información actualizada respecto a Normas Técnicas</t>
  </si>
  <si>
    <t>Fase precontractual,   y cuando se expida la nueva  normatividad que pueda afectar el contrato</t>
  </si>
  <si>
    <t xml:space="preserve">Seguimiento a la implementación de la nueva normatividad que aplique al proyecto,  y a las medidas tomadas para mitigar su efecto en el contrato. 
 Informes, requerimientos escritos. </t>
  </si>
  <si>
    <t>Riesgo Financiero</t>
  </si>
  <si>
    <t>Iliquidez del Consultor para garantizar la continuidad y cumplimiento del contrato.</t>
  </si>
  <si>
    <t>Retrasos o suspensión dentro de la ejecución del contrato.</t>
  </si>
  <si>
    <t xml:space="preserve">Establecer criterios financieros habilitantes adecuados, basados en las identificaciones del área encargada. 
Adoptar de manera rigurosa los criterios establecidos para la selección y adjudicación. 
Realizar actividades de seguimiento para llevar a cabo seguimiento ante la posible materialización del riesgo </t>
  </si>
  <si>
    <t>Si</t>
  </si>
  <si>
    <t>Inicio del contrato</t>
  </si>
  <si>
    <t>Revisión y seguimiento de avances parciales durante la ejecución del contrato</t>
  </si>
  <si>
    <t>Mayores Costos de la Consultoría. Se refiere a la posibilidad que la Consultoría pueda incurrir en mayores gastos ocasionados por deficiencias en el control presupuestal de personal y costos directos.</t>
  </si>
  <si>
    <t>Desfase Financiero</t>
  </si>
  <si>
    <t>Riesgo Medio</t>
  </si>
  <si>
    <t>El Consultor deberá realizar la Planeación y Programación de Gastos que determine un razonable Flujo de Caja.</t>
  </si>
  <si>
    <t>Desde el Inicio de la Ejecución del Contrato</t>
  </si>
  <si>
    <t>A la Terminación del Contrato</t>
  </si>
  <si>
    <t>La que se establezca en la Programación de Gastos.</t>
  </si>
  <si>
    <t>Riesgos de la Salud</t>
  </si>
  <si>
    <t>Disponibilidad de los Elementos de Protección Personal. Se refiere a la posibilidad de que el Consultor no disponga o suministre a sus colaboradores en sitio de los Elementos de Protección Personal EPP y los de Riesgo Bilógico.</t>
  </si>
  <si>
    <t>Accidentes de trabajo y posible exposición a riegos operacionales</t>
  </si>
  <si>
    <t xml:space="preserve">El Consultor deberá suministrar todos los EPP a sus colaboradores  o solicitar a la ARL que los suministre </t>
  </si>
  <si>
    <t>Al inicio de la ejecución del contrato y de manera permanente.</t>
  </si>
  <si>
    <t>A la terminación del contrato</t>
  </si>
  <si>
    <t>Vigilancia permanente de los cambios de salud de los colaboradores. 
Reportes de ARL sobre el cumplimiento de estos elementos.</t>
  </si>
  <si>
    <t>Diario</t>
  </si>
  <si>
    <t>Riesgo Sociales o Políticos</t>
  </si>
  <si>
    <t xml:space="preserve">Orden público y seguridad: Posible ocurrencia de actos terroristas, paros, huelgas, manifestaciones, disturbios y demás que afecten el orden público y se ubiquen en las zonas de influencia del contrato de Consultoría.  </t>
  </si>
  <si>
    <t xml:space="preserve">Posible pérdida de Bienes del Consultor.
Reprogramación de cronogramas, retrasos en la ejecución del contrato </t>
  </si>
  <si>
    <t>El Consultor deberá identificar, solicitar y disponer de Información confiable sobre aspectos de orden público en la zonas de influencia en el cual se desarrollan los Estudios y Diseños. 
Así mismo hacer solicitud de Gestión y/o acompañamiento de las autoridades competentes. Establecer un plan de contingencia.
El Instituto podrá acudir a las autoridades públicas competentes para apoyar acompañamiento en las actividades propias de este contrato, o fuentes oficiales Policía Nacional, Ejercito, Ministerio de Trabajo.
Proponer  e implementar planes de contingencia ante eventualidades que pongan en riesgo el cumplimiento del plazo contractual.</t>
  </si>
  <si>
    <t xml:space="preserve">A partir de la información oficial, información del Consultor, de las Territoriales del Instituto, se determinan acciones a seguir, para procurar la menor afectación al contrato.
Reunión de seguimiento periódica </t>
  </si>
  <si>
    <t>Riesgo político-social, Riesgo de la naturaleza</t>
  </si>
  <si>
    <t>Fuerza mayor no asegurable.  Incertidumbre de ocurrencia de eventos de fuerza mayor no asegurables, tales como guerras, hallazgos arqueológicos,  yacimientos mineros, (El Instituto como órgano del Estado en armonía con los demás Entes).  Se define la Fuerza Mayor o Caso Fortuito, en los términos de la legislación existente.</t>
  </si>
  <si>
    <t>Interferencia  en la ejecución de la Consultoría. 
Podía generar  parálisis parcial o total de la ejecución. 
Afectación en los entregables de la Consultoría .</t>
  </si>
  <si>
    <t xml:space="preserve">Recopilación de datos estadísticos e información a partir  de fuentes oficiales durante la etapa precontractual y contractual, sobre la posibilidad de  aparición terrorismo, guerras o eventos que alteren el orden público en la región donde se desarrolla la consultoría, para advertir oportunamente sobre su interferencia con el proyecto y tomar las medidas tendiente a mitigar el impacto.  
Ante la aparición del evento efectuar los ajustes.
En caso de guerra tratar y acordar con El Instituto el tratamiento contractual </t>
  </si>
  <si>
    <t>Al inicio de la manifestación y/o evidencia del evento</t>
  </si>
  <si>
    <t xml:space="preserve">Revisión de la información obtenida, para tomar las medidas a que haya lugar </t>
  </si>
  <si>
    <t>Cuando se presente el evento.</t>
  </si>
  <si>
    <t>Riesgo de la Naturaleza</t>
  </si>
  <si>
    <t xml:space="preserve">Fuerza mayor asegurable.  Son las relacionadas con los impactos adversos debido a la ocurrencia de desastres naturales, que afecten los bienes, equipos, maquinaria, personal, insumos, materiales, etc. De propiedad del Consultor.  Riesgo que asume el PROPONENTE Y/O CONSULTOR.  Se excluyen daños en bienes de la nación que estarán a cargo de El Instituto. </t>
  </si>
  <si>
    <t>Demora en la ejecución del proyecto. 
Pérdida de bienes del Consultor</t>
  </si>
  <si>
    <t xml:space="preserve">Recopilación de datos estadísticos e información a partir  de las fuentes oficiales durante la etapa precontractual y contractual, sobre la ocurrencia de desastres naturales en la región del proyecto, para adoptar medidas tendientes a mitigar su impacto sobre bienes del Consultor. </t>
  </si>
  <si>
    <t>Revisiones de expertos del Consultor en los tratamientos y controles  a ser implementados</t>
  </si>
  <si>
    <t>Determinadas por los expertos del Consultor en esta materia</t>
  </si>
  <si>
    <t>Retraso en la ejecución de los trabajos</t>
  </si>
  <si>
    <t>Riesgos de Corrupción</t>
  </si>
  <si>
    <r>
      <t xml:space="preserve">Gestión Indebida y dolosa de los Recursos Financieros, de Insumos. Se refiere a la posibilidad de que el </t>
    </r>
    <r>
      <rPr>
        <u/>
        <sz val="11"/>
        <rFont val="Calibri"/>
        <family val="2"/>
        <scheme val="minor"/>
      </rPr>
      <t xml:space="preserve"> </t>
    </r>
    <r>
      <rPr>
        <sz val="11"/>
        <rFont val="Calibri"/>
        <family val="2"/>
        <scheme val="minor"/>
      </rPr>
      <t>Consultor, la Interventoría y los funcionarios del Instituto, promuevan y participen de acciones fraudulentas en el manejo de los recursos sin la respectiva justificación.</t>
    </r>
  </si>
  <si>
    <t>Graves daños personales e Institucionales.
 Daño a la reputación de la entidad, pérdida de recursos y daños sociales.</t>
  </si>
  <si>
    <t>Todos los participantes de la Ejecución de los Proyectos (Consultores,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Instituto.</t>
  </si>
  <si>
    <t>Vigilancia de cada una de las actuaciones de los participantes del contrato de consultoría</t>
  </si>
  <si>
    <t>Riesgo Tecnológico</t>
  </si>
  <si>
    <t>Confidencialidad y seguridad de los Datos: Esta relacionado con la protección de datos sensibles o secretos comerciales</t>
  </si>
  <si>
    <t xml:space="preserve">Falta de información oportuna para el cumplimiento del objeto contractual. 
Pérdida parcial o total de la información digital de trazabilidad de la Consultoría </t>
  </si>
  <si>
    <t>Establecer protocolos de seguridad de datos robustos y claros.
 Firmar acuerdos de confidencialidad con quien intervenga en el proceso
 Implementar tecnologías y medidas de seguridad adecuadas.</t>
  </si>
  <si>
    <t>Realizar auditorías regulares de seguridad de datos.
Revisar y actualizar políticas de seguridad según sea necesario.
Capacitar al personal sobre la importancia de la confidencialidad y seguridad de los datos.</t>
  </si>
  <si>
    <t>En la etapa precontractual y específicamente durante la ejecución del mismo</t>
  </si>
  <si>
    <t>Tecnológico</t>
  </si>
  <si>
    <t xml:space="preserve">Fallas en los equipos tecnológicos utilizados para la toma y procesamiento de la información y el control del desarrollo de los estudios objeto del contrato de Consultoría
  </t>
  </si>
  <si>
    <t>Información errónea o inadecuada de los datos durante la  ejecución del contrato de Consultoría</t>
  </si>
  <si>
    <t>Contar con equipos de tecnología actualizada y debidamente calibrados y certificados por entes competentes.</t>
  </si>
  <si>
    <t>A la terminación de la ejecución contractual</t>
  </si>
  <si>
    <t xml:space="preserve">Verificar durante la ejecución del contrato y el adecuado funcionamiento y estado de los equipos y sistemas tecnológicos utilizados. </t>
  </si>
  <si>
    <t>Eventuales fallos en las TIC ´s,  por suspensión de servicios públicos, obsolescencia  de los equipos, ataques de hackers o deficiente seguridad informática  en los sistemas de información del contrato</t>
  </si>
  <si>
    <t xml:space="preserve">Perdida de información básica e importante de las visitas en sitio,   limitada a la gestión digital de los miembros de los equipo del consultor generando inoperancia administrativa  de los entregables según cronograma contractual </t>
  </si>
  <si>
    <t xml:space="preserve">El Consultor deberá velar por el cumplimiento de las obligaciones tecnológicas de sus conectividad así como la de sus colaboradores al servicio del contrato suscrito con El Instituto. 
Además adelantar actualizaciones de programas y  licencias de uso. Considerar soportes adicionales o Backus semanales en el repositorio y salvaguarda de las actividades y resultados de las misma.  para evitar reprocesos o fuga de información no oficial. </t>
  </si>
  <si>
    <t>A la liquidación del Contrato</t>
  </si>
  <si>
    <t xml:space="preserve">Seguimiento a  pendientes que surjan por posibles ocurrencias de este riesgo en la manera de mitigarlos  de manera periódica como parte de los comités técnicos de ejecución de la consultoría </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</si>
  <si>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</si>
  <si>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</si>
  <si>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</si>
  <si>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</si>
  <si>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</si>
  <si>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</si>
  <si>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</si>
  <si>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</si>
  <si>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</si>
  <si>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</si>
  <si>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</si>
  <si>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</si>
  <si>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</si>
  <si>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</si>
  <si>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</si>
  <si>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</si>
  <si>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</si>
  <si>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</si>
  <si>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</si>
  <si>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</si>
  <si>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</si>
  <si>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</si>
  <si>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</si>
  <si>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</si>
  <si>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</si>
  <si>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</si>
  <si>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</si>
  <si>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</si>
  <si>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</si>
  <si>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Demoras en la entrega de la metodología general que incluirá la programación de todas las actividades y del trabajo de campo, ensayos y/o pruebas y/o mediciones en campo, entre otros trabajos objeto del presente proceso</t>
  </si>
  <si>
    <t>Retraso en el cronograma establecido del contrato afectando los tiempos del presente proceso.</t>
  </si>
  <si>
    <t>La interventoría y Supervisión del contrato, deberá realizar revisiones periódicas que permitan verificar el cumplimiento del cronograma pactado
Realizar seguimiento a través de reuniones de avance y verificaciones de cumplimiento</t>
  </si>
  <si>
    <t>Riesgo Ambiental
Riesgo Social
Riesgo Predial</t>
  </si>
  <si>
    <t xml:space="preserve">Seguimiento por parte del Interventor a la gestión ambiental, predial, social y de sostenibilidad realizada por el consultor de acuerdo con los términos establecidos en los documentos contractuales </t>
  </si>
  <si>
    <t xml:space="preserve">
Demoras en la entrega de los estudios y diseños requeridos: El consultor deberá entregar en los tiempos y condiciones exigidos, los estudios y diseños que posibiliten una solución definitiva, cumpliendo con la normatividad vigente y las condiciones exigidas en los documentos del presente proceso.
</t>
  </si>
  <si>
    <t xml:space="preserve">La Interventoría, el Gestor Técnico del Contrato y el Supervisor del contrato deberán establecer en los documentos contractuales un cronograma detallado con entregables definidos.
La Interventoría, el Gestor Técnico del Contrato y el Supervisor del contrato deberán realizar seguimiento periódico a las obligaciones establecidas en los documentos contractuales.
</t>
  </si>
  <si>
    <t xml:space="preserve">
Gestión ambiental, predial, social y de sostenibilidad: se refiere a las obligaciones que tiene el Consultor en cuanto a la elaboración de los documentos técnicos y volúmenes correspondientes, la realización de las gestiones pertinentes antes las Autoridades respectivas como consultas sobre trámites ambientales requeridos, procedencia y oportunidad de consulta previa y los demás que se identifiquen; siguiendo las condiciones, normatividad vigente, y calidades exigidas.
</t>
  </si>
  <si>
    <t>Verificación de la gestión  ambiental, predial, social y de sostenibilidad  realizada y sus resultados por parte de los especialistas del Interventor.   
Comités Técnicos, seguimiento a informes por parte de la Supervisión y requerimientos escritos.
Retroalimentación en los procedimientos adelantados por los responsables del tratamiento.</t>
  </si>
  <si>
    <t>LOTE 5. ESTUDIOS Y DISEÑOS PARA LA INFRAESTRUCTURA FLUVIAL EN EL DEPARTAMENTO DE CAQUETÁ EN EL MARCO DEL PROCESO DE MEJORAMIENTO DE LAS CONDICIONES DE NAVEGABILIDAD EN LA RED FLUVIAL NACIONAL</t>
  </si>
  <si>
    <t>CMA-DTE-SPI-044-2025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</si>
</sst>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name val="Arial"/>
      <family val="2"/>
    </font>
    <font>
      <sz val="11"/>
      <color theme="1"/>
      <name val="Calibri"/>
      <family val="2"/>
      <scheme val="minor"/>
    </font>
    <font>
      <b/>
      <sz val="13"/>
      <name val="Arial Narrow"/>
      <family val="2"/>
    </font>
    <font>
      <sz val="11"/>
      <name val="Calibri"/>
      <family val="2"/>
      <scheme val="minor"/>
    </font>
    <font>
      <b/>
      <sz val="12"/>
      <name val="Arial Narrow"/>
      <family val="2"/>
    </font>
    <font>
      <sz val="11"/>
      <name val="Arial Narrow"/>
      <family val="2"/>
    </font>
    <font>
      <b/>
      <sz val="11"/>
      <name val="Calibri"/>
      <family val="2"/>
      <scheme val="minor"/>
    </font>
    <font>
      <b/>
      <sz val="11"/>
      <color theme="1"/>
      <name val="Calibri"/>
      <family val="2"/>
      <scheme val="minor"/>
    </font>
    <font>
      <u/>
      <sz val="11"/>
      <name val="Calibri"/>
      <family val="2"/>
      <scheme val="minor"/>
    </font>
    <font>
      <sz val="11"/>
      <color rgb="FF000000"/>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indexed="64"/>
      </left>
      <right/>
      <top/>
      <bottom/>
      <diagonal/>
    </border>
    <border>
      <left style="thin">
        <color indexed="64"/>
      </left>
      <right/>
      <top/>
      <bottom style="thin">
        <color indexed="64"/>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auto="1"/>
      </left>
      <right style="medium">
        <color auto="1"/>
      </right>
      <top style="thin">
        <color auto="1"/>
      </top>
      <bottom style="thin">
        <color auto="1"/>
      </bottom>
      <diagonal/>
    </border>
  </borders>
  <cellStyleXfs count="4">
    <xf numFmtId="0" fontId="0" fillId="0" borderId="0"/>
    <xf numFmtId="0" fontId="1" fillId="0" borderId="0"/>
    <xf numFmtId="9" fontId="1" fillId="0" borderId="0" applyFont="0" applyFill="0" applyBorder="0" applyAlignment="0" applyProtection="0"/>
    <xf numFmtId="9" fontId="2" fillId="0" borderId="0" applyFont="0" applyFill="0" applyBorder="0" applyAlignment="0" applyProtection="0"/>
  </cellStyleXfs>
  <cellXfs count="73">
    <xf numFmtId="0" fontId="0" fillId="0" borderId="0" xfId="0"/>
    <xf numFmtId="9" fontId="5" fillId="0" borderId="0" xfId="3" applyFont="1" applyFill="1" applyBorder="1" applyAlignment="1">
      <alignment horizontal="center" vertical="center" wrapText="1"/>
    </xf>
    <xf numFmtId="0" fontId="4" fillId="0" borderId="0" xfId="0" applyFont="1"/>
    <xf numFmtId="0" fontId="5" fillId="0" borderId="2" xfId="0" applyFont="1" applyBorder="1" applyAlignment="1">
      <alignment horizontal="center" vertical="center" wrapText="1"/>
    </xf>
    <xf numFmtId="0" fontId="6" fillId="0" borderId="0" xfId="0" applyFont="1" applyAlignment="1">
      <alignment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3" fillId="0" borderId="2" xfId="0" applyFont="1" applyBorder="1" applyAlignment="1">
      <alignment horizontal="center" vertical="center" wrapText="1"/>
    </xf>
    <xf numFmtId="0" fontId="5" fillId="0" borderId="0" xfId="0" applyFont="1" applyAlignment="1">
      <alignment horizontal="center" vertical="center" wrapText="1"/>
    </xf>
    <xf numFmtId="0" fontId="7" fillId="0" borderId="0" xfId="0" applyFont="1"/>
    <xf numFmtId="0" fontId="4" fillId="0" borderId="0" xfId="0" applyFont="1" applyAlignment="1">
      <alignment horizontal="center" vertical="center"/>
    </xf>
    <xf numFmtId="0" fontId="7" fillId="0" borderId="8" xfId="1" applyFont="1" applyBorder="1" applyAlignment="1">
      <alignment horizontal="center" vertical="center" textRotation="90" wrapText="1"/>
    </xf>
    <xf numFmtId="0" fontId="4" fillId="0" borderId="1" xfId="0" applyFont="1" applyBorder="1" applyAlignment="1">
      <alignment horizontal="center" vertical="center"/>
    </xf>
    <xf numFmtId="0" fontId="7" fillId="0" borderId="1" xfId="0" applyFont="1" applyBorder="1" applyAlignment="1">
      <alignment horizontal="center" vertical="center" textRotation="90"/>
    </xf>
    <xf numFmtId="0" fontId="4" fillId="0" borderId="1" xfId="0" applyFont="1" applyBorder="1" applyAlignment="1">
      <alignment vertical="center" wrapText="1"/>
    </xf>
    <xf numFmtId="0" fontId="4" fillId="0" borderId="1" xfId="0" applyFont="1" applyBorder="1" applyAlignment="1">
      <alignment horizontal="center" vertical="center" wrapText="1"/>
    </xf>
    <xf numFmtId="0" fontId="7" fillId="0" borderId="1" xfId="0" applyFont="1" applyBorder="1" applyAlignment="1">
      <alignment horizontal="center" vertical="center" textRotation="90" wrapText="1"/>
    </xf>
    <xf numFmtId="0" fontId="4" fillId="0" borderId="2" xfId="0" applyFont="1" applyBorder="1" applyAlignment="1">
      <alignment horizontal="center" vertical="center" wrapText="1"/>
    </xf>
    <xf numFmtId="0" fontId="8" fillId="0" borderId="1" xfId="0" applyFont="1" applyBorder="1" applyAlignment="1">
      <alignment horizontal="center" vertical="center" textRotation="90"/>
    </xf>
    <xf numFmtId="0" fontId="8" fillId="0" borderId="1" xfId="0" applyFont="1" applyBorder="1" applyAlignment="1">
      <alignment horizontal="center" vertical="center" textRotation="90" wrapText="1"/>
    </xf>
    <xf numFmtId="0" fontId="4" fillId="0" borderId="8" xfId="0" applyFont="1" applyBorder="1" applyAlignment="1">
      <alignment horizontal="center" vertical="center" wrapText="1"/>
    </xf>
    <xf numFmtId="0" fontId="7" fillId="3" borderId="1" xfId="0" applyFont="1" applyFill="1" applyBorder="1" applyAlignment="1">
      <alignment horizontal="center" vertical="center" textRotation="90"/>
    </xf>
    <xf numFmtId="0" fontId="4" fillId="3" borderId="1" xfId="0" applyFont="1" applyFill="1" applyBorder="1" applyAlignment="1">
      <alignment horizontal="center" vertical="center" wrapText="1"/>
    </xf>
    <xf numFmtId="0" fontId="0" fillId="0" borderId="1" xfId="0" applyBorder="1" applyAlignment="1">
      <alignment horizontal="center" vertical="center" wrapText="1"/>
    </xf>
    <xf numFmtId="0" fontId="0" fillId="0" borderId="17" xfId="0" applyBorder="1" applyAlignment="1">
      <alignment horizontal="center" vertical="center" wrapText="1"/>
    </xf>
    <xf numFmtId="0" fontId="0" fillId="0" borderId="1" xfId="0" applyBorder="1" applyAlignment="1">
      <alignment vertical="center" wrapText="1"/>
    </xf>
    <xf numFmtId="0" fontId="0" fillId="0" borderId="1" xfId="0" applyBorder="1" applyAlignment="1">
      <alignment horizontal="center" vertical="center"/>
    </xf>
    <xf numFmtId="0" fontId="0" fillId="0" borderId="1" xfId="0" applyBorder="1" applyAlignment="1">
      <alignment horizontal="left" vertical="center" wrapText="1"/>
    </xf>
    <xf numFmtId="0" fontId="4" fillId="0" borderId="1" xfId="0" applyFont="1" applyBorder="1"/>
    <xf numFmtId="0" fontId="10" fillId="0" borderId="1" xfId="0" applyFont="1" applyBorder="1" applyAlignment="1">
      <alignment horizontal="center" vertical="center" wrapText="1"/>
    </xf>
    <xf numFmtId="0" fontId="4" fillId="0" borderId="1" xfId="0" applyFont="1" applyBorder="1" applyAlignment="1">
      <alignment horizontal="left" vertical="center" wrapText="1"/>
    </xf>
    <xf numFmtId="0" fontId="7" fillId="3" borderId="1" xfId="0" applyFont="1" applyFill="1" applyBorder="1" applyAlignment="1">
      <alignment horizontal="center" vertical="center" textRotation="90" wrapText="1"/>
    </xf>
    <xf numFmtId="0" fontId="7" fillId="0" borderId="1" xfId="0" applyFont="1" applyBorder="1" applyAlignment="1">
      <alignment horizontal="center" vertical="center"/>
    </xf>
    <xf numFmtId="9" fontId="7" fillId="0" borderId="1" xfId="2" applyFont="1" applyFill="1" applyBorder="1" applyAlignment="1">
      <alignment horizontal="center" vertical="center" wrapText="1"/>
    </xf>
    <xf numFmtId="9" fontId="7" fillId="0" borderId="2" xfId="2" applyFont="1" applyFill="1" applyBorder="1" applyAlignment="1">
      <alignment horizontal="center" vertical="center" wrapText="1"/>
    </xf>
    <xf numFmtId="9" fontId="7" fillId="0" borderId="8" xfId="2" applyFont="1" applyFill="1" applyBorder="1" applyAlignment="1">
      <alignment horizontal="center" vertical="center" wrapText="1"/>
    </xf>
    <xf numFmtId="0" fontId="7" fillId="0" borderId="1" xfId="1" applyFont="1" applyBorder="1" applyAlignment="1">
      <alignment horizontal="center" vertical="center" textRotation="90" wrapText="1"/>
    </xf>
    <xf numFmtId="9" fontId="7" fillId="0" borderId="7" xfId="2" applyFont="1" applyFill="1" applyBorder="1" applyAlignment="1">
      <alignment horizontal="center" vertical="center" wrapText="1"/>
    </xf>
    <xf numFmtId="9" fontId="7" fillId="0" borderId="5" xfId="2" applyFont="1" applyFill="1" applyBorder="1" applyAlignment="1">
      <alignment horizontal="center" vertical="center" wrapText="1"/>
    </xf>
    <xf numFmtId="9" fontId="7" fillId="0" borderId="8" xfId="2" applyFont="1" applyFill="1" applyBorder="1" applyAlignment="1">
      <alignment horizontal="center" vertical="center" wrapText="1"/>
    </xf>
    <xf numFmtId="0" fontId="7" fillId="0" borderId="7" xfId="1" applyFont="1" applyBorder="1" applyAlignment="1">
      <alignment horizontal="center" vertical="center" textRotation="90" wrapText="1"/>
    </xf>
    <xf numFmtId="0" fontId="7" fillId="0" borderId="5" xfId="1" applyFont="1" applyBorder="1" applyAlignment="1">
      <alignment horizontal="center" vertical="center" textRotation="90" wrapText="1"/>
    </xf>
    <xf numFmtId="0" fontId="7" fillId="0" borderId="8" xfId="1" applyFont="1" applyBorder="1" applyAlignment="1">
      <alignment horizontal="center" vertical="center" textRotation="90" wrapText="1"/>
    </xf>
    <xf numFmtId="0" fontId="7" fillId="0" borderId="9" xfId="0" applyFont="1" applyBorder="1" applyAlignment="1">
      <alignment horizontal="center"/>
    </xf>
    <xf numFmtId="0" fontId="7" fillId="0" borderId="10" xfId="0" applyFont="1" applyBorder="1" applyAlignment="1">
      <alignment horizontal="center"/>
    </xf>
    <xf numFmtId="0" fontId="7" fillId="0" borderId="13" xfId="0" applyFont="1" applyBorder="1" applyAlignment="1">
      <alignment horizontal="center"/>
    </xf>
    <xf numFmtId="0" fontId="7" fillId="0" borderId="11" xfId="0" applyFont="1" applyBorder="1" applyAlignment="1">
      <alignment horizontal="center"/>
    </xf>
    <xf numFmtId="0" fontId="7" fillId="0" borderId="0" xfId="0" applyFont="1" applyAlignment="1">
      <alignment horizontal="center"/>
    </xf>
    <xf numFmtId="0" fontId="7" fillId="0" borderId="14" xfId="0" applyFont="1" applyBorder="1" applyAlignment="1">
      <alignment horizontal="center"/>
    </xf>
    <xf numFmtId="0" fontId="7" fillId="0" borderId="12" xfId="0" applyFont="1" applyBorder="1" applyAlignment="1">
      <alignment horizontal="center"/>
    </xf>
    <xf numFmtId="0" fontId="7" fillId="0" borderId="15" xfId="0" applyFont="1" applyBorder="1" applyAlignment="1">
      <alignment horizontal="center"/>
    </xf>
    <xf numFmtId="0" fontId="7" fillId="0" borderId="16" xfId="0" applyFont="1" applyBorder="1" applyAlignment="1">
      <alignment horizontal="center"/>
    </xf>
    <xf numFmtId="0" fontId="4" fillId="0" borderId="2" xfId="0" applyFont="1" applyBorder="1" applyAlignment="1">
      <alignment horizontal="center" vertical="center" wrapText="1"/>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9" fontId="7" fillId="0" borderId="9" xfId="2" applyFont="1" applyFill="1" applyBorder="1" applyAlignment="1">
      <alignment horizontal="center" vertical="center" wrapText="1"/>
    </xf>
    <xf numFmtId="9" fontId="7" fillId="0" borderId="13" xfId="2" applyFont="1" applyFill="1" applyBorder="1" applyAlignment="1">
      <alignment horizontal="center" vertical="center" wrapText="1"/>
    </xf>
    <xf numFmtId="9" fontId="7" fillId="0" borderId="12" xfId="2" applyFont="1" applyFill="1" applyBorder="1" applyAlignment="1">
      <alignment horizontal="center" vertical="center" wrapText="1"/>
    </xf>
    <xf numFmtId="9" fontId="7" fillId="0" borderId="16" xfId="2" applyFont="1" applyFill="1" applyBorder="1" applyAlignment="1">
      <alignment horizontal="center" vertical="center" wrapText="1"/>
    </xf>
    <xf numFmtId="9" fontId="7" fillId="0" borderId="10" xfId="2" applyFont="1" applyFill="1" applyBorder="1" applyAlignment="1">
      <alignment horizontal="center" vertical="center" wrapText="1"/>
    </xf>
    <xf numFmtId="9" fontId="7" fillId="0" borderId="15" xfId="2" applyFont="1" applyFill="1" applyBorder="1" applyAlignment="1">
      <alignment horizontal="center" vertical="center" wrapText="1"/>
    </xf>
    <xf numFmtId="9" fontId="7" fillId="0" borderId="1" xfId="2" applyFont="1" applyFill="1" applyBorder="1" applyAlignment="1">
      <alignment horizontal="center" vertical="center" wrapText="1"/>
    </xf>
    <xf numFmtId="0" fontId="7" fillId="0" borderId="7" xfId="1" applyFont="1" applyBorder="1" applyAlignment="1">
      <alignment horizontal="center" vertical="center" wrapText="1"/>
    </xf>
    <xf numFmtId="0" fontId="7" fillId="0" borderId="5" xfId="1" applyFont="1" applyBorder="1" applyAlignment="1">
      <alignment horizontal="center" vertical="center" wrapText="1"/>
    </xf>
    <xf numFmtId="0" fontId="7" fillId="0" borderId="8" xfId="1" applyFont="1" applyBorder="1" applyAlignment="1">
      <alignment horizontal="center" vertical="center" wrapText="1"/>
    </xf>
    <xf numFmtId="0" fontId="5" fillId="0" borderId="2" xfId="0" applyFont="1" applyBorder="1" applyAlignment="1">
      <alignment horizontal="center" vertical="center" wrapText="1"/>
    </xf>
    <xf numFmtId="0" fontId="5" fillId="0" borderId="6" xfId="0" applyFont="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180975</xdr:colOff>
      <xdr:row>0</xdr:row>
      <xdr:rowOff>342684</xdr:rowOff>
    </xdr:from>
    <xdr:to>
      <xdr:col>5</xdr:col>
      <xdr:colOff>65314</xdr:colOff>
      <xdr:row>2</xdr:row>
      <xdr:rowOff>151</xdr:rowOff>
    </xdr:to>
    <xdr:pic>
      <xdr:nvPicPr>
        <xdr:cNvPr id="2" name="Imagen 1">
          <a:extLst>
            <a:ext uri="{FF2B5EF4-FFF2-40B4-BE49-F238E27FC236}">
              <a16:creationId xmlns:a16="http://schemas.microsoft.com/office/drawing/2014/main" id="{5583C3A9-F8FD-4024-8508-B04B6E0FA4D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2489" y="342684"/>
          <a:ext cx="1658711" cy="66167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32"/>
  <sheetViews>
    <sheetView showGridLines="0" tabSelected="1" topLeftCell="A25" zoomScale="60" zoomScaleNormal="60" workbookViewId="0">
      <selection activeCell="G28" sqref="G28"/>
    </sheetView>
  </sheetViews>
  <sheetFormatPr baseColWidth="10" defaultColWidth="10.88671875" defaultRowHeight="106.2" customHeight="1" x14ac:dyDescent="0.3"/>
  <cols>
    <col min="1" max="1" width="2.109375" style="2" customWidth="1"/>
    <col min="2" max="2" width="5.6640625" style="9" customWidth="1"/>
    <col min="3" max="3" width="5.44140625" style="9" customWidth="1"/>
    <col min="4" max="4" width="6.6640625" style="9" customWidth="1"/>
    <col min="5" max="5" width="8.109375" style="9" bestFit="1" customWidth="1"/>
    <col min="6" max="6" width="7.44140625" style="9" customWidth="1"/>
    <col min="7" max="7" width="50.109375" style="2" customWidth="1"/>
    <col min="8" max="8" width="37.44140625" style="10" customWidth="1"/>
    <col min="9" max="11" width="10.5546875" style="2" customWidth="1"/>
    <col min="12" max="12" width="14.44140625" style="2" customWidth="1"/>
    <col min="13" max="13" width="10.5546875" style="2" customWidth="1"/>
    <col min="14" max="14" width="17.6640625" style="2" customWidth="1"/>
    <col min="15" max="15" width="60.33203125" style="2" customWidth="1"/>
    <col min="16" max="19" width="11.109375" style="2" customWidth="1"/>
    <col min="20" max="20" width="15.109375" style="2" customWidth="1"/>
    <col min="21" max="21" width="20.33203125" style="2" customWidth="1"/>
    <col min="22" max="22" width="20.109375" style="2" customWidth="1"/>
    <col min="23" max="23" width="19.5546875" style="2" customWidth="1"/>
    <col min="24" max="24" width="56.109375" style="2" customWidth="1"/>
    <col min="25" max="25" width="27.33203125" style="2" customWidth="1"/>
    <col min="26" max="16384" width="10.88671875" style="2"/>
  </cols>
  <sheetData>
    <row r="1" spans="1:25" ht="50.4" customHeight="1" x14ac:dyDescent="0.3">
      <c r="B1" s="43"/>
      <c r="C1" s="44"/>
      <c r="D1" s="44"/>
      <c r="E1" s="44"/>
      <c r="F1" s="45"/>
      <c r="G1" s="52" t="s">
        <v>0</v>
      </c>
      <c r="H1" s="53"/>
      <c r="I1" s="53"/>
      <c r="J1" s="53"/>
      <c r="K1" s="53"/>
      <c r="L1" s="53"/>
      <c r="M1" s="53"/>
      <c r="N1" s="53"/>
      <c r="O1" s="53"/>
      <c r="P1" s="53"/>
      <c r="Q1" s="53"/>
      <c r="R1" s="53"/>
      <c r="S1" s="53"/>
      <c r="T1" s="53"/>
      <c r="U1" s="53"/>
      <c r="V1" s="53"/>
      <c r="W1" s="53"/>
      <c r="X1" s="53"/>
      <c r="Y1" s="54"/>
    </row>
    <row r="2" spans="1:25" ht="28.95" customHeight="1" x14ac:dyDescent="0.3">
      <c r="B2" s="46"/>
      <c r="C2" s="47"/>
      <c r="D2" s="47"/>
      <c r="E2" s="47"/>
      <c r="F2" s="48"/>
      <c r="G2" s="55" t="s">
        <v>240</v>
      </c>
      <c r="H2" s="56"/>
      <c r="I2" s="56"/>
      <c r="J2" s="56"/>
      <c r="K2" s="56"/>
      <c r="L2" s="56"/>
      <c r="M2" s="56"/>
      <c r="N2" s="56"/>
      <c r="O2" s="56"/>
      <c r="P2" s="56"/>
      <c r="Q2" s="56"/>
      <c r="R2" s="56"/>
      <c r="S2" s="56"/>
      <c r="T2" s="56"/>
      <c r="U2" s="56"/>
      <c r="V2" s="56"/>
      <c r="W2" s="56"/>
      <c r="X2" s="56"/>
      <c r="Y2" s="57"/>
    </row>
    <row r="3" spans="1:25" ht="29.4" customHeight="1" x14ac:dyDescent="0.3">
      <c r="B3" s="49"/>
      <c r="C3" s="50"/>
      <c r="D3" s="50"/>
      <c r="E3" s="50"/>
      <c r="F3" s="51"/>
      <c r="G3" s="58" t="s">
        <v>239</v>
      </c>
      <c r="H3" s="59"/>
      <c r="I3" s="59"/>
      <c r="J3" s="59"/>
      <c r="K3" s="59"/>
      <c r="L3" s="59"/>
      <c r="M3" s="59"/>
      <c r="N3" s="59"/>
      <c r="O3" s="59"/>
      <c r="P3" s="59"/>
      <c r="Q3" s="59"/>
      <c r="R3" s="59"/>
      <c r="S3" s="59"/>
      <c r="T3" s="59"/>
      <c r="U3" s="59"/>
      <c r="V3" s="59"/>
      <c r="W3" s="59"/>
      <c r="X3" s="59"/>
      <c r="Y3" s="60"/>
    </row>
    <row r="4" spans="1:25" s="9" customFormat="1" ht="51" customHeight="1" x14ac:dyDescent="0.3">
      <c r="B4" s="40" t="s">
        <v>1</v>
      </c>
      <c r="C4" s="40" t="s">
        <v>2</v>
      </c>
      <c r="D4" s="40" t="s">
        <v>3</v>
      </c>
      <c r="E4" s="40" t="s">
        <v>4</v>
      </c>
      <c r="F4" s="40" t="s">
        <v>5</v>
      </c>
      <c r="G4" s="68" t="s">
        <v>6</v>
      </c>
      <c r="H4" s="68" t="s">
        <v>7</v>
      </c>
      <c r="I4" s="40" t="s">
        <v>8</v>
      </c>
      <c r="J4" s="40" t="s">
        <v>9</v>
      </c>
      <c r="K4" s="40" t="s">
        <v>10</v>
      </c>
      <c r="L4" s="40" t="s">
        <v>11</v>
      </c>
      <c r="M4" s="61" t="s">
        <v>12</v>
      </c>
      <c r="N4" s="62"/>
      <c r="O4" s="37" t="s">
        <v>13</v>
      </c>
      <c r="P4" s="61" t="s">
        <v>14</v>
      </c>
      <c r="Q4" s="65"/>
      <c r="R4" s="65"/>
      <c r="S4" s="62"/>
      <c r="T4" s="37" t="s">
        <v>15</v>
      </c>
      <c r="U4" s="37" t="s">
        <v>16</v>
      </c>
      <c r="V4" s="37" t="s">
        <v>17</v>
      </c>
      <c r="W4" s="37" t="s">
        <v>18</v>
      </c>
      <c r="X4" s="67" t="s">
        <v>19</v>
      </c>
      <c r="Y4" s="67"/>
    </row>
    <row r="5" spans="1:25" s="9" customFormat="1" ht="13.95" customHeight="1" x14ac:dyDescent="0.3">
      <c r="B5" s="41"/>
      <c r="C5" s="41"/>
      <c r="D5" s="41"/>
      <c r="E5" s="41"/>
      <c r="F5" s="41"/>
      <c r="G5" s="69"/>
      <c r="H5" s="69"/>
      <c r="I5" s="41"/>
      <c r="J5" s="41"/>
      <c r="K5" s="41"/>
      <c r="L5" s="41"/>
      <c r="M5" s="63"/>
      <c r="N5" s="64"/>
      <c r="O5" s="38"/>
      <c r="P5" s="63"/>
      <c r="Q5" s="66"/>
      <c r="R5" s="66"/>
      <c r="S5" s="64"/>
      <c r="T5" s="38"/>
      <c r="U5" s="38"/>
      <c r="V5" s="38"/>
      <c r="W5" s="38"/>
      <c r="X5" s="67"/>
      <c r="Y5" s="67"/>
    </row>
    <row r="6" spans="1:25" s="9" customFormat="1" ht="66.599999999999994" customHeight="1" x14ac:dyDescent="0.3">
      <c r="B6" s="42"/>
      <c r="C6" s="42"/>
      <c r="D6" s="42"/>
      <c r="E6" s="42"/>
      <c r="F6" s="42"/>
      <c r="G6" s="70"/>
      <c r="H6" s="70"/>
      <c r="I6" s="42"/>
      <c r="J6" s="42"/>
      <c r="K6" s="42"/>
      <c r="L6" s="42"/>
      <c r="M6" s="33" t="s">
        <v>20</v>
      </c>
      <c r="N6" s="34" t="s">
        <v>21</v>
      </c>
      <c r="O6" s="39"/>
      <c r="P6" s="36" t="s">
        <v>22</v>
      </c>
      <c r="Q6" s="36" t="s">
        <v>23</v>
      </c>
      <c r="R6" s="36" t="s">
        <v>24</v>
      </c>
      <c r="S6" s="36" t="s">
        <v>25</v>
      </c>
      <c r="T6" s="39"/>
      <c r="U6" s="39"/>
      <c r="V6" s="39"/>
      <c r="W6" s="39"/>
      <c r="X6" s="35" t="s">
        <v>26</v>
      </c>
      <c r="Y6" s="33" t="s">
        <v>27</v>
      </c>
    </row>
    <row r="7" spans="1:25" ht="106.2" customHeight="1" x14ac:dyDescent="0.3">
      <c r="A7" s="12"/>
      <c r="B7" s="32">
        <v>1</v>
      </c>
      <c r="C7" s="13" t="s">
        <v>28</v>
      </c>
      <c r="D7" s="13" t="s">
        <v>29</v>
      </c>
      <c r="E7" s="11" t="s">
        <v>30</v>
      </c>
      <c r="F7" s="11" t="s">
        <v>31</v>
      </c>
      <c r="G7" s="14" t="s">
        <v>32</v>
      </c>
      <c r="H7" s="15" t="s">
        <v>33</v>
      </c>
      <c r="I7" s="15">
        <v>2</v>
      </c>
      <c r="J7" s="15">
        <v>3</v>
      </c>
      <c r="K7" s="15">
        <f>+I7+J7</f>
        <v>5</v>
      </c>
      <c r="L7" s="15" t="str">
        <f>+IF(AND(K7&gt;=2,K7&lt;=4),"Riesgo Bajo",IF(K7=5,"Riesgo Medio",IF(AND(K7&gt;=6,K7&lt;=7),"Riesgo Alto",IF(AND(K7&gt;=8,K7&lt;=10),"Riesgo Extremo",""))))</f>
        <v>Riesgo Medio</v>
      </c>
      <c r="M7" s="15" t="s">
        <v>34</v>
      </c>
      <c r="N7" s="15"/>
      <c r="O7" s="15" t="s">
        <v>35</v>
      </c>
      <c r="P7" s="15">
        <v>2</v>
      </c>
      <c r="Q7" s="15">
        <v>2</v>
      </c>
      <c r="R7" s="15">
        <f>+P7+Q7</f>
        <v>4</v>
      </c>
      <c r="S7" s="15" t="str">
        <f>+IF(AND(R7&gt;=2,R7&lt;=4),"Riesgo Bajo",IF(R7=5,"Riesgo Medio",IF(AND(R7&gt;=6,R7&lt;=7),"Riesgo Alto",IF(AND(R7&gt;=8,R7&lt;=10),"Riesgo Extremo",""))))</f>
        <v>Riesgo Bajo</v>
      </c>
      <c r="T7" s="15" t="s">
        <v>36</v>
      </c>
      <c r="U7" s="15" t="s">
        <v>37</v>
      </c>
      <c r="V7" s="15" t="s">
        <v>38</v>
      </c>
      <c r="W7" s="15" t="s">
        <v>39</v>
      </c>
      <c r="X7" s="15" t="s">
        <v>40</v>
      </c>
      <c r="Y7" s="15" t="s">
        <v>41</v>
      </c>
    </row>
    <row r="8" spans="1:25" ht="120" customHeight="1" x14ac:dyDescent="0.3">
      <c r="A8" s="10"/>
      <c r="B8" s="32">
        <v>2</v>
      </c>
      <c r="C8" s="13" t="s">
        <v>42</v>
      </c>
      <c r="D8" s="13" t="s">
        <v>43</v>
      </c>
      <c r="E8" s="13" t="s">
        <v>44</v>
      </c>
      <c r="F8" s="11" t="s">
        <v>31</v>
      </c>
      <c r="G8" s="14" t="s">
        <v>45</v>
      </c>
      <c r="H8" s="15" t="s">
        <v>46</v>
      </c>
      <c r="I8" s="15">
        <v>2</v>
      </c>
      <c r="J8" s="15">
        <v>3</v>
      </c>
      <c r="K8" s="15">
        <f t="shared" ref="K8:K32" si="0">+I8+J8</f>
        <v>5</v>
      </c>
      <c r="L8" s="15" t="str">
        <f t="shared" ref="L8:L32" si="1">+IF(AND(K8&gt;=2,K8&lt;=4),"Riesgo Bajo",IF(K8=5,"Riesgo Medio",IF(AND(K8&gt;=6,K8&lt;=7),"Riesgo Alto",IF(AND(K8&gt;=8,K8&lt;=10),"Riesgo Extremo",""))))</f>
        <v>Riesgo Medio</v>
      </c>
      <c r="M8" s="15" t="s">
        <v>34</v>
      </c>
      <c r="N8" s="15" t="s">
        <v>34</v>
      </c>
      <c r="O8" s="15" t="s">
        <v>47</v>
      </c>
      <c r="P8" s="15">
        <v>2</v>
      </c>
      <c r="Q8" s="15">
        <v>2</v>
      </c>
      <c r="R8" s="15">
        <f t="shared" ref="R8:R32" si="2">+P8+Q8</f>
        <v>4</v>
      </c>
      <c r="S8" s="15" t="str">
        <f t="shared" ref="S8:S32" si="3">+IF(AND(R8&gt;=2,R8&lt;=4),"Riesgo Bajo",IF(R8=5,"Riesgo Medio",IF(AND(R8&gt;=6,R8&lt;=7),"Riesgo Alto",IF(AND(R8&gt;=8,R8&lt;=10),"Riesgo Extremo",""))))</f>
        <v>Riesgo Bajo</v>
      </c>
      <c r="T8" s="15" t="s">
        <v>36</v>
      </c>
      <c r="U8" s="15" t="s">
        <v>48</v>
      </c>
      <c r="V8" s="15" t="s">
        <v>49</v>
      </c>
      <c r="W8" s="15" t="s">
        <v>50</v>
      </c>
      <c r="X8" s="15" t="s">
        <v>51</v>
      </c>
      <c r="Y8" s="15" t="s">
        <v>52</v>
      </c>
    </row>
    <row r="9" spans="1:25" ht="106.2" customHeight="1" x14ac:dyDescent="0.3">
      <c r="B9" s="32">
        <v>3</v>
      </c>
      <c r="C9" s="13" t="s">
        <v>42</v>
      </c>
      <c r="D9" s="13" t="s">
        <v>43</v>
      </c>
      <c r="E9" s="13" t="s">
        <v>53</v>
      </c>
      <c r="F9" s="16" t="s">
        <v>54</v>
      </c>
      <c r="G9" s="14" t="s">
        <v>55</v>
      </c>
      <c r="H9" s="15" t="s">
        <v>56</v>
      </c>
      <c r="I9" s="15">
        <v>2</v>
      </c>
      <c r="J9" s="15">
        <v>3</v>
      </c>
      <c r="K9" s="15">
        <f t="shared" si="0"/>
        <v>5</v>
      </c>
      <c r="L9" s="15" t="str">
        <f t="shared" si="1"/>
        <v>Riesgo Medio</v>
      </c>
      <c r="M9" s="15"/>
      <c r="N9" s="15" t="s">
        <v>34</v>
      </c>
      <c r="O9" s="15" t="s">
        <v>57</v>
      </c>
      <c r="P9" s="15">
        <v>2</v>
      </c>
      <c r="Q9" s="15">
        <v>2</v>
      </c>
      <c r="R9" s="15">
        <f t="shared" si="2"/>
        <v>4</v>
      </c>
      <c r="S9" s="15" t="str">
        <f t="shared" si="3"/>
        <v>Riesgo Bajo</v>
      </c>
      <c r="T9" s="15" t="s">
        <v>58</v>
      </c>
      <c r="U9" s="15" t="s">
        <v>59</v>
      </c>
      <c r="V9" s="15" t="s">
        <v>60</v>
      </c>
      <c r="W9" s="15" t="s">
        <v>61</v>
      </c>
      <c r="X9" s="15" t="s">
        <v>62</v>
      </c>
      <c r="Y9" s="15" t="s">
        <v>63</v>
      </c>
    </row>
    <row r="10" spans="1:25" ht="142.19999999999999" customHeight="1" x14ac:dyDescent="0.3">
      <c r="B10" s="32">
        <v>4</v>
      </c>
      <c r="C10" s="13" t="s">
        <v>28</v>
      </c>
      <c r="D10" s="13" t="s">
        <v>29</v>
      </c>
      <c r="E10" s="13" t="s">
        <v>64</v>
      </c>
      <c r="F10" s="16" t="s">
        <v>65</v>
      </c>
      <c r="G10" s="14" t="s">
        <v>66</v>
      </c>
      <c r="H10" s="15" t="s">
        <v>67</v>
      </c>
      <c r="I10" s="15">
        <v>2</v>
      </c>
      <c r="J10" s="15">
        <v>3</v>
      </c>
      <c r="K10" s="15">
        <f t="shared" si="0"/>
        <v>5</v>
      </c>
      <c r="L10" s="15" t="str">
        <f t="shared" si="1"/>
        <v>Riesgo Medio</v>
      </c>
      <c r="M10" s="15" t="s">
        <v>34</v>
      </c>
      <c r="N10" s="15"/>
      <c r="O10" s="15" t="s">
        <v>68</v>
      </c>
      <c r="P10" s="15">
        <v>2</v>
      </c>
      <c r="Q10" s="15">
        <v>2</v>
      </c>
      <c r="R10" s="15">
        <f t="shared" si="2"/>
        <v>4</v>
      </c>
      <c r="S10" s="15" t="str">
        <f t="shared" si="3"/>
        <v>Riesgo Bajo</v>
      </c>
      <c r="T10" s="15" t="s">
        <v>36</v>
      </c>
      <c r="U10" s="15" t="s">
        <v>69</v>
      </c>
      <c r="V10" s="15" t="s">
        <v>70</v>
      </c>
      <c r="W10" s="15" t="s">
        <v>39</v>
      </c>
      <c r="X10" s="15" t="s">
        <v>71</v>
      </c>
      <c r="Y10" s="15" t="s">
        <v>41</v>
      </c>
    </row>
    <row r="11" spans="1:25" ht="106.2" customHeight="1" x14ac:dyDescent="0.3">
      <c r="B11" s="32">
        <v>5</v>
      </c>
      <c r="C11" s="13" t="s">
        <v>28</v>
      </c>
      <c r="D11" s="13" t="s">
        <v>72</v>
      </c>
      <c r="E11" s="13" t="s">
        <v>73</v>
      </c>
      <c r="F11" s="16" t="s">
        <v>74</v>
      </c>
      <c r="G11" s="14" t="s">
        <v>75</v>
      </c>
      <c r="H11" s="15" t="s">
        <v>76</v>
      </c>
      <c r="I11" s="15">
        <v>2</v>
      </c>
      <c r="J11" s="15">
        <v>3</v>
      </c>
      <c r="K11" s="15">
        <f t="shared" si="0"/>
        <v>5</v>
      </c>
      <c r="L11" s="15" t="str">
        <f t="shared" si="1"/>
        <v>Riesgo Medio</v>
      </c>
      <c r="M11" s="15" t="s">
        <v>34</v>
      </c>
      <c r="N11" s="15" t="s">
        <v>34</v>
      </c>
      <c r="O11" s="15" t="s">
        <v>77</v>
      </c>
      <c r="P11" s="15">
        <v>2</v>
      </c>
      <c r="Q11" s="15">
        <v>2</v>
      </c>
      <c r="R11" s="15">
        <f t="shared" si="2"/>
        <v>4</v>
      </c>
      <c r="S11" s="15" t="str">
        <f t="shared" si="3"/>
        <v>Riesgo Bajo</v>
      </c>
      <c r="T11" s="15" t="s">
        <v>36</v>
      </c>
      <c r="U11" s="15" t="s">
        <v>48</v>
      </c>
      <c r="V11" s="15" t="s">
        <v>38</v>
      </c>
      <c r="W11" s="15" t="s">
        <v>39</v>
      </c>
      <c r="X11" s="15" t="s">
        <v>78</v>
      </c>
      <c r="Y11" s="15" t="s">
        <v>52</v>
      </c>
    </row>
    <row r="12" spans="1:25" ht="171" customHeight="1" x14ac:dyDescent="0.3">
      <c r="B12" s="32">
        <v>6</v>
      </c>
      <c r="C12" s="13" t="s">
        <v>28</v>
      </c>
      <c r="D12" s="13" t="s">
        <v>72</v>
      </c>
      <c r="E12" s="13" t="s">
        <v>73</v>
      </c>
      <c r="F12" s="16" t="s">
        <v>74</v>
      </c>
      <c r="G12" s="14" t="s">
        <v>79</v>
      </c>
      <c r="H12" s="15" t="s">
        <v>80</v>
      </c>
      <c r="I12" s="15">
        <v>2</v>
      </c>
      <c r="J12" s="15">
        <v>3</v>
      </c>
      <c r="K12" s="15">
        <f t="shared" si="0"/>
        <v>5</v>
      </c>
      <c r="L12" s="15" t="str">
        <f t="shared" si="1"/>
        <v>Riesgo Medio</v>
      </c>
      <c r="M12" s="15"/>
      <c r="N12" s="15" t="s">
        <v>34</v>
      </c>
      <c r="O12" s="15" t="s">
        <v>81</v>
      </c>
      <c r="P12" s="15">
        <v>1</v>
      </c>
      <c r="Q12" s="15">
        <v>2</v>
      </c>
      <c r="R12" s="15">
        <f t="shared" si="2"/>
        <v>3</v>
      </c>
      <c r="S12" s="15" t="str">
        <f t="shared" si="3"/>
        <v>Riesgo Bajo</v>
      </c>
      <c r="T12" s="15" t="s">
        <v>36</v>
      </c>
      <c r="U12" s="15" t="s">
        <v>82</v>
      </c>
      <c r="V12" s="15" t="s">
        <v>38</v>
      </c>
      <c r="W12" s="15" t="s">
        <v>83</v>
      </c>
      <c r="X12" s="15" t="s">
        <v>84</v>
      </c>
      <c r="Y12" s="15" t="s">
        <v>85</v>
      </c>
    </row>
    <row r="13" spans="1:25" ht="132.6" customHeight="1" x14ac:dyDescent="0.3">
      <c r="B13" s="32">
        <v>7</v>
      </c>
      <c r="C13" s="13" t="s">
        <v>42</v>
      </c>
      <c r="D13" s="13" t="s">
        <v>43</v>
      </c>
      <c r="E13" s="13" t="s">
        <v>86</v>
      </c>
      <c r="F13" s="13" t="s">
        <v>87</v>
      </c>
      <c r="G13" s="14" t="s">
        <v>88</v>
      </c>
      <c r="H13" s="15" t="s">
        <v>89</v>
      </c>
      <c r="I13" s="15">
        <v>3</v>
      </c>
      <c r="J13" s="15">
        <v>3</v>
      </c>
      <c r="K13" s="15">
        <f t="shared" si="0"/>
        <v>6</v>
      </c>
      <c r="L13" s="15" t="str">
        <f t="shared" si="1"/>
        <v>Riesgo Alto</v>
      </c>
      <c r="M13" s="15"/>
      <c r="N13" s="15" t="s">
        <v>34</v>
      </c>
      <c r="O13" s="15" t="s">
        <v>90</v>
      </c>
      <c r="P13" s="15">
        <v>2</v>
      </c>
      <c r="Q13" s="15">
        <v>2</v>
      </c>
      <c r="R13" s="15">
        <f t="shared" si="2"/>
        <v>4</v>
      </c>
      <c r="S13" s="15" t="str">
        <f t="shared" si="3"/>
        <v>Riesgo Bajo</v>
      </c>
      <c r="T13" s="15" t="s">
        <v>36</v>
      </c>
      <c r="U13" s="15" t="s">
        <v>59</v>
      </c>
      <c r="V13" s="15" t="s">
        <v>91</v>
      </c>
      <c r="W13" s="15" t="s">
        <v>92</v>
      </c>
      <c r="X13" s="15" t="s">
        <v>93</v>
      </c>
      <c r="Y13" s="15" t="s">
        <v>94</v>
      </c>
    </row>
    <row r="14" spans="1:25" ht="174" customHeight="1" x14ac:dyDescent="0.3">
      <c r="B14" s="32">
        <v>8</v>
      </c>
      <c r="C14" s="13" t="s">
        <v>42</v>
      </c>
      <c r="D14" s="13" t="s">
        <v>43</v>
      </c>
      <c r="E14" s="13" t="s">
        <v>86</v>
      </c>
      <c r="F14" s="13" t="s">
        <v>87</v>
      </c>
      <c r="G14" s="14" t="s">
        <v>230</v>
      </c>
      <c r="H14" s="15" t="s">
        <v>95</v>
      </c>
      <c r="I14" s="15">
        <v>3</v>
      </c>
      <c r="J14" s="15">
        <v>4</v>
      </c>
      <c r="K14" s="15">
        <f t="shared" ref="K14:K16" si="4">+I14+J14</f>
        <v>7</v>
      </c>
      <c r="L14" s="15" t="str">
        <f t="shared" ref="L14:L16" si="5">+IF(AND(K14&gt;=2,K14&lt;=4),"Riesgo Bajo",IF(K14=5,"Riesgo Medio",IF(AND(K14&gt;=6,K14&lt;=7),"Riesgo Alto",IF(AND(K14&gt;=8,K14&lt;=10),"Riesgo Extremo",""))))</f>
        <v>Riesgo Alto</v>
      </c>
      <c r="M14" s="15"/>
      <c r="N14" s="15" t="s">
        <v>34</v>
      </c>
      <c r="O14" s="15" t="s">
        <v>96</v>
      </c>
      <c r="P14" s="15">
        <v>2</v>
      </c>
      <c r="Q14" s="15">
        <v>2</v>
      </c>
      <c r="R14" s="15">
        <f t="shared" ref="R14:R16" si="6">+P14+Q14</f>
        <v>4</v>
      </c>
      <c r="S14" s="15" t="str">
        <f t="shared" ref="S14:S16" si="7">+IF(AND(R14&gt;=2,R14&lt;=4),"Riesgo Bajo",IF(R14=5,"Riesgo Medio",IF(AND(R14&gt;=6,R14&lt;=7),"Riesgo Alto",IF(AND(R14&gt;=8,R14&lt;=10),"Riesgo Extremo",""))))</f>
        <v>Riesgo Bajo</v>
      </c>
      <c r="T14" s="15" t="s">
        <v>36</v>
      </c>
      <c r="U14" s="15" t="s">
        <v>59</v>
      </c>
      <c r="V14" s="15" t="s">
        <v>91</v>
      </c>
      <c r="W14" s="15" t="s">
        <v>97</v>
      </c>
      <c r="X14" s="15" t="s">
        <v>98</v>
      </c>
      <c r="Y14" s="15" t="s">
        <v>99</v>
      </c>
    </row>
    <row r="15" spans="1:25" ht="174" customHeight="1" x14ac:dyDescent="0.3">
      <c r="B15" s="32">
        <v>9</v>
      </c>
      <c r="C15" s="13" t="s">
        <v>28</v>
      </c>
      <c r="D15" s="13" t="s">
        <v>43</v>
      </c>
      <c r="E15" s="13" t="s">
        <v>86</v>
      </c>
      <c r="F15" s="16" t="s">
        <v>87</v>
      </c>
      <c r="G15" s="14" t="s">
        <v>235</v>
      </c>
      <c r="H15" s="15" t="s">
        <v>231</v>
      </c>
      <c r="I15" s="15">
        <v>3</v>
      </c>
      <c r="J15" s="15">
        <v>4</v>
      </c>
      <c r="K15" s="15">
        <f t="shared" ref="K15" si="8">+I15+J15</f>
        <v>7</v>
      </c>
      <c r="L15" s="15" t="str">
        <f t="shared" ref="L15" si="9">+IF(AND(K15&gt;=2,K15&lt;=4),"Riesgo Bajo",IF(K15=5,"Riesgo Medio",IF(AND(K15&gt;=6,K15&lt;=7),"Riesgo Alto",IF(AND(K15&gt;=8,K15&lt;=10),"Riesgo Extremo",""))))</f>
        <v>Riesgo Alto</v>
      </c>
      <c r="M15" s="15"/>
      <c r="N15" s="15" t="s">
        <v>34</v>
      </c>
      <c r="O15" s="15" t="s">
        <v>236</v>
      </c>
      <c r="P15" s="15">
        <v>2</v>
      </c>
      <c r="Q15" s="15">
        <v>2</v>
      </c>
      <c r="R15" s="15">
        <f t="shared" ref="R15" si="10">+P15+Q15</f>
        <v>4</v>
      </c>
      <c r="S15" s="15" t="str">
        <f t="shared" ref="S15" si="11">+IF(AND(R15&gt;=2,R15&lt;=4),"Riesgo Bajo",IF(R15=5,"Riesgo Medio",IF(AND(R15&gt;=6,R15&lt;=7),"Riesgo Alto",IF(AND(R15&gt;=8,R15&lt;=10),"Riesgo Extremo",""))))</f>
        <v>Riesgo Bajo</v>
      </c>
      <c r="T15" s="15" t="s">
        <v>36</v>
      </c>
      <c r="U15" s="15" t="s">
        <v>59</v>
      </c>
      <c r="V15" s="15" t="s">
        <v>91</v>
      </c>
      <c r="W15" s="15" t="s">
        <v>61</v>
      </c>
      <c r="X15" s="15" t="s">
        <v>232</v>
      </c>
      <c r="Y15" s="15" t="s">
        <v>63</v>
      </c>
    </row>
    <row r="16" spans="1:25" ht="118.2" customHeight="1" x14ac:dyDescent="0.3">
      <c r="B16" s="32">
        <v>10</v>
      </c>
      <c r="C16" s="13" t="s">
        <v>42</v>
      </c>
      <c r="D16" s="13" t="s">
        <v>43</v>
      </c>
      <c r="E16" s="13" t="s">
        <v>86</v>
      </c>
      <c r="F16" s="13" t="s">
        <v>87</v>
      </c>
      <c r="G16" s="14" t="s">
        <v>100</v>
      </c>
      <c r="H16" s="15" t="s">
        <v>101</v>
      </c>
      <c r="I16" s="15">
        <v>3</v>
      </c>
      <c r="J16" s="15">
        <v>3</v>
      </c>
      <c r="K16" s="15">
        <f t="shared" si="4"/>
        <v>6</v>
      </c>
      <c r="L16" s="15" t="str">
        <f t="shared" si="5"/>
        <v>Riesgo Alto</v>
      </c>
      <c r="M16" s="15"/>
      <c r="N16" s="15" t="s">
        <v>34</v>
      </c>
      <c r="O16" s="15" t="s">
        <v>102</v>
      </c>
      <c r="P16" s="15">
        <v>2</v>
      </c>
      <c r="Q16" s="15">
        <v>2</v>
      </c>
      <c r="R16" s="15">
        <f t="shared" si="6"/>
        <v>4</v>
      </c>
      <c r="S16" s="15" t="str">
        <f t="shared" si="7"/>
        <v>Riesgo Bajo</v>
      </c>
      <c r="T16" s="15" t="s">
        <v>36</v>
      </c>
      <c r="U16" s="15" t="s">
        <v>59</v>
      </c>
      <c r="V16" s="15" t="s">
        <v>91</v>
      </c>
      <c r="W16" s="15" t="s">
        <v>61</v>
      </c>
      <c r="X16" s="15" t="s">
        <v>103</v>
      </c>
      <c r="Y16" s="15" t="s">
        <v>94</v>
      </c>
    </row>
    <row r="17" spans="2:25" ht="106.2" customHeight="1" x14ac:dyDescent="0.3">
      <c r="B17" s="32">
        <v>11</v>
      </c>
      <c r="C17" s="13" t="s">
        <v>28</v>
      </c>
      <c r="D17" s="13" t="s">
        <v>43</v>
      </c>
      <c r="E17" s="13" t="s">
        <v>86</v>
      </c>
      <c r="F17" s="13" t="s">
        <v>87</v>
      </c>
      <c r="G17" s="14" t="s">
        <v>104</v>
      </c>
      <c r="H17" s="23" t="s">
        <v>105</v>
      </c>
      <c r="I17" s="15">
        <v>3</v>
      </c>
      <c r="J17" s="15">
        <v>3</v>
      </c>
      <c r="K17" s="15">
        <f t="shared" si="0"/>
        <v>6</v>
      </c>
      <c r="L17" s="15" t="str">
        <f t="shared" si="1"/>
        <v>Riesgo Alto</v>
      </c>
      <c r="M17" s="15"/>
      <c r="N17" s="15" t="s">
        <v>34</v>
      </c>
      <c r="O17" s="15" t="s">
        <v>106</v>
      </c>
      <c r="P17" s="15">
        <v>1</v>
      </c>
      <c r="Q17" s="15">
        <v>2</v>
      </c>
      <c r="R17" s="15">
        <f t="shared" si="2"/>
        <v>3</v>
      </c>
      <c r="S17" s="15" t="str">
        <f t="shared" si="3"/>
        <v>Riesgo Bajo</v>
      </c>
      <c r="T17" s="15" t="s">
        <v>36</v>
      </c>
      <c r="U17" s="15" t="s">
        <v>59</v>
      </c>
      <c r="V17" s="15" t="s">
        <v>107</v>
      </c>
      <c r="W17" s="15" t="s">
        <v>108</v>
      </c>
      <c r="X17" s="15" t="s">
        <v>109</v>
      </c>
      <c r="Y17" s="24" t="s">
        <v>110</v>
      </c>
    </row>
    <row r="18" spans="2:25" ht="106.2" customHeight="1" x14ac:dyDescent="0.3">
      <c r="B18" s="32">
        <v>12</v>
      </c>
      <c r="C18" s="13" t="s">
        <v>28</v>
      </c>
      <c r="D18" s="13" t="s">
        <v>43</v>
      </c>
      <c r="E18" s="13" t="s">
        <v>86</v>
      </c>
      <c r="F18" s="16" t="s">
        <v>87</v>
      </c>
      <c r="G18" s="14" t="s">
        <v>111</v>
      </c>
      <c r="H18" s="15" t="s">
        <v>112</v>
      </c>
      <c r="I18" s="12">
        <v>2</v>
      </c>
      <c r="J18" s="12">
        <v>3</v>
      </c>
      <c r="K18" s="15">
        <f t="shared" si="0"/>
        <v>5</v>
      </c>
      <c r="L18" s="15" t="str">
        <f t="shared" si="1"/>
        <v>Riesgo Medio</v>
      </c>
      <c r="M18" s="15"/>
      <c r="N18" s="15" t="s">
        <v>34</v>
      </c>
      <c r="O18" s="15" t="s">
        <v>113</v>
      </c>
      <c r="P18" s="15">
        <v>1</v>
      </c>
      <c r="Q18" s="15">
        <v>2</v>
      </c>
      <c r="R18" s="15">
        <f t="shared" si="2"/>
        <v>3</v>
      </c>
      <c r="S18" s="15" t="str">
        <f t="shared" si="3"/>
        <v>Riesgo Bajo</v>
      </c>
      <c r="T18" s="15" t="s">
        <v>36</v>
      </c>
      <c r="U18" s="15" t="s">
        <v>59</v>
      </c>
      <c r="V18" s="15" t="s">
        <v>114</v>
      </c>
      <c r="W18" s="15" t="s">
        <v>115</v>
      </c>
      <c r="X18" s="15" t="s">
        <v>116</v>
      </c>
      <c r="Y18" s="15" t="s">
        <v>110</v>
      </c>
    </row>
    <row r="19" spans="2:25" ht="136.94999999999999" customHeight="1" x14ac:dyDescent="0.3">
      <c r="B19" s="32">
        <v>13</v>
      </c>
      <c r="C19" s="13" t="s">
        <v>117</v>
      </c>
      <c r="D19" s="13" t="s">
        <v>118</v>
      </c>
      <c r="E19" s="16" t="s">
        <v>86</v>
      </c>
      <c r="F19" s="16" t="s">
        <v>87</v>
      </c>
      <c r="G19" s="30" t="s">
        <v>119</v>
      </c>
      <c r="H19" s="15" t="s">
        <v>120</v>
      </c>
      <c r="I19" s="15">
        <v>3</v>
      </c>
      <c r="J19" s="15">
        <v>3</v>
      </c>
      <c r="K19" s="12">
        <f t="shared" si="0"/>
        <v>6</v>
      </c>
      <c r="L19" s="15" t="str">
        <f t="shared" si="1"/>
        <v>Riesgo Alto</v>
      </c>
      <c r="M19" s="15"/>
      <c r="N19" s="15" t="s">
        <v>34</v>
      </c>
      <c r="O19" s="15" t="s">
        <v>121</v>
      </c>
      <c r="P19" s="15">
        <v>2</v>
      </c>
      <c r="Q19" s="15">
        <v>2</v>
      </c>
      <c r="R19" s="15">
        <f t="shared" si="2"/>
        <v>4</v>
      </c>
      <c r="S19" s="15" t="s">
        <v>122</v>
      </c>
      <c r="T19" s="15" t="s">
        <v>36</v>
      </c>
      <c r="U19" s="15" t="s">
        <v>123</v>
      </c>
      <c r="V19" s="15" t="s">
        <v>60</v>
      </c>
      <c r="W19" s="17" t="s">
        <v>61</v>
      </c>
      <c r="X19" s="15" t="s">
        <v>124</v>
      </c>
      <c r="Y19" s="15" t="s">
        <v>52</v>
      </c>
    </row>
    <row r="20" spans="2:25" ht="174" customHeight="1" x14ac:dyDescent="0.3">
      <c r="B20" s="32">
        <v>14</v>
      </c>
      <c r="C20" s="13" t="s">
        <v>42</v>
      </c>
      <c r="D20" s="13" t="s">
        <v>43</v>
      </c>
      <c r="E20" s="13" t="s">
        <v>86</v>
      </c>
      <c r="F20" s="16" t="s">
        <v>125</v>
      </c>
      <c r="G20" s="14" t="s">
        <v>126</v>
      </c>
      <c r="H20" s="15" t="s">
        <v>127</v>
      </c>
      <c r="I20" s="12">
        <v>3</v>
      </c>
      <c r="J20" s="12">
        <v>4</v>
      </c>
      <c r="K20" s="15">
        <f t="shared" si="0"/>
        <v>7</v>
      </c>
      <c r="L20" s="15" t="str">
        <f t="shared" si="1"/>
        <v>Riesgo Alto</v>
      </c>
      <c r="M20" s="15" t="s">
        <v>34</v>
      </c>
      <c r="N20" s="15" t="s">
        <v>34</v>
      </c>
      <c r="O20" s="15" t="s">
        <v>128</v>
      </c>
      <c r="P20" s="15">
        <v>2</v>
      </c>
      <c r="Q20" s="15">
        <v>2</v>
      </c>
      <c r="R20" s="15">
        <v>4</v>
      </c>
      <c r="S20" s="15" t="s">
        <v>122</v>
      </c>
      <c r="T20" s="15" t="s">
        <v>36</v>
      </c>
      <c r="U20" s="15" t="s">
        <v>129</v>
      </c>
      <c r="V20" s="15" t="s">
        <v>130</v>
      </c>
      <c r="W20" s="15" t="s">
        <v>115</v>
      </c>
      <c r="X20" s="15" t="s">
        <v>131</v>
      </c>
      <c r="Y20" s="15" t="s">
        <v>63</v>
      </c>
    </row>
    <row r="21" spans="2:25" ht="106.2" customHeight="1" x14ac:dyDescent="0.3">
      <c r="B21" s="32">
        <v>15</v>
      </c>
      <c r="C21" s="13" t="s">
        <v>42</v>
      </c>
      <c r="D21" s="13" t="s">
        <v>43</v>
      </c>
      <c r="E21" s="13" t="s">
        <v>86</v>
      </c>
      <c r="F21" s="16" t="s">
        <v>132</v>
      </c>
      <c r="G21" s="14" t="s">
        <v>133</v>
      </c>
      <c r="H21" s="15" t="s">
        <v>134</v>
      </c>
      <c r="I21" s="12">
        <v>2</v>
      </c>
      <c r="J21" s="12">
        <v>3</v>
      </c>
      <c r="K21" s="15">
        <f t="shared" si="0"/>
        <v>5</v>
      </c>
      <c r="L21" s="15" t="str">
        <f t="shared" si="1"/>
        <v>Riesgo Medio</v>
      </c>
      <c r="M21" s="15" t="s">
        <v>34</v>
      </c>
      <c r="N21" s="15"/>
      <c r="O21" s="15" t="s">
        <v>135</v>
      </c>
      <c r="P21" s="15">
        <v>2</v>
      </c>
      <c r="Q21" s="15">
        <v>2</v>
      </c>
      <c r="R21" s="15">
        <f t="shared" si="2"/>
        <v>4</v>
      </c>
      <c r="S21" s="15" t="str">
        <f t="shared" si="3"/>
        <v>Riesgo Bajo</v>
      </c>
      <c r="T21" s="15" t="s">
        <v>58</v>
      </c>
      <c r="U21" s="15" t="s">
        <v>69</v>
      </c>
      <c r="V21" s="15" t="s">
        <v>136</v>
      </c>
      <c r="W21" s="15" t="s">
        <v>61</v>
      </c>
      <c r="X21" s="15" t="s">
        <v>137</v>
      </c>
      <c r="Y21" s="15" t="s">
        <v>63</v>
      </c>
    </row>
    <row r="22" spans="2:25" ht="106.2" customHeight="1" x14ac:dyDescent="0.3">
      <c r="B22" s="32">
        <v>16</v>
      </c>
      <c r="C22" s="13" t="s">
        <v>42</v>
      </c>
      <c r="D22" s="13" t="s">
        <v>43</v>
      </c>
      <c r="E22" s="13" t="s">
        <v>86</v>
      </c>
      <c r="F22" s="16" t="s">
        <v>138</v>
      </c>
      <c r="G22" s="14" t="s">
        <v>139</v>
      </c>
      <c r="H22" s="15" t="s">
        <v>140</v>
      </c>
      <c r="I22" s="12">
        <v>2</v>
      </c>
      <c r="J22" s="12">
        <v>3</v>
      </c>
      <c r="K22" s="15">
        <f t="shared" si="0"/>
        <v>5</v>
      </c>
      <c r="L22" s="15" t="str">
        <f t="shared" si="1"/>
        <v>Riesgo Medio</v>
      </c>
      <c r="M22" s="28"/>
      <c r="N22" s="15" t="s">
        <v>34</v>
      </c>
      <c r="O22" s="15" t="s">
        <v>141</v>
      </c>
      <c r="P22" s="15">
        <v>2</v>
      </c>
      <c r="Q22" s="15">
        <v>2</v>
      </c>
      <c r="R22" s="15">
        <f t="shared" si="2"/>
        <v>4</v>
      </c>
      <c r="S22" s="15" t="str">
        <f t="shared" si="3"/>
        <v>Riesgo Bajo</v>
      </c>
      <c r="T22" s="15" t="s">
        <v>142</v>
      </c>
      <c r="U22" s="15" t="s">
        <v>59</v>
      </c>
      <c r="V22" s="15" t="s">
        <v>143</v>
      </c>
      <c r="W22" s="15" t="s">
        <v>61</v>
      </c>
      <c r="X22" s="15" t="s">
        <v>144</v>
      </c>
      <c r="Y22" s="15" t="s">
        <v>63</v>
      </c>
    </row>
    <row r="23" spans="2:25" ht="106.2" customHeight="1" x14ac:dyDescent="0.3">
      <c r="B23" s="32">
        <v>17</v>
      </c>
      <c r="C23" s="18" t="s">
        <v>42</v>
      </c>
      <c r="D23" s="18" t="s">
        <v>43</v>
      </c>
      <c r="E23" s="18" t="s">
        <v>86</v>
      </c>
      <c r="F23" s="19" t="s">
        <v>138</v>
      </c>
      <c r="G23" s="25" t="s">
        <v>145</v>
      </c>
      <c r="H23" s="23" t="s">
        <v>146</v>
      </c>
      <c r="I23" s="26">
        <v>3</v>
      </c>
      <c r="J23" s="26">
        <v>3</v>
      </c>
      <c r="K23" s="26">
        <v>5</v>
      </c>
      <c r="L23" s="23" t="s">
        <v>147</v>
      </c>
      <c r="M23" s="29"/>
      <c r="N23" s="29" t="s">
        <v>34</v>
      </c>
      <c r="O23" s="27" t="s">
        <v>148</v>
      </c>
      <c r="P23" s="23">
        <v>2</v>
      </c>
      <c r="Q23" s="23">
        <v>2</v>
      </c>
      <c r="R23" s="15">
        <f t="shared" si="2"/>
        <v>4</v>
      </c>
      <c r="S23" s="15" t="str">
        <f t="shared" si="3"/>
        <v>Riesgo Bajo</v>
      </c>
      <c r="T23" s="23" t="s">
        <v>36</v>
      </c>
      <c r="U23" s="23" t="s">
        <v>59</v>
      </c>
      <c r="V23" s="23" t="s">
        <v>149</v>
      </c>
      <c r="W23" s="23" t="s">
        <v>150</v>
      </c>
      <c r="X23" s="23" t="s">
        <v>59</v>
      </c>
      <c r="Y23" s="24" t="s">
        <v>151</v>
      </c>
    </row>
    <row r="24" spans="2:25" ht="106.2" customHeight="1" x14ac:dyDescent="0.3">
      <c r="B24" s="32">
        <v>18</v>
      </c>
      <c r="C24" s="13" t="s">
        <v>42</v>
      </c>
      <c r="D24" s="13" t="s">
        <v>43</v>
      </c>
      <c r="E24" s="13" t="s">
        <v>86</v>
      </c>
      <c r="F24" s="13" t="s">
        <v>152</v>
      </c>
      <c r="G24" s="14" t="s">
        <v>153</v>
      </c>
      <c r="H24" s="15" t="s">
        <v>154</v>
      </c>
      <c r="I24" s="12">
        <v>2</v>
      </c>
      <c r="J24" s="12">
        <v>3</v>
      </c>
      <c r="K24" s="15">
        <f t="shared" si="0"/>
        <v>5</v>
      </c>
      <c r="L24" s="15" t="str">
        <f t="shared" si="1"/>
        <v>Riesgo Medio</v>
      </c>
      <c r="M24" s="28"/>
      <c r="N24" s="15" t="s">
        <v>34</v>
      </c>
      <c r="O24" s="15" t="s">
        <v>155</v>
      </c>
      <c r="P24" s="15">
        <v>1</v>
      </c>
      <c r="Q24" s="15">
        <v>1</v>
      </c>
      <c r="R24" s="15">
        <f t="shared" si="2"/>
        <v>2</v>
      </c>
      <c r="S24" s="15" t="str">
        <f t="shared" si="3"/>
        <v>Riesgo Bajo</v>
      </c>
      <c r="T24" s="15" t="s">
        <v>36</v>
      </c>
      <c r="U24" s="15" t="s">
        <v>82</v>
      </c>
      <c r="V24" s="15" t="s">
        <v>156</v>
      </c>
      <c r="W24" s="15" t="s">
        <v>157</v>
      </c>
      <c r="X24" s="15" t="s">
        <v>158</v>
      </c>
      <c r="Y24" s="15" t="s">
        <v>159</v>
      </c>
    </row>
    <row r="25" spans="2:25" ht="106.2" customHeight="1" x14ac:dyDescent="0.3">
      <c r="B25" s="32">
        <v>19</v>
      </c>
      <c r="C25" s="13" t="s">
        <v>42</v>
      </c>
      <c r="D25" s="13" t="s">
        <v>43</v>
      </c>
      <c r="E25" s="13" t="s">
        <v>86</v>
      </c>
      <c r="F25" s="16" t="s">
        <v>160</v>
      </c>
      <c r="G25" s="14" t="s">
        <v>161</v>
      </c>
      <c r="H25" s="15" t="s">
        <v>162</v>
      </c>
      <c r="I25" s="12">
        <v>3</v>
      </c>
      <c r="J25" s="12">
        <v>3</v>
      </c>
      <c r="K25" s="15">
        <f t="shared" si="0"/>
        <v>6</v>
      </c>
      <c r="L25" s="15" t="str">
        <f t="shared" si="1"/>
        <v>Riesgo Alto</v>
      </c>
      <c r="M25" s="15" t="s">
        <v>34</v>
      </c>
      <c r="N25" s="15" t="s">
        <v>34</v>
      </c>
      <c r="O25" s="15" t="s">
        <v>163</v>
      </c>
      <c r="P25" s="15">
        <v>2</v>
      </c>
      <c r="Q25" s="15">
        <v>3</v>
      </c>
      <c r="R25" s="15">
        <f t="shared" si="2"/>
        <v>5</v>
      </c>
      <c r="S25" s="15" t="str">
        <f t="shared" si="3"/>
        <v>Riesgo Medio</v>
      </c>
      <c r="T25" s="15" t="s">
        <v>36</v>
      </c>
      <c r="U25" s="15" t="s">
        <v>48</v>
      </c>
      <c r="V25" s="15" t="s">
        <v>130</v>
      </c>
      <c r="W25" s="15" t="s">
        <v>115</v>
      </c>
      <c r="X25" s="15" t="s">
        <v>164</v>
      </c>
      <c r="Y25" s="15" t="s">
        <v>85</v>
      </c>
    </row>
    <row r="26" spans="2:25" ht="106.2" customHeight="1" x14ac:dyDescent="0.3">
      <c r="B26" s="32">
        <v>20</v>
      </c>
      <c r="C26" s="13" t="s">
        <v>42</v>
      </c>
      <c r="D26" s="13" t="s">
        <v>43</v>
      </c>
      <c r="E26" s="13" t="s">
        <v>86</v>
      </c>
      <c r="F26" s="16" t="s">
        <v>165</v>
      </c>
      <c r="G26" s="14" t="s">
        <v>166</v>
      </c>
      <c r="H26" s="15" t="s">
        <v>167</v>
      </c>
      <c r="I26" s="12">
        <v>3</v>
      </c>
      <c r="J26" s="12">
        <v>3</v>
      </c>
      <c r="K26" s="15">
        <f t="shared" si="0"/>
        <v>6</v>
      </c>
      <c r="L26" s="15" t="str">
        <f t="shared" si="1"/>
        <v>Riesgo Alto</v>
      </c>
      <c r="M26" s="15" t="s">
        <v>34</v>
      </c>
      <c r="N26" s="12" t="s">
        <v>34</v>
      </c>
      <c r="O26" s="15" t="s">
        <v>168</v>
      </c>
      <c r="P26" s="15">
        <v>2</v>
      </c>
      <c r="Q26" s="15">
        <v>3</v>
      </c>
      <c r="R26" s="15">
        <f t="shared" si="2"/>
        <v>5</v>
      </c>
      <c r="S26" s="15" t="str">
        <f t="shared" si="3"/>
        <v>Riesgo Medio</v>
      </c>
      <c r="T26" s="15" t="s">
        <v>36</v>
      </c>
      <c r="U26" s="15" t="s">
        <v>48</v>
      </c>
      <c r="V26" s="15" t="s">
        <v>169</v>
      </c>
      <c r="W26" s="15" t="s">
        <v>115</v>
      </c>
      <c r="X26" s="15" t="s">
        <v>170</v>
      </c>
      <c r="Y26" s="15" t="s">
        <v>171</v>
      </c>
    </row>
    <row r="27" spans="2:25" ht="137.4" customHeight="1" x14ac:dyDescent="0.3">
      <c r="B27" s="32">
        <v>21</v>
      </c>
      <c r="C27" s="13" t="s">
        <v>42</v>
      </c>
      <c r="D27" s="13" t="s">
        <v>43</v>
      </c>
      <c r="E27" s="13" t="s">
        <v>86</v>
      </c>
      <c r="F27" s="16" t="s">
        <v>172</v>
      </c>
      <c r="G27" s="14" t="s">
        <v>173</v>
      </c>
      <c r="H27" s="15" t="s">
        <v>174</v>
      </c>
      <c r="I27" s="12">
        <v>2</v>
      </c>
      <c r="J27" s="12">
        <v>3</v>
      </c>
      <c r="K27" s="15">
        <f t="shared" si="0"/>
        <v>5</v>
      </c>
      <c r="L27" s="15" t="str">
        <f t="shared" si="1"/>
        <v>Riesgo Medio</v>
      </c>
      <c r="M27" s="15"/>
      <c r="N27" s="15" t="s">
        <v>34</v>
      </c>
      <c r="O27" s="15" t="s">
        <v>175</v>
      </c>
      <c r="P27" s="15">
        <v>2</v>
      </c>
      <c r="Q27" s="15">
        <v>2</v>
      </c>
      <c r="R27" s="15">
        <f t="shared" si="2"/>
        <v>4</v>
      </c>
      <c r="S27" s="15" t="str">
        <f t="shared" si="3"/>
        <v>Riesgo Bajo</v>
      </c>
      <c r="T27" s="15"/>
      <c r="U27" s="15" t="s">
        <v>82</v>
      </c>
      <c r="V27" s="15" t="s">
        <v>156</v>
      </c>
      <c r="W27" s="15" t="s">
        <v>157</v>
      </c>
      <c r="X27" s="15" t="s">
        <v>176</v>
      </c>
      <c r="Y27" s="15" t="s">
        <v>177</v>
      </c>
    </row>
    <row r="28" spans="2:25" ht="188.4" customHeight="1" x14ac:dyDescent="0.3">
      <c r="B28" s="32">
        <v>22</v>
      </c>
      <c r="C28" s="21" t="s">
        <v>42</v>
      </c>
      <c r="D28" s="21" t="s">
        <v>43</v>
      </c>
      <c r="E28" s="21" t="s">
        <v>86</v>
      </c>
      <c r="F28" s="31" t="s">
        <v>233</v>
      </c>
      <c r="G28" s="14" t="s">
        <v>237</v>
      </c>
      <c r="H28" s="22" t="s">
        <v>178</v>
      </c>
      <c r="I28" s="12">
        <v>3</v>
      </c>
      <c r="J28" s="12">
        <v>3</v>
      </c>
      <c r="K28" s="15">
        <f t="shared" ref="K28" si="12">+I28+J28</f>
        <v>6</v>
      </c>
      <c r="L28" s="15" t="str">
        <f t="shared" ref="L28" si="13">+IF(AND(K28&gt;=2,K28&lt;=4),"Riesgo Bajo",IF(K28=5,"Riesgo Medio",IF(AND(K28&gt;=6,K28&lt;=7),"Riesgo Alto",IF(AND(K28&gt;=8,K28&lt;=10),"Riesgo Extremo",""))))</f>
        <v>Riesgo Alto</v>
      </c>
      <c r="M28" s="22"/>
      <c r="N28" s="22" t="s">
        <v>34</v>
      </c>
      <c r="O28" s="22" t="s">
        <v>234</v>
      </c>
      <c r="P28" s="15">
        <v>2</v>
      </c>
      <c r="Q28" s="15">
        <v>2</v>
      </c>
      <c r="R28" s="15">
        <f t="shared" ref="R28:R30" si="14">+P28+Q28</f>
        <v>4</v>
      </c>
      <c r="S28" s="15" t="str">
        <f t="shared" ref="S28:S30" si="15">+IF(AND(R28&gt;=2,R28&lt;=4),"Riesgo Bajo",IF(R28=5,"Riesgo Medio",IF(AND(R28&gt;=6,R28&lt;=7),"Riesgo Alto",IF(AND(R28&gt;=8,R28&lt;=10),"Riesgo Extremo",""))))</f>
        <v>Riesgo Bajo</v>
      </c>
      <c r="T28" s="15" t="s">
        <v>36</v>
      </c>
      <c r="U28" s="23" t="s">
        <v>59</v>
      </c>
      <c r="V28" s="22" t="s">
        <v>60</v>
      </c>
      <c r="W28" s="15" t="s">
        <v>115</v>
      </c>
      <c r="X28" s="22" t="s">
        <v>238</v>
      </c>
      <c r="Y28" s="22" t="s">
        <v>63</v>
      </c>
    </row>
    <row r="29" spans="2:25" ht="106.2" customHeight="1" x14ac:dyDescent="0.3">
      <c r="B29" s="32">
        <v>23</v>
      </c>
      <c r="C29" s="13" t="s">
        <v>42</v>
      </c>
      <c r="D29" s="13" t="s">
        <v>43</v>
      </c>
      <c r="E29" s="13" t="s">
        <v>86</v>
      </c>
      <c r="F29" s="16" t="s">
        <v>179</v>
      </c>
      <c r="G29" s="14" t="s">
        <v>180</v>
      </c>
      <c r="H29" s="15" t="s">
        <v>181</v>
      </c>
      <c r="I29" s="12">
        <v>2</v>
      </c>
      <c r="J29" s="12">
        <v>2</v>
      </c>
      <c r="K29" s="15">
        <f t="shared" si="0"/>
        <v>4</v>
      </c>
      <c r="L29" s="15" t="str">
        <f t="shared" si="1"/>
        <v>Riesgo Bajo</v>
      </c>
      <c r="M29" s="15" t="s">
        <v>34</v>
      </c>
      <c r="N29" s="15" t="s">
        <v>34</v>
      </c>
      <c r="O29" s="15" t="s">
        <v>182</v>
      </c>
      <c r="P29" s="15">
        <v>2</v>
      </c>
      <c r="Q29" s="15">
        <v>2</v>
      </c>
      <c r="R29" s="15">
        <f t="shared" si="14"/>
        <v>4</v>
      </c>
      <c r="S29" s="15" t="str">
        <f t="shared" si="15"/>
        <v>Riesgo Bajo</v>
      </c>
      <c r="T29" s="15" t="s">
        <v>36</v>
      </c>
      <c r="U29" s="15" t="s">
        <v>48</v>
      </c>
      <c r="V29" s="15" t="s">
        <v>156</v>
      </c>
      <c r="W29" s="15" t="s">
        <v>157</v>
      </c>
      <c r="X29" s="15" t="s">
        <v>183</v>
      </c>
      <c r="Y29" s="15" t="s">
        <v>94</v>
      </c>
    </row>
    <row r="30" spans="2:25" ht="106.2" customHeight="1" x14ac:dyDescent="0.3">
      <c r="B30" s="32">
        <v>24</v>
      </c>
      <c r="C30" s="13" t="s">
        <v>42</v>
      </c>
      <c r="D30" s="13" t="s">
        <v>118</v>
      </c>
      <c r="E30" s="13" t="s">
        <v>86</v>
      </c>
      <c r="F30" s="16" t="s">
        <v>184</v>
      </c>
      <c r="G30" s="14" t="s">
        <v>185</v>
      </c>
      <c r="H30" s="15" t="s">
        <v>186</v>
      </c>
      <c r="I30" s="12">
        <v>2</v>
      </c>
      <c r="J30" s="12">
        <v>3</v>
      </c>
      <c r="K30" s="15">
        <f t="shared" si="0"/>
        <v>5</v>
      </c>
      <c r="L30" s="15" t="str">
        <f t="shared" si="1"/>
        <v>Riesgo Medio</v>
      </c>
      <c r="M30" s="15"/>
      <c r="N30" s="15" t="s">
        <v>34</v>
      </c>
      <c r="O30" s="15" t="s">
        <v>187</v>
      </c>
      <c r="P30" s="15">
        <v>2</v>
      </c>
      <c r="Q30" s="15">
        <v>2</v>
      </c>
      <c r="R30" s="15">
        <f t="shared" si="14"/>
        <v>4</v>
      </c>
      <c r="S30" s="15" t="str">
        <f t="shared" si="15"/>
        <v>Riesgo Bajo</v>
      </c>
      <c r="T30" s="15" t="s">
        <v>36</v>
      </c>
      <c r="U30" s="15" t="s">
        <v>82</v>
      </c>
      <c r="V30" s="20" t="s">
        <v>114</v>
      </c>
      <c r="W30" s="15" t="s">
        <v>157</v>
      </c>
      <c r="X30" s="17" t="s">
        <v>188</v>
      </c>
      <c r="Y30" s="15" t="s">
        <v>189</v>
      </c>
    </row>
    <row r="31" spans="2:25" ht="106.2" customHeight="1" x14ac:dyDescent="0.3">
      <c r="B31" s="32">
        <v>25</v>
      </c>
      <c r="C31" s="13" t="s">
        <v>42</v>
      </c>
      <c r="D31" s="16" t="s">
        <v>43</v>
      </c>
      <c r="E31" s="13" t="s">
        <v>86</v>
      </c>
      <c r="F31" s="16" t="s">
        <v>190</v>
      </c>
      <c r="G31" s="14" t="s">
        <v>191</v>
      </c>
      <c r="H31" s="15" t="s">
        <v>192</v>
      </c>
      <c r="I31" s="12">
        <v>2</v>
      </c>
      <c r="J31" s="12">
        <v>3</v>
      </c>
      <c r="K31" s="15">
        <f t="shared" si="0"/>
        <v>5</v>
      </c>
      <c r="L31" s="15" t="str">
        <f t="shared" si="1"/>
        <v>Riesgo Medio</v>
      </c>
      <c r="M31" s="28"/>
      <c r="N31" s="15" t="s">
        <v>34</v>
      </c>
      <c r="O31" s="15" t="s">
        <v>193</v>
      </c>
      <c r="P31" s="15">
        <v>1</v>
      </c>
      <c r="Q31" s="15">
        <v>1</v>
      </c>
      <c r="R31" s="15">
        <f t="shared" si="2"/>
        <v>2</v>
      </c>
      <c r="S31" s="15" t="str">
        <f t="shared" si="3"/>
        <v>Riesgo Bajo</v>
      </c>
      <c r="T31" s="20" t="str">
        <f>IF(R31&lt;=2,"NO",IF(R31&lt;=4,"NO",IF(R31&lt;=5,"SI")))</f>
        <v>NO</v>
      </c>
      <c r="U31" s="15" t="s">
        <v>82</v>
      </c>
      <c r="V31" s="15" t="s">
        <v>91</v>
      </c>
      <c r="W31" s="15" t="s">
        <v>194</v>
      </c>
      <c r="X31" s="15" t="s">
        <v>195</v>
      </c>
      <c r="Y31" s="15" t="s">
        <v>52</v>
      </c>
    </row>
    <row r="32" spans="2:25" ht="138" customHeight="1" x14ac:dyDescent="0.3">
      <c r="B32" s="32">
        <v>26</v>
      </c>
      <c r="C32" s="13" t="s">
        <v>28</v>
      </c>
      <c r="D32" s="13" t="s">
        <v>43</v>
      </c>
      <c r="E32" s="13" t="s">
        <v>86</v>
      </c>
      <c r="F32" s="13" t="s">
        <v>184</v>
      </c>
      <c r="G32" s="14" t="s">
        <v>196</v>
      </c>
      <c r="H32" s="15" t="s">
        <v>197</v>
      </c>
      <c r="I32" s="12">
        <v>2</v>
      </c>
      <c r="J32" s="12">
        <v>3</v>
      </c>
      <c r="K32" s="15">
        <f t="shared" si="0"/>
        <v>5</v>
      </c>
      <c r="L32" s="15" t="str">
        <f t="shared" si="1"/>
        <v>Riesgo Medio</v>
      </c>
      <c r="M32" s="15"/>
      <c r="N32" s="15" t="s">
        <v>34</v>
      </c>
      <c r="O32" s="15" t="s">
        <v>198</v>
      </c>
      <c r="P32" s="15">
        <v>1</v>
      </c>
      <c r="Q32" s="15">
        <v>1</v>
      </c>
      <c r="R32" s="15">
        <f t="shared" si="2"/>
        <v>2</v>
      </c>
      <c r="S32" s="15" t="str">
        <f t="shared" si="3"/>
        <v>Riesgo Bajo</v>
      </c>
      <c r="T32" s="15" t="s">
        <v>36</v>
      </c>
      <c r="U32" s="15" t="s">
        <v>82</v>
      </c>
      <c r="V32" s="15" t="s">
        <v>91</v>
      </c>
      <c r="W32" s="15" t="s">
        <v>199</v>
      </c>
      <c r="X32" s="15" t="s">
        <v>200</v>
      </c>
      <c r="Y32" s="15" t="s">
        <v>94</v>
      </c>
    </row>
  </sheetData>
  <mergeCells count="23">
    <mergeCell ref="W4:W6"/>
    <mergeCell ref="B1:F3"/>
    <mergeCell ref="B4:B6"/>
    <mergeCell ref="C4:C6"/>
    <mergeCell ref="D4:D6"/>
    <mergeCell ref="E4:E6"/>
    <mergeCell ref="F4:F6"/>
    <mergeCell ref="G1:Y1"/>
    <mergeCell ref="G2:Y2"/>
    <mergeCell ref="G3:Y3"/>
    <mergeCell ref="M4:N5"/>
    <mergeCell ref="P4:S5"/>
    <mergeCell ref="X4:Y5"/>
    <mergeCell ref="L4:L6"/>
    <mergeCell ref="G4:G6"/>
    <mergeCell ref="H4:H6"/>
    <mergeCell ref="U4:U6"/>
    <mergeCell ref="V4:V6"/>
    <mergeCell ref="I4:I6"/>
    <mergeCell ref="J4:J6"/>
    <mergeCell ref="K4:K6"/>
    <mergeCell ref="O4:O6"/>
    <mergeCell ref="T4:T6"/>
  </mergeCells>
  <dataValidations disablePrompts="1" count="1">
    <dataValidation type="list" allowBlank="1" showInputMessage="1" showErrorMessage="1" sqref="D31:E32" xr:uid="{CA49EBCC-4DF8-48A2-9B04-BECCC477DEDF}"/>
  </dataValidations>
  <pageMargins left="0.39370078740157483" right="0.39370078740157483" top="0.39370078740157483" bottom="0.39370078740157483" header="0" footer="0"/>
  <pageSetup scale="65" orientation="landscape" r:id="rId1"/>
  <rowBreaks count="1" manualBreakCount="1">
    <brk id="21"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2A3B9-D622-4062-85DF-B4CC091D57A8}">
  <dimension ref="B1:G24"/>
  <sheetViews>
    <sheetView workbookViewId="0">
      <selection activeCell="I4" sqref="I4"/>
    </sheetView>
  </sheetViews>
  <sheetFormatPr baseColWidth="10" defaultColWidth="11.44140625" defaultRowHeight="14.4" x14ac:dyDescent="0.3"/>
  <cols>
    <col min="2" max="2" width="15.6640625" customWidth="1"/>
    <col min="3" max="3" width="26.109375" customWidth="1"/>
    <col min="5" max="5" width="18.109375" customWidth="1"/>
    <col min="6" max="6" width="25.33203125" customWidth="1"/>
  </cols>
  <sheetData>
    <row r="1" spans="2:7" ht="15.6" x14ac:dyDescent="0.3">
      <c r="B1" s="71" t="s">
        <v>201</v>
      </c>
      <c r="C1" s="72"/>
      <c r="D1" s="4"/>
      <c r="E1" s="71" t="s">
        <v>202</v>
      </c>
      <c r="F1" s="72"/>
    </row>
    <row r="2" spans="2:7" ht="15.6" x14ac:dyDescent="0.3">
      <c r="B2" s="4"/>
      <c r="C2" s="4"/>
      <c r="D2" s="4"/>
      <c r="E2" s="1"/>
      <c r="F2" s="5"/>
    </row>
    <row r="3" spans="2:7" ht="31.2" x14ac:dyDescent="0.3">
      <c r="B3" s="6" t="s">
        <v>25</v>
      </c>
      <c r="C3" s="6" t="s">
        <v>24</v>
      </c>
      <c r="D3" s="4"/>
      <c r="E3" s="6" t="s">
        <v>203</v>
      </c>
      <c r="F3" s="3" t="s">
        <v>25</v>
      </c>
      <c r="G3" s="2"/>
    </row>
    <row r="4" spans="2:7" ht="15.6" x14ac:dyDescent="0.3">
      <c r="B4" s="4"/>
      <c r="C4" s="4"/>
      <c r="D4" s="4"/>
      <c r="E4" s="1"/>
      <c r="F4" s="5"/>
      <c r="G4" s="2"/>
    </row>
    <row r="5" spans="2:7" ht="16.8" x14ac:dyDescent="0.3">
      <c r="B5" s="6" t="s">
        <v>204</v>
      </c>
      <c r="C5" s="6">
        <v>1</v>
      </c>
      <c r="D5" s="4"/>
      <c r="E5" s="6" t="s">
        <v>205</v>
      </c>
      <c r="F5" s="7" t="s">
        <v>206</v>
      </c>
      <c r="G5" s="2"/>
    </row>
    <row r="6" spans="2:7" ht="16.8" x14ac:dyDescent="0.3">
      <c r="B6" s="6" t="s">
        <v>207</v>
      </c>
      <c r="C6" s="6">
        <v>2</v>
      </c>
      <c r="D6" s="4"/>
      <c r="E6" s="6" t="s">
        <v>208</v>
      </c>
      <c r="F6" s="7" t="s">
        <v>209</v>
      </c>
      <c r="G6" s="2"/>
    </row>
    <row r="7" spans="2:7" ht="16.8" x14ac:dyDescent="0.3">
      <c r="B7" s="6" t="s">
        <v>210</v>
      </c>
      <c r="C7" s="6">
        <v>3</v>
      </c>
      <c r="D7" s="4"/>
      <c r="E7" s="6">
        <v>5</v>
      </c>
      <c r="F7" s="7" t="s">
        <v>211</v>
      </c>
      <c r="G7" s="2"/>
    </row>
    <row r="8" spans="2:7" ht="16.8" x14ac:dyDescent="0.3">
      <c r="B8" s="6" t="s">
        <v>212</v>
      </c>
      <c r="C8" s="6">
        <v>4</v>
      </c>
      <c r="D8" s="4"/>
      <c r="E8" s="6" t="s">
        <v>213</v>
      </c>
      <c r="F8" s="7" t="s">
        <v>214</v>
      </c>
      <c r="G8" s="2"/>
    </row>
    <row r="9" spans="2:7" ht="33.6" x14ac:dyDescent="0.3">
      <c r="B9" s="6" t="s">
        <v>215</v>
      </c>
      <c r="C9" s="6">
        <v>5</v>
      </c>
      <c r="D9" s="4"/>
      <c r="E9" s="6">
        <v>1</v>
      </c>
      <c r="F9" s="7" t="s">
        <v>216</v>
      </c>
      <c r="G9" s="2"/>
    </row>
    <row r="10" spans="2:7" ht="15.6" x14ac:dyDescent="0.3">
      <c r="B10" s="8"/>
      <c r="C10" s="8"/>
      <c r="D10" s="4"/>
      <c r="E10" s="8"/>
      <c r="F10" s="8"/>
      <c r="G10" s="2"/>
    </row>
    <row r="11" spans="2:7" ht="15.6" x14ac:dyDescent="0.3">
      <c r="B11" s="8"/>
      <c r="C11" s="8"/>
      <c r="D11" s="1"/>
      <c r="E11" s="5"/>
      <c r="F11" s="5"/>
      <c r="G11" s="2"/>
    </row>
    <row r="12" spans="2:7" ht="15.6" x14ac:dyDescent="0.3">
      <c r="B12" s="71" t="s">
        <v>217</v>
      </c>
      <c r="C12" s="72"/>
      <c r="D12" s="1"/>
      <c r="E12" s="71" t="s">
        <v>202</v>
      </c>
      <c r="F12" s="72"/>
      <c r="G12" s="2"/>
    </row>
    <row r="13" spans="2:7" ht="15.6" x14ac:dyDescent="0.3">
      <c r="B13" s="4"/>
      <c r="C13" s="4"/>
      <c r="D13" s="1"/>
      <c r="E13" s="5"/>
      <c r="F13" s="5"/>
      <c r="G13" s="2"/>
    </row>
    <row r="14" spans="2:7" ht="15.6" x14ac:dyDescent="0.3">
      <c r="B14" s="6" t="s">
        <v>25</v>
      </c>
      <c r="C14" s="6" t="s">
        <v>218</v>
      </c>
      <c r="D14" s="1"/>
      <c r="E14" s="6" t="s">
        <v>219</v>
      </c>
      <c r="F14" s="3" t="s">
        <v>220</v>
      </c>
      <c r="G14" s="2"/>
    </row>
    <row r="15" spans="2:7" ht="15.6" x14ac:dyDescent="0.3">
      <c r="B15" s="4"/>
      <c r="C15" s="4"/>
      <c r="D15" s="1"/>
      <c r="E15" s="5"/>
      <c r="F15" s="5"/>
      <c r="G15" s="2"/>
    </row>
    <row r="16" spans="2:7" ht="15.6" x14ac:dyDescent="0.3">
      <c r="B16" s="6" t="s">
        <v>221</v>
      </c>
      <c r="C16" s="6">
        <v>1</v>
      </c>
      <c r="D16" s="1"/>
      <c r="E16" s="6" t="s">
        <v>222</v>
      </c>
      <c r="F16" s="3" t="s">
        <v>223</v>
      </c>
      <c r="G16" s="2"/>
    </row>
    <row r="17" spans="2:7" ht="15.6" x14ac:dyDescent="0.3">
      <c r="B17" s="6" t="s">
        <v>224</v>
      </c>
      <c r="C17" s="6">
        <v>2</v>
      </c>
      <c r="D17" s="1"/>
      <c r="E17" s="6" t="s">
        <v>225</v>
      </c>
      <c r="F17" s="3" t="s">
        <v>226</v>
      </c>
      <c r="G17" s="2"/>
    </row>
    <row r="18" spans="2:7" ht="15.6" x14ac:dyDescent="0.3">
      <c r="B18" s="6" t="s">
        <v>227</v>
      </c>
      <c r="C18" s="6">
        <v>3</v>
      </c>
      <c r="D18" s="1"/>
      <c r="E18" s="5"/>
      <c r="F18" s="5"/>
      <c r="G18" s="2"/>
    </row>
    <row r="19" spans="2:7" ht="15.6" x14ac:dyDescent="0.3">
      <c r="B19" s="6" t="s">
        <v>228</v>
      </c>
      <c r="C19" s="6">
        <v>4</v>
      </c>
      <c r="D19" s="1"/>
      <c r="E19" s="5"/>
      <c r="F19" s="5"/>
      <c r="G19" s="2"/>
    </row>
    <row r="20" spans="2:7" ht="15.6" x14ac:dyDescent="0.3">
      <c r="B20" s="6" t="s">
        <v>229</v>
      </c>
      <c r="C20" s="6">
        <v>5</v>
      </c>
      <c r="D20" s="1"/>
      <c r="E20" s="5"/>
      <c r="F20" s="5"/>
      <c r="G20" s="2"/>
    </row>
    <row r="21" spans="2:7" x14ac:dyDescent="0.3">
      <c r="B21" s="2"/>
      <c r="C21" s="2"/>
      <c r="D21" s="2"/>
      <c r="E21" s="2"/>
      <c r="F21" s="2"/>
      <c r="G21" s="2"/>
    </row>
    <row r="22" spans="2:7" x14ac:dyDescent="0.3">
      <c r="B22" s="2"/>
      <c r="C22" s="2"/>
      <c r="D22" s="2"/>
      <c r="E22" s="2"/>
      <c r="F22" s="2"/>
      <c r="G22" s="2"/>
    </row>
    <row r="23" spans="2:7" x14ac:dyDescent="0.3">
      <c r="B23" s="2"/>
      <c r="C23" s="2"/>
      <c r="D23" s="2"/>
      <c r="E23" s="2"/>
      <c r="F23" s="2"/>
      <c r="G23" s="2"/>
    </row>
    <row r="24" spans="2:7" x14ac:dyDescent="0.3">
      <c r="B24" s="2"/>
      <c r="C24" s="2"/>
      <c r="D24" s="2"/>
      <c r="E24" s="2"/>
      <c r="F24" s="2"/>
      <c r="G24" s="2"/>
    </row>
  </sheetData>
  <mergeCells count="4">
    <mergeCell ref="B12:C12"/>
    <mergeCell ref="E12:F12"/>
    <mergeCell ref="B1:C1"/>
    <mergeCell ref="E1:F1"/>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DDAF27746084F468A6CBC63DE2EEDA5" ma:contentTypeVersion="11" ma:contentTypeDescription="Crear nuevo documento." ma:contentTypeScope="" ma:versionID="22c4c053086d96a422a973850f6ca211">
  <xsd:schema xmlns:xsd="http://www.w3.org/2001/XMLSchema" xmlns:xs="http://www.w3.org/2001/XMLSchema" xmlns:p="http://schemas.microsoft.com/office/2006/metadata/properties" xmlns:ns2="d0e6f6f3-e1d6-44c6-b764-907c22c60e6d" targetNamespace="http://schemas.microsoft.com/office/2006/metadata/properties" ma:root="true" ma:fieldsID="941ed1bbf2b9417b5a13b589c62fd94b" ns2:_="">
    <xsd:import namespace="d0e6f6f3-e1d6-44c6-b764-907c22c60e6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e6f6f3-e1d6-44c6-b764-907c22c60e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2" nillable="true" ma:displayName="Length (seconds)" ma:internalName="MediaLengthInSeconds" ma:readOnly="true">
      <xsd:simpleType>
        <xsd:restriction base="dms:Unknown"/>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9CDE0F4-E422-4A23-87B8-55CA4E658A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0e6f6f3-e1d6-44c6-b764-907c22c60e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6779C67-9163-4112-B2B1-787EF2D0F4AF}">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6579B47C-EC55-4863-B5ED-AD77FCEB824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 CONSULTORIA</vt:lpstr>
      <vt:lpstr>CRITERIOS VALORACION DEL RIESGO</vt:lpstr>
      <vt:lpstr>'MATRIZ RIESGOS CONSULTORIA'!Área_de_impresión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LUISORTEGAPC</dc:creator>
  <cp:keywords/>
  <dc:description/>
  <cp:lastModifiedBy>Nicolás Leonardo Gutiérrez Medina</cp:lastModifiedBy>
  <cp:revision/>
  <dcterms:created xsi:type="dcterms:W3CDTF">2018-12-30T14:30:46Z</dcterms:created>
  <dcterms:modified xsi:type="dcterms:W3CDTF">2025-09-03T22:35:07Z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0x0101002DDAF27746084F468A6CBC63DE2EEDA5</vt:lpwstr>
  </property>
</Properties>
</file>