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mc:AlternateContent xmlns:mc="http://schemas.openxmlformats.org/markup-compatibility/2006">
    <mc:Choice Requires="x15">
      <x15ac:absPath xmlns:x15ac="http://schemas.microsoft.com/office/spreadsheetml/2010/11/ac" url="C:\Users\JEISSON.ORTIZ\Downloads\"/>
    </mc:Choice>
  </mc:AlternateContent>
  <xr:revisionPtr revIDLastSave="0" documentId="11_177FF1B4044272390997BB163148A007A7E937F6" xr6:coauthVersionLast="47" xr6:coauthVersionMax="47" xr10:uidLastSave="{00000000-0000-0000-0000-000000000000}"/>
  <bookViews>
    <workbookView xWindow="0" yWindow="0" windowWidth="28800" windowHeight="12210" firstSheet="2" activeTab="2" xr2:uid="{00000000-000D-0000-FFFF-FFFF00000000}"/>
  </bookViews>
  <sheets>
    <sheet name="MUESTRA  INDICADORES DEL SECTOR" sheetId="5" r:id="rId1"/>
    <sheet name="INDICADORES" sheetId="6" r:id="rId2"/>
    <sheet name="CONSOLIDADO" sheetId="2" r:id="rId3"/>
  </sheets>
  <definedNames>
    <definedName name="_xlnm._FilterDatabase" localSheetId="1" hidden="1">INDICADORES!$B$1:$B$1</definedName>
    <definedName name="_xlnm._FilterDatabase" localSheetId="0" hidden="1">'MUESTRA  INDICADORES DEL SECTOR'!$C$2:$K$2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7" i="6" l="1"/>
  <c r="C55" i="6"/>
  <c r="D57" i="6"/>
  <c r="D55" i="6"/>
  <c r="F55" i="6"/>
  <c r="E55" i="6"/>
  <c r="F57" i="6"/>
  <c r="E57" i="6"/>
  <c r="B57" i="6"/>
  <c r="B55" i="6"/>
  <c r="F56" i="6"/>
  <c r="C56" i="6"/>
  <c r="D56" i="6"/>
  <c r="E56" i="6"/>
  <c r="B56" i="6"/>
  <c r="B59" i="6" l="1"/>
  <c r="C59" i="6" l="1"/>
  <c r="A4" i="5"/>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F59" i="6" l="1"/>
  <c r="E59" i="6"/>
  <c r="D59" i="6"/>
</calcChain>
</file>

<file path=xl/sharedStrings.xml><?xml version="1.0" encoding="utf-8"?>
<sst xmlns="http://schemas.openxmlformats.org/spreadsheetml/2006/main" count="143" uniqueCount="101">
  <si>
    <t>INDICADORES DE CAPACIDAD FINANCIERA</t>
  </si>
  <si>
    <t>ITEM</t>
  </si>
  <si>
    <t>Codigo</t>
  </si>
  <si>
    <t>Nombre de la empresa</t>
  </si>
  <si>
    <t>indice de liquidez</t>
  </si>
  <si>
    <t xml:space="preserve">Nivel de endeudamineto </t>
  </si>
  <si>
    <t xml:space="preserve">Razon de cobertura </t>
  </si>
  <si>
    <t xml:space="preserve">Rentabilidad del patrimonio </t>
  </si>
  <si>
    <t xml:space="preserve">Rentabilidad del activo </t>
  </si>
  <si>
    <t>2RIOS INGENIERIA S.A.S.</t>
  </si>
  <si>
    <t>INDETERMINADO</t>
  </si>
  <si>
    <t>ABC SAS</t>
  </si>
  <si>
    <t>JM ASOCIACION DE INGENIEROS S.A.S</t>
  </si>
  <si>
    <t>ANDINA DE ENERGIA S.A.S.</t>
  </si>
  <si>
    <t>AAA DE COLOMBIA SAS ESP</t>
  </si>
  <si>
    <t>AB SEÑALIZACION SAS</t>
  </si>
  <si>
    <t>FUNYARUMO JBFC</t>
  </si>
  <si>
    <t>AHG HIDROGEOLOGOS S.A.S.</t>
  </si>
  <si>
    <t>ANALISIS AMBIENTAL SAS</t>
  </si>
  <si>
    <t>A.M. PROYECTOS DE INGENIERIA S.A.S.</t>
  </si>
  <si>
    <t>ACJCOL</t>
  </si>
  <si>
    <t>A.G.S LTDA</t>
  </si>
  <si>
    <t>IFCAYA SAS</t>
  </si>
  <si>
    <t>A&amp;A</t>
  </si>
  <si>
    <t>AGROFÁCIL</t>
  </si>
  <si>
    <t>AGROTECH</t>
  </si>
  <si>
    <t>ASOPROTECCO</t>
  </si>
  <si>
    <t>CALIDAD AMBIENTE E INGENIERIA SAS</t>
  </si>
  <si>
    <t>CAF PROAMBIENTE LIMITADA</t>
  </si>
  <si>
    <t>ATG Ltda.</t>
  </si>
  <si>
    <t>CODELPAC S.A.S</t>
  </si>
  <si>
    <t>BIOAGRICOLA S.A E.S.P</t>
  </si>
  <si>
    <t>BIOINVERSIONES</t>
  </si>
  <si>
    <t>Biologika</t>
  </si>
  <si>
    <t>BIOPROYECTAR SAS</t>
  </si>
  <si>
    <t>BIOTICA CONSULTORES LTDA</t>
  </si>
  <si>
    <t>SIPS S.A.S.</t>
  </si>
  <si>
    <t>SOPRAING</t>
  </si>
  <si>
    <t>3P PHARMACEUTIC SAS</t>
  </si>
  <si>
    <t>A Y S SOLUCIONES INTEGRALES</t>
  </si>
  <si>
    <t>ALMACEN TIERRA Y GANADO SAS</t>
  </si>
  <si>
    <t>ALPRIGRAMA S.A.S</t>
  </si>
  <si>
    <t>AMBDES</t>
  </si>
  <si>
    <t>AMCI INGENIEROS SAS</t>
  </si>
  <si>
    <t>A&amp;P</t>
  </si>
  <si>
    <t>ARDIKO A&amp;S SAS</t>
  </si>
  <si>
    <t>AREA LIMPIA SERVICIOS MEDIOAMBIENTALES SAS</t>
  </si>
  <si>
    <t>ARINCO GRUP S.A.S.</t>
  </si>
  <si>
    <t>ARKAL S.A.S</t>
  </si>
  <si>
    <t>ASISMETRIK S.A.S.</t>
  </si>
  <si>
    <t>ASOCIACIÓN DESAFIO</t>
  </si>
  <si>
    <t>ASENEG SAS</t>
  </si>
  <si>
    <t>B&amp;M SOLUCIONES Y CONSULTORIAS S.A.S.</t>
  </si>
  <si>
    <t>CISC</t>
  </si>
  <si>
    <t>FUNBIDAS</t>
  </si>
  <si>
    <t>GESTION LOGISTICA KJM</t>
  </si>
  <si>
    <t>GET GROUP SAS</t>
  </si>
  <si>
    <t>H&amp;R LTDA</t>
  </si>
  <si>
    <t>JOTA MEDICS SAS</t>
  </si>
  <si>
    <t>SEMCAR SAS</t>
  </si>
  <si>
    <t>SILGADO INGENIERIA DE LA CONSTRUCCION SAS</t>
  </si>
  <si>
    <t>LIQUIDEZ</t>
  </si>
  <si>
    <t>INDICE DE ENDEUDAMIENTO</t>
  </si>
  <si>
    <t>RAZON DE COBERTURA DE INTERESES</t>
  </si>
  <si>
    <t>RENTABILIDAD SOBRE PATRIMONIO</t>
  </si>
  <si>
    <t>RENTABILIDAD SOBRE ACTIVOS</t>
  </si>
  <si>
    <t>PODADO</t>
  </si>
  <si>
    <t>Promedio</t>
  </si>
  <si>
    <t>Mediana</t>
  </si>
  <si>
    <t>Desviacion Estandar</t>
  </si>
  <si>
    <t>INDICADORES</t>
  </si>
  <si>
    <t xml:space="preserve">INDICADORES DE CAPACIDAD FINANCIERA </t>
  </si>
  <si>
    <r>
      <rPr>
        <b/>
        <sz val="12"/>
        <color rgb="FF000000"/>
        <rFont val="Calibri"/>
        <family val="2"/>
      </rPr>
      <t>OBJETO DEL PROCESO</t>
    </r>
    <r>
      <rPr>
        <sz val="12"/>
        <color rgb="FF000000"/>
        <rFont val="Calibri"/>
        <family val="2"/>
      </rPr>
      <t xml:space="preserve">: CONTRATAR LA PRESTACIÓN DE SERVICIOS DE ASISTENCIA Y ACOMPAÑAMIENTO TÉCNICO PARA LA IMPLEMENTACIÓN DE PROCESOS CIUDADANOS DE EDUCACIÓN AMBIENTAL (PROCEDA), FORTALECIMIENTO DE PROYECTOS DE AGRICULTURA URBANA Y PERIURBANA, Y DESARROLLO DE ACCIONES PEDAGÓGICAS SOBRE SEPARACIÓN EN LA FUENTE Y RECICLAJE, MEDIANTE PROCESOS DE FORMACIÓN TEÓRICO-PRÁCTICOS, ENTREGA DE INSUMOS, ASISTENCIA TÉCNICA ESPECIALIZADA, FORTALECIMIENTO ORGANIZACIONAL, CAMPAÑAS COMUNICATIVAS Y GENERACIÓN DE CAPACIDADES SOSTENIBLES PARA EL MANEJO AMBIENTAL DEL TERRITORIO
</t>
    </r>
  </si>
  <si>
    <t>El analisis de los indicadores financieros se establecio con base en la información de los registros unicos de proponentes (RUP)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51 empresas.</t>
  </si>
  <si>
    <t>INDICADORES FINANCIEROS</t>
  </si>
  <si>
    <t>OBSERVACIONES</t>
  </si>
  <si>
    <t>ÁREA FINANCIERA</t>
  </si>
  <si>
    <t>Indíce de Liquidez</t>
  </si>
  <si>
    <t>=</t>
  </si>
  <si>
    <t>Activo Corriente</t>
  </si>
  <si>
    <t>&gt; = 2,06</t>
  </si>
  <si>
    <t>De acuerdo a la muestra general  para este indicador se analizaron 51 empresas, en el análisis estadístico se utilizó el metodo DE MEDIA PODADA CON DESVIACION ESTANDAR, que arrojó un resultado de límite mínimo 2,06</t>
  </si>
  <si>
    <t>Pasivo Corriente</t>
  </si>
  <si>
    <t>Nivel de Endeudamiento</t>
  </si>
  <si>
    <t>Pasivo Total</t>
  </si>
  <si>
    <t>&lt; = 0,51</t>
  </si>
  <si>
    <t>De acuerdo a la muestra general  para este indicador se analizaron 51 empresas, en el análisis estadístico se utilizó el metodo DE MEDIA PODADA CON DESVIACION ESTANDAR, que arrojó un resultado de límite maximo del 0,51</t>
  </si>
  <si>
    <t>ActivoTotal</t>
  </si>
  <si>
    <t>Razón Cobertura
de intereses</t>
  </si>
  <si>
    <t>Utilidad Operacional</t>
  </si>
  <si>
    <t>&gt; = 1,74</t>
  </si>
  <si>
    <t>De acuerdo a la muestra general  para este indicador se analizaron 51 empresas, en el análisis estadístico se utilizó el metodo DE MEDIA PODADA CON  DESVIACION ESTANDAR, que arrojó un resultado de límite mínimo de 1,74</t>
  </si>
  <si>
    <t>Gasto de Intereses</t>
  </si>
  <si>
    <t>Rentabilidad sobre
Patrimonio</t>
  </si>
  <si>
    <t>&gt; = 0,06</t>
  </si>
  <si>
    <t>De acuerdo a la muestra general  para este indicador se analizaron 51 empresas, en el análisis estadístico se utilizó el metodo DE MEDIA PODADA CON  DESVIACION ESTANDAR, que arrojó un resultado de límite mínimo de 0,06</t>
  </si>
  <si>
    <t>Patrimonio</t>
  </si>
  <si>
    <t>Rentabilidad sobre
Activos</t>
  </si>
  <si>
    <t>&gt; = 0,02</t>
  </si>
  <si>
    <t>De acuerdo a la muestra general  para este indicador se analizaron 51 empresas, en el análisis estadístico se utilizó el metodo DE MEDIA PODADA CON  DESVIACION ESTANDAR, que arrojó un resultado de límite mínimo de 0,02</t>
  </si>
  <si>
    <t>Activos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</si>
</sst>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_ ;[Red]\-#,##0.00\ "/>
  </numFmts>
  <fonts count="22">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b/>
      <sz val="12"/>
      <color rgb="FF000000"/>
      <name val="Calibri"/>
      <family val="2"/>
    </font>
    <font>
      <sz val="12"/>
      <color rgb="FF000000"/>
      <name val="Calibri"/>
      <family val="2"/>
    </font>
    <font>
      <b/>
      <sz val="11"/>
      <color theme="0"/>
      <name val="Calibri"/>
      <family val="2"/>
      <scheme val="minor"/>
    </font>
    <font>
      <b/>
      <sz val="14"/>
      <color theme="1"/>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rgb="FFA5A5A5"/>
      </patternFill>
    </fill>
    <fill>
      <patternFill patternType="solid">
        <fgColor theme="0"/>
        <bgColor indexed="64"/>
      </patternFill>
    </fill>
    <fill>
      <patternFill patternType="solid">
        <fgColor theme="4" tint="0.59999389629810485"/>
        <bgColor indexed="64"/>
      </patternFill>
    </fill>
    <fill>
      <patternFill patternType="solid">
        <fgColor theme="5" tint="0.79998168889431442"/>
        <bgColor indexed="64"/>
      </patternFill>
    </fill>
  </fills>
  <borders count="20">
    <border>
      <left/>
      <right/>
      <top/>
      <bottom/>
      <diagonal/>
    </border>
    <border>
      <left style="thin">
        <color theme="0"/>
      </left>
      <right style="thin">
        <color theme="0"/>
      </right>
      <top style="thin">
        <color theme="0"/>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double">
        <color rgb="FF3F3F3F"/>
      </left>
      <right style="double">
        <color rgb="FF3F3F3F"/>
      </right>
      <top style="double">
        <color rgb="FF3F3F3F"/>
      </top>
      <bottom style="double">
        <color rgb="FF3F3F3F"/>
      </bottom>
      <diagonal/>
    </border>
    <border>
      <left/>
      <right/>
      <top/>
      <bottom style="double">
        <color rgb="FF3F3F3F"/>
      </bottom>
      <diagonal/>
    </border>
    <border>
      <left/>
      <right style="thin">
        <color indexed="64"/>
      </right>
      <top/>
      <bottom style="double">
        <color rgb="FF3F3F3F"/>
      </bottom>
      <diagonal/>
    </border>
  </borders>
  <cellStyleXfs count="6">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0" fillId="3" borderId="17" applyNumberFormat="0" applyAlignment="0" applyProtection="0"/>
  </cellStyleXfs>
  <cellXfs count="84">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2" fontId="0" fillId="0" borderId="0" xfId="0" applyNumberFormat="1" applyAlignment="1">
      <alignment horizontal="center" vertical="center"/>
    </xf>
    <xf numFmtId="0" fontId="14" fillId="0" borderId="0" xfId="0" applyFont="1" applyAlignment="1">
      <alignment horizontal="center" vertical="center" wrapText="1"/>
    </xf>
    <xf numFmtId="0" fontId="0" fillId="0" borderId="0" xfId="0" applyAlignment="1">
      <alignment horizontal="center" vertical="center"/>
    </xf>
    <xf numFmtId="0" fontId="15" fillId="0" borderId="0" xfId="0" applyFont="1"/>
    <xf numFmtId="0" fontId="2" fillId="0" borderId="0" xfId="0" applyFont="1" applyAlignment="1">
      <alignment wrapText="1"/>
    </xf>
    <xf numFmtId="0" fontId="15" fillId="0" borderId="0" xfId="0" applyFont="1" applyAlignment="1">
      <alignment vertical="center"/>
    </xf>
    <xf numFmtId="1" fontId="0" fillId="0" borderId="0" xfId="0" applyNumberFormat="1" applyAlignment="1">
      <alignment horizontal="center" vertical="center"/>
    </xf>
    <xf numFmtId="0" fontId="20" fillId="3" borderId="17" xfId="5" applyAlignment="1">
      <alignment horizontal="center"/>
    </xf>
    <xf numFmtId="0" fontId="0" fillId="4" borderId="0" xfId="0" applyFill="1"/>
    <xf numFmtId="164" fontId="6" fillId="4" borderId="0" xfId="1" applyNumberFormat="1" applyFont="1" applyFill="1" applyAlignment="1"/>
    <xf numFmtId="164" fontId="1" fillId="4" borderId="0" xfId="1" applyNumberFormat="1" applyFont="1" applyFill="1" applyBorder="1" applyAlignment="1">
      <alignment vertical="center"/>
    </xf>
    <xf numFmtId="49" fontId="1" fillId="4" borderId="0" xfId="1" applyNumberFormat="1" applyFont="1" applyFill="1" applyBorder="1" applyAlignment="1">
      <alignment vertical="center" wrapText="1"/>
    </xf>
    <xf numFmtId="49" fontId="1" fillId="4" borderId="0" xfId="1" applyNumberFormat="1" applyFont="1" applyFill="1" applyAlignment="1">
      <alignment horizontal="left" vertical="center" wrapText="1"/>
    </xf>
    <xf numFmtId="0" fontId="8" fillId="4" borderId="0" xfId="0" applyFont="1" applyFill="1" applyAlignment="1">
      <alignment horizontal="center"/>
    </xf>
    <xf numFmtId="0" fontId="9" fillId="4" borderId="0" xfId="0" applyFont="1" applyFill="1"/>
    <xf numFmtId="0" fontId="0" fillId="4" borderId="0" xfId="0" applyFill="1" applyAlignment="1">
      <alignment horizontal="center"/>
    </xf>
    <xf numFmtId="0" fontId="0" fillId="4" borderId="0" xfId="0" applyFill="1" applyAlignment="1">
      <alignment vertical="center" wrapText="1"/>
    </xf>
    <xf numFmtId="0" fontId="0" fillId="4" borderId="0" xfId="0" applyFill="1" applyAlignment="1">
      <alignment horizontal="left" vertical="center" wrapText="1"/>
    </xf>
    <xf numFmtId="0" fontId="11" fillId="4" borderId="0" xfId="0" applyFont="1" applyFill="1" applyAlignment="1">
      <alignment vertical="center"/>
    </xf>
    <xf numFmtId="0" fontId="12" fillId="4" borderId="0" xfId="0" applyFont="1" applyFill="1" applyAlignment="1">
      <alignment vertical="center"/>
    </xf>
    <xf numFmtId="0" fontId="13" fillId="4" borderId="0" xfId="0" applyFont="1" applyFill="1" applyAlignment="1">
      <alignment horizontal="center" vertical="center" wrapText="1"/>
    </xf>
    <xf numFmtId="0" fontId="12" fillId="4" borderId="0" xfId="0" applyFont="1" applyFill="1" applyAlignment="1">
      <alignment horizontal="center" vertical="center"/>
    </xf>
    <xf numFmtId="0" fontId="0" fillId="4" borderId="0" xfId="0" applyFill="1" applyAlignment="1">
      <alignment horizontal="left"/>
    </xf>
    <xf numFmtId="0" fontId="13" fillId="4" borderId="4"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7" fillId="4" borderId="0" xfId="0" applyFont="1" applyFill="1"/>
    <xf numFmtId="14" fontId="0" fillId="4" borderId="0" xfId="0" applyNumberFormat="1" applyFill="1"/>
    <xf numFmtId="0" fontId="0" fillId="4" borderId="0" xfId="0" applyFill="1" applyAlignment="1">
      <alignment vertical="center"/>
    </xf>
    <xf numFmtId="0" fontId="17" fillId="4" borderId="16" xfId="0" applyFont="1" applyFill="1" applyBorder="1" applyAlignment="1">
      <alignment vertical="center"/>
    </xf>
    <xf numFmtId="0" fontId="15" fillId="4" borderId="0" xfId="0" applyFont="1" applyFill="1"/>
    <xf numFmtId="0" fontId="0" fillId="0" borderId="0" xfId="0" applyAlignment="1">
      <alignment horizontal="center"/>
    </xf>
    <xf numFmtId="0" fontId="15" fillId="0" borderId="0" xfId="0" applyFont="1" applyAlignment="1">
      <alignment horizontal="center"/>
    </xf>
    <xf numFmtId="2" fontId="2" fillId="0" borderId="0" xfId="0" applyNumberFormat="1" applyFont="1"/>
    <xf numFmtId="2" fontId="2" fillId="5" borderId="0" xfId="0" applyNumberFormat="1" applyFont="1" applyFill="1"/>
    <xf numFmtId="165" fontId="2" fillId="5" borderId="0" xfId="0" applyNumberFormat="1" applyFont="1" applyFill="1"/>
    <xf numFmtId="0" fontId="15" fillId="4" borderId="0" xfId="0" applyFont="1" applyFill="1" applyAlignment="1">
      <alignment vertical="center"/>
    </xf>
    <xf numFmtId="0" fontId="0" fillId="6" borderId="0" xfId="0" applyFill="1" applyAlignment="1">
      <alignment horizontal="center"/>
    </xf>
    <xf numFmtId="0" fontId="15" fillId="0" borderId="0" xfId="0" applyFont="1" applyAlignment="1">
      <alignment horizontal="left"/>
    </xf>
    <xf numFmtId="0" fontId="15" fillId="0" borderId="0" xfId="0" applyFont="1" applyAlignment="1">
      <alignment horizontal="center" vertical="center"/>
    </xf>
    <xf numFmtId="0" fontId="15" fillId="6" borderId="0" xfId="0" applyFont="1" applyFill="1" applyAlignment="1">
      <alignment horizontal="center"/>
    </xf>
    <xf numFmtId="0" fontId="5" fillId="4" borderId="2" xfId="0" applyFont="1" applyFill="1" applyBorder="1" applyAlignment="1">
      <alignment horizontal="center" vertical="center" wrapText="1"/>
    </xf>
    <xf numFmtId="0" fontId="21" fillId="4" borderId="18" xfId="0" applyFont="1" applyFill="1" applyBorder="1" applyAlignment="1">
      <alignment horizontal="center" vertical="center"/>
    </xf>
    <xf numFmtId="0" fontId="21" fillId="4" borderId="19" xfId="0" applyFont="1" applyFill="1" applyBorder="1" applyAlignment="1">
      <alignment horizontal="center" vertical="center"/>
    </xf>
    <xf numFmtId="0" fontId="12" fillId="4" borderId="8" xfId="0" applyFont="1" applyFill="1" applyBorder="1" applyAlignment="1">
      <alignment horizontal="center" vertical="center"/>
    </xf>
    <xf numFmtId="0" fontId="12" fillId="4" borderId="15" xfId="0" applyFont="1" applyFill="1" applyBorder="1" applyAlignment="1">
      <alignment horizontal="center" vertical="center"/>
    </xf>
    <xf numFmtId="0" fontId="12" fillId="4" borderId="2" xfId="0" applyFont="1" applyFill="1" applyBorder="1" applyAlignment="1">
      <alignment horizontal="center" vertical="center"/>
    </xf>
    <xf numFmtId="0" fontId="11" fillId="4" borderId="6" xfId="0" applyFont="1" applyFill="1" applyBorder="1" applyAlignment="1">
      <alignment horizontal="center" vertical="center" wrapText="1"/>
    </xf>
    <xf numFmtId="0" fontId="12" fillId="4" borderId="14" xfId="0" applyFont="1" applyFill="1" applyBorder="1" applyAlignment="1">
      <alignment horizontal="center" vertical="center"/>
    </xf>
    <xf numFmtId="0" fontId="0" fillId="4" borderId="2" xfId="0" applyFill="1" applyBorder="1" applyAlignment="1">
      <alignment horizontal="left" vertical="center" wrapText="1"/>
    </xf>
    <xf numFmtId="0" fontId="0" fillId="4" borderId="6" xfId="0" applyFill="1" applyBorder="1" applyAlignment="1">
      <alignment horizontal="left" vertical="center" wrapText="1"/>
    </xf>
    <xf numFmtId="0" fontId="0" fillId="4" borderId="9" xfId="0" applyFill="1" applyBorder="1" applyAlignment="1">
      <alignment horizontal="left" vertical="center" wrapText="1"/>
    </xf>
    <xf numFmtId="0" fontId="0" fillId="4" borderId="8" xfId="0" applyFill="1" applyBorder="1" applyAlignment="1">
      <alignment horizontal="left" vertical="center" wrapText="1"/>
    </xf>
    <xf numFmtId="0" fontId="0" fillId="4" borderId="14" xfId="0" applyFill="1" applyBorder="1" applyAlignment="1">
      <alignment horizontal="left" vertical="center" wrapText="1"/>
    </xf>
    <xf numFmtId="0" fontId="0" fillId="4" borderId="16" xfId="0" applyFill="1" applyBorder="1" applyAlignment="1">
      <alignment horizontal="left" vertical="center" wrapText="1"/>
    </xf>
    <xf numFmtId="0" fontId="0" fillId="4" borderId="15" xfId="0" applyFill="1" applyBorder="1" applyAlignment="1">
      <alignment horizontal="left" vertical="center" wrapText="1"/>
    </xf>
    <xf numFmtId="164" fontId="6" fillId="4" borderId="0" xfId="1" applyNumberFormat="1" applyFont="1" applyFill="1" applyBorder="1" applyAlignment="1">
      <alignment horizontal="center"/>
    </xf>
    <xf numFmtId="49" fontId="19" fillId="4" borderId="3" xfId="1" applyNumberFormat="1" applyFont="1" applyFill="1" applyBorder="1" applyAlignment="1">
      <alignment horizontal="left" vertical="center" wrapText="1"/>
    </xf>
    <xf numFmtId="49" fontId="16" fillId="4" borderId="4" xfId="1" applyNumberFormat="1" applyFont="1" applyFill="1" applyBorder="1" applyAlignment="1">
      <alignment horizontal="left" vertical="center" wrapText="1"/>
    </xf>
    <xf numFmtId="49" fontId="16" fillId="4" borderId="5" xfId="1" applyNumberFormat="1" applyFont="1" applyFill="1" applyBorder="1" applyAlignment="1">
      <alignment horizontal="left" vertical="center" wrapText="1"/>
    </xf>
    <xf numFmtId="49" fontId="7" fillId="4" borderId="2" xfId="1" applyNumberFormat="1" applyFont="1" applyFill="1" applyBorder="1" applyAlignment="1">
      <alignment vertical="center" wrapText="1"/>
    </xf>
    <xf numFmtId="0" fontId="11" fillId="4" borderId="2"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10" xfId="0" applyFont="1" applyFill="1" applyBorder="1" applyAlignment="1">
      <alignment horizontal="center" vertical="center"/>
    </xf>
    <xf numFmtId="0" fontId="13" fillId="4" borderId="7"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0" fillId="4" borderId="10" xfId="0" applyFill="1" applyBorder="1" applyAlignment="1">
      <alignment horizontal="left" vertical="center" wrapText="1"/>
    </xf>
    <xf numFmtId="0" fontId="0" fillId="4" borderId="0" xfId="0" applyFill="1" applyAlignment="1">
      <alignment horizontal="left" vertical="center" wrapText="1"/>
    </xf>
    <xf numFmtId="0" fontId="0" fillId="4" borderId="12" xfId="0" applyFill="1" applyBorder="1" applyAlignment="1">
      <alignment horizontal="left" vertical="center" wrapText="1"/>
    </xf>
    <xf numFmtId="49" fontId="9" fillId="4" borderId="2" xfId="1" applyNumberFormat="1" applyFont="1" applyFill="1" applyBorder="1" applyAlignment="1">
      <alignment horizontal="center" vertical="center" wrapText="1"/>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5" xfId="0" applyFont="1" applyFill="1" applyBorder="1" applyAlignment="1">
      <alignment horizontal="center" vertical="center"/>
    </xf>
    <xf numFmtId="0" fontId="12" fillId="4" borderId="12"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11"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cellXfs>
  <cellStyles count="6">
    <cellStyle name="Celda de comprobación" xfId="5" builtinId="23"/>
    <cellStyle name="Millares 2" xfId="1" xr:uid="{00000000-0005-0000-0000-000001000000}"/>
    <cellStyle name="Millares 2 2" xfId="2" xr:uid="{00000000-0005-0000-0000-000002000000}"/>
    <cellStyle name="Millares 2 2 2" xfId="4" xr:uid="{00000000-0005-0000-0000-000003000000}"/>
    <cellStyle name="Millares 2 3" xfId="3" xr:uid="{00000000-0005-0000-0000-000004000000}"/>
    <cellStyle name="Normal" xfId="0" builtinId="0"/>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4"/>
  <sheetViews>
    <sheetView zoomScaleNormal="100" workbookViewId="0">
      <pane ySplit="2" topLeftCell="A12" activePane="bottomLeft" state="frozen"/>
      <selection pane="bottomLeft" activeCell="D3" sqref="D3:H53"/>
    </sheetView>
  </sheetViews>
  <sheetFormatPr defaultColWidth="0" defaultRowHeight="15"/>
  <cols>
    <col min="1" max="1" width="8.140625" style="12" customWidth="1"/>
    <col min="2" max="2" width="11.42578125" style="12" customWidth="1"/>
    <col min="3" max="3" width="39.85546875" style="9" customWidth="1"/>
    <col min="4" max="4" width="22.5703125" style="8" customWidth="1"/>
    <col min="5" max="5" width="25.140625" style="1" customWidth="1"/>
    <col min="6" max="6" width="23.7109375" style="9" customWidth="1"/>
    <col min="7" max="7" width="21.42578125" style="7" customWidth="1"/>
    <col min="8" max="8" width="22.140625" style="7" customWidth="1"/>
    <col min="9" max="9" width="15" style="12" hidden="1" customWidth="1"/>
    <col min="10" max="11" width="14.42578125" style="33" hidden="1" customWidth="1"/>
    <col min="12" max="12" width="10.42578125" style="12" hidden="1" customWidth="1"/>
    <col min="13" max="14" width="0" style="12" hidden="1" customWidth="1"/>
    <col min="15" max="16384" width="11.42578125" style="12" hidden="1"/>
  </cols>
  <sheetData>
    <row r="1" spans="1:12" s="31" customFormat="1" ht="34.5" customHeight="1" thickBot="1">
      <c r="C1" s="45" t="s">
        <v>0</v>
      </c>
      <c r="D1" s="45"/>
      <c r="E1" s="45"/>
      <c r="F1" s="45"/>
      <c r="G1" s="45"/>
      <c r="H1" s="46"/>
      <c r="J1" s="44"/>
      <c r="K1" s="44"/>
      <c r="L1" s="32"/>
    </row>
    <row r="2" spans="1:12" ht="16.5" thickTop="1" thickBot="1">
      <c r="A2" s="11" t="s">
        <v>1</v>
      </c>
      <c r="B2" s="11" t="s">
        <v>2</v>
      </c>
      <c r="C2" s="11" t="s">
        <v>3</v>
      </c>
      <c r="D2" s="11" t="s">
        <v>4</v>
      </c>
      <c r="E2" s="11" t="s">
        <v>5</v>
      </c>
      <c r="F2" s="11" t="s">
        <v>6</v>
      </c>
      <c r="G2" s="11" t="s">
        <v>7</v>
      </c>
      <c r="H2" s="11" t="s">
        <v>8</v>
      </c>
      <c r="J2" s="12"/>
      <c r="K2" s="12"/>
    </row>
    <row r="3" spans="1:12" s="34" customFormat="1" ht="15.75" thickTop="1">
      <c r="A3" s="34">
        <v>1</v>
      </c>
      <c r="B3" s="39">
        <v>771116</v>
      </c>
      <c r="C3" s="39" t="s">
        <v>9</v>
      </c>
      <c r="D3" s="34">
        <v>3.37</v>
      </c>
      <c r="E3" s="34">
        <v>0.17</v>
      </c>
      <c r="F3" s="34" t="s">
        <v>10</v>
      </c>
      <c r="G3" s="34">
        <v>0.4</v>
      </c>
      <c r="H3" s="34">
        <v>0.33</v>
      </c>
    </row>
    <row r="4" spans="1:12" s="34" customFormat="1">
      <c r="A4" s="34">
        <f>+A3+1</f>
        <v>2</v>
      </c>
      <c r="B4" s="39">
        <v>771116</v>
      </c>
      <c r="C4" s="39" t="s">
        <v>11</v>
      </c>
      <c r="D4" s="34">
        <v>1.42</v>
      </c>
      <c r="E4" s="34">
        <v>0.49</v>
      </c>
      <c r="F4" s="34" t="s">
        <v>10</v>
      </c>
      <c r="G4" s="34">
        <v>0.19</v>
      </c>
      <c r="H4" s="34">
        <v>0.09</v>
      </c>
    </row>
    <row r="5" spans="1:12" s="34" customFormat="1">
      <c r="A5" s="34">
        <f t="shared" ref="A5:A53" si="0">+A4+1</f>
        <v>3</v>
      </c>
      <c r="B5" s="39">
        <v>771116</v>
      </c>
      <c r="C5" s="39" t="s">
        <v>12</v>
      </c>
      <c r="D5" s="34">
        <v>6.61</v>
      </c>
      <c r="E5" s="34">
        <v>0.74</v>
      </c>
      <c r="F5" s="34">
        <v>31.08</v>
      </c>
      <c r="G5" s="34">
        <v>0.45</v>
      </c>
      <c r="H5" s="34">
        <v>0.11</v>
      </c>
    </row>
    <row r="6" spans="1:12" s="34" customFormat="1">
      <c r="A6" s="34">
        <f t="shared" si="0"/>
        <v>4</v>
      </c>
      <c r="B6" s="39">
        <v>771116</v>
      </c>
      <c r="C6" s="39" t="s">
        <v>13</v>
      </c>
      <c r="D6" s="34">
        <v>4.0199999999999996</v>
      </c>
      <c r="E6" s="34">
        <v>0.36</v>
      </c>
      <c r="F6" s="34">
        <v>4.13</v>
      </c>
      <c r="G6" s="34">
        <v>0.1</v>
      </c>
      <c r="H6" s="34">
        <v>0.06</v>
      </c>
    </row>
    <row r="7" spans="1:12" s="34" customFormat="1">
      <c r="A7" s="34">
        <f t="shared" si="0"/>
        <v>5</v>
      </c>
      <c r="B7" s="39">
        <v>771116</v>
      </c>
      <c r="C7" s="39" t="s">
        <v>14</v>
      </c>
      <c r="D7" s="34">
        <v>5.67</v>
      </c>
      <c r="E7" s="34">
        <v>0.17</v>
      </c>
      <c r="F7" s="34">
        <v>742.72</v>
      </c>
      <c r="G7" s="34">
        <v>0.1</v>
      </c>
      <c r="H7" s="34">
        <v>0.08</v>
      </c>
    </row>
    <row r="8" spans="1:12" s="34" customFormat="1">
      <c r="A8" s="34">
        <f t="shared" si="0"/>
        <v>6</v>
      </c>
      <c r="B8" s="39">
        <v>771116</v>
      </c>
      <c r="C8" s="39" t="s">
        <v>15</v>
      </c>
      <c r="D8" s="34">
        <v>3.82</v>
      </c>
      <c r="E8" s="34">
        <v>0.17</v>
      </c>
      <c r="F8" s="34">
        <v>6.86</v>
      </c>
      <c r="G8" s="34">
        <v>0.1</v>
      </c>
      <c r="H8" s="34">
        <v>0.08</v>
      </c>
    </row>
    <row r="9" spans="1:12" s="34" customFormat="1">
      <c r="A9" s="34">
        <f t="shared" si="0"/>
        <v>7</v>
      </c>
      <c r="B9" s="39">
        <v>771116</v>
      </c>
      <c r="C9" s="39" t="s">
        <v>16</v>
      </c>
      <c r="D9" s="35">
        <v>43.38</v>
      </c>
      <c r="E9" s="35">
        <v>0.28999999999999998</v>
      </c>
      <c r="F9" s="35">
        <v>84.08</v>
      </c>
      <c r="G9" s="35">
        <v>0.34</v>
      </c>
      <c r="H9" s="35">
        <v>0.24</v>
      </c>
    </row>
    <row r="10" spans="1:12" s="34" customFormat="1">
      <c r="A10" s="34">
        <f t="shared" si="0"/>
        <v>8</v>
      </c>
      <c r="B10" s="39">
        <v>771116</v>
      </c>
      <c r="C10" s="41" t="s">
        <v>17</v>
      </c>
      <c r="D10" s="35">
        <v>1.0900000000000001</v>
      </c>
      <c r="E10" s="35">
        <v>0.67</v>
      </c>
      <c r="F10" s="35" t="s">
        <v>10</v>
      </c>
      <c r="G10" s="35">
        <v>2.6</v>
      </c>
      <c r="H10" s="35">
        <v>0.85</v>
      </c>
    </row>
    <row r="11" spans="1:12" s="34" customFormat="1">
      <c r="A11" s="34">
        <f t="shared" si="0"/>
        <v>9</v>
      </c>
      <c r="B11" s="39">
        <v>771116</v>
      </c>
      <c r="C11" s="41" t="s">
        <v>18</v>
      </c>
      <c r="D11" s="35">
        <v>0.75</v>
      </c>
      <c r="E11" s="35">
        <v>0.53</v>
      </c>
      <c r="F11" s="35">
        <v>-0.53</v>
      </c>
      <c r="G11" s="35">
        <v>-0.02</v>
      </c>
      <c r="H11" s="35">
        <v>0.01</v>
      </c>
    </row>
    <row r="12" spans="1:12" s="34" customFormat="1">
      <c r="A12" s="34">
        <f t="shared" si="0"/>
        <v>10</v>
      </c>
      <c r="B12" s="39">
        <v>701519</v>
      </c>
      <c r="C12" s="9" t="s">
        <v>19</v>
      </c>
      <c r="D12" s="34">
        <v>231.58</v>
      </c>
      <c r="E12" s="34">
        <v>0</v>
      </c>
      <c r="F12" s="34" t="s">
        <v>10</v>
      </c>
      <c r="G12" s="34">
        <v>0.15</v>
      </c>
      <c r="H12" s="34">
        <v>0.15</v>
      </c>
    </row>
    <row r="13" spans="1:12" s="34" customFormat="1">
      <c r="A13" s="34">
        <f t="shared" si="0"/>
        <v>11</v>
      </c>
      <c r="B13" s="39">
        <v>701519</v>
      </c>
      <c r="C13" s="9" t="s">
        <v>20</v>
      </c>
      <c r="D13" s="34">
        <v>7.09</v>
      </c>
      <c r="E13" s="34">
        <v>7.0000000000000007E-2</v>
      </c>
      <c r="F13" s="34" t="s">
        <v>10</v>
      </c>
      <c r="G13" s="34">
        <v>0.52</v>
      </c>
      <c r="H13" s="34">
        <v>0.52</v>
      </c>
    </row>
    <row r="14" spans="1:12" s="34" customFormat="1">
      <c r="A14" s="34">
        <f t="shared" si="0"/>
        <v>12</v>
      </c>
      <c r="B14" s="39">
        <v>701519</v>
      </c>
      <c r="C14" s="41" t="s">
        <v>21</v>
      </c>
      <c r="D14" s="35">
        <v>15.59</v>
      </c>
      <c r="E14" s="35">
        <v>0.23</v>
      </c>
      <c r="F14" s="35">
        <v>16.66</v>
      </c>
      <c r="G14" s="35">
        <v>0</v>
      </c>
      <c r="H14" s="35">
        <v>0</v>
      </c>
    </row>
    <row r="15" spans="1:12" s="34" customFormat="1">
      <c r="A15" s="34">
        <f t="shared" si="0"/>
        <v>13</v>
      </c>
      <c r="B15" s="39">
        <v>701519</v>
      </c>
      <c r="C15" s="41" t="s">
        <v>22</v>
      </c>
      <c r="D15" s="35">
        <v>9</v>
      </c>
      <c r="E15" s="35">
        <v>0.3</v>
      </c>
      <c r="F15" s="35">
        <v>7.24</v>
      </c>
      <c r="G15" s="35">
        <v>0.19</v>
      </c>
      <c r="H15" s="35">
        <v>0.13</v>
      </c>
    </row>
    <row r="16" spans="1:12" s="34" customFormat="1">
      <c r="A16" s="34">
        <f t="shared" si="0"/>
        <v>14</v>
      </c>
      <c r="B16" s="39">
        <v>701519</v>
      </c>
      <c r="C16" s="41" t="s">
        <v>23</v>
      </c>
      <c r="D16" s="35">
        <v>6.55</v>
      </c>
      <c r="E16" s="35">
        <v>0.42</v>
      </c>
      <c r="F16" s="35">
        <v>3.33</v>
      </c>
      <c r="G16" s="35">
        <v>0.34</v>
      </c>
      <c r="H16" s="35">
        <v>0.19</v>
      </c>
    </row>
    <row r="17" spans="1:8" s="34" customFormat="1">
      <c r="A17" s="34">
        <f t="shared" si="0"/>
        <v>15</v>
      </c>
      <c r="B17" s="39">
        <v>701519</v>
      </c>
      <c r="C17" s="41" t="s">
        <v>24</v>
      </c>
      <c r="D17" s="35">
        <v>2.23</v>
      </c>
      <c r="E17" s="35">
        <v>0.49</v>
      </c>
      <c r="F17" s="35">
        <v>5.31</v>
      </c>
      <c r="G17" s="35">
        <v>0.36</v>
      </c>
      <c r="H17" s="35">
        <v>0.18</v>
      </c>
    </row>
    <row r="18" spans="1:8" s="34" customFormat="1">
      <c r="A18" s="34">
        <f t="shared" si="0"/>
        <v>16</v>
      </c>
      <c r="B18" s="39">
        <v>701519</v>
      </c>
      <c r="C18" s="41" t="s">
        <v>25</v>
      </c>
      <c r="D18" s="35">
        <v>6.01</v>
      </c>
      <c r="E18" s="35">
        <v>0.2</v>
      </c>
      <c r="F18" s="35">
        <v>63.12</v>
      </c>
      <c r="G18" s="35">
        <v>0.27</v>
      </c>
      <c r="H18" s="35">
        <v>0.21</v>
      </c>
    </row>
    <row r="19" spans="1:8" s="34" customFormat="1">
      <c r="A19" s="34">
        <f t="shared" si="0"/>
        <v>17</v>
      </c>
      <c r="B19" s="39">
        <v>701519</v>
      </c>
      <c r="C19" s="41" t="s">
        <v>26</v>
      </c>
      <c r="D19" s="35">
        <v>9.6300000000000008</v>
      </c>
      <c r="E19" s="35">
        <v>0.38</v>
      </c>
      <c r="F19" s="35" t="s">
        <v>10</v>
      </c>
      <c r="G19" s="35">
        <v>0.23</v>
      </c>
      <c r="H19" s="35">
        <v>0.14000000000000001</v>
      </c>
    </row>
    <row r="20" spans="1:8" s="34" customFormat="1">
      <c r="A20" s="34">
        <f t="shared" si="0"/>
        <v>18</v>
      </c>
      <c r="B20" s="39">
        <v>701519</v>
      </c>
      <c r="C20" s="41" t="s">
        <v>27</v>
      </c>
      <c r="D20" s="35">
        <v>31.2</v>
      </c>
      <c r="E20" s="35">
        <v>0.36</v>
      </c>
      <c r="F20" s="35" t="s">
        <v>10</v>
      </c>
      <c r="G20" s="35">
        <v>0.05</v>
      </c>
      <c r="H20" s="35">
        <v>0.03</v>
      </c>
    </row>
    <row r="21" spans="1:8" s="34" customFormat="1">
      <c r="A21" s="34">
        <f t="shared" si="0"/>
        <v>19</v>
      </c>
      <c r="B21" s="39">
        <v>701519</v>
      </c>
      <c r="C21" s="41" t="s">
        <v>28</v>
      </c>
      <c r="D21" s="35">
        <v>2.09</v>
      </c>
      <c r="E21" s="35">
        <v>0.91</v>
      </c>
      <c r="F21" s="35">
        <v>1.31</v>
      </c>
      <c r="G21" s="35">
        <v>1.27</v>
      </c>
      <c r="H21" s="35">
        <v>0.11</v>
      </c>
    </row>
    <row r="22" spans="1:8" s="34" customFormat="1">
      <c r="A22" s="34">
        <f t="shared" si="0"/>
        <v>20</v>
      </c>
      <c r="B22" s="39">
        <v>701515</v>
      </c>
      <c r="C22" s="41" t="s">
        <v>29</v>
      </c>
      <c r="D22" s="35">
        <v>13.81</v>
      </c>
      <c r="E22" s="35">
        <v>0.06</v>
      </c>
      <c r="F22" s="35" t="s">
        <v>10</v>
      </c>
      <c r="G22" s="35">
        <v>7.0000000000000007E-2</v>
      </c>
      <c r="H22" s="35">
        <v>7.0000000000000007E-2</v>
      </c>
    </row>
    <row r="23" spans="1:8" s="34" customFormat="1">
      <c r="A23" s="34">
        <f t="shared" si="0"/>
        <v>21</v>
      </c>
      <c r="B23" s="39">
        <v>701515</v>
      </c>
      <c r="C23" s="41" t="s">
        <v>30</v>
      </c>
      <c r="D23" s="35">
        <v>150.31</v>
      </c>
      <c r="E23" s="35">
        <v>0</v>
      </c>
      <c r="F23" s="35" t="s">
        <v>10</v>
      </c>
      <c r="G23" s="35">
        <v>0.01</v>
      </c>
      <c r="H23" s="35">
        <v>0.01</v>
      </c>
    </row>
    <row r="24" spans="1:8" s="34" customFormat="1">
      <c r="A24" s="34">
        <f t="shared" si="0"/>
        <v>22</v>
      </c>
      <c r="B24" s="39">
        <v>701515</v>
      </c>
      <c r="C24" s="41" t="s">
        <v>31</v>
      </c>
      <c r="D24" s="35">
        <v>1.1299999999999999</v>
      </c>
      <c r="E24" s="35">
        <v>0.7</v>
      </c>
      <c r="F24" s="35">
        <v>2.4900000000000002</v>
      </c>
      <c r="G24" s="35">
        <v>0.51</v>
      </c>
      <c r="H24" s="35">
        <v>0.15</v>
      </c>
    </row>
    <row r="25" spans="1:8" s="34" customFormat="1">
      <c r="A25" s="34">
        <f t="shared" si="0"/>
        <v>23</v>
      </c>
      <c r="B25" s="39">
        <v>701515</v>
      </c>
      <c r="C25" s="41" t="s">
        <v>32</v>
      </c>
      <c r="D25" s="35">
        <v>2.27</v>
      </c>
      <c r="E25" s="35">
        <v>0.41</v>
      </c>
      <c r="F25" s="35">
        <v>15.98</v>
      </c>
      <c r="G25" s="35">
        <v>0.15</v>
      </c>
      <c r="H25" s="35">
        <v>0.09</v>
      </c>
    </row>
    <row r="26" spans="1:8" s="34" customFormat="1">
      <c r="A26" s="34">
        <f t="shared" si="0"/>
        <v>24</v>
      </c>
      <c r="B26" s="39">
        <v>701515</v>
      </c>
      <c r="C26" s="41" t="s">
        <v>33</v>
      </c>
      <c r="D26" s="35">
        <v>2.83</v>
      </c>
      <c r="E26" s="35">
        <v>0.16</v>
      </c>
      <c r="F26" s="35">
        <v>17.45</v>
      </c>
      <c r="G26" s="35">
        <v>0.18</v>
      </c>
      <c r="H26" s="35">
        <v>0.15</v>
      </c>
    </row>
    <row r="27" spans="1:8" s="34" customFormat="1">
      <c r="A27" s="34">
        <f t="shared" si="0"/>
        <v>25</v>
      </c>
      <c r="B27" s="39">
        <v>701515</v>
      </c>
      <c r="C27" s="41" t="s">
        <v>34</v>
      </c>
      <c r="D27" s="35">
        <v>5.27</v>
      </c>
      <c r="E27" s="35">
        <v>0.21</v>
      </c>
      <c r="F27" s="35">
        <v>135.02000000000001</v>
      </c>
      <c r="G27" s="35">
        <v>0.49</v>
      </c>
      <c r="H27" s="35">
        <v>0.39</v>
      </c>
    </row>
    <row r="28" spans="1:8" s="34" customFormat="1">
      <c r="A28" s="34">
        <f t="shared" si="0"/>
        <v>26</v>
      </c>
      <c r="B28" s="39">
        <v>701515</v>
      </c>
      <c r="C28" s="41" t="s">
        <v>35</v>
      </c>
      <c r="D28" s="35">
        <v>1.33</v>
      </c>
      <c r="E28" s="35">
        <v>0.38</v>
      </c>
      <c r="F28" s="35">
        <v>125.5</v>
      </c>
      <c r="G28" s="35">
        <v>0.42</v>
      </c>
      <c r="H28" s="35">
        <v>0.26</v>
      </c>
    </row>
    <row r="29" spans="1:8" s="34" customFormat="1">
      <c r="A29" s="34">
        <f t="shared" si="0"/>
        <v>27</v>
      </c>
      <c r="B29" s="39">
        <v>101515</v>
      </c>
      <c r="C29" s="41" t="s">
        <v>36</v>
      </c>
      <c r="D29" s="35">
        <v>5.41</v>
      </c>
      <c r="E29" s="35">
        <v>0.09</v>
      </c>
      <c r="F29" s="35">
        <v>17.760000000000002</v>
      </c>
      <c r="G29" s="35">
        <v>0.52</v>
      </c>
      <c r="H29" s="35">
        <v>0.47</v>
      </c>
    </row>
    <row r="30" spans="1:8" s="34" customFormat="1">
      <c r="A30" s="34">
        <f t="shared" si="0"/>
        <v>28</v>
      </c>
      <c r="B30" s="39">
        <v>101515</v>
      </c>
      <c r="C30" s="41" t="s">
        <v>37</v>
      </c>
      <c r="D30" s="35">
        <v>3.88</v>
      </c>
      <c r="E30" s="35">
        <v>0.22</v>
      </c>
      <c r="F30" s="35" t="s">
        <v>10</v>
      </c>
      <c r="G30" s="35">
        <v>0.08</v>
      </c>
      <c r="H30" s="35">
        <v>0.06</v>
      </c>
    </row>
    <row r="31" spans="1:8" s="34" customFormat="1">
      <c r="A31" s="34">
        <f t="shared" si="0"/>
        <v>29</v>
      </c>
      <c r="B31" s="39">
        <v>101515</v>
      </c>
      <c r="C31" s="41" t="s">
        <v>38</v>
      </c>
      <c r="D31" s="35">
        <v>7.04</v>
      </c>
      <c r="E31" s="35">
        <v>0.14000000000000001</v>
      </c>
      <c r="F31" s="35" t="s">
        <v>10</v>
      </c>
      <c r="G31" s="35">
        <v>0.25</v>
      </c>
      <c r="H31" s="35">
        <v>0.22</v>
      </c>
    </row>
    <row r="32" spans="1:8" s="34" customFormat="1">
      <c r="A32" s="34">
        <f t="shared" si="0"/>
        <v>30</v>
      </c>
      <c r="B32" s="39">
        <v>101515</v>
      </c>
      <c r="C32" s="41" t="s">
        <v>39</v>
      </c>
      <c r="D32" s="35">
        <v>15.87</v>
      </c>
      <c r="E32" s="35">
        <v>0.05</v>
      </c>
      <c r="F32" s="35">
        <v>3.97</v>
      </c>
      <c r="G32" s="35">
        <v>0.04</v>
      </c>
      <c r="H32" s="35">
        <v>0.04</v>
      </c>
    </row>
    <row r="33" spans="1:8" s="34" customFormat="1">
      <c r="A33" s="34">
        <f t="shared" si="0"/>
        <v>31</v>
      </c>
      <c r="B33" s="39">
        <v>101515</v>
      </c>
      <c r="C33" s="41" t="s">
        <v>40</v>
      </c>
      <c r="D33" s="35">
        <v>5.42</v>
      </c>
      <c r="E33" s="35">
        <v>0.48</v>
      </c>
      <c r="F33" s="35">
        <v>6.88</v>
      </c>
      <c r="G33" s="35">
        <v>0.27</v>
      </c>
      <c r="H33" s="35">
        <v>0.14000000000000001</v>
      </c>
    </row>
    <row r="34" spans="1:8" s="34" customFormat="1">
      <c r="A34" s="34">
        <f t="shared" si="0"/>
        <v>32</v>
      </c>
      <c r="B34" s="39">
        <v>101515</v>
      </c>
      <c r="C34" s="41" t="s">
        <v>41</v>
      </c>
      <c r="D34" s="35">
        <v>2.16</v>
      </c>
      <c r="E34" s="35">
        <v>0.39</v>
      </c>
      <c r="F34" s="35">
        <v>122.94</v>
      </c>
      <c r="G34" s="35">
        <v>0.32</v>
      </c>
      <c r="H34" s="35">
        <v>0.19</v>
      </c>
    </row>
    <row r="35" spans="1:8" s="34" customFormat="1">
      <c r="A35" s="34">
        <f t="shared" si="0"/>
        <v>33</v>
      </c>
      <c r="B35" s="39">
        <v>101515</v>
      </c>
      <c r="C35" s="41" t="s">
        <v>42</v>
      </c>
      <c r="D35" s="35">
        <v>4.76</v>
      </c>
      <c r="E35" s="35">
        <v>0.2</v>
      </c>
      <c r="F35" s="35" t="s">
        <v>10</v>
      </c>
      <c r="G35" s="35">
        <v>0.19</v>
      </c>
      <c r="H35" s="35">
        <v>0.15</v>
      </c>
    </row>
    <row r="36" spans="1:8" s="34" customFormat="1">
      <c r="A36" s="34">
        <f t="shared" si="0"/>
        <v>34</v>
      </c>
      <c r="B36" s="39">
        <v>101515</v>
      </c>
      <c r="C36" s="41" t="s">
        <v>43</v>
      </c>
      <c r="D36" s="35">
        <v>121.17</v>
      </c>
      <c r="E36" s="35">
        <v>0</v>
      </c>
      <c r="F36" s="35" t="s">
        <v>10</v>
      </c>
      <c r="G36" s="35">
        <v>0.04</v>
      </c>
      <c r="H36" s="35">
        <v>0.04</v>
      </c>
    </row>
    <row r="37" spans="1:8" s="34" customFormat="1">
      <c r="A37" s="34">
        <f t="shared" si="0"/>
        <v>35</v>
      </c>
      <c r="B37" s="39">
        <v>7011</v>
      </c>
      <c r="C37" s="41" t="s">
        <v>44</v>
      </c>
      <c r="D37" s="35">
        <v>14.67</v>
      </c>
      <c r="E37" s="35">
        <v>0.2</v>
      </c>
      <c r="F37" s="35">
        <v>8.8000000000000007</v>
      </c>
      <c r="G37" s="35">
        <v>0.14000000000000001</v>
      </c>
      <c r="H37" s="35">
        <v>0.11</v>
      </c>
    </row>
    <row r="38" spans="1:8" s="34" customFormat="1">
      <c r="A38" s="34">
        <f t="shared" si="0"/>
        <v>36</v>
      </c>
      <c r="B38" s="39">
        <v>7011</v>
      </c>
      <c r="C38" s="41" t="s">
        <v>45</v>
      </c>
      <c r="D38" s="35">
        <v>6.68</v>
      </c>
      <c r="E38" s="35">
        <v>0.24</v>
      </c>
      <c r="F38" s="35">
        <v>12.22</v>
      </c>
      <c r="G38" s="35">
        <v>0.27</v>
      </c>
      <c r="H38" s="35">
        <v>0.2</v>
      </c>
    </row>
    <row r="39" spans="1:8" s="34" customFormat="1">
      <c r="A39" s="34">
        <f t="shared" si="0"/>
        <v>37</v>
      </c>
      <c r="B39" s="39">
        <v>7011</v>
      </c>
      <c r="C39" s="41" t="s">
        <v>46</v>
      </c>
      <c r="D39" s="35">
        <v>2.15</v>
      </c>
      <c r="E39" s="35">
        <v>0.45</v>
      </c>
      <c r="F39" s="35">
        <v>128.13999999999999</v>
      </c>
      <c r="G39" s="35">
        <v>0.48</v>
      </c>
      <c r="H39" s="35">
        <v>0.26</v>
      </c>
    </row>
    <row r="40" spans="1:8" s="34" customFormat="1">
      <c r="A40" s="34">
        <f t="shared" si="0"/>
        <v>38</v>
      </c>
      <c r="B40" s="39">
        <v>7011</v>
      </c>
      <c r="C40" s="41" t="s">
        <v>47</v>
      </c>
      <c r="D40" s="35">
        <v>2.3199999999999998</v>
      </c>
      <c r="E40" s="35">
        <v>0.25</v>
      </c>
      <c r="F40" s="35">
        <v>35.840000000000003</v>
      </c>
      <c r="G40" s="35">
        <v>0.24</v>
      </c>
      <c r="H40" s="35">
        <v>0.18</v>
      </c>
    </row>
    <row r="41" spans="1:8" s="34" customFormat="1">
      <c r="A41" s="34">
        <f t="shared" si="0"/>
        <v>39</v>
      </c>
      <c r="B41" s="39">
        <v>7011</v>
      </c>
      <c r="C41" s="41" t="s">
        <v>48</v>
      </c>
      <c r="D41" s="35">
        <v>12.85</v>
      </c>
      <c r="E41" s="35">
        <v>7.0000000000000007E-2</v>
      </c>
      <c r="F41" s="35">
        <v>436.21</v>
      </c>
      <c r="G41" s="35">
        <v>0.91</v>
      </c>
      <c r="H41" s="35">
        <v>0.84</v>
      </c>
    </row>
    <row r="42" spans="1:8" s="34" customFormat="1">
      <c r="A42" s="34">
        <f t="shared" si="0"/>
        <v>40</v>
      </c>
      <c r="B42" s="39">
        <v>7011</v>
      </c>
      <c r="C42" s="41" t="s">
        <v>49</v>
      </c>
      <c r="D42" s="35">
        <v>14.15</v>
      </c>
      <c r="E42" s="35">
        <v>0.31</v>
      </c>
      <c r="F42" s="35">
        <v>6.97</v>
      </c>
      <c r="G42" s="35">
        <v>0.45</v>
      </c>
      <c r="H42" s="35">
        <v>0.31</v>
      </c>
    </row>
    <row r="43" spans="1:8" s="34" customFormat="1">
      <c r="A43" s="34">
        <f t="shared" si="0"/>
        <v>41</v>
      </c>
      <c r="B43" s="39">
        <v>7011</v>
      </c>
      <c r="C43" s="41" t="s">
        <v>50</v>
      </c>
      <c r="D43" s="35">
        <v>1.53</v>
      </c>
      <c r="E43" s="35">
        <v>0.65</v>
      </c>
      <c r="F43" s="35" t="s">
        <v>10</v>
      </c>
      <c r="G43" s="35">
        <v>0.85</v>
      </c>
      <c r="H43" s="35">
        <v>0.28999999999999998</v>
      </c>
    </row>
    <row r="44" spans="1:8" s="34" customFormat="1">
      <c r="A44" s="34">
        <f t="shared" si="0"/>
        <v>42</v>
      </c>
      <c r="B44" s="39">
        <v>1016</v>
      </c>
      <c r="C44" s="41" t="s">
        <v>51</v>
      </c>
      <c r="D44" s="35">
        <v>2.29</v>
      </c>
      <c r="E44" s="35">
        <v>0.12</v>
      </c>
      <c r="F44" s="35">
        <v>-69.61</v>
      </c>
      <c r="G44" s="35">
        <v>-0.16</v>
      </c>
      <c r="H44" s="35">
        <v>-0.14000000000000001</v>
      </c>
    </row>
    <row r="45" spans="1:8" s="34" customFormat="1">
      <c r="A45" s="34">
        <f t="shared" si="0"/>
        <v>43</v>
      </c>
      <c r="B45" s="39">
        <v>1016</v>
      </c>
      <c r="C45" s="41" t="s">
        <v>52</v>
      </c>
      <c r="D45" s="35">
        <v>5.18</v>
      </c>
      <c r="E45" s="35">
        <v>0.18</v>
      </c>
      <c r="F45" s="35" t="s">
        <v>10</v>
      </c>
      <c r="G45" s="35">
        <v>0.27</v>
      </c>
      <c r="H45" s="35">
        <v>0.22</v>
      </c>
    </row>
    <row r="46" spans="1:8" s="34" customFormat="1">
      <c r="A46" s="34">
        <f t="shared" si="0"/>
        <v>44</v>
      </c>
      <c r="B46" s="39">
        <v>1016</v>
      </c>
      <c r="C46" s="41" t="s">
        <v>53</v>
      </c>
      <c r="D46" s="35">
        <v>3.18</v>
      </c>
      <c r="E46" s="35">
        <v>0.31</v>
      </c>
      <c r="F46" s="35" t="s">
        <v>10</v>
      </c>
      <c r="G46" s="35">
        <v>0.47</v>
      </c>
      <c r="H46" s="35">
        <v>0.32</v>
      </c>
    </row>
    <row r="47" spans="1:8" s="34" customFormat="1">
      <c r="A47" s="34">
        <f t="shared" si="0"/>
        <v>45</v>
      </c>
      <c r="B47" s="39">
        <v>1016</v>
      </c>
      <c r="C47" s="41" t="s">
        <v>54</v>
      </c>
      <c r="D47" s="35">
        <v>1.36</v>
      </c>
      <c r="E47" s="35">
        <v>0.46</v>
      </c>
      <c r="F47" s="42">
        <v>0</v>
      </c>
      <c r="G47" s="35">
        <v>0</v>
      </c>
      <c r="H47" s="35">
        <v>0</v>
      </c>
    </row>
    <row r="48" spans="1:8">
      <c r="A48" s="34">
        <f t="shared" si="0"/>
        <v>46</v>
      </c>
      <c r="B48" s="39">
        <v>1016</v>
      </c>
      <c r="C48" s="41" t="s">
        <v>55</v>
      </c>
      <c r="D48" s="35">
        <v>4.74</v>
      </c>
      <c r="E48" s="35">
        <v>0.21</v>
      </c>
      <c r="F48" s="35">
        <v>57.92</v>
      </c>
      <c r="G48" s="35">
        <v>0.81</v>
      </c>
      <c r="H48" s="35">
        <v>0.63</v>
      </c>
    </row>
    <row r="49" spans="1:8">
      <c r="A49" s="34">
        <f t="shared" si="0"/>
        <v>47</v>
      </c>
      <c r="B49" s="39">
        <v>1016</v>
      </c>
      <c r="C49" s="41" t="s">
        <v>56</v>
      </c>
      <c r="D49" s="35">
        <v>1.19</v>
      </c>
      <c r="E49" s="35">
        <v>0.79</v>
      </c>
      <c r="F49" s="35">
        <v>2.19</v>
      </c>
      <c r="G49" s="35">
        <v>0.42</v>
      </c>
      <c r="H49" s="35">
        <v>0.08</v>
      </c>
    </row>
    <row r="50" spans="1:8">
      <c r="A50" s="34">
        <f t="shared" si="0"/>
        <v>48</v>
      </c>
      <c r="B50" s="39">
        <v>1016</v>
      </c>
      <c r="C50" s="41" t="s">
        <v>57</v>
      </c>
      <c r="D50" s="35">
        <v>0.63</v>
      </c>
      <c r="E50" s="35">
        <v>0.75</v>
      </c>
      <c r="F50" s="35">
        <v>0.86</v>
      </c>
      <c r="G50" s="35">
        <v>0.27</v>
      </c>
      <c r="H50" s="35">
        <v>0.06</v>
      </c>
    </row>
    <row r="51" spans="1:8">
      <c r="A51" s="34">
        <f t="shared" si="0"/>
        <v>49</v>
      </c>
      <c r="B51" s="39">
        <v>1016</v>
      </c>
      <c r="C51" s="41" t="s">
        <v>58</v>
      </c>
      <c r="D51" s="35">
        <v>5.17</v>
      </c>
      <c r="E51" s="35">
        <v>0.49</v>
      </c>
      <c r="F51" s="35">
        <v>32.24</v>
      </c>
      <c r="G51" s="35">
        <v>0.2</v>
      </c>
      <c r="H51" s="35">
        <v>0.1</v>
      </c>
    </row>
    <row r="52" spans="1:8">
      <c r="A52" s="34">
        <f t="shared" si="0"/>
        <v>50</v>
      </c>
      <c r="B52" s="39">
        <v>1016</v>
      </c>
      <c r="C52" s="41" t="s">
        <v>59</v>
      </c>
      <c r="D52" s="35">
        <v>1.97</v>
      </c>
      <c r="E52" s="35">
        <v>0.59</v>
      </c>
      <c r="F52" s="35">
        <v>7.93</v>
      </c>
      <c r="G52" s="35">
        <v>0.28999999999999998</v>
      </c>
      <c r="H52" s="35">
        <v>0.11</v>
      </c>
    </row>
    <row r="53" spans="1:8">
      <c r="A53" s="34">
        <f t="shared" si="0"/>
        <v>51</v>
      </c>
      <c r="B53" s="39">
        <v>1016</v>
      </c>
      <c r="C53" s="41" t="s">
        <v>60</v>
      </c>
      <c r="D53" s="35">
        <v>5.8</v>
      </c>
      <c r="E53" s="35">
        <v>0.17</v>
      </c>
      <c r="F53" s="35">
        <v>141.88</v>
      </c>
      <c r="G53" s="35">
        <v>1.33</v>
      </c>
      <c r="H53" s="35">
        <v>1.1000000000000001</v>
      </c>
    </row>
    <row r="54" spans="1:8">
      <c r="D54" s="34"/>
      <c r="E54" s="34"/>
      <c r="F54" s="34"/>
      <c r="G54" s="34"/>
      <c r="H54" s="34"/>
    </row>
  </sheetData>
  <autoFilter ref="C2:K2" xr:uid="{00000000-0009-0000-0000-000000000000}">
    <sortState xmlns:xlrd2="http://schemas.microsoft.com/office/spreadsheetml/2017/richdata2" ref="C3:L19">
      <sortCondition ref="I2:I19"/>
    </sortState>
  </autoFilter>
  <mergeCells count="2">
    <mergeCell ref="J1:K1"/>
    <mergeCell ref="C1:H1"/>
  </mergeCells>
  <conditionalFormatting sqref="D2">
    <cfRule type="duplicateValues" dxfId="16" priority="409"/>
  </conditionalFormatting>
  <conditionalFormatting sqref="D14:D16">
    <cfRule type="duplicateValues" dxfId="15" priority="8"/>
  </conditionalFormatting>
  <conditionalFormatting sqref="D15">
    <cfRule type="duplicateValues" dxfId="14" priority="5"/>
  </conditionalFormatting>
  <conditionalFormatting sqref="D16">
    <cfRule type="duplicateValues" dxfId="13" priority="7"/>
  </conditionalFormatting>
  <conditionalFormatting sqref="D18">
    <cfRule type="duplicateValues" dxfId="12" priority="3"/>
    <cfRule type="duplicateValues" dxfId="11" priority="4"/>
  </conditionalFormatting>
  <conditionalFormatting sqref="D19">
    <cfRule type="duplicateValues" dxfId="10" priority="1"/>
    <cfRule type="duplicateValues" dxfId="9" priority="2"/>
  </conditionalFormatting>
  <conditionalFormatting sqref="D20">
    <cfRule type="duplicateValues" dxfId="8" priority="6"/>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9"/>
  <sheetViews>
    <sheetView zoomScaleNormal="100" workbookViewId="0">
      <pane ySplit="1" topLeftCell="A35" activePane="bottomLeft" state="frozen"/>
      <selection pane="bottomLeft" activeCell="C58" sqref="C58"/>
    </sheetView>
  </sheetViews>
  <sheetFormatPr defaultColWidth="11.42578125" defaultRowHeight="15"/>
  <cols>
    <col min="1" max="1" width="19.42578125" customWidth="1"/>
    <col min="2" max="2" width="17.7109375" style="1" customWidth="1"/>
    <col min="3" max="3" width="13.28515625" style="1" customWidth="1"/>
    <col min="4" max="4" width="18.140625" style="1" customWidth="1"/>
    <col min="5" max="5" width="11.42578125" style="1" bestFit="1" customWidth="1"/>
    <col min="6" max="6" width="12.7109375" style="1" bestFit="1" customWidth="1"/>
    <col min="8" max="8" width="11.42578125" style="1"/>
    <col min="9" max="9" width="7" style="1" customWidth="1"/>
  </cols>
  <sheetData>
    <row r="1" spans="1:6" ht="33.75">
      <c r="A1" s="5"/>
      <c r="B1" s="2" t="s">
        <v>61</v>
      </c>
      <c r="C1" s="3" t="s">
        <v>62</v>
      </c>
      <c r="D1" s="3" t="s">
        <v>63</v>
      </c>
      <c r="E1" s="2" t="s">
        <v>64</v>
      </c>
      <c r="F1" s="2" t="s">
        <v>65</v>
      </c>
    </row>
    <row r="2" spans="1:6">
      <c r="A2" s="4"/>
      <c r="B2" s="43">
        <v>0.63</v>
      </c>
      <c r="C2" s="40">
        <v>0</v>
      </c>
      <c r="D2" s="43" t="s">
        <v>10</v>
      </c>
      <c r="E2" s="43">
        <v>-0.16</v>
      </c>
      <c r="F2" s="43">
        <v>-0.14000000000000001</v>
      </c>
    </row>
    <row r="3" spans="1:6">
      <c r="A3" s="4"/>
      <c r="B3" s="43">
        <v>0.75</v>
      </c>
      <c r="C3" s="43">
        <v>0</v>
      </c>
      <c r="D3" s="43" t="s">
        <v>10</v>
      </c>
      <c r="E3" s="43">
        <v>-0.02</v>
      </c>
      <c r="F3" s="43">
        <v>0</v>
      </c>
    </row>
    <row r="4" spans="1:6">
      <c r="A4" s="4"/>
      <c r="B4" s="43">
        <v>1.0900000000000001</v>
      </c>
      <c r="C4" s="35">
        <v>0</v>
      </c>
      <c r="D4" s="43" t="s">
        <v>10</v>
      </c>
      <c r="E4" s="35">
        <v>0</v>
      </c>
      <c r="F4" s="35">
        <v>0</v>
      </c>
    </row>
    <row r="5" spans="1:6">
      <c r="A5" s="6"/>
      <c r="B5" s="43">
        <v>1.1299999999999999</v>
      </c>
      <c r="C5" s="35">
        <v>0.05</v>
      </c>
      <c r="D5" s="43" t="s">
        <v>10</v>
      </c>
      <c r="E5" s="35">
        <v>0</v>
      </c>
      <c r="F5" s="35">
        <v>0.01</v>
      </c>
    </row>
    <row r="6" spans="1:6">
      <c r="A6" s="6"/>
      <c r="B6" s="43">
        <v>1.19</v>
      </c>
      <c r="C6" s="35">
        <v>0.06</v>
      </c>
      <c r="D6" s="43" t="s">
        <v>10</v>
      </c>
      <c r="E6" s="35">
        <v>0.01</v>
      </c>
      <c r="F6" s="35">
        <v>0.01</v>
      </c>
    </row>
    <row r="7" spans="1:6">
      <c r="A7" s="6"/>
      <c r="B7" s="43">
        <v>1.33</v>
      </c>
      <c r="C7" s="34">
        <v>7.0000000000000007E-2</v>
      </c>
      <c r="D7" s="43" t="s">
        <v>10</v>
      </c>
      <c r="E7" s="35">
        <v>0.04</v>
      </c>
      <c r="F7" s="35">
        <v>0.03</v>
      </c>
    </row>
    <row r="8" spans="1:6">
      <c r="A8" s="6"/>
      <c r="B8" s="43">
        <v>1.36</v>
      </c>
      <c r="C8" s="35">
        <v>7.0000000000000007E-2</v>
      </c>
      <c r="D8" s="43" t="s">
        <v>10</v>
      </c>
      <c r="E8" s="35">
        <v>0.04</v>
      </c>
      <c r="F8" s="35">
        <v>0.04</v>
      </c>
    </row>
    <row r="9" spans="1:6">
      <c r="A9" s="4"/>
      <c r="B9" s="40">
        <v>1.42</v>
      </c>
      <c r="C9" s="35">
        <v>0.09</v>
      </c>
      <c r="D9" s="43" t="s">
        <v>10</v>
      </c>
      <c r="E9" s="35">
        <v>0.05</v>
      </c>
      <c r="F9" s="35">
        <v>0.04</v>
      </c>
    </row>
    <row r="10" spans="1:6">
      <c r="A10" s="6"/>
      <c r="B10" s="35">
        <v>1.53</v>
      </c>
      <c r="C10" s="35">
        <v>0.12</v>
      </c>
      <c r="D10" s="43" t="s">
        <v>10</v>
      </c>
      <c r="E10" s="35">
        <v>7.0000000000000007E-2</v>
      </c>
      <c r="F10" s="34">
        <v>0.06</v>
      </c>
    </row>
    <row r="11" spans="1:6">
      <c r="A11" s="6"/>
      <c r="B11" s="35">
        <v>1.97</v>
      </c>
      <c r="C11" s="35">
        <v>0.14000000000000001</v>
      </c>
      <c r="D11" s="43" t="s">
        <v>10</v>
      </c>
      <c r="E11" s="35">
        <v>0.08</v>
      </c>
      <c r="F11" s="35">
        <v>0.06</v>
      </c>
    </row>
    <row r="12" spans="1:6">
      <c r="A12" s="6"/>
      <c r="B12" s="35">
        <v>2.09</v>
      </c>
      <c r="C12" s="35">
        <v>0.16</v>
      </c>
      <c r="D12" s="43" t="s">
        <v>10</v>
      </c>
      <c r="E12" s="34">
        <v>0.1</v>
      </c>
      <c r="F12" s="35">
        <v>0.06</v>
      </c>
    </row>
    <row r="13" spans="1:6">
      <c r="A13" s="4"/>
      <c r="B13" s="35">
        <v>2.15</v>
      </c>
      <c r="C13" s="34">
        <v>0.17</v>
      </c>
      <c r="D13" s="43" t="s">
        <v>10</v>
      </c>
      <c r="E13" s="34">
        <v>0.1</v>
      </c>
      <c r="F13" s="35">
        <v>7.0000000000000007E-2</v>
      </c>
    </row>
    <row r="14" spans="1:6">
      <c r="A14" s="4"/>
      <c r="B14" s="35">
        <v>2.16</v>
      </c>
      <c r="C14" s="34">
        <v>0.17</v>
      </c>
      <c r="D14" s="43" t="s">
        <v>10</v>
      </c>
      <c r="E14" s="34">
        <v>0.1</v>
      </c>
      <c r="F14" s="34">
        <v>0.08</v>
      </c>
    </row>
    <row r="15" spans="1:6">
      <c r="A15" s="4"/>
      <c r="B15" s="35">
        <v>2.23</v>
      </c>
      <c r="C15" s="34">
        <v>0.17</v>
      </c>
      <c r="D15" s="43" t="s">
        <v>10</v>
      </c>
      <c r="E15" s="35">
        <v>0.14000000000000001</v>
      </c>
      <c r="F15" s="34">
        <v>0.08</v>
      </c>
    </row>
    <row r="16" spans="1:6">
      <c r="A16" s="4"/>
      <c r="B16" s="35">
        <v>2.27</v>
      </c>
      <c r="C16" s="35">
        <v>0.17</v>
      </c>
      <c r="D16" s="43" t="s">
        <v>10</v>
      </c>
      <c r="E16" s="34">
        <v>0.15</v>
      </c>
      <c r="F16" s="35">
        <v>0.08</v>
      </c>
    </row>
    <row r="17" spans="1:7">
      <c r="A17" s="4"/>
      <c r="B17" s="35">
        <v>2.29</v>
      </c>
      <c r="C17" s="35">
        <v>0.18</v>
      </c>
      <c r="D17" s="43" t="s">
        <v>10</v>
      </c>
      <c r="E17" s="35">
        <v>0.15</v>
      </c>
      <c r="F17" s="34">
        <v>0.09</v>
      </c>
    </row>
    <row r="18" spans="1:7">
      <c r="A18" s="4"/>
      <c r="B18" s="35">
        <v>2.3199999999999998</v>
      </c>
      <c r="C18" s="35">
        <v>0.2</v>
      </c>
      <c r="D18" s="43">
        <v>-69.61</v>
      </c>
      <c r="E18" s="35">
        <v>0.18</v>
      </c>
      <c r="F18" s="35">
        <v>0.09</v>
      </c>
    </row>
    <row r="19" spans="1:7">
      <c r="A19" s="4"/>
      <c r="B19" s="35">
        <v>2.83</v>
      </c>
      <c r="C19" s="35">
        <v>0.2</v>
      </c>
      <c r="D19" s="43">
        <v>-0.53</v>
      </c>
      <c r="E19" s="34">
        <v>0.19</v>
      </c>
      <c r="F19" s="35">
        <v>0.1</v>
      </c>
    </row>
    <row r="20" spans="1:7">
      <c r="A20" s="10"/>
      <c r="B20" s="35">
        <v>3.18</v>
      </c>
      <c r="C20" s="35">
        <v>0.2</v>
      </c>
      <c r="D20" s="42">
        <v>0</v>
      </c>
      <c r="E20" s="35">
        <v>0.19</v>
      </c>
      <c r="F20" s="34">
        <v>0.11</v>
      </c>
    </row>
    <row r="21" spans="1:7">
      <c r="A21" s="10"/>
      <c r="B21" s="34">
        <v>3.37</v>
      </c>
      <c r="C21" s="35">
        <v>0.21</v>
      </c>
      <c r="D21" s="35">
        <v>0.86</v>
      </c>
      <c r="E21" s="35">
        <v>0.19</v>
      </c>
      <c r="F21" s="35">
        <v>0.11</v>
      </c>
    </row>
    <row r="22" spans="1:7">
      <c r="A22" s="10"/>
      <c r="B22" s="34">
        <v>3.82</v>
      </c>
      <c r="C22" s="35">
        <v>0.21</v>
      </c>
      <c r="D22" s="35">
        <v>1.31</v>
      </c>
      <c r="E22" s="35">
        <v>0.2</v>
      </c>
      <c r="F22" s="35">
        <v>0.11</v>
      </c>
    </row>
    <row r="23" spans="1:7">
      <c r="A23" s="10"/>
      <c r="B23" s="35">
        <v>3.88</v>
      </c>
      <c r="C23" s="35">
        <v>0.22</v>
      </c>
      <c r="D23" s="35">
        <v>2.19</v>
      </c>
      <c r="E23" s="35">
        <v>0.23</v>
      </c>
      <c r="F23" s="35">
        <v>0.11</v>
      </c>
    </row>
    <row r="24" spans="1:7">
      <c r="A24" s="10"/>
      <c r="B24" s="34">
        <v>4.0199999999999996</v>
      </c>
      <c r="C24" s="35">
        <v>0.23</v>
      </c>
      <c r="D24" s="35">
        <v>2.4900000000000002</v>
      </c>
      <c r="E24" s="35">
        <v>0.24</v>
      </c>
      <c r="F24" s="35">
        <v>0.13</v>
      </c>
    </row>
    <row r="25" spans="1:7">
      <c r="A25" s="10"/>
      <c r="B25" s="35">
        <v>4.74</v>
      </c>
      <c r="C25" s="35">
        <v>0.24</v>
      </c>
      <c r="D25" s="35">
        <v>3.33</v>
      </c>
      <c r="E25" s="35">
        <v>0.25</v>
      </c>
      <c r="F25" s="35">
        <v>0.14000000000000001</v>
      </c>
    </row>
    <row r="26" spans="1:7">
      <c r="A26" s="10"/>
      <c r="B26" s="35">
        <v>4.76</v>
      </c>
      <c r="C26" s="35">
        <v>0.25</v>
      </c>
      <c r="D26" s="35">
        <v>3.97</v>
      </c>
      <c r="E26" s="35">
        <v>0.27</v>
      </c>
      <c r="F26" s="35">
        <v>0.14000000000000001</v>
      </c>
      <c r="G26" s="35"/>
    </row>
    <row r="27" spans="1:7">
      <c r="A27" s="10"/>
      <c r="B27" s="35">
        <v>5.17</v>
      </c>
      <c r="C27" s="35">
        <v>0.28999999999999998</v>
      </c>
      <c r="D27" s="34">
        <v>4.13</v>
      </c>
      <c r="E27" s="35">
        <v>0.27</v>
      </c>
      <c r="F27" s="34">
        <v>0.15</v>
      </c>
    </row>
    <row r="28" spans="1:7">
      <c r="A28" s="10"/>
      <c r="B28" s="35">
        <v>5.18</v>
      </c>
      <c r="C28" s="35">
        <v>0.3</v>
      </c>
      <c r="D28" s="35">
        <v>5.31</v>
      </c>
      <c r="E28" s="35">
        <v>0.27</v>
      </c>
      <c r="F28" s="35">
        <v>0.15</v>
      </c>
    </row>
    <row r="29" spans="1:7">
      <c r="A29" s="10"/>
      <c r="B29" s="35">
        <v>5.27</v>
      </c>
      <c r="C29" s="35">
        <v>0.31</v>
      </c>
      <c r="D29" s="34">
        <v>6.86</v>
      </c>
      <c r="E29" s="35">
        <v>0.27</v>
      </c>
      <c r="F29" s="35">
        <v>0.15</v>
      </c>
    </row>
    <row r="30" spans="1:7">
      <c r="A30" s="10"/>
      <c r="B30" s="35">
        <v>5.41</v>
      </c>
      <c r="C30" s="35">
        <v>0.31</v>
      </c>
      <c r="D30" s="35">
        <v>6.88</v>
      </c>
      <c r="E30" s="35">
        <v>0.27</v>
      </c>
      <c r="F30" s="35">
        <v>0.15</v>
      </c>
    </row>
    <row r="31" spans="1:7">
      <c r="A31" s="10"/>
      <c r="B31" s="35">
        <v>5.42</v>
      </c>
      <c r="C31" s="34">
        <v>0.36</v>
      </c>
      <c r="D31" s="35">
        <v>6.97</v>
      </c>
      <c r="E31" s="35">
        <v>0.28999999999999998</v>
      </c>
      <c r="F31" s="35">
        <v>0.18</v>
      </c>
    </row>
    <row r="32" spans="1:7">
      <c r="A32" s="10"/>
      <c r="B32" s="34">
        <v>5.67</v>
      </c>
      <c r="C32" s="35">
        <v>0.36</v>
      </c>
      <c r="D32" s="35">
        <v>7.24</v>
      </c>
      <c r="E32" s="35">
        <v>0.32</v>
      </c>
      <c r="F32" s="35">
        <v>0.18</v>
      </c>
    </row>
    <row r="33" spans="1:6">
      <c r="A33" s="10"/>
      <c r="B33" s="35">
        <v>5.8</v>
      </c>
      <c r="C33" s="35">
        <v>0.38</v>
      </c>
      <c r="D33" s="35">
        <v>7.93</v>
      </c>
      <c r="E33" s="35">
        <v>0.34</v>
      </c>
      <c r="F33" s="35">
        <v>0.19</v>
      </c>
    </row>
    <row r="34" spans="1:6">
      <c r="A34" s="10"/>
      <c r="B34" s="35">
        <v>6.01</v>
      </c>
      <c r="C34" s="35">
        <v>0.38</v>
      </c>
      <c r="D34" s="35">
        <v>8.8000000000000007</v>
      </c>
      <c r="E34" s="35">
        <v>0.34</v>
      </c>
      <c r="F34" s="35">
        <v>0.19</v>
      </c>
    </row>
    <row r="35" spans="1:6">
      <c r="A35" s="10"/>
      <c r="B35" s="35">
        <v>6.55</v>
      </c>
      <c r="C35" s="35">
        <v>0.39</v>
      </c>
      <c r="D35" s="43">
        <v>12.22</v>
      </c>
      <c r="E35" s="35">
        <v>0.36</v>
      </c>
      <c r="F35" s="35">
        <v>0.2</v>
      </c>
    </row>
    <row r="36" spans="1:6">
      <c r="A36" s="10"/>
      <c r="B36" s="34">
        <v>6.61</v>
      </c>
      <c r="C36" s="35">
        <v>0.41</v>
      </c>
      <c r="D36" s="43">
        <v>15.98</v>
      </c>
      <c r="E36" s="34">
        <v>0.4</v>
      </c>
      <c r="F36" s="35">
        <v>0.21</v>
      </c>
    </row>
    <row r="37" spans="1:6">
      <c r="A37" s="10"/>
      <c r="B37" s="35">
        <v>6.68</v>
      </c>
      <c r="C37" s="35">
        <v>0.42</v>
      </c>
      <c r="D37" s="43">
        <v>16.66</v>
      </c>
      <c r="E37" s="35">
        <v>0.42</v>
      </c>
      <c r="F37" s="35">
        <v>0.22</v>
      </c>
    </row>
    <row r="38" spans="1:6">
      <c r="A38" s="10"/>
      <c r="B38" s="35">
        <v>7.04</v>
      </c>
      <c r="C38" s="35">
        <v>0.45</v>
      </c>
      <c r="D38" s="43">
        <v>17.45</v>
      </c>
      <c r="E38" s="35">
        <v>0.42</v>
      </c>
      <c r="F38" s="35">
        <v>0.22</v>
      </c>
    </row>
    <row r="39" spans="1:6">
      <c r="A39" s="10"/>
      <c r="B39" s="34">
        <v>7.09</v>
      </c>
      <c r="C39" s="35">
        <v>0.46</v>
      </c>
      <c r="D39" s="43">
        <v>17.760000000000002</v>
      </c>
      <c r="E39" s="34">
        <v>0.45</v>
      </c>
      <c r="F39" s="35">
        <v>0.24</v>
      </c>
    </row>
    <row r="40" spans="1:6">
      <c r="A40" s="10"/>
      <c r="B40" s="35">
        <v>9</v>
      </c>
      <c r="C40" s="35">
        <v>0.48</v>
      </c>
      <c r="D40" s="40">
        <v>31.08</v>
      </c>
      <c r="E40" s="35">
        <v>0.45</v>
      </c>
      <c r="F40" s="35">
        <v>0.26</v>
      </c>
    </row>
    <row r="41" spans="1:6">
      <c r="A41" s="10"/>
      <c r="B41" s="35">
        <v>9.6300000000000008</v>
      </c>
      <c r="C41" s="34">
        <v>0.49</v>
      </c>
      <c r="D41" s="43">
        <v>32.24</v>
      </c>
      <c r="E41" s="35">
        <v>0.47</v>
      </c>
      <c r="F41" s="35">
        <v>0.26</v>
      </c>
    </row>
    <row r="42" spans="1:6">
      <c r="A42" s="10"/>
      <c r="B42" s="35">
        <v>12.85</v>
      </c>
      <c r="C42" s="35">
        <v>0.49</v>
      </c>
      <c r="D42" s="43">
        <v>35.840000000000003</v>
      </c>
      <c r="E42" s="35">
        <v>0.48</v>
      </c>
      <c r="F42" s="35">
        <v>0.28999999999999998</v>
      </c>
    </row>
    <row r="43" spans="1:6">
      <c r="A43" s="10"/>
      <c r="B43" s="35">
        <v>13.81</v>
      </c>
      <c r="C43" s="35">
        <v>0.49</v>
      </c>
      <c r="D43" s="43">
        <v>57.92</v>
      </c>
      <c r="E43" s="35">
        <v>0.49</v>
      </c>
      <c r="F43" s="35">
        <v>0.31</v>
      </c>
    </row>
    <row r="44" spans="1:6">
      <c r="A44" s="10"/>
      <c r="B44" s="35">
        <v>14.15</v>
      </c>
      <c r="C44" s="35">
        <v>0.53</v>
      </c>
      <c r="D44" s="43">
        <v>63.12</v>
      </c>
      <c r="E44" s="35">
        <v>0.51</v>
      </c>
      <c r="F44" s="35">
        <v>0.32</v>
      </c>
    </row>
    <row r="45" spans="1:6">
      <c r="A45" s="10"/>
      <c r="B45" s="43">
        <v>14.67</v>
      </c>
      <c r="C45" s="35">
        <v>0.59</v>
      </c>
      <c r="D45" s="43">
        <v>84.08</v>
      </c>
      <c r="E45" s="34">
        <v>0.52</v>
      </c>
      <c r="F45" s="34">
        <v>0.33</v>
      </c>
    </row>
    <row r="46" spans="1:6">
      <c r="A46" s="10"/>
      <c r="B46" s="43">
        <v>15.59</v>
      </c>
      <c r="C46" s="35">
        <v>0.65</v>
      </c>
      <c r="D46" s="43">
        <v>122.94</v>
      </c>
      <c r="E46" s="35">
        <v>0.52</v>
      </c>
      <c r="F46" s="35">
        <v>0.39</v>
      </c>
    </row>
    <row r="47" spans="1:6">
      <c r="A47" s="10"/>
      <c r="B47" s="43">
        <v>15.87</v>
      </c>
      <c r="C47" s="35">
        <v>0.67</v>
      </c>
      <c r="D47" s="43">
        <v>125.5</v>
      </c>
      <c r="E47" s="35">
        <v>0.81</v>
      </c>
      <c r="F47" s="35">
        <v>0.47</v>
      </c>
    </row>
    <row r="48" spans="1:6">
      <c r="A48" s="10"/>
      <c r="B48" s="43">
        <v>31.2</v>
      </c>
      <c r="C48" s="35">
        <v>0.7</v>
      </c>
      <c r="D48" s="43">
        <v>128.13999999999999</v>
      </c>
      <c r="E48" s="35">
        <v>0.85</v>
      </c>
      <c r="F48" s="34">
        <v>0.52</v>
      </c>
    </row>
    <row r="49" spans="1:6">
      <c r="A49" s="10"/>
      <c r="B49" s="43">
        <v>43.38</v>
      </c>
      <c r="C49" s="34">
        <v>0.74</v>
      </c>
      <c r="D49" s="43">
        <v>135.02000000000001</v>
      </c>
      <c r="E49" s="35">
        <v>0.91</v>
      </c>
      <c r="F49" s="35">
        <v>0.63</v>
      </c>
    </row>
    <row r="50" spans="1:6">
      <c r="A50" s="10"/>
      <c r="B50" s="43">
        <v>121.17</v>
      </c>
      <c r="C50" s="35">
        <v>0.75</v>
      </c>
      <c r="D50" s="43">
        <v>141.88</v>
      </c>
      <c r="E50" s="35">
        <v>1.27</v>
      </c>
      <c r="F50" s="35">
        <v>0.84</v>
      </c>
    </row>
    <row r="51" spans="1:6">
      <c r="A51" s="10"/>
      <c r="B51" s="43">
        <v>150.31</v>
      </c>
      <c r="C51" s="43">
        <v>0.79</v>
      </c>
      <c r="D51" s="43">
        <v>436.21</v>
      </c>
      <c r="E51" s="43">
        <v>1.33</v>
      </c>
      <c r="F51" s="43">
        <v>0.85</v>
      </c>
    </row>
    <row r="52" spans="1:6">
      <c r="A52" s="10"/>
      <c r="B52" s="40">
        <v>231.58</v>
      </c>
      <c r="C52" s="43">
        <v>0.91</v>
      </c>
      <c r="D52" s="40">
        <v>742.72</v>
      </c>
      <c r="E52" s="43">
        <v>2.6</v>
      </c>
      <c r="F52" s="43">
        <v>1.1000000000000001</v>
      </c>
    </row>
    <row r="54" spans="1:6">
      <c r="A54" t="s">
        <v>66</v>
      </c>
    </row>
    <row r="55" spans="1:6">
      <c r="A55" t="s">
        <v>67</v>
      </c>
      <c r="B55" s="36">
        <f>+AVERAGE(B10:B44)</f>
        <v>5.3414285714285707</v>
      </c>
      <c r="C55" s="36">
        <f>+AVERAGE(C4:C50)</f>
        <v>0.31872340425531914</v>
      </c>
      <c r="D55" s="36">
        <f>+AVERAGE(D20:D34)</f>
        <v>4.551333333333333</v>
      </c>
      <c r="E55" s="36">
        <f>+AVERAGE(E4:E50)</f>
        <v>0.31212765957446814</v>
      </c>
      <c r="F55" s="36">
        <f>+AVERAGE(F4:F50)</f>
        <v>0.18723404255319151</v>
      </c>
    </row>
    <row r="56" spans="1:6">
      <c r="A56" t="s">
        <v>68</v>
      </c>
      <c r="B56" s="1">
        <f>+MEDIAN(B2:B52)</f>
        <v>5.17</v>
      </c>
      <c r="C56" s="1">
        <f>+MEDIAN(C2:C52)</f>
        <v>0.28999999999999998</v>
      </c>
      <c r="D56" s="1">
        <f>+MEDIAN(D2:D20)</f>
        <v>-0.53</v>
      </c>
      <c r="E56" s="1">
        <f>+MEDIAN(E2:E52)</f>
        <v>0.27</v>
      </c>
      <c r="F56" s="1">
        <f>+MEDIAN(F2:F52)</f>
        <v>0.15</v>
      </c>
    </row>
    <row r="57" spans="1:6">
      <c r="A57" t="s">
        <v>69</v>
      </c>
      <c r="B57" s="36">
        <f>+STDEV(B10:B44)</f>
        <v>3.2773430261302177</v>
      </c>
      <c r="C57" s="36">
        <f>+STDEV(C4:C50)</f>
        <v>0.19576624282964972</v>
      </c>
      <c r="D57" s="36">
        <f>+STDEV(D20:D34)</f>
        <v>2.8100911695089867</v>
      </c>
      <c r="E57" s="36">
        <f>+STDEV(E4:E50)</f>
        <v>0.25656540966332081</v>
      </c>
      <c r="F57" s="36">
        <f>+STDEV(F4:F50)</f>
        <v>0.16552554154228799</v>
      </c>
    </row>
    <row r="59" spans="1:6">
      <c r="A59" t="s">
        <v>70</v>
      </c>
      <c r="B59" s="37">
        <f>+B55-B57</f>
        <v>2.0640855452983531</v>
      </c>
      <c r="C59" s="38">
        <f>+C55+C57</f>
        <v>0.51448964708496892</v>
      </c>
      <c r="D59" s="38">
        <f>+D55-D57</f>
        <v>1.7412421638243463</v>
      </c>
      <c r="E59" s="38">
        <f>+E55-E57</f>
        <v>5.5562249911147332E-2</v>
      </c>
      <c r="F59" s="38">
        <f>+F55-F57</f>
        <v>2.1708501010903519E-2</v>
      </c>
    </row>
  </sheetData>
  <sortState xmlns:xlrd2="http://schemas.microsoft.com/office/spreadsheetml/2017/richdata2" ref="F2:F52">
    <sortCondition ref="F1"/>
  </sortState>
  <conditionalFormatting sqref="B13:B15">
    <cfRule type="duplicateValues" dxfId="7" priority="15"/>
  </conditionalFormatting>
  <conditionalFormatting sqref="B14">
    <cfRule type="duplicateValues" dxfId="6" priority="12"/>
  </conditionalFormatting>
  <conditionalFormatting sqref="B15">
    <cfRule type="duplicateValues" dxfId="5" priority="14"/>
  </conditionalFormatting>
  <conditionalFormatting sqref="B17">
    <cfRule type="duplicateValues" dxfId="4" priority="10"/>
    <cfRule type="duplicateValues" dxfId="3" priority="11"/>
  </conditionalFormatting>
  <conditionalFormatting sqref="B18">
    <cfRule type="duplicateValues" dxfId="2" priority="8"/>
    <cfRule type="duplicateValues" dxfId="1" priority="9"/>
  </conditionalFormatting>
  <conditionalFormatting sqref="B19">
    <cfRule type="duplicateValues" dxfId="0" priority="13"/>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2"/>
  <sheetViews>
    <sheetView tabSelected="1" workbookViewId="0">
      <selection activeCell="B4" sqref="B4:Q6"/>
    </sheetView>
  </sheetViews>
  <sheetFormatPr defaultColWidth="11.42578125" defaultRowHeight="15"/>
  <cols>
    <col min="1" max="1" width="2.42578125" style="12" customWidth="1"/>
    <col min="2" max="2" width="21.28515625" style="12" customWidth="1"/>
    <col min="3" max="3" width="2.28515625" style="12" bestFit="1" customWidth="1"/>
    <col min="4" max="4" width="20.85546875" style="12" customWidth="1"/>
    <col min="5" max="5" width="2.28515625" style="12" bestFit="1" customWidth="1"/>
    <col min="6" max="6" width="16" style="12" customWidth="1"/>
    <col min="7" max="7" width="1.85546875" style="12" customWidth="1"/>
    <col min="8" max="8" width="13.7109375" style="12" customWidth="1"/>
    <col min="9" max="9" width="23.42578125" style="12" customWidth="1"/>
    <col min="10" max="10" width="13.28515625" style="12" customWidth="1"/>
    <col min="11" max="11" width="11.42578125" style="12"/>
    <col min="12" max="12" width="14.28515625" style="12" customWidth="1"/>
    <col min="13" max="13" width="12.42578125" style="12" customWidth="1"/>
    <col min="14" max="15" width="9.42578125" style="12" customWidth="1"/>
    <col min="16" max="16" width="4.42578125" style="12" customWidth="1"/>
    <col min="17" max="17" width="2.7109375" style="12" customWidth="1"/>
    <col min="18" max="256" width="11.42578125" style="12"/>
    <col min="257" max="257" width="2.42578125" style="12" customWidth="1"/>
    <col min="258" max="258" width="21.28515625" style="12" customWidth="1"/>
    <col min="259" max="259" width="2.28515625" style="12" bestFit="1" customWidth="1"/>
    <col min="260" max="260" width="19.42578125" style="12" customWidth="1"/>
    <col min="261" max="261" width="2.28515625" style="12" bestFit="1" customWidth="1"/>
    <col min="262" max="262" width="16" style="12" customWidth="1"/>
    <col min="263" max="263" width="1.85546875" style="12" customWidth="1"/>
    <col min="264" max="264" width="13.7109375" style="12" customWidth="1"/>
    <col min="265" max="265" width="23.42578125" style="12" customWidth="1"/>
    <col min="266" max="266" width="13.28515625" style="12" customWidth="1"/>
    <col min="267" max="267" width="11.42578125" style="12"/>
    <col min="268" max="268" width="14.28515625" style="12" customWidth="1"/>
    <col min="269" max="269" width="12.42578125" style="12" customWidth="1"/>
    <col min="270" max="272" width="9.42578125" style="12" customWidth="1"/>
    <col min="273" max="512" width="11.42578125" style="12"/>
    <col min="513" max="513" width="2.42578125" style="12" customWidth="1"/>
    <col min="514" max="514" width="21.28515625" style="12" customWidth="1"/>
    <col min="515" max="515" width="2.28515625" style="12" bestFit="1" customWidth="1"/>
    <col min="516" max="516" width="19.42578125" style="12" customWidth="1"/>
    <col min="517" max="517" width="2.28515625" style="12" bestFit="1" customWidth="1"/>
    <col min="518" max="518" width="16" style="12" customWidth="1"/>
    <col min="519" max="519" width="1.85546875" style="12" customWidth="1"/>
    <col min="520" max="520" width="13.7109375" style="12" customWidth="1"/>
    <col min="521" max="521" width="23.42578125" style="12" customWidth="1"/>
    <col min="522" max="522" width="13.28515625" style="12" customWidth="1"/>
    <col min="523" max="523" width="11.42578125" style="12"/>
    <col min="524" max="524" width="14.28515625" style="12" customWidth="1"/>
    <col min="525" max="525" width="12.42578125" style="12" customWidth="1"/>
    <col min="526" max="528" width="9.42578125" style="12" customWidth="1"/>
    <col min="529" max="768" width="11.42578125" style="12"/>
    <col min="769" max="769" width="2.42578125" style="12" customWidth="1"/>
    <col min="770" max="770" width="21.28515625" style="12" customWidth="1"/>
    <col min="771" max="771" width="2.28515625" style="12" bestFit="1" customWidth="1"/>
    <col min="772" max="772" width="19.42578125" style="12" customWidth="1"/>
    <col min="773" max="773" width="2.28515625" style="12" bestFit="1" customWidth="1"/>
    <col min="774" max="774" width="16" style="12" customWidth="1"/>
    <col min="775" max="775" width="1.85546875" style="12" customWidth="1"/>
    <col min="776" max="776" width="13.7109375" style="12" customWidth="1"/>
    <col min="777" max="777" width="23.42578125" style="12" customWidth="1"/>
    <col min="778" max="778" width="13.28515625" style="12" customWidth="1"/>
    <col min="779" max="779" width="11.42578125" style="12"/>
    <col min="780" max="780" width="14.28515625" style="12" customWidth="1"/>
    <col min="781" max="781" width="12.42578125" style="12" customWidth="1"/>
    <col min="782" max="784" width="9.42578125" style="12" customWidth="1"/>
    <col min="785" max="1024" width="11.42578125" style="12"/>
    <col min="1025" max="1025" width="2.42578125" style="12" customWidth="1"/>
    <col min="1026" max="1026" width="21.28515625" style="12" customWidth="1"/>
    <col min="1027" max="1027" width="2.28515625" style="12" bestFit="1" customWidth="1"/>
    <col min="1028" max="1028" width="19.42578125" style="12" customWidth="1"/>
    <col min="1029" max="1029" width="2.28515625" style="12" bestFit="1" customWidth="1"/>
    <col min="1030" max="1030" width="16" style="12" customWidth="1"/>
    <col min="1031" max="1031" width="1.85546875" style="12" customWidth="1"/>
    <col min="1032" max="1032" width="13.7109375" style="12" customWidth="1"/>
    <col min="1033" max="1033" width="23.42578125" style="12" customWidth="1"/>
    <col min="1034" max="1034" width="13.28515625" style="12" customWidth="1"/>
    <col min="1035" max="1035" width="11.42578125" style="12"/>
    <col min="1036" max="1036" width="14.28515625" style="12" customWidth="1"/>
    <col min="1037" max="1037" width="12.42578125" style="12" customWidth="1"/>
    <col min="1038" max="1040" width="9.42578125" style="12" customWidth="1"/>
    <col min="1041" max="1280" width="11.42578125" style="12"/>
    <col min="1281" max="1281" width="2.42578125" style="12" customWidth="1"/>
    <col min="1282" max="1282" width="21.28515625" style="12" customWidth="1"/>
    <col min="1283" max="1283" width="2.28515625" style="12" bestFit="1" customWidth="1"/>
    <col min="1284" max="1284" width="19.42578125" style="12" customWidth="1"/>
    <col min="1285" max="1285" width="2.28515625" style="12" bestFit="1" customWidth="1"/>
    <col min="1286" max="1286" width="16" style="12" customWidth="1"/>
    <col min="1287" max="1287" width="1.85546875" style="12" customWidth="1"/>
    <col min="1288" max="1288" width="13.7109375" style="12" customWidth="1"/>
    <col min="1289" max="1289" width="23.42578125" style="12" customWidth="1"/>
    <col min="1290" max="1290" width="13.28515625" style="12" customWidth="1"/>
    <col min="1291" max="1291" width="11.42578125" style="12"/>
    <col min="1292" max="1292" width="14.28515625" style="12" customWidth="1"/>
    <col min="1293" max="1293" width="12.42578125" style="12" customWidth="1"/>
    <col min="1294" max="1296" width="9.42578125" style="12" customWidth="1"/>
    <col min="1297" max="1536" width="11.42578125" style="12"/>
    <col min="1537" max="1537" width="2.42578125" style="12" customWidth="1"/>
    <col min="1538" max="1538" width="21.28515625" style="12" customWidth="1"/>
    <col min="1539" max="1539" width="2.28515625" style="12" bestFit="1" customWidth="1"/>
    <col min="1540" max="1540" width="19.42578125" style="12" customWidth="1"/>
    <col min="1541" max="1541" width="2.28515625" style="12" bestFit="1" customWidth="1"/>
    <col min="1542" max="1542" width="16" style="12" customWidth="1"/>
    <col min="1543" max="1543" width="1.85546875" style="12" customWidth="1"/>
    <col min="1544" max="1544" width="13.7109375" style="12" customWidth="1"/>
    <col min="1545" max="1545" width="23.42578125" style="12" customWidth="1"/>
    <col min="1546" max="1546" width="13.28515625" style="12" customWidth="1"/>
    <col min="1547" max="1547" width="11.42578125" style="12"/>
    <col min="1548" max="1548" width="14.28515625" style="12" customWidth="1"/>
    <col min="1549" max="1549" width="12.42578125" style="12" customWidth="1"/>
    <col min="1550" max="1552" width="9.42578125" style="12" customWidth="1"/>
    <col min="1553" max="1792" width="11.42578125" style="12"/>
    <col min="1793" max="1793" width="2.42578125" style="12" customWidth="1"/>
    <col min="1794" max="1794" width="21.28515625" style="12" customWidth="1"/>
    <col min="1795" max="1795" width="2.28515625" style="12" bestFit="1" customWidth="1"/>
    <col min="1796" max="1796" width="19.42578125" style="12" customWidth="1"/>
    <col min="1797" max="1797" width="2.28515625" style="12" bestFit="1" customWidth="1"/>
    <col min="1798" max="1798" width="16" style="12" customWidth="1"/>
    <col min="1799" max="1799" width="1.85546875" style="12" customWidth="1"/>
    <col min="1800" max="1800" width="13.7109375" style="12" customWidth="1"/>
    <col min="1801" max="1801" width="23.42578125" style="12" customWidth="1"/>
    <col min="1802" max="1802" width="13.28515625" style="12" customWidth="1"/>
    <col min="1803" max="1803" width="11.42578125" style="12"/>
    <col min="1804" max="1804" width="14.28515625" style="12" customWidth="1"/>
    <col min="1805" max="1805" width="12.42578125" style="12" customWidth="1"/>
    <col min="1806" max="1808" width="9.42578125" style="12" customWidth="1"/>
    <col min="1809" max="2048" width="11.42578125" style="12"/>
    <col min="2049" max="2049" width="2.42578125" style="12" customWidth="1"/>
    <col min="2050" max="2050" width="21.28515625" style="12" customWidth="1"/>
    <col min="2051" max="2051" width="2.28515625" style="12" bestFit="1" customWidth="1"/>
    <col min="2052" max="2052" width="19.42578125" style="12" customWidth="1"/>
    <col min="2053" max="2053" width="2.28515625" style="12" bestFit="1" customWidth="1"/>
    <col min="2054" max="2054" width="16" style="12" customWidth="1"/>
    <col min="2055" max="2055" width="1.85546875" style="12" customWidth="1"/>
    <col min="2056" max="2056" width="13.7109375" style="12" customWidth="1"/>
    <col min="2057" max="2057" width="23.42578125" style="12" customWidth="1"/>
    <col min="2058" max="2058" width="13.28515625" style="12" customWidth="1"/>
    <col min="2059" max="2059" width="11.42578125" style="12"/>
    <col min="2060" max="2060" width="14.28515625" style="12" customWidth="1"/>
    <col min="2061" max="2061" width="12.42578125" style="12" customWidth="1"/>
    <col min="2062" max="2064" width="9.42578125" style="12" customWidth="1"/>
    <col min="2065" max="2304" width="11.42578125" style="12"/>
    <col min="2305" max="2305" width="2.42578125" style="12" customWidth="1"/>
    <col min="2306" max="2306" width="21.28515625" style="12" customWidth="1"/>
    <col min="2307" max="2307" width="2.28515625" style="12" bestFit="1" customWidth="1"/>
    <col min="2308" max="2308" width="19.42578125" style="12" customWidth="1"/>
    <col min="2309" max="2309" width="2.28515625" style="12" bestFit="1" customWidth="1"/>
    <col min="2310" max="2310" width="16" style="12" customWidth="1"/>
    <col min="2311" max="2311" width="1.85546875" style="12" customWidth="1"/>
    <col min="2312" max="2312" width="13.7109375" style="12" customWidth="1"/>
    <col min="2313" max="2313" width="23.42578125" style="12" customWidth="1"/>
    <col min="2314" max="2314" width="13.28515625" style="12" customWidth="1"/>
    <col min="2315" max="2315" width="11.42578125" style="12"/>
    <col min="2316" max="2316" width="14.28515625" style="12" customWidth="1"/>
    <col min="2317" max="2317" width="12.42578125" style="12" customWidth="1"/>
    <col min="2318" max="2320" width="9.42578125" style="12" customWidth="1"/>
    <col min="2321" max="2560" width="11.42578125" style="12"/>
    <col min="2561" max="2561" width="2.42578125" style="12" customWidth="1"/>
    <col min="2562" max="2562" width="21.28515625" style="12" customWidth="1"/>
    <col min="2563" max="2563" width="2.28515625" style="12" bestFit="1" customWidth="1"/>
    <col min="2564" max="2564" width="19.42578125" style="12" customWidth="1"/>
    <col min="2565" max="2565" width="2.28515625" style="12" bestFit="1" customWidth="1"/>
    <col min="2566" max="2566" width="16" style="12" customWidth="1"/>
    <col min="2567" max="2567" width="1.85546875" style="12" customWidth="1"/>
    <col min="2568" max="2568" width="13.7109375" style="12" customWidth="1"/>
    <col min="2569" max="2569" width="23.42578125" style="12" customWidth="1"/>
    <col min="2570" max="2570" width="13.28515625" style="12" customWidth="1"/>
    <col min="2571" max="2571" width="11.42578125" style="12"/>
    <col min="2572" max="2572" width="14.28515625" style="12" customWidth="1"/>
    <col min="2573" max="2573" width="12.42578125" style="12" customWidth="1"/>
    <col min="2574" max="2576" width="9.42578125" style="12" customWidth="1"/>
    <col min="2577" max="2816" width="11.42578125" style="12"/>
    <col min="2817" max="2817" width="2.42578125" style="12" customWidth="1"/>
    <col min="2818" max="2818" width="21.28515625" style="12" customWidth="1"/>
    <col min="2819" max="2819" width="2.28515625" style="12" bestFit="1" customWidth="1"/>
    <col min="2820" max="2820" width="19.42578125" style="12" customWidth="1"/>
    <col min="2821" max="2821" width="2.28515625" style="12" bestFit="1" customWidth="1"/>
    <col min="2822" max="2822" width="16" style="12" customWidth="1"/>
    <col min="2823" max="2823" width="1.85546875" style="12" customWidth="1"/>
    <col min="2824" max="2824" width="13.7109375" style="12" customWidth="1"/>
    <col min="2825" max="2825" width="23.42578125" style="12" customWidth="1"/>
    <col min="2826" max="2826" width="13.28515625" style="12" customWidth="1"/>
    <col min="2827" max="2827" width="11.42578125" style="12"/>
    <col min="2828" max="2828" width="14.28515625" style="12" customWidth="1"/>
    <col min="2829" max="2829" width="12.42578125" style="12" customWidth="1"/>
    <col min="2830" max="2832" width="9.42578125" style="12" customWidth="1"/>
    <col min="2833" max="3072" width="11.42578125" style="12"/>
    <col min="3073" max="3073" width="2.42578125" style="12" customWidth="1"/>
    <col min="3074" max="3074" width="21.28515625" style="12" customWidth="1"/>
    <col min="3075" max="3075" width="2.28515625" style="12" bestFit="1" customWidth="1"/>
    <col min="3076" max="3076" width="19.42578125" style="12" customWidth="1"/>
    <col min="3077" max="3077" width="2.28515625" style="12" bestFit="1" customWidth="1"/>
    <col min="3078" max="3078" width="16" style="12" customWidth="1"/>
    <col min="3079" max="3079" width="1.85546875" style="12" customWidth="1"/>
    <col min="3080" max="3080" width="13.7109375" style="12" customWidth="1"/>
    <col min="3081" max="3081" width="23.42578125" style="12" customWidth="1"/>
    <col min="3082" max="3082" width="13.28515625" style="12" customWidth="1"/>
    <col min="3083" max="3083" width="11.42578125" style="12"/>
    <col min="3084" max="3084" width="14.28515625" style="12" customWidth="1"/>
    <col min="3085" max="3085" width="12.42578125" style="12" customWidth="1"/>
    <col min="3086" max="3088" width="9.42578125" style="12" customWidth="1"/>
    <col min="3089" max="3328" width="11.42578125" style="12"/>
    <col min="3329" max="3329" width="2.42578125" style="12" customWidth="1"/>
    <col min="3330" max="3330" width="21.28515625" style="12" customWidth="1"/>
    <col min="3331" max="3331" width="2.28515625" style="12" bestFit="1" customWidth="1"/>
    <col min="3332" max="3332" width="19.42578125" style="12" customWidth="1"/>
    <col min="3333" max="3333" width="2.28515625" style="12" bestFit="1" customWidth="1"/>
    <col min="3334" max="3334" width="16" style="12" customWidth="1"/>
    <col min="3335" max="3335" width="1.85546875" style="12" customWidth="1"/>
    <col min="3336" max="3336" width="13.7109375" style="12" customWidth="1"/>
    <col min="3337" max="3337" width="23.42578125" style="12" customWidth="1"/>
    <col min="3338" max="3338" width="13.28515625" style="12" customWidth="1"/>
    <col min="3339" max="3339" width="11.42578125" style="12"/>
    <col min="3340" max="3340" width="14.28515625" style="12" customWidth="1"/>
    <col min="3341" max="3341" width="12.42578125" style="12" customWidth="1"/>
    <col min="3342" max="3344" width="9.42578125" style="12" customWidth="1"/>
    <col min="3345" max="3584" width="11.42578125" style="12"/>
    <col min="3585" max="3585" width="2.42578125" style="12" customWidth="1"/>
    <col min="3586" max="3586" width="21.28515625" style="12" customWidth="1"/>
    <col min="3587" max="3587" width="2.28515625" style="12" bestFit="1" customWidth="1"/>
    <col min="3588" max="3588" width="19.42578125" style="12" customWidth="1"/>
    <col min="3589" max="3589" width="2.28515625" style="12" bestFit="1" customWidth="1"/>
    <col min="3590" max="3590" width="16" style="12" customWidth="1"/>
    <col min="3591" max="3591" width="1.85546875" style="12" customWidth="1"/>
    <col min="3592" max="3592" width="13.7109375" style="12" customWidth="1"/>
    <col min="3593" max="3593" width="23.42578125" style="12" customWidth="1"/>
    <col min="3594" max="3594" width="13.28515625" style="12" customWidth="1"/>
    <col min="3595" max="3595" width="11.42578125" style="12"/>
    <col min="3596" max="3596" width="14.28515625" style="12" customWidth="1"/>
    <col min="3597" max="3597" width="12.42578125" style="12" customWidth="1"/>
    <col min="3598" max="3600" width="9.42578125" style="12" customWidth="1"/>
    <col min="3601" max="3840" width="11.42578125" style="12"/>
    <col min="3841" max="3841" width="2.42578125" style="12" customWidth="1"/>
    <col min="3842" max="3842" width="21.28515625" style="12" customWidth="1"/>
    <col min="3843" max="3843" width="2.28515625" style="12" bestFit="1" customWidth="1"/>
    <col min="3844" max="3844" width="19.42578125" style="12" customWidth="1"/>
    <col min="3845" max="3845" width="2.28515625" style="12" bestFit="1" customWidth="1"/>
    <col min="3846" max="3846" width="16" style="12" customWidth="1"/>
    <col min="3847" max="3847" width="1.85546875" style="12" customWidth="1"/>
    <col min="3848" max="3848" width="13.7109375" style="12" customWidth="1"/>
    <col min="3849" max="3849" width="23.42578125" style="12" customWidth="1"/>
    <col min="3850" max="3850" width="13.28515625" style="12" customWidth="1"/>
    <col min="3851" max="3851" width="11.42578125" style="12"/>
    <col min="3852" max="3852" width="14.28515625" style="12" customWidth="1"/>
    <col min="3853" max="3853" width="12.42578125" style="12" customWidth="1"/>
    <col min="3854" max="3856" width="9.42578125" style="12" customWidth="1"/>
    <col min="3857" max="4096" width="11.42578125" style="12"/>
    <col min="4097" max="4097" width="2.42578125" style="12" customWidth="1"/>
    <col min="4098" max="4098" width="21.28515625" style="12" customWidth="1"/>
    <col min="4099" max="4099" width="2.28515625" style="12" bestFit="1" customWidth="1"/>
    <col min="4100" max="4100" width="19.42578125" style="12" customWidth="1"/>
    <col min="4101" max="4101" width="2.28515625" style="12" bestFit="1" customWidth="1"/>
    <col min="4102" max="4102" width="16" style="12" customWidth="1"/>
    <col min="4103" max="4103" width="1.85546875" style="12" customWidth="1"/>
    <col min="4104" max="4104" width="13.7109375" style="12" customWidth="1"/>
    <col min="4105" max="4105" width="23.42578125" style="12" customWidth="1"/>
    <col min="4106" max="4106" width="13.28515625" style="12" customWidth="1"/>
    <col min="4107" max="4107" width="11.42578125" style="12"/>
    <col min="4108" max="4108" width="14.28515625" style="12" customWidth="1"/>
    <col min="4109" max="4109" width="12.42578125" style="12" customWidth="1"/>
    <col min="4110" max="4112" width="9.42578125" style="12" customWidth="1"/>
    <col min="4113" max="4352" width="11.42578125" style="12"/>
    <col min="4353" max="4353" width="2.42578125" style="12" customWidth="1"/>
    <col min="4354" max="4354" width="21.28515625" style="12" customWidth="1"/>
    <col min="4355" max="4355" width="2.28515625" style="12" bestFit="1" customWidth="1"/>
    <col min="4356" max="4356" width="19.42578125" style="12" customWidth="1"/>
    <col min="4357" max="4357" width="2.28515625" style="12" bestFit="1" customWidth="1"/>
    <col min="4358" max="4358" width="16" style="12" customWidth="1"/>
    <col min="4359" max="4359" width="1.85546875" style="12" customWidth="1"/>
    <col min="4360" max="4360" width="13.7109375" style="12" customWidth="1"/>
    <col min="4361" max="4361" width="23.42578125" style="12" customWidth="1"/>
    <col min="4362" max="4362" width="13.28515625" style="12" customWidth="1"/>
    <col min="4363" max="4363" width="11.42578125" style="12"/>
    <col min="4364" max="4364" width="14.28515625" style="12" customWidth="1"/>
    <col min="4365" max="4365" width="12.42578125" style="12" customWidth="1"/>
    <col min="4366" max="4368" width="9.42578125" style="12" customWidth="1"/>
    <col min="4369" max="4608" width="11.42578125" style="12"/>
    <col min="4609" max="4609" width="2.42578125" style="12" customWidth="1"/>
    <col min="4610" max="4610" width="21.28515625" style="12" customWidth="1"/>
    <col min="4611" max="4611" width="2.28515625" style="12" bestFit="1" customWidth="1"/>
    <col min="4612" max="4612" width="19.42578125" style="12" customWidth="1"/>
    <col min="4613" max="4613" width="2.28515625" style="12" bestFit="1" customWidth="1"/>
    <col min="4614" max="4614" width="16" style="12" customWidth="1"/>
    <col min="4615" max="4615" width="1.85546875" style="12" customWidth="1"/>
    <col min="4616" max="4616" width="13.7109375" style="12" customWidth="1"/>
    <col min="4617" max="4617" width="23.42578125" style="12" customWidth="1"/>
    <col min="4618" max="4618" width="13.28515625" style="12" customWidth="1"/>
    <col min="4619" max="4619" width="11.42578125" style="12"/>
    <col min="4620" max="4620" width="14.28515625" style="12" customWidth="1"/>
    <col min="4621" max="4621" width="12.42578125" style="12" customWidth="1"/>
    <col min="4622" max="4624" width="9.42578125" style="12" customWidth="1"/>
    <col min="4625" max="4864" width="11.42578125" style="12"/>
    <col min="4865" max="4865" width="2.42578125" style="12" customWidth="1"/>
    <col min="4866" max="4866" width="21.28515625" style="12" customWidth="1"/>
    <col min="4867" max="4867" width="2.28515625" style="12" bestFit="1" customWidth="1"/>
    <col min="4868" max="4868" width="19.42578125" style="12" customWidth="1"/>
    <col min="4869" max="4869" width="2.28515625" style="12" bestFit="1" customWidth="1"/>
    <col min="4870" max="4870" width="16" style="12" customWidth="1"/>
    <col min="4871" max="4871" width="1.85546875" style="12" customWidth="1"/>
    <col min="4872" max="4872" width="13.7109375" style="12" customWidth="1"/>
    <col min="4873" max="4873" width="23.42578125" style="12" customWidth="1"/>
    <col min="4874" max="4874" width="13.28515625" style="12" customWidth="1"/>
    <col min="4875" max="4875" width="11.42578125" style="12"/>
    <col min="4876" max="4876" width="14.28515625" style="12" customWidth="1"/>
    <col min="4877" max="4877" width="12.42578125" style="12" customWidth="1"/>
    <col min="4878" max="4880" width="9.42578125" style="12" customWidth="1"/>
    <col min="4881" max="5120" width="11.42578125" style="12"/>
    <col min="5121" max="5121" width="2.42578125" style="12" customWidth="1"/>
    <col min="5122" max="5122" width="21.28515625" style="12" customWidth="1"/>
    <col min="5123" max="5123" width="2.28515625" style="12" bestFit="1" customWidth="1"/>
    <col min="5124" max="5124" width="19.42578125" style="12" customWidth="1"/>
    <col min="5125" max="5125" width="2.28515625" style="12" bestFit="1" customWidth="1"/>
    <col min="5126" max="5126" width="16" style="12" customWidth="1"/>
    <col min="5127" max="5127" width="1.85546875" style="12" customWidth="1"/>
    <col min="5128" max="5128" width="13.7109375" style="12" customWidth="1"/>
    <col min="5129" max="5129" width="23.42578125" style="12" customWidth="1"/>
    <col min="5130" max="5130" width="13.28515625" style="12" customWidth="1"/>
    <col min="5131" max="5131" width="11.42578125" style="12"/>
    <col min="5132" max="5132" width="14.28515625" style="12" customWidth="1"/>
    <col min="5133" max="5133" width="12.42578125" style="12" customWidth="1"/>
    <col min="5134" max="5136" width="9.42578125" style="12" customWidth="1"/>
    <col min="5137" max="5376" width="11.42578125" style="12"/>
    <col min="5377" max="5377" width="2.42578125" style="12" customWidth="1"/>
    <col min="5378" max="5378" width="21.28515625" style="12" customWidth="1"/>
    <col min="5379" max="5379" width="2.28515625" style="12" bestFit="1" customWidth="1"/>
    <col min="5380" max="5380" width="19.42578125" style="12" customWidth="1"/>
    <col min="5381" max="5381" width="2.28515625" style="12" bestFit="1" customWidth="1"/>
    <col min="5382" max="5382" width="16" style="12" customWidth="1"/>
    <col min="5383" max="5383" width="1.85546875" style="12" customWidth="1"/>
    <col min="5384" max="5384" width="13.7109375" style="12" customWidth="1"/>
    <col min="5385" max="5385" width="23.42578125" style="12" customWidth="1"/>
    <col min="5386" max="5386" width="13.28515625" style="12" customWidth="1"/>
    <col min="5387" max="5387" width="11.42578125" style="12"/>
    <col min="5388" max="5388" width="14.28515625" style="12" customWidth="1"/>
    <col min="5389" max="5389" width="12.42578125" style="12" customWidth="1"/>
    <col min="5390" max="5392" width="9.42578125" style="12" customWidth="1"/>
    <col min="5393" max="5632" width="11.42578125" style="12"/>
    <col min="5633" max="5633" width="2.42578125" style="12" customWidth="1"/>
    <col min="5634" max="5634" width="21.28515625" style="12" customWidth="1"/>
    <col min="5635" max="5635" width="2.28515625" style="12" bestFit="1" customWidth="1"/>
    <col min="5636" max="5636" width="19.42578125" style="12" customWidth="1"/>
    <col min="5637" max="5637" width="2.28515625" style="12" bestFit="1" customWidth="1"/>
    <col min="5638" max="5638" width="16" style="12" customWidth="1"/>
    <col min="5639" max="5639" width="1.85546875" style="12" customWidth="1"/>
    <col min="5640" max="5640" width="13.7109375" style="12" customWidth="1"/>
    <col min="5641" max="5641" width="23.42578125" style="12" customWidth="1"/>
    <col min="5642" max="5642" width="13.28515625" style="12" customWidth="1"/>
    <col min="5643" max="5643" width="11.42578125" style="12"/>
    <col min="5644" max="5644" width="14.28515625" style="12" customWidth="1"/>
    <col min="5645" max="5645" width="12.42578125" style="12" customWidth="1"/>
    <col min="5646" max="5648" width="9.42578125" style="12" customWidth="1"/>
    <col min="5649" max="5888" width="11.42578125" style="12"/>
    <col min="5889" max="5889" width="2.42578125" style="12" customWidth="1"/>
    <col min="5890" max="5890" width="21.28515625" style="12" customWidth="1"/>
    <col min="5891" max="5891" width="2.28515625" style="12" bestFit="1" customWidth="1"/>
    <col min="5892" max="5892" width="19.42578125" style="12" customWidth="1"/>
    <col min="5893" max="5893" width="2.28515625" style="12" bestFit="1" customWidth="1"/>
    <col min="5894" max="5894" width="16" style="12" customWidth="1"/>
    <col min="5895" max="5895" width="1.85546875" style="12" customWidth="1"/>
    <col min="5896" max="5896" width="13.7109375" style="12" customWidth="1"/>
    <col min="5897" max="5897" width="23.42578125" style="12" customWidth="1"/>
    <col min="5898" max="5898" width="13.28515625" style="12" customWidth="1"/>
    <col min="5899" max="5899" width="11.42578125" style="12"/>
    <col min="5900" max="5900" width="14.28515625" style="12" customWidth="1"/>
    <col min="5901" max="5901" width="12.42578125" style="12" customWidth="1"/>
    <col min="5902" max="5904" width="9.42578125" style="12" customWidth="1"/>
    <col min="5905" max="6144" width="11.42578125" style="12"/>
    <col min="6145" max="6145" width="2.42578125" style="12" customWidth="1"/>
    <col min="6146" max="6146" width="21.28515625" style="12" customWidth="1"/>
    <col min="6147" max="6147" width="2.28515625" style="12" bestFit="1" customWidth="1"/>
    <col min="6148" max="6148" width="19.42578125" style="12" customWidth="1"/>
    <col min="6149" max="6149" width="2.28515625" style="12" bestFit="1" customWidth="1"/>
    <col min="6150" max="6150" width="16" style="12" customWidth="1"/>
    <col min="6151" max="6151" width="1.85546875" style="12" customWidth="1"/>
    <col min="6152" max="6152" width="13.7109375" style="12" customWidth="1"/>
    <col min="6153" max="6153" width="23.42578125" style="12" customWidth="1"/>
    <col min="6154" max="6154" width="13.28515625" style="12" customWidth="1"/>
    <col min="6155" max="6155" width="11.42578125" style="12"/>
    <col min="6156" max="6156" width="14.28515625" style="12" customWidth="1"/>
    <col min="6157" max="6157" width="12.42578125" style="12" customWidth="1"/>
    <col min="6158" max="6160" width="9.42578125" style="12" customWidth="1"/>
    <col min="6161" max="6400" width="11.42578125" style="12"/>
    <col min="6401" max="6401" width="2.42578125" style="12" customWidth="1"/>
    <col min="6402" max="6402" width="21.28515625" style="12" customWidth="1"/>
    <col min="6403" max="6403" width="2.28515625" style="12" bestFit="1" customWidth="1"/>
    <col min="6404" max="6404" width="19.42578125" style="12" customWidth="1"/>
    <col min="6405" max="6405" width="2.28515625" style="12" bestFit="1" customWidth="1"/>
    <col min="6406" max="6406" width="16" style="12" customWidth="1"/>
    <col min="6407" max="6407" width="1.85546875" style="12" customWidth="1"/>
    <col min="6408" max="6408" width="13.7109375" style="12" customWidth="1"/>
    <col min="6409" max="6409" width="23.42578125" style="12" customWidth="1"/>
    <col min="6410" max="6410" width="13.28515625" style="12" customWidth="1"/>
    <col min="6411" max="6411" width="11.42578125" style="12"/>
    <col min="6412" max="6412" width="14.28515625" style="12" customWidth="1"/>
    <col min="6413" max="6413" width="12.42578125" style="12" customWidth="1"/>
    <col min="6414" max="6416" width="9.42578125" style="12" customWidth="1"/>
    <col min="6417" max="6656" width="11.42578125" style="12"/>
    <col min="6657" max="6657" width="2.42578125" style="12" customWidth="1"/>
    <col min="6658" max="6658" width="21.28515625" style="12" customWidth="1"/>
    <col min="6659" max="6659" width="2.28515625" style="12" bestFit="1" customWidth="1"/>
    <col min="6660" max="6660" width="19.42578125" style="12" customWidth="1"/>
    <col min="6661" max="6661" width="2.28515625" style="12" bestFit="1" customWidth="1"/>
    <col min="6662" max="6662" width="16" style="12" customWidth="1"/>
    <col min="6663" max="6663" width="1.85546875" style="12" customWidth="1"/>
    <col min="6664" max="6664" width="13.7109375" style="12" customWidth="1"/>
    <col min="6665" max="6665" width="23.42578125" style="12" customWidth="1"/>
    <col min="6666" max="6666" width="13.28515625" style="12" customWidth="1"/>
    <col min="6667" max="6667" width="11.42578125" style="12"/>
    <col min="6668" max="6668" width="14.28515625" style="12" customWidth="1"/>
    <col min="6669" max="6669" width="12.42578125" style="12" customWidth="1"/>
    <col min="6670" max="6672" width="9.42578125" style="12" customWidth="1"/>
    <col min="6673" max="6912" width="11.42578125" style="12"/>
    <col min="6913" max="6913" width="2.42578125" style="12" customWidth="1"/>
    <col min="6914" max="6914" width="21.28515625" style="12" customWidth="1"/>
    <col min="6915" max="6915" width="2.28515625" style="12" bestFit="1" customWidth="1"/>
    <col min="6916" max="6916" width="19.42578125" style="12" customWidth="1"/>
    <col min="6917" max="6917" width="2.28515625" style="12" bestFit="1" customWidth="1"/>
    <col min="6918" max="6918" width="16" style="12" customWidth="1"/>
    <col min="6919" max="6919" width="1.85546875" style="12" customWidth="1"/>
    <col min="6920" max="6920" width="13.7109375" style="12" customWidth="1"/>
    <col min="6921" max="6921" width="23.42578125" style="12" customWidth="1"/>
    <col min="6922" max="6922" width="13.28515625" style="12" customWidth="1"/>
    <col min="6923" max="6923" width="11.42578125" style="12"/>
    <col min="6924" max="6924" width="14.28515625" style="12" customWidth="1"/>
    <col min="6925" max="6925" width="12.42578125" style="12" customWidth="1"/>
    <col min="6926" max="6928" width="9.42578125" style="12" customWidth="1"/>
    <col min="6929" max="7168" width="11.42578125" style="12"/>
    <col min="7169" max="7169" width="2.42578125" style="12" customWidth="1"/>
    <col min="7170" max="7170" width="21.28515625" style="12" customWidth="1"/>
    <col min="7171" max="7171" width="2.28515625" style="12" bestFit="1" customWidth="1"/>
    <col min="7172" max="7172" width="19.42578125" style="12" customWidth="1"/>
    <col min="7173" max="7173" width="2.28515625" style="12" bestFit="1" customWidth="1"/>
    <col min="7174" max="7174" width="16" style="12" customWidth="1"/>
    <col min="7175" max="7175" width="1.85546875" style="12" customWidth="1"/>
    <col min="7176" max="7176" width="13.7109375" style="12" customWidth="1"/>
    <col min="7177" max="7177" width="23.42578125" style="12" customWidth="1"/>
    <col min="7178" max="7178" width="13.28515625" style="12" customWidth="1"/>
    <col min="7179" max="7179" width="11.42578125" style="12"/>
    <col min="7180" max="7180" width="14.28515625" style="12" customWidth="1"/>
    <col min="7181" max="7181" width="12.42578125" style="12" customWidth="1"/>
    <col min="7182" max="7184" width="9.42578125" style="12" customWidth="1"/>
    <col min="7185" max="7424" width="11.42578125" style="12"/>
    <col min="7425" max="7425" width="2.42578125" style="12" customWidth="1"/>
    <col min="7426" max="7426" width="21.28515625" style="12" customWidth="1"/>
    <col min="7427" max="7427" width="2.28515625" style="12" bestFit="1" customWidth="1"/>
    <col min="7428" max="7428" width="19.42578125" style="12" customWidth="1"/>
    <col min="7429" max="7429" width="2.28515625" style="12" bestFit="1" customWidth="1"/>
    <col min="7430" max="7430" width="16" style="12" customWidth="1"/>
    <col min="7431" max="7431" width="1.85546875" style="12" customWidth="1"/>
    <col min="7432" max="7432" width="13.7109375" style="12" customWidth="1"/>
    <col min="7433" max="7433" width="23.42578125" style="12" customWidth="1"/>
    <col min="7434" max="7434" width="13.28515625" style="12" customWidth="1"/>
    <col min="7435" max="7435" width="11.42578125" style="12"/>
    <col min="7436" max="7436" width="14.28515625" style="12" customWidth="1"/>
    <col min="7437" max="7437" width="12.42578125" style="12" customWidth="1"/>
    <col min="7438" max="7440" width="9.42578125" style="12" customWidth="1"/>
    <col min="7441" max="7680" width="11.42578125" style="12"/>
    <col min="7681" max="7681" width="2.42578125" style="12" customWidth="1"/>
    <col min="7682" max="7682" width="21.28515625" style="12" customWidth="1"/>
    <col min="7683" max="7683" width="2.28515625" style="12" bestFit="1" customWidth="1"/>
    <col min="7684" max="7684" width="19.42578125" style="12" customWidth="1"/>
    <col min="7685" max="7685" width="2.28515625" style="12" bestFit="1" customWidth="1"/>
    <col min="7686" max="7686" width="16" style="12" customWidth="1"/>
    <col min="7687" max="7687" width="1.85546875" style="12" customWidth="1"/>
    <col min="7688" max="7688" width="13.7109375" style="12" customWidth="1"/>
    <col min="7689" max="7689" width="23.42578125" style="12" customWidth="1"/>
    <col min="7690" max="7690" width="13.28515625" style="12" customWidth="1"/>
    <col min="7691" max="7691" width="11.42578125" style="12"/>
    <col min="7692" max="7692" width="14.28515625" style="12" customWidth="1"/>
    <col min="7693" max="7693" width="12.42578125" style="12" customWidth="1"/>
    <col min="7694" max="7696" width="9.42578125" style="12" customWidth="1"/>
    <col min="7697" max="7936" width="11.42578125" style="12"/>
    <col min="7937" max="7937" width="2.42578125" style="12" customWidth="1"/>
    <col min="7938" max="7938" width="21.28515625" style="12" customWidth="1"/>
    <col min="7939" max="7939" width="2.28515625" style="12" bestFit="1" customWidth="1"/>
    <col min="7940" max="7940" width="19.42578125" style="12" customWidth="1"/>
    <col min="7941" max="7941" width="2.28515625" style="12" bestFit="1" customWidth="1"/>
    <col min="7942" max="7942" width="16" style="12" customWidth="1"/>
    <col min="7943" max="7943" width="1.85546875" style="12" customWidth="1"/>
    <col min="7944" max="7944" width="13.7109375" style="12" customWidth="1"/>
    <col min="7945" max="7945" width="23.42578125" style="12" customWidth="1"/>
    <col min="7946" max="7946" width="13.28515625" style="12" customWidth="1"/>
    <col min="7947" max="7947" width="11.42578125" style="12"/>
    <col min="7948" max="7948" width="14.28515625" style="12" customWidth="1"/>
    <col min="7949" max="7949" width="12.42578125" style="12" customWidth="1"/>
    <col min="7950" max="7952" width="9.42578125" style="12" customWidth="1"/>
    <col min="7953" max="8192" width="11.42578125" style="12"/>
    <col min="8193" max="8193" width="2.42578125" style="12" customWidth="1"/>
    <col min="8194" max="8194" width="21.28515625" style="12" customWidth="1"/>
    <col min="8195" max="8195" width="2.28515625" style="12" bestFit="1" customWidth="1"/>
    <col min="8196" max="8196" width="19.42578125" style="12" customWidth="1"/>
    <col min="8197" max="8197" width="2.28515625" style="12" bestFit="1" customWidth="1"/>
    <col min="8198" max="8198" width="16" style="12" customWidth="1"/>
    <col min="8199" max="8199" width="1.85546875" style="12" customWidth="1"/>
    <col min="8200" max="8200" width="13.7109375" style="12" customWidth="1"/>
    <col min="8201" max="8201" width="23.42578125" style="12" customWidth="1"/>
    <col min="8202" max="8202" width="13.28515625" style="12" customWidth="1"/>
    <col min="8203" max="8203" width="11.42578125" style="12"/>
    <col min="8204" max="8204" width="14.28515625" style="12" customWidth="1"/>
    <col min="8205" max="8205" width="12.42578125" style="12" customWidth="1"/>
    <col min="8206" max="8208" width="9.42578125" style="12" customWidth="1"/>
    <col min="8209" max="8448" width="11.42578125" style="12"/>
    <col min="8449" max="8449" width="2.42578125" style="12" customWidth="1"/>
    <col min="8450" max="8450" width="21.28515625" style="12" customWidth="1"/>
    <col min="8451" max="8451" width="2.28515625" style="12" bestFit="1" customWidth="1"/>
    <col min="8452" max="8452" width="19.42578125" style="12" customWidth="1"/>
    <col min="8453" max="8453" width="2.28515625" style="12" bestFit="1" customWidth="1"/>
    <col min="8454" max="8454" width="16" style="12" customWidth="1"/>
    <col min="8455" max="8455" width="1.85546875" style="12" customWidth="1"/>
    <col min="8456" max="8456" width="13.7109375" style="12" customWidth="1"/>
    <col min="8457" max="8457" width="23.42578125" style="12" customWidth="1"/>
    <col min="8458" max="8458" width="13.28515625" style="12" customWidth="1"/>
    <col min="8459" max="8459" width="11.42578125" style="12"/>
    <col min="8460" max="8460" width="14.28515625" style="12" customWidth="1"/>
    <col min="8461" max="8461" width="12.42578125" style="12" customWidth="1"/>
    <col min="8462" max="8464" width="9.42578125" style="12" customWidth="1"/>
    <col min="8465" max="8704" width="11.42578125" style="12"/>
    <col min="8705" max="8705" width="2.42578125" style="12" customWidth="1"/>
    <col min="8706" max="8706" width="21.28515625" style="12" customWidth="1"/>
    <col min="8707" max="8707" width="2.28515625" style="12" bestFit="1" customWidth="1"/>
    <col min="8708" max="8708" width="19.42578125" style="12" customWidth="1"/>
    <col min="8709" max="8709" width="2.28515625" style="12" bestFit="1" customWidth="1"/>
    <col min="8710" max="8710" width="16" style="12" customWidth="1"/>
    <col min="8711" max="8711" width="1.85546875" style="12" customWidth="1"/>
    <col min="8712" max="8712" width="13.7109375" style="12" customWidth="1"/>
    <col min="8713" max="8713" width="23.42578125" style="12" customWidth="1"/>
    <col min="8714" max="8714" width="13.28515625" style="12" customWidth="1"/>
    <col min="8715" max="8715" width="11.42578125" style="12"/>
    <col min="8716" max="8716" width="14.28515625" style="12" customWidth="1"/>
    <col min="8717" max="8717" width="12.42578125" style="12" customWidth="1"/>
    <col min="8718" max="8720" width="9.42578125" style="12" customWidth="1"/>
    <col min="8721" max="8960" width="11.42578125" style="12"/>
    <col min="8961" max="8961" width="2.42578125" style="12" customWidth="1"/>
    <col min="8962" max="8962" width="21.28515625" style="12" customWidth="1"/>
    <col min="8963" max="8963" width="2.28515625" style="12" bestFit="1" customWidth="1"/>
    <col min="8964" max="8964" width="19.42578125" style="12" customWidth="1"/>
    <col min="8965" max="8965" width="2.28515625" style="12" bestFit="1" customWidth="1"/>
    <col min="8966" max="8966" width="16" style="12" customWidth="1"/>
    <col min="8967" max="8967" width="1.85546875" style="12" customWidth="1"/>
    <col min="8968" max="8968" width="13.7109375" style="12" customWidth="1"/>
    <col min="8969" max="8969" width="23.42578125" style="12" customWidth="1"/>
    <col min="8970" max="8970" width="13.28515625" style="12" customWidth="1"/>
    <col min="8971" max="8971" width="11.42578125" style="12"/>
    <col min="8972" max="8972" width="14.28515625" style="12" customWidth="1"/>
    <col min="8973" max="8973" width="12.42578125" style="12" customWidth="1"/>
    <col min="8974" max="8976" width="9.42578125" style="12" customWidth="1"/>
    <col min="8977" max="9216" width="11.42578125" style="12"/>
    <col min="9217" max="9217" width="2.42578125" style="12" customWidth="1"/>
    <col min="9218" max="9218" width="21.28515625" style="12" customWidth="1"/>
    <col min="9219" max="9219" width="2.28515625" style="12" bestFit="1" customWidth="1"/>
    <col min="9220" max="9220" width="19.42578125" style="12" customWidth="1"/>
    <col min="9221" max="9221" width="2.28515625" style="12" bestFit="1" customWidth="1"/>
    <col min="9222" max="9222" width="16" style="12" customWidth="1"/>
    <col min="9223" max="9223" width="1.85546875" style="12" customWidth="1"/>
    <col min="9224" max="9224" width="13.7109375" style="12" customWidth="1"/>
    <col min="9225" max="9225" width="23.42578125" style="12" customWidth="1"/>
    <col min="9226" max="9226" width="13.28515625" style="12" customWidth="1"/>
    <col min="9227" max="9227" width="11.42578125" style="12"/>
    <col min="9228" max="9228" width="14.28515625" style="12" customWidth="1"/>
    <col min="9229" max="9229" width="12.42578125" style="12" customWidth="1"/>
    <col min="9230" max="9232" width="9.42578125" style="12" customWidth="1"/>
    <col min="9233" max="9472" width="11.42578125" style="12"/>
    <col min="9473" max="9473" width="2.42578125" style="12" customWidth="1"/>
    <col min="9474" max="9474" width="21.28515625" style="12" customWidth="1"/>
    <col min="9475" max="9475" width="2.28515625" style="12" bestFit="1" customWidth="1"/>
    <col min="9476" max="9476" width="19.42578125" style="12" customWidth="1"/>
    <col min="9477" max="9477" width="2.28515625" style="12" bestFit="1" customWidth="1"/>
    <col min="9478" max="9478" width="16" style="12" customWidth="1"/>
    <col min="9479" max="9479" width="1.85546875" style="12" customWidth="1"/>
    <col min="9480" max="9480" width="13.7109375" style="12" customWidth="1"/>
    <col min="9481" max="9481" width="23.42578125" style="12" customWidth="1"/>
    <col min="9482" max="9482" width="13.28515625" style="12" customWidth="1"/>
    <col min="9483" max="9483" width="11.42578125" style="12"/>
    <col min="9484" max="9484" width="14.28515625" style="12" customWidth="1"/>
    <col min="9485" max="9485" width="12.42578125" style="12" customWidth="1"/>
    <col min="9486" max="9488" width="9.42578125" style="12" customWidth="1"/>
    <col min="9489" max="9728" width="11.42578125" style="12"/>
    <col min="9729" max="9729" width="2.42578125" style="12" customWidth="1"/>
    <col min="9730" max="9730" width="21.28515625" style="12" customWidth="1"/>
    <col min="9731" max="9731" width="2.28515625" style="12" bestFit="1" customWidth="1"/>
    <col min="9732" max="9732" width="19.42578125" style="12" customWidth="1"/>
    <col min="9733" max="9733" width="2.28515625" style="12" bestFit="1" customWidth="1"/>
    <col min="9734" max="9734" width="16" style="12" customWidth="1"/>
    <col min="9735" max="9735" width="1.85546875" style="12" customWidth="1"/>
    <col min="9736" max="9736" width="13.7109375" style="12" customWidth="1"/>
    <col min="9737" max="9737" width="23.42578125" style="12" customWidth="1"/>
    <col min="9738" max="9738" width="13.28515625" style="12" customWidth="1"/>
    <col min="9739" max="9739" width="11.42578125" style="12"/>
    <col min="9740" max="9740" width="14.28515625" style="12" customWidth="1"/>
    <col min="9741" max="9741" width="12.42578125" style="12" customWidth="1"/>
    <col min="9742" max="9744" width="9.42578125" style="12" customWidth="1"/>
    <col min="9745" max="9984" width="11.42578125" style="12"/>
    <col min="9985" max="9985" width="2.42578125" style="12" customWidth="1"/>
    <col min="9986" max="9986" width="21.28515625" style="12" customWidth="1"/>
    <col min="9987" max="9987" width="2.28515625" style="12" bestFit="1" customWidth="1"/>
    <col min="9988" max="9988" width="19.42578125" style="12" customWidth="1"/>
    <col min="9989" max="9989" width="2.28515625" style="12" bestFit="1" customWidth="1"/>
    <col min="9990" max="9990" width="16" style="12" customWidth="1"/>
    <col min="9991" max="9991" width="1.85546875" style="12" customWidth="1"/>
    <col min="9992" max="9992" width="13.7109375" style="12" customWidth="1"/>
    <col min="9993" max="9993" width="23.42578125" style="12" customWidth="1"/>
    <col min="9994" max="9994" width="13.28515625" style="12" customWidth="1"/>
    <col min="9995" max="9995" width="11.42578125" style="12"/>
    <col min="9996" max="9996" width="14.28515625" style="12" customWidth="1"/>
    <col min="9997" max="9997" width="12.42578125" style="12" customWidth="1"/>
    <col min="9998" max="10000" width="9.42578125" style="12" customWidth="1"/>
    <col min="10001" max="10240" width="11.42578125" style="12"/>
    <col min="10241" max="10241" width="2.42578125" style="12" customWidth="1"/>
    <col min="10242" max="10242" width="21.28515625" style="12" customWidth="1"/>
    <col min="10243" max="10243" width="2.28515625" style="12" bestFit="1" customWidth="1"/>
    <col min="10244" max="10244" width="19.42578125" style="12" customWidth="1"/>
    <col min="10245" max="10245" width="2.28515625" style="12" bestFit="1" customWidth="1"/>
    <col min="10246" max="10246" width="16" style="12" customWidth="1"/>
    <col min="10247" max="10247" width="1.85546875" style="12" customWidth="1"/>
    <col min="10248" max="10248" width="13.7109375" style="12" customWidth="1"/>
    <col min="10249" max="10249" width="23.42578125" style="12" customWidth="1"/>
    <col min="10250" max="10250" width="13.28515625" style="12" customWidth="1"/>
    <col min="10251" max="10251" width="11.42578125" style="12"/>
    <col min="10252" max="10252" width="14.28515625" style="12" customWidth="1"/>
    <col min="10253" max="10253" width="12.42578125" style="12" customWidth="1"/>
    <col min="10254" max="10256" width="9.42578125" style="12" customWidth="1"/>
    <col min="10257" max="10496" width="11.42578125" style="12"/>
    <col min="10497" max="10497" width="2.42578125" style="12" customWidth="1"/>
    <col min="10498" max="10498" width="21.28515625" style="12" customWidth="1"/>
    <col min="10499" max="10499" width="2.28515625" style="12" bestFit="1" customWidth="1"/>
    <col min="10500" max="10500" width="19.42578125" style="12" customWidth="1"/>
    <col min="10501" max="10501" width="2.28515625" style="12" bestFit="1" customWidth="1"/>
    <col min="10502" max="10502" width="16" style="12" customWidth="1"/>
    <col min="10503" max="10503" width="1.85546875" style="12" customWidth="1"/>
    <col min="10504" max="10504" width="13.7109375" style="12" customWidth="1"/>
    <col min="10505" max="10505" width="23.42578125" style="12" customWidth="1"/>
    <col min="10506" max="10506" width="13.28515625" style="12" customWidth="1"/>
    <col min="10507" max="10507" width="11.42578125" style="12"/>
    <col min="10508" max="10508" width="14.28515625" style="12" customWidth="1"/>
    <col min="10509" max="10509" width="12.42578125" style="12" customWidth="1"/>
    <col min="10510" max="10512" width="9.42578125" style="12" customWidth="1"/>
    <col min="10513" max="10752" width="11.42578125" style="12"/>
    <col min="10753" max="10753" width="2.42578125" style="12" customWidth="1"/>
    <col min="10754" max="10754" width="21.28515625" style="12" customWidth="1"/>
    <col min="10755" max="10755" width="2.28515625" style="12" bestFit="1" customWidth="1"/>
    <col min="10756" max="10756" width="19.42578125" style="12" customWidth="1"/>
    <col min="10757" max="10757" width="2.28515625" style="12" bestFit="1" customWidth="1"/>
    <col min="10758" max="10758" width="16" style="12" customWidth="1"/>
    <col min="10759" max="10759" width="1.85546875" style="12" customWidth="1"/>
    <col min="10760" max="10760" width="13.7109375" style="12" customWidth="1"/>
    <col min="10761" max="10761" width="23.42578125" style="12" customWidth="1"/>
    <col min="10762" max="10762" width="13.28515625" style="12" customWidth="1"/>
    <col min="10763" max="10763" width="11.42578125" style="12"/>
    <col min="10764" max="10764" width="14.28515625" style="12" customWidth="1"/>
    <col min="10765" max="10765" width="12.42578125" style="12" customWidth="1"/>
    <col min="10766" max="10768" width="9.42578125" style="12" customWidth="1"/>
    <col min="10769" max="11008" width="11.42578125" style="12"/>
    <col min="11009" max="11009" width="2.42578125" style="12" customWidth="1"/>
    <col min="11010" max="11010" width="21.28515625" style="12" customWidth="1"/>
    <col min="11011" max="11011" width="2.28515625" style="12" bestFit="1" customWidth="1"/>
    <col min="11012" max="11012" width="19.42578125" style="12" customWidth="1"/>
    <col min="11013" max="11013" width="2.28515625" style="12" bestFit="1" customWidth="1"/>
    <col min="11014" max="11014" width="16" style="12" customWidth="1"/>
    <col min="11015" max="11015" width="1.85546875" style="12" customWidth="1"/>
    <col min="11016" max="11016" width="13.7109375" style="12" customWidth="1"/>
    <col min="11017" max="11017" width="23.42578125" style="12" customWidth="1"/>
    <col min="11018" max="11018" width="13.28515625" style="12" customWidth="1"/>
    <col min="11019" max="11019" width="11.42578125" style="12"/>
    <col min="11020" max="11020" width="14.28515625" style="12" customWidth="1"/>
    <col min="11021" max="11021" width="12.42578125" style="12" customWidth="1"/>
    <col min="11022" max="11024" width="9.42578125" style="12" customWidth="1"/>
    <col min="11025" max="11264" width="11.42578125" style="12"/>
    <col min="11265" max="11265" width="2.42578125" style="12" customWidth="1"/>
    <col min="11266" max="11266" width="21.28515625" style="12" customWidth="1"/>
    <col min="11267" max="11267" width="2.28515625" style="12" bestFit="1" customWidth="1"/>
    <col min="11268" max="11268" width="19.42578125" style="12" customWidth="1"/>
    <col min="11269" max="11269" width="2.28515625" style="12" bestFit="1" customWidth="1"/>
    <col min="11270" max="11270" width="16" style="12" customWidth="1"/>
    <col min="11271" max="11271" width="1.85546875" style="12" customWidth="1"/>
    <col min="11272" max="11272" width="13.7109375" style="12" customWidth="1"/>
    <col min="11273" max="11273" width="23.42578125" style="12" customWidth="1"/>
    <col min="11274" max="11274" width="13.28515625" style="12" customWidth="1"/>
    <col min="11275" max="11275" width="11.42578125" style="12"/>
    <col min="11276" max="11276" width="14.28515625" style="12" customWidth="1"/>
    <col min="11277" max="11277" width="12.42578125" style="12" customWidth="1"/>
    <col min="11278" max="11280" width="9.42578125" style="12" customWidth="1"/>
    <col min="11281" max="11520" width="11.42578125" style="12"/>
    <col min="11521" max="11521" width="2.42578125" style="12" customWidth="1"/>
    <col min="11522" max="11522" width="21.28515625" style="12" customWidth="1"/>
    <col min="11523" max="11523" width="2.28515625" style="12" bestFit="1" customWidth="1"/>
    <col min="11524" max="11524" width="19.42578125" style="12" customWidth="1"/>
    <col min="11525" max="11525" width="2.28515625" style="12" bestFit="1" customWidth="1"/>
    <col min="11526" max="11526" width="16" style="12" customWidth="1"/>
    <col min="11527" max="11527" width="1.85546875" style="12" customWidth="1"/>
    <col min="11528" max="11528" width="13.7109375" style="12" customWidth="1"/>
    <col min="11529" max="11529" width="23.42578125" style="12" customWidth="1"/>
    <col min="11530" max="11530" width="13.28515625" style="12" customWidth="1"/>
    <col min="11531" max="11531" width="11.42578125" style="12"/>
    <col min="11532" max="11532" width="14.28515625" style="12" customWidth="1"/>
    <col min="11533" max="11533" width="12.42578125" style="12" customWidth="1"/>
    <col min="11534" max="11536" width="9.42578125" style="12" customWidth="1"/>
    <col min="11537" max="11776" width="11.42578125" style="12"/>
    <col min="11777" max="11777" width="2.42578125" style="12" customWidth="1"/>
    <col min="11778" max="11778" width="21.28515625" style="12" customWidth="1"/>
    <col min="11779" max="11779" width="2.28515625" style="12" bestFit="1" customWidth="1"/>
    <col min="11780" max="11780" width="19.42578125" style="12" customWidth="1"/>
    <col min="11781" max="11781" width="2.28515625" style="12" bestFit="1" customWidth="1"/>
    <col min="11782" max="11782" width="16" style="12" customWidth="1"/>
    <col min="11783" max="11783" width="1.85546875" style="12" customWidth="1"/>
    <col min="11784" max="11784" width="13.7109375" style="12" customWidth="1"/>
    <col min="11785" max="11785" width="23.42578125" style="12" customWidth="1"/>
    <col min="11786" max="11786" width="13.28515625" style="12" customWidth="1"/>
    <col min="11787" max="11787" width="11.42578125" style="12"/>
    <col min="11788" max="11788" width="14.28515625" style="12" customWidth="1"/>
    <col min="11789" max="11789" width="12.42578125" style="12" customWidth="1"/>
    <col min="11790" max="11792" width="9.42578125" style="12" customWidth="1"/>
    <col min="11793" max="12032" width="11.42578125" style="12"/>
    <col min="12033" max="12033" width="2.42578125" style="12" customWidth="1"/>
    <col min="12034" max="12034" width="21.28515625" style="12" customWidth="1"/>
    <col min="12035" max="12035" width="2.28515625" style="12" bestFit="1" customWidth="1"/>
    <col min="12036" max="12036" width="19.42578125" style="12" customWidth="1"/>
    <col min="12037" max="12037" width="2.28515625" style="12" bestFit="1" customWidth="1"/>
    <col min="12038" max="12038" width="16" style="12" customWidth="1"/>
    <col min="12039" max="12039" width="1.85546875" style="12" customWidth="1"/>
    <col min="12040" max="12040" width="13.7109375" style="12" customWidth="1"/>
    <col min="12041" max="12041" width="23.42578125" style="12" customWidth="1"/>
    <col min="12042" max="12042" width="13.28515625" style="12" customWidth="1"/>
    <col min="12043" max="12043" width="11.42578125" style="12"/>
    <col min="12044" max="12044" width="14.28515625" style="12" customWidth="1"/>
    <col min="12045" max="12045" width="12.42578125" style="12" customWidth="1"/>
    <col min="12046" max="12048" width="9.42578125" style="12" customWidth="1"/>
    <col min="12049" max="12288" width="11.42578125" style="12"/>
    <col min="12289" max="12289" width="2.42578125" style="12" customWidth="1"/>
    <col min="12290" max="12290" width="21.28515625" style="12" customWidth="1"/>
    <col min="12291" max="12291" width="2.28515625" style="12" bestFit="1" customWidth="1"/>
    <col min="12292" max="12292" width="19.42578125" style="12" customWidth="1"/>
    <col min="12293" max="12293" width="2.28515625" style="12" bestFit="1" customWidth="1"/>
    <col min="12294" max="12294" width="16" style="12" customWidth="1"/>
    <col min="12295" max="12295" width="1.85546875" style="12" customWidth="1"/>
    <col min="12296" max="12296" width="13.7109375" style="12" customWidth="1"/>
    <col min="12297" max="12297" width="23.42578125" style="12" customWidth="1"/>
    <col min="12298" max="12298" width="13.28515625" style="12" customWidth="1"/>
    <col min="12299" max="12299" width="11.42578125" style="12"/>
    <col min="12300" max="12300" width="14.28515625" style="12" customWidth="1"/>
    <col min="12301" max="12301" width="12.42578125" style="12" customWidth="1"/>
    <col min="12302" max="12304" width="9.42578125" style="12" customWidth="1"/>
    <col min="12305" max="12544" width="11.42578125" style="12"/>
    <col min="12545" max="12545" width="2.42578125" style="12" customWidth="1"/>
    <col min="12546" max="12546" width="21.28515625" style="12" customWidth="1"/>
    <col min="12547" max="12547" width="2.28515625" style="12" bestFit="1" customWidth="1"/>
    <col min="12548" max="12548" width="19.42578125" style="12" customWidth="1"/>
    <col min="12549" max="12549" width="2.28515625" style="12" bestFit="1" customWidth="1"/>
    <col min="12550" max="12550" width="16" style="12" customWidth="1"/>
    <col min="12551" max="12551" width="1.85546875" style="12" customWidth="1"/>
    <col min="12552" max="12552" width="13.7109375" style="12" customWidth="1"/>
    <col min="12553" max="12553" width="23.42578125" style="12" customWidth="1"/>
    <col min="12554" max="12554" width="13.28515625" style="12" customWidth="1"/>
    <col min="12555" max="12555" width="11.42578125" style="12"/>
    <col min="12556" max="12556" width="14.28515625" style="12" customWidth="1"/>
    <col min="12557" max="12557" width="12.42578125" style="12" customWidth="1"/>
    <col min="12558" max="12560" width="9.42578125" style="12" customWidth="1"/>
    <col min="12561" max="12800" width="11.42578125" style="12"/>
    <col min="12801" max="12801" width="2.42578125" style="12" customWidth="1"/>
    <col min="12802" max="12802" width="21.28515625" style="12" customWidth="1"/>
    <col min="12803" max="12803" width="2.28515625" style="12" bestFit="1" customWidth="1"/>
    <col min="12804" max="12804" width="19.42578125" style="12" customWidth="1"/>
    <col min="12805" max="12805" width="2.28515625" style="12" bestFit="1" customWidth="1"/>
    <col min="12806" max="12806" width="16" style="12" customWidth="1"/>
    <col min="12807" max="12807" width="1.85546875" style="12" customWidth="1"/>
    <col min="12808" max="12808" width="13.7109375" style="12" customWidth="1"/>
    <col min="12809" max="12809" width="23.42578125" style="12" customWidth="1"/>
    <col min="12810" max="12810" width="13.28515625" style="12" customWidth="1"/>
    <col min="12811" max="12811" width="11.42578125" style="12"/>
    <col min="12812" max="12812" width="14.28515625" style="12" customWidth="1"/>
    <col min="12813" max="12813" width="12.42578125" style="12" customWidth="1"/>
    <col min="12814" max="12816" width="9.42578125" style="12" customWidth="1"/>
    <col min="12817" max="13056" width="11.42578125" style="12"/>
    <col min="13057" max="13057" width="2.42578125" style="12" customWidth="1"/>
    <col min="13058" max="13058" width="21.28515625" style="12" customWidth="1"/>
    <col min="13059" max="13059" width="2.28515625" style="12" bestFit="1" customWidth="1"/>
    <col min="13060" max="13060" width="19.42578125" style="12" customWidth="1"/>
    <col min="13061" max="13061" width="2.28515625" style="12" bestFit="1" customWidth="1"/>
    <col min="13062" max="13062" width="16" style="12" customWidth="1"/>
    <col min="13063" max="13063" width="1.85546875" style="12" customWidth="1"/>
    <col min="13064" max="13064" width="13.7109375" style="12" customWidth="1"/>
    <col min="13065" max="13065" width="23.42578125" style="12" customWidth="1"/>
    <col min="13066" max="13066" width="13.28515625" style="12" customWidth="1"/>
    <col min="13067" max="13067" width="11.42578125" style="12"/>
    <col min="13068" max="13068" width="14.28515625" style="12" customWidth="1"/>
    <col min="13069" max="13069" width="12.42578125" style="12" customWidth="1"/>
    <col min="13070" max="13072" width="9.42578125" style="12" customWidth="1"/>
    <col min="13073" max="13312" width="11.42578125" style="12"/>
    <col min="13313" max="13313" width="2.42578125" style="12" customWidth="1"/>
    <col min="13314" max="13314" width="21.28515625" style="12" customWidth="1"/>
    <col min="13315" max="13315" width="2.28515625" style="12" bestFit="1" customWidth="1"/>
    <col min="13316" max="13316" width="19.42578125" style="12" customWidth="1"/>
    <col min="13317" max="13317" width="2.28515625" style="12" bestFit="1" customWidth="1"/>
    <col min="13318" max="13318" width="16" style="12" customWidth="1"/>
    <col min="13319" max="13319" width="1.85546875" style="12" customWidth="1"/>
    <col min="13320" max="13320" width="13.7109375" style="12" customWidth="1"/>
    <col min="13321" max="13321" width="23.42578125" style="12" customWidth="1"/>
    <col min="13322" max="13322" width="13.28515625" style="12" customWidth="1"/>
    <col min="13323" max="13323" width="11.42578125" style="12"/>
    <col min="13324" max="13324" width="14.28515625" style="12" customWidth="1"/>
    <col min="13325" max="13325" width="12.42578125" style="12" customWidth="1"/>
    <col min="13326" max="13328" width="9.42578125" style="12" customWidth="1"/>
    <col min="13329" max="13568" width="11.42578125" style="12"/>
    <col min="13569" max="13569" width="2.42578125" style="12" customWidth="1"/>
    <col min="13570" max="13570" width="21.28515625" style="12" customWidth="1"/>
    <col min="13571" max="13571" width="2.28515625" style="12" bestFit="1" customWidth="1"/>
    <col min="13572" max="13572" width="19.42578125" style="12" customWidth="1"/>
    <col min="13573" max="13573" width="2.28515625" style="12" bestFit="1" customWidth="1"/>
    <col min="13574" max="13574" width="16" style="12" customWidth="1"/>
    <col min="13575" max="13575" width="1.85546875" style="12" customWidth="1"/>
    <col min="13576" max="13576" width="13.7109375" style="12" customWidth="1"/>
    <col min="13577" max="13577" width="23.42578125" style="12" customWidth="1"/>
    <col min="13578" max="13578" width="13.28515625" style="12" customWidth="1"/>
    <col min="13579" max="13579" width="11.42578125" style="12"/>
    <col min="13580" max="13580" width="14.28515625" style="12" customWidth="1"/>
    <col min="13581" max="13581" width="12.42578125" style="12" customWidth="1"/>
    <col min="13582" max="13584" width="9.42578125" style="12" customWidth="1"/>
    <col min="13585" max="13824" width="11.42578125" style="12"/>
    <col min="13825" max="13825" width="2.42578125" style="12" customWidth="1"/>
    <col min="13826" max="13826" width="21.28515625" style="12" customWidth="1"/>
    <col min="13827" max="13827" width="2.28515625" style="12" bestFit="1" customWidth="1"/>
    <col min="13828" max="13828" width="19.42578125" style="12" customWidth="1"/>
    <col min="13829" max="13829" width="2.28515625" style="12" bestFit="1" customWidth="1"/>
    <col min="13830" max="13830" width="16" style="12" customWidth="1"/>
    <col min="13831" max="13831" width="1.85546875" style="12" customWidth="1"/>
    <col min="13832" max="13832" width="13.7109375" style="12" customWidth="1"/>
    <col min="13833" max="13833" width="23.42578125" style="12" customWidth="1"/>
    <col min="13834" max="13834" width="13.28515625" style="12" customWidth="1"/>
    <col min="13835" max="13835" width="11.42578125" style="12"/>
    <col min="13836" max="13836" width="14.28515625" style="12" customWidth="1"/>
    <col min="13837" max="13837" width="12.42578125" style="12" customWidth="1"/>
    <col min="13838" max="13840" width="9.42578125" style="12" customWidth="1"/>
    <col min="13841" max="14080" width="11.42578125" style="12"/>
    <col min="14081" max="14081" width="2.42578125" style="12" customWidth="1"/>
    <col min="14082" max="14082" width="21.28515625" style="12" customWidth="1"/>
    <col min="14083" max="14083" width="2.28515625" style="12" bestFit="1" customWidth="1"/>
    <col min="14084" max="14084" width="19.42578125" style="12" customWidth="1"/>
    <col min="14085" max="14085" width="2.28515625" style="12" bestFit="1" customWidth="1"/>
    <col min="14086" max="14086" width="16" style="12" customWidth="1"/>
    <col min="14087" max="14087" width="1.85546875" style="12" customWidth="1"/>
    <col min="14088" max="14088" width="13.7109375" style="12" customWidth="1"/>
    <col min="14089" max="14089" width="23.42578125" style="12" customWidth="1"/>
    <col min="14090" max="14090" width="13.28515625" style="12" customWidth="1"/>
    <col min="14091" max="14091" width="11.42578125" style="12"/>
    <col min="14092" max="14092" width="14.28515625" style="12" customWidth="1"/>
    <col min="14093" max="14093" width="12.42578125" style="12" customWidth="1"/>
    <col min="14094" max="14096" width="9.42578125" style="12" customWidth="1"/>
    <col min="14097" max="14336" width="11.42578125" style="12"/>
    <col min="14337" max="14337" width="2.42578125" style="12" customWidth="1"/>
    <col min="14338" max="14338" width="21.28515625" style="12" customWidth="1"/>
    <col min="14339" max="14339" width="2.28515625" style="12" bestFit="1" customWidth="1"/>
    <col min="14340" max="14340" width="19.42578125" style="12" customWidth="1"/>
    <col min="14341" max="14341" width="2.28515625" style="12" bestFit="1" customWidth="1"/>
    <col min="14342" max="14342" width="16" style="12" customWidth="1"/>
    <col min="14343" max="14343" width="1.85546875" style="12" customWidth="1"/>
    <col min="14344" max="14344" width="13.7109375" style="12" customWidth="1"/>
    <col min="14345" max="14345" width="23.42578125" style="12" customWidth="1"/>
    <col min="14346" max="14346" width="13.28515625" style="12" customWidth="1"/>
    <col min="14347" max="14347" width="11.42578125" style="12"/>
    <col min="14348" max="14348" width="14.28515625" style="12" customWidth="1"/>
    <col min="14349" max="14349" width="12.42578125" style="12" customWidth="1"/>
    <col min="14350" max="14352" width="9.42578125" style="12" customWidth="1"/>
    <col min="14353" max="14592" width="11.42578125" style="12"/>
    <col min="14593" max="14593" width="2.42578125" style="12" customWidth="1"/>
    <col min="14594" max="14594" width="21.28515625" style="12" customWidth="1"/>
    <col min="14595" max="14595" width="2.28515625" style="12" bestFit="1" customWidth="1"/>
    <col min="14596" max="14596" width="19.42578125" style="12" customWidth="1"/>
    <col min="14597" max="14597" width="2.28515625" style="12" bestFit="1" customWidth="1"/>
    <col min="14598" max="14598" width="16" style="12" customWidth="1"/>
    <col min="14599" max="14599" width="1.85546875" style="12" customWidth="1"/>
    <col min="14600" max="14600" width="13.7109375" style="12" customWidth="1"/>
    <col min="14601" max="14601" width="23.42578125" style="12" customWidth="1"/>
    <col min="14602" max="14602" width="13.28515625" style="12" customWidth="1"/>
    <col min="14603" max="14603" width="11.42578125" style="12"/>
    <col min="14604" max="14604" width="14.28515625" style="12" customWidth="1"/>
    <col min="14605" max="14605" width="12.42578125" style="12" customWidth="1"/>
    <col min="14606" max="14608" width="9.42578125" style="12" customWidth="1"/>
    <col min="14609" max="14848" width="11.42578125" style="12"/>
    <col min="14849" max="14849" width="2.42578125" style="12" customWidth="1"/>
    <col min="14850" max="14850" width="21.28515625" style="12" customWidth="1"/>
    <col min="14851" max="14851" width="2.28515625" style="12" bestFit="1" customWidth="1"/>
    <col min="14852" max="14852" width="19.42578125" style="12" customWidth="1"/>
    <col min="14853" max="14853" width="2.28515625" style="12" bestFit="1" customWidth="1"/>
    <col min="14854" max="14854" width="16" style="12" customWidth="1"/>
    <col min="14855" max="14855" width="1.85546875" style="12" customWidth="1"/>
    <col min="14856" max="14856" width="13.7109375" style="12" customWidth="1"/>
    <col min="14857" max="14857" width="23.42578125" style="12" customWidth="1"/>
    <col min="14858" max="14858" width="13.28515625" style="12" customWidth="1"/>
    <col min="14859" max="14859" width="11.42578125" style="12"/>
    <col min="14860" max="14860" width="14.28515625" style="12" customWidth="1"/>
    <col min="14861" max="14861" width="12.42578125" style="12" customWidth="1"/>
    <col min="14862" max="14864" width="9.42578125" style="12" customWidth="1"/>
    <col min="14865" max="15104" width="11.42578125" style="12"/>
    <col min="15105" max="15105" width="2.42578125" style="12" customWidth="1"/>
    <col min="15106" max="15106" width="21.28515625" style="12" customWidth="1"/>
    <col min="15107" max="15107" width="2.28515625" style="12" bestFit="1" customWidth="1"/>
    <col min="15108" max="15108" width="19.42578125" style="12" customWidth="1"/>
    <col min="15109" max="15109" width="2.28515625" style="12" bestFit="1" customWidth="1"/>
    <col min="15110" max="15110" width="16" style="12" customWidth="1"/>
    <col min="15111" max="15111" width="1.85546875" style="12" customWidth="1"/>
    <col min="15112" max="15112" width="13.7109375" style="12" customWidth="1"/>
    <col min="15113" max="15113" width="23.42578125" style="12" customWidth="1"/>
    <col min="15114" max="15114" width="13.28515625" style="12" customWidth="1"/>
    <col min="15115" max="15115" width="11.42578125" style="12"/>
    <col min="15116" max="15116" width="14.28515625" style="12" customWidth="1"/>
    <col min="15117" max="15117" width="12.42578125" style="12" customWidth="1"/>
    <col min="15118" max="15120" width="9.42578125" style="12" customWidth="1"/>
    <col min="15121" max="15360" width="11.42578125" style="12"/>
    <col min="15361" max="15361" width="2.42578125" style="12" customWidth="1"/>
    <col min="15362" max="15362" width="21.28515625" style="12" customWidth="1"/>
    <col min="15363" max="15363" width="2.28515625" style="12" bestFit="1" customWidth="1"/>
    <col min="15364" max="15364" width="19.42578125" style="12" customWidth="1"/>
    <col min="15365" max="15365" width="2.28515625" style="12" bestFit="1" customWidth="1"/>
    <col min="15366" max="15366" width="16" style="12" customWidth="1"/>
    <col min="15367" max="15367" width="1.85546875" style="12" customWidth="1"/>
    <col min="15368" max="15368" width="13.7109375" style="12" customWidth="1"/>
    <col min="15369" max="15369" width="23.42578125" style="12" customWidth="1"/>
    <col min="15370" max="15370" width="13.28515625" style="12" customWidth="1"/>
    <col min="15371" max="15371" width="11.42578125" style="12"/>
    <col min="15372" max="15372" width="14.28515625" style="12" customWidth="1"/>
    <col min="15373" max="15373" width="12.42578125" style="12" customWidth="1"/>
    <col min="15374" max="15376" width="9.42578125" style="12" customWidth="1"/>
    <col min="15377" max="15616" width="11.42578125" style="12"/>
    <col min="15617" max="15617" width="2.42578125" style="12" customWidth="1"/>
    <col min="15618" max="15618" width="21.28515625" style="12" customWidth="1"/>
    <col min="15619" max="15619" width="2.28515625" style="12" bestFit="1" customWidth="1"/>
    <col min="15620" max="15620" width="19.42578125" style="12" customWidth="1"/>
    <col min="15621" max="15621" width="2.28515625" style="12" bestFit="1" customWidth="1"/>
    <col min="15622" max="15622" width="16" style="12" customWidth="1"/>
    <col min="15623" max="15623" width="1.85546875" style="12" customWidth="1"/>
    <col min="15624" max="15624" width="13.7109375" style="12" customWidth="1"/>
    <col min="15625" max="15625" width="23.42578125" style="12" customWidth="1"/>
    <col min="15626" max="15626" width="13.28515625" style="12" customWidth="1"/>
    <col min="15627" max="15627" width="11.42578125" style="12"/>
    <col min="15628" max="15628" width="14.28515625" style="12" customWidth="1"/>
    <col min="15629" max="15629" width="12.42578125" style="12" customWidth="1"/>
    <col min="15630" max="15632" width="9.42578125" style="12" customWidth="1"/>
    <col min="15633" max="15872" width="11.42578125" style="12"/>
    <col min="15873" max="15873" width="2.42578125" style="12" customWidth="1"/>
    <col min="15874" max="15874" width="21.28515625" style="12" customWidth="1"/>
    <col min="15875" max="15875" width="2.28515625" style="12" bestFit="1" customWidth="1"/>
    <col min="15876" max="15876" width="19.42578125" style="12" customWidth="1"/>
    <col min="15877" max="15877" width="2.28515625" style="12" bestFit="1" customWidth="1"/>
    <col min="15878" max="15878" width="16" style="12" customWidth="1"/>
    <col min="15879" max="15879" width="1.85546875" style="12" customWidth="1"/>
    <col min="15880" max="15880" width="13.7109375" style="12" customWidth="1"/>
    <col min="15881" max="15881" width="23.42578125" style="12" customWidth="1"/>
    <col min="15882" max="15882" width="13.28515625" style="12" customWidth="1"/>
    <col min="15883" max="15883" width="11.42578125" style="12"/>
    <col min="15884" max="15884" width="14.28515625" style="12" customWidth="1"/>
    <col min="15885" max="15885" width="12.42578125" style="12" customWidth="1"/>
    <col min="15886" max="15888" width="9.42578125" style="12" customWidth="1"/>
    <col min="15889" max="16128" width="11.42578125" style="12"/>
    <col min="16129" max="16129" width="2.42578125" style="12" customWidth="1"/>
    <col min="16130" max="16130" width="21.28515625" style="12" customWidth="1"/>
    <col min="16131" max="16131" width="2.28515625" style="12" bestFit="1" customWidth="1"/>
    <col min="16132" max="16132" width="19.42578125" style="12" customWidth="1"/>
    <col min="16133" max="16133" width="2.28515625" style="12" bestFit="1" customWidth="1"/>
    <col min="16134" max="16134" width="16" style="12" customWidth="1"/>
    <col min="16135" max="16135" width="1.85546875" style="12" customWidth="1"/>
    <col min="16136" max="16136" width="13.7109375" style="12" customWidth="1"/>
    <col min="16137" max="16137" width="23.42578125" style="12" customWidth="1"/>
    <col min="16138" max="16138" width="13.28515625" style="12" customWidth="1"/>
    <col min="16139" max="16139" width="11.42578125" style="12"/>
    <col min="16140" max="16140" width="14.28515625" style="12" customWidth="1"/>
    <col min="16141" max="16141" width="12.42578125" style="12" customWidth="1"/>
    <col min="16142" max="16144" width="9.42578125" style="12" customWidth="1"/>
    <col min="16145" max="16384" width="11.42578125" style="12"/>
  </cols>
  <sheetData>
    <row r="1" spans="1:20" ht="9" customHeight="1"/>
    <row r="2" spans="1:20" ht="21">
      <c r="A2" s="13"/>
      <c r="B2" s="59" t="s">
        <v>71</v>
      </c>
      <c r="C2" s="59"/>
      <c r="D2" s="59"/>
      <c r="E2" s="59"/>
      <c r="F2" s="59"/>
      <c r="G2" s="59"/>
      <c r="H2" s="59"/>
      <c r="I2" s="59"/>
      <c r="J2" s="59"/>
      <c r="K2" s="59"/>
      <c r="L2" s="59"/>
      <c r="M2" s="59"/>
      <c r="N2" s="59"/>
      <c r="O2" s="59"/>
      <c r="P2" s="59"/>
      <c r="Q2" s="59"/>
    </row>
    <row r="3" spans="1:20" ht="75.75" customHeight="1">
      <c r="B3" s="60" t="s">
        <v>72</v>
      </c>
      <c r="C3" s="61"/>
      <c r="D3" s="61"/>
      <c r="E3" s="61"/>
      <c r="F3" s="61"/>
      <c r="G3" s="61"/>
      <c r="H3" s="61"/>
      <c r="I3" s="61"/>
      <c r="J3" s="61"/>
      <c r="K3" s="61"/>
      <c r="L3" s="61"/>
      <c r="M3" s="61"/>
      <c r="N3" s="61"/>
      <c r="O3" s="61"/>
      <c r="P3" s="61"/>
      <c r="Q3" s="62"/>
      <c r="R3" s="14"/>
      <c r="S3" s="14"/>
    </row>
    <row r="4" spans="1:20" ht="15" customHeight="1">
      <c r="B4" s="63" t="s">
        <v>73</v>
      </c>
      <c r="C4" s="63"/>
      <c r="D4" s="63"/>
      <c r="E4" s="63"/>
      <c r="F4" s="63"/>
      <c r="G4" s="63"/>
      <c r="H4" s="63"/>
      <c r="I4" s="63"/>
      <c r="J4" s="63"/>
      <c r="K4" s="63"/>
      <c r="L4" s="63"/>
      <c r="M4" s="63"/>
      <c r="N4" s="63"/>
      <c r="O4" s="63"/>
      <c r="P4" s="63"/>
      <c r="Q4" s="63"/>
      <c r="R4" s="15"/>
      <c r="S4" s="15"/>
    </row>
    <row r="5" spans="1:20">
      <c r="B5" s="63"/>
      <c r="C5" s="63"/>
      <c r="D5" s="63"/>
      <c r="E5" s="63"/>
      <c r="F5" s="63"/>
      <c r="G5" s="63"/>
      <c r="H5" s="63"/>
      <c r="I5" s="63"/>
      <c r="J5" s="63"/>
      <c r="K5" s="63"/>
      <c r="L5" s="63"/>
      <c r="M5" s="63"/>
      <c r="N5" s="63"/>
      <c r="O5" s="63"/>
      <c r="P5" s="63"/>
      <c r="Q5" s="63"/>
      <c r="R5" s="15"/>
      <c r="S5" s="15"/>
    </row>
    <row r="6" spans="1:20" ht="34.5" customHeight="1">
      <c r="B6" s="63"/>
      <c r="C6" s="63"/>
      <c r="D6" s="63"/>
      <c r="E6" s="63"/>
      <c r="F6" s="63"/>
      <c r="G6" s="63"/>
      <c r="H6" s="63"/>
      <c r="I6" s="63"/>
      <c r="J6" s="63"/>
      <c r="K6" s="63"/>
      <c r="L6" s="63"/>
      <c r="M6" s="63"/>
      <c r="N6" s="63"/>
      <c r="O6" s="63"/>
      <c r="P6" s="63"/>
      <c r="Q6" s="63"/>
      <c r="R6" s="15"/>
      <c r="S6" s="15"/>
    </row>
    <row r="7" spans="1:20" ht="11.25" customHeight="1">
      <c r="A7" s="16"/>
      <c r="B7" s="16"/>
      <c r="C7" s="16"/>
      <c r="D7" s="16"/>
      <c r="E7" s="16"/>
      <c r="F7" s="16"/>
      <c r="H7" s="17"/>
      <c r="I7" s="17"/>
      <c r="J7" s="17"/>
      <c r="K7" s="17"/>
      <c r="L7" s="17"/>
      <c r="M7" s="17"/>
      <c r="N7" s="17"/>
      <c r="O7" s="17"/>
      <c r="P7" s="17"/>
      <c r="Q7" s="17"/>
    </row>
    <row r="8" spans="1:20" ht="18.75">
      <c r="A8" s="16"/>
      <c r="B8" s="73" t="s">
        <v>74</v>
      </c>
      <c r="C8" s="73"/>
      <c r="D8" s="73"/>
      <c r="E8" s="73"/>
      <c r="F8" s="73"/>
      <c r="G8" s="18"/>
      <c r="H8" s="74" t="s">
        <v>75</v>
      </c>
      <c r="I8" s="75"/>
      <c r="J8" s="75"/>
      <c r="K8" s="75"/>
      <c r="L8" s="75"/>
      <c r="M8" s="75"/>
      <c r="N8" s="75"/>
      <c r="O8" s="75"/>
      <c r="P8" s="75"/>
      <c r="Q8" s="76"/>
    </row>
    <row r="9" spans="1:20" ht="18.75">
      <c r="A9" s="16"/>
      <c r="B9" s="73"/>
      <c r="C9" s="73"/>
      <c r="D9" s="73"/>
      <c r="E9" s="73"/>
      <c r="F9" s="73"/>
      <c r="G9" s="18"/>
      <c r="H9" s="81" t="s">
        <v>76</v>
      </c>
      <c r="I9" s="82"/>
      <c r="J9" s="82"/>
      <c r="K9" s="82"/>
      <c r="L9" s="83"/>
      <c r="M9" s="81"/>
      <c r="N9" s="82"/>
      <c r="O9" s="82"/>
      <c r="P9" s="82"/>
      <c r="Q9" s="83"/>
    </row>
    <row r="10" spans="1:20" ht="11.25" customHeight="1">
      <c r="A10" s="16"/>
      <c r="B10" s="16"/>
      <c r="C10" s="16"/>
      <c r="D10" s="16"/>
      <c r="E10" s="16"/>
      <c r="F10" s="16"/>
      <c r="H10" s="19"/>
      <c r="I10" s="19"/>
      <c r="J10" s="19"/>
      <c r="K10" s="19"/>
      <c r="L10" s="19"/>
      <c r="M10" s="19"/>
      <c r="N10" s="19"/>
      <c r="O10" s="19"/>
      <c r="P10" s="19"/>
      <c r="Q10" s="19"/>
    </row>
    <row r="11" spans="1:20" ht="11.25" customHeight="1">
      <c r="B11" s="64" t="s">
        <v>77</v>
      </c>
      <c r="C11" s="65" t="s">
        <v>78</v>
      </c>
      <c r="D11" s="67" t="s">
        <v>79</v>
      </c>
      <c r="E11" s="47" t="s">
        <v>78</v>
      </c>
      <c r="F11" s="78" t="s">
        <v>80</v>
      </c>
      <c r="H11" s="53" t="s">
        <v>81</v>
      </c>
      <c r="I11" s="54"/>
      <c r="J11" s="54"/>
      <c r="K11" s="54"/>
      <c r="L11" s="55"/>
      <c r="M11" s="53"/>
      <c r="N11" s="54"/>
      <c r="O11" s="54"/>
      <c r="P11" s="54"/>
      <c r="Q11" s="55"/>
      <c r="R11" s="20"/>
      <c r="S11" s="20"/>
      <c r="T11" s="20"/>
    </row>
    <row r="12" spans="1:20" ht="11.25" customHeight="1">
      <c r="B12" s="64"/>
      <c r="C12" s="66"/>
      <c r="D12" s="68"/>
      <c r="E12" s="77"/>
      <c r="F12" s="79"/>
      <c r="H12" s="70"/>
      <c r="I12" s="71"/>
      <c r="J12" s="71"/>
      <c r="K12" s="71"/>
      <c r="L12" s="72"/>
      <c r="M12" s="70"/>
      <c r="N12" s="71"/>
      <c r="O12" s="71"/>
      <c r="P12" s="71"/>
      <c r="Q12" s="72"/>
      <c r="R12" s="21"/>
      <c r="S12" s="21"/>
      <c r="T12" s="21"/>
    </row>
    <row r="13" spans="1:20" ht="11.25" customHeight="1">
      <c r="B13" s="64"/>
      <c r="C13" s="66"/>
      <c r="D13" s="67" t="s">
        <v>82</v>
      </c>
      <c r="E13" s="77"/>
      <c r="F13" s="79"/>
      <c r="H13" s="70"/>
      <c r="I13" s="71"/>
      <c r="J13" s="71"/>
      <c r="K13" s="71"/>
      <c r="L13" s="72"/>
      <c r="M13" s="70"/>
      <c r="N13" s="71"/>
      <c r="O13" s="71"/>
      <c r="P13" s="71"/>
      <c r="Q13" s="72"/>
      <c r="R13" s="21"/>
      <c r="S13" s="21"/>
      <c r="T13" s="21"/>
    </row>
    <row r="14" spans="1:20" ht="11.25" customHeight="1">
      <c r="B14" s="64"/>
      <c r="C14" s="51"/>
      <c r="D14" s="68"/>
      <c r="E14" s="48"/>
      <c r="F14" s="80"/>
      <c r="H14" s="56"/>
      <c r="I14" s="57"/>
      <c r="J14" s="57"/>
      <c r="K14" s="57"/>
      <c r="L14" s="58"/>
      <c r="M14" s="56"/>
      <c r="N14" s="57"/>
      <c r="O14" s="57"/>
      <c r="P14" s="57"/>
      <c r="Q14" s="58"/>
      <c r="R14" s="21"/>
      <c r="S14" s="21"/>
      <c r="T14" s="21"/>
    </row>
    <row r="15" spans="1:20" ht="9.75" customHeight="1">
      <c r="B15" s="22"/>
      <c r="C15" s="23"/>
      <c r="D15" s="24"/>
      <c r="E15" s="25"/>
      <c r="F15" s="25"/>
      <c r="H15" s="26"/>
      <c r="I15" s="21"/>
      <c r="J15" s="21"/>
      <c r="K15" s="21"/>
      <c r="L15" s="21"/>
      <c r="M15" s="21"/>
      <c r="N15" s="21"/>
      <c r="O15" s="21"/>
      <c r="P15" s="21"/>
      <c r="Q15" s="21"/>
      <c r="R15" s="21"/>
      <c r="S15" s="21"/>
      <c r="T15" s="21"/>
    </row>
    <row r="16" spans="1:20" ht="22.5" customHeight="1">
      <c r="B16" s="50" t="s">
        <v>83</v>
      </c>
      <c r="C16" s="49" t="s">
        <v>78</v>
      </c>
      <c r="D16" s="27" t="s">
        <v>84</v>
      </c>
      <c r="E16" s="49" t="s">
        <v>78</v>
      </c>
      <c r="F16" s="47" t="s">
        <v>85</v>
      </c>
      <c r="H16" s="52" t="s">
        <v>86</v>
      </c>
      <c r="I16" s="52"/>
      <c r="J16" s="52"/>
      <c r="K16" s="52"/>
      <c r="L16" s="52"/>
      <c r="M16" s="52"/>
      <c r="N16" s="52"/>
      <c r="O16" s="52"/>
      <c r="P16" s="52"/>
      <c r="Q16" s="52"/>
      <c r="R16" s="20"/>
      <c r="S16" s="20"/>
      <c r="T16" s="20"/>
    </row>
    <row r="17" spans="2:20" ht="22.5" customHeight="1">
      <c r="B17" s="69"/>
      <c r="C17" s="49"/>
      <c r="D17" s="28" t="s">
        <v>87</v>
      </c>
      <c r="E17" s="49"/>
      <c r="F17" s="48"/>
      <c r="H17" s="52"/>
      <c r="I17" s="52"/>
      <c r="J17" s="52"/>
      <c r="K17" s="52"/>
      <c r="L17" s="52"/>
      <c r="M17" s="52"/>
      <c r="N17" s="52"/>
      <c r="O17" s="52"/>
      <c r="P17" s="52"/>
      <c r="Q17" s="52"/>
      <c r="R17" s="20"/>
      <c r="S17" s="20"/>
      <c r="T17" s="20"/>
    </row>
    <row r="18" spans="2:20" ht="9.75" customHeight="1">
      <c r="M18" s="20"/>
      <c r="N18" s="20"/>
      <c r="O18" s="20"/>
      <c r="P18" s="20"/>
      <c r="Q18" s="20"/>
    </row>
    <row r="19" spans="2:20" ht="15" customHeight="1">
      <c r="B19" s="50" t="s">
        <v>88</v>
      </c>
      <c r="C19" s="49" t="s">
        <v>78</v>
      </c>
      <c r="D19" s="27" t="s">
        <v>89</v>
      </c>
      <c r="E19" s="49" t="s">
        <v>78</v>
      </c>
      <c r="F19" s="47" t="s">
        <v>90</v>
      </c>
      <c r="H19" s="53" t="s">
        <v>91</v>
      </c>
      <c r="I19" s="54"/>
      <c r="J19" s="54"/>
      <c r="K19" s="54"/>
      <c r="L19" s="55"/>
      <c r="M19" s="52"/>
      <c r="N19" s="52"/>
      <c r="O19" s="52"/>
      <c r="P19" s="52"/>
      <c r="Q19" s="52"/>
    </row>
    <row r="20" spans="2:20" ht="35.25" customHeight="1">
      <c r="B20" s="51"/>
      <c r="C20" s="49"/>
      <c r="D20" s="28" t="s">
        <v>92</v>
      </c>
      <c r="E20" s="49"/>
      <c r="F20" s="48"/>
      <c r="H20" s="56"/>
      <c r="I20" s="57"/>
      <c r="J20" s="57"/>
      <c r="K20" s="57"/>
      <c r="L20" s="58"/>
      <c r="M20" s="52"/>
      <c r="N20" s="52"/>
      <c r="O20" s="52"/>
      <c r="P20" s="52"/>
      <c r="Q20" s="52"/>
    </row>
    <row r="21" spans="2:20" ht="9.75" customHeight="1">
      <c r="H21" s="20"/>
      <c r="I21" s="20"/>
      <c r="J21" s="20"/>
      <c r="K21" s="20"/>
      <c r="L21" s="20"/>
      <c r="M21" s="20"/>
      <c r="N21" s="20"/>
      <c r="O21" s="20"/>
      <c r="P21" s="20"/>
      <c r="Q21" s="20"/>
    </row>
    <row r="22" spans="2:20" ht="15" customHeight="1">
      <c r="B22" s="50" t="s">
        <v>93</v>
      </c>
      <c r="C22" s="49" t="s">
        <v>78</v>
      </c>
      <c r="D22" s="27" t="s">
        <v>89</v>
      </c>
      <c r="E22" s="49" t="s">
        <v>78</v>
      </c>
      <c r="F22" s="47" t="s">
        <v>94</v>
      </c>
      <c r="H22" s="53" t="s">
        <v>95</v>
      </c>
      <c r="I22" s="54"/>
      <c r="J22" s="54"/>
      <c r="K22" s="54"/>
      <c r="L22" s="55"/>
      <c r="M22" s="52"/>
      <c r="N22" s="52"/>
      <c r="O22" s="52"/>
      <c r="P22" s="52"/>
      <c r="Q22" s="52"/>
    </row>
    <row r="23" spans="2:20" ht="36.75" customHeight="1">
      <c r="B23" s="51"/>
      <c r="C23" s="49"/>
      <c r="D23" s="28" t="s">
        <v>96</v>
      </c>
      <c r="E23" s="49"/>
      <c r="F23" s="48"/>
      <c r="H23" s="56"/>
      <c r="I23" s="57"/>
      <c r="J23" s="57"/>
      <c r="K23" s="57"/>
      <c r="L23" s="58"/>
      <c r="M23" s="52"/>
      <c r="N23" s="52"/>
      <c r="O23" s="52"/>
      <c r="P23" s="52"/>
      <c r="Q23" s="52"/>
    </row>
    <row r="24" spans="2:20" ht="9" customHeight="1"/>
    <row r="25" spans="2:20" ht="30" customHeight="1">
      <c r="B25" s="50" t="s">
        <v>97</v>
      </c>
      <c r="C25" s="49" t="s">
        <v>78</v>
      </c>
      <c r="D25" s="27" t="s">
        <v>89</v>
      </c>
      <c r="E25" s="49" t="s">
        <v>78</v>
      </c>
      <c r="F25" s="47" t="s">
        <v>98</v>
      </c>
      <c r="H25" s="53" t="s">
        <v>99</v>
      </c>
      <c r="I25" s="54"/>
      <c r="J25" s="54"/>
      <c r="K25" s="54"/>
      <c r="L25" s="55"/>
      <c r="M25" s="52"/>
      <c r="N25" s="52"/>
      <c r="O25" s="52"/>
      <c r="P25" s="52"/>
      <c r="Q25" s="52"/>
    </row>
    <row r="26" spans="2:20" ht="24.75" customHeight="1">
      <c r="B26" s="51"/>
      <c r="C26" s="49"/>
      <c r="D26" s="28" t="s">
        <v>100</v>
      </c>
      <c r="E26" s="49"/>
      <c r="F26" s="48"/>
      <c r="H26" s="56"/>
      <c r="I26" s="57"/>
      <c r="J26" s="57"/>
      <c r="K26" s="57"/>
      <c r="L26" s="58"/>
      <c r="M26" s="52"/>
      <c r="N26" s="52"/>
      <c r="O26" s="52"/>
      <c r="P26" s="52"/>
      <c r="Q26" s="52"/>
    </row>
    <row r="28" spans="2:20">
      <c r="B28" s="29"/>
      <c r="C28" s="29"/>
      <c r="D28" s="29"/>
      <c r="E28" s="29"/>
      <c r="F28" s="29"/>
      <c r="G28" s="29"/>
      <c r="H28" s="29"/>
      <c r="I28" s="29"/>
      <c r="J28" s="29"/>
      <c r="K28" s="29"/>
    </row>
    <row r="29" spans="2:20">
      <c r="B29" s="30"/>
      <c r="C29" s="29"/>
      <c r="D29" s="29"/>
      <c r="E29" s="29"/>
      <c r="F29" s="29"/>
      <c r="G29" s="29"/>
      <c r="H29" s="29"/>
      <c r="I29" s="29"/>
      <c r="J29" s="29"/>
      <c r="K29" s="29"/>
    </row>
    <row r="30" spans="2:20">
      <c r="B30" s="30"/>
      <c r="C30" s="29"/>
      <c r="D30" s="29"/>
      <c r="E30" s="29"/>
      <c r="F30" s="29"/>
      <c r="G30" s="29"/>
      <c r="H30" s="29"/>
      <c r="I30" s="29"/>
      <c r="J30" s="29"/>
      <c r="K30" s="29"/>
    </row>
    <row r="31" spans="2:20">
      <c r="B31" s="29"/>
      <c r="C31" s="29"/>
      <c r="D31" s="29"/>
      <c r="E31" s="29"/>
      <c r="F31" s="29"/>
      <c r="G31" s="29"/>
      <c r="H31" s="29"/>
      <c r="I31" s="29"/>
      <c r="J31" s="29"/>
      <c r="K31" s="29"/>
    </row>
    <row r="32" spans="2:20">
      <c r="B32" s="29"/>
      <c r="C32" s="29"/>
      <c r="D32" s="29"/>
      <c r="E32" s="29"/>
      <c r="F32" s="29"/>
      <c r="G32" s="29"/>
      <c r="H32" s="29"/>
      <c r="I32" s="29"/>
      <c r="J32" s="29"/>
      <c r="K32" s="29"/>
    </row>
  </sheetData>
  <mergeCells count="39">
    <mergeCell ref="B8:F9"/>
    <mergeCell ref="H8:Q8"/>
    <mergeCell ref="D13:D14"/>
    <mergeCell ref="E11:E14"/>
    <mergeCell ref="F11:F14"/>
    <mergeCell ref="H11:L14"/>
    <mergeCell ref="H9:L9"/>
    <mergeCell ref="M9:Q9"/>
    <mergeCell ref="B2:Q2"/>
    <mergeCell ref="B3:Q3"/>
    <mergeCell ref="B4:Q6"/>
    <mergeCell ref="M25:Q26"/>
    <mergeCell ref="M22:Q23"/>
    <mergeCell ref="M19:Q20"/>
    <mergeCell ref="B11:B14"/>
    <mergeCell ref="C11:C14"/>
    <mergeCell ref="D11:D12"/>
    <mergeCell ref="B16:B17"/>
    <mergeCell ref="C16:C17"/>
    <mergeCell ref="E16:E17"/>
    <mergeCell ref="F16:F17"/>
    <mergeCell ref="H16:L17"/>
    <mergeCell ref="M11:Q14"/>
    <mergeCell ref="H25:L26"/>
    <mergeCell ref="M16:Q17"/>
    <mergeCell ref="E22:E23"/>
    <mergeCell ref="F22:F23"/>
    <mergeCell ref="H22:L23"/>
    <mergeCell ref="B22:B23"/>
    <mergeCell ref="C22:C23"/>
    <mergeCell ref="B19:B20"/>
    <mergeCell ref="H19:L20"/>
    <mergeCell ref="F25:F26"/>
    <mergeCell ref="C19:C20"/>
    <mergeCell ref="E19:E20"/>
    <mergeCell ref="F19:F20"/>
    <mergeCell ref="B25:B26"/>
    <mergeCell ref="C25:C26"/>
    <mergeCell ref="E25:E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Liopni Esperanza Moreno Cardona</dc:creator>
  <cp:keywords/>
  <dc:description/>
  <cp:lastModifiedBy>Esthefany Chaverra Mosquera</cp:lastModifiedBy>
  <cp:revision/>
  <dcterms:created xsi:type="dcterms:W3CDTF">2022-07-25T18:00:04Z</dcterms:created>
  <dcterms:modified xsi:type="dcterms:W3CDTF">2025-08-23T17:20:29Z</dcterms:modified>
  <cp:category/>
  <cp:contentStatus/>
</cp:coreProperties>
</file>