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D:\Users\USER\Desktop\GOB. BOLIVAR\VIA CALAMAR - MARIA LA BAJA\"/>
    </mc:Choice>
  </mc:AlternateContent>
  <xr:revisionPtr revIDLastSave="0" documentId="13_ncr:1_{B170A9AA-755D-48B0-97B3-41E688A12958}" xr6:coauthVersionLast="47" xr6:coauthVersionMax="47" xr10:uidLastSave="{00000000-0000-0000-0000-000000000000}"/>
  <bookViews>
    <workbookView xWindow="-120" yWindow="-120" windowWidth="20730" windowHeight="11040" tabRatio="906" xr2:uid="{00000000-000D-0000-FFFF-FFFF00000000}"/>
  </bookViews>
  <sheets>
    <sheet name="PRESUPUESTO OFICIAL" sheetId="272" r:id="rId1"/>
    <sheet name="PROPUESTA ECONOMICA(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OFICIAL'!#REF!</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OFICIAL'!$A$1:$M$165</definedName>
    <definedName name="_xlnm.Print_Area" localSheetId="1">'PROPUESTA ECONOMICA(Proponente)'!$A$1:$M$166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OFICIAL'!$K$158</definedName>
    <definedName name="solver_lhs1" localSheetId="1" hidden="1">'PROPUESTA ECONOMICA(Proponente)'!$K$48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OFICIAL'!$K$158</definedName>
    <definedName name="solver_opt" localSheetId="1" hidden="1">'PROPUESTA ECONOMICA(Proponente)'!$K$48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OFICIAL'!$K$159</definedName>
    <definedName name="solver_rhs1" localSheetId="1" hidden="1">'PROPUESTA ECONOMICA(Proponente)'!$K$49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[109]Pavimentos!#REF!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0" i="271" l="1"/>
  <c r="K146" i="271"/>
  <c r="K142" i="271"/>
  <c r="K128" i="271"/>
  <c r="K124" i="271"/>
  <c r="K111" i="271"/>
  <c r="K107" i="271"/>
  <c r="K94" i="271"/>
  <c r="K90" i="271"/>
  <c r="K77" i="271"/>
  <c r="K73" i="271"/>
  <c r="K60" i="271"/>
  <c r="K56" i="271"/>
  <c r="K43" i="271"/>
  <c r="K39" i="271"/>
  <c r="K26" i="271"/>
  <c r="K22" i="271"/>
  <c r="K132" i="272"/>
  <c r="K133" i="272"/>
  <c r="K134" i="272"/>
  <c r="K135" i="272"/>
  <c r="K136" i="272"/>
  <c r="K137" i="272"/>
  <c r="K138" i="272"/>
  <c r="K139" i="272"/>
  <c r="K140" i="272"/>
  <c r="K141" i="272"/>
  <c r="K145" i="272"/>
  <c r="K144" i="272"/>
  <c r="K131" i="272"/>
  <c r="K127" i="272"/>
  <c r="K126" i="272"/>
  <c r="K123" i="272"/>
  <c r="K122" i="272"/>
  <c r="K121" i="272"/>
  <c r="K120" i="272"/>
  <c r="K119" i="272"/>
  <c r="K118" i="272"/>
  <c r="K117" i="272"/>
  <c r="K116" i="272"/>
  <c r="K115" i="272"/>
  <c r="K114" i="272"/>
  <c r="K110" i="272"/>
  <c r="K109" i="272"/>
  <c r="K106" i="272"/>
  <c r="K105" i="272"/>
  <c r="K104" i="272"/>
  <c r="K103" i="272"/>
  <c r="K102" i="272"/>
  <c r="K101" i="272"/>
  <c r="K100" i="272"/>
  <c r="K99" i="272"/>
  <c r="K98" i="272"/>
  <c r="K97" i="272"/>
  <c r="K93" i="272"/>
  <c r="K92" i="272"/>
  <c r="K89" i="272"/>
  <c r="K88" i="272"/>
  <c r="K87" i="272"/>
  <c r="K86" i="272"/>
  <c r="K85" i="272"/>
  <c r="K84" i="272"/>
  <c r="K83" i="272"/>
  <c r="K82" i="272"/>
  <c r="K81" i="272"/>
  <c r="K80" i="272"/>
  <c r="K46" i="272"/>
  <c r="K47" i="272"/>
  <c r="K48" i="272"/>
  <c r="K49" i="272"/>
  <c r="K50" i="272"/>
  <c r="K51" i="272"/>
  <c r="K52" i="272"/>
  <c r="K53" i="272"/>
  <c r="K54" i="272"/>
  <c r="K55" i="272"/>
  <c r="K76" i="272"/>
  <c r="K75" i="272"/>
  <c r="K77" i="272" s="1"/>
  <c r="K72" i="272"/>
  <c r="K71" i="272"/>
  <c r="K70" i="272"/>
  <c r="K69" i="272"/>
  <c r="K68" i="272"/>
  <c r="K67" i="272"/>
  <c r="K66" i="272"/>
  <c r="K65" i="272"/>
  <c r="K64" i="272"/>
  <c r="K63" i="272"/>
  <c r="K59" i="272"/>
  <c r="K58" i="272"/>
  <c r="K42" i="272"/>
  <c r="K41" i="272"/>
  <c r="K43" i="272" s="1"/>
  <c r="K38" i="272"/>
  <c r="K37" i="272"/>
  <c r="K36" i="272"/>
  <c r="K35" i="272"/>
  <c r="K34" i="272"/>
  <c r="K33" i="272"/>
  <c r="K32" i="272"/>
  <c r="K31" i="272"/>
  <c r="K30" i="272"/>
  <c r="K29" i="272"/>
  <c r="K21" i="272"/>
  <c r="K20" i="272"/>
  <c r="K19" i="272"/>
  <c r="K18" i="272"/>
  <c r="K17" i="272"/>
  <c r="K148" i="271" l="1"/>
  <c r="K153" i="271" s="1"/>
  <c r="K111" i="272"/>
  <c r="K146" i="272"/>
  <c r="K142" i="272"/>
  <c r="K124" i="272"/>
  <c r="K94" i="272"/>
  <c r="K128" i="272"/>
  <c r="K107" i="272"/>
  <c r="K60" i="272"/>
  <c r="K90" i="272"/>
  <c r="K73" i="272"/>
  <c r="K56" i="272"/>
  <c r="K39" i="272"/>
  <c r="K160" i="272"/>
  <c r="K25" i="272"/>
  <c r="K24" i="272"/>
  <c r="K16" i="272"/>
  <c r="K15" i="272"/>
  <c r="K14" i="272"/>
  <c r="K13" i="272"/>
  <c r="K12" i="272"/>
  <c r="K148" i="272" l="1"/>
  <c r="K22" i="272"/>
  <c r="K26" i="272"/>
  <c r="K153" i="272" l="1"/>
</calcChain>
</file>

<file path=xl/sharedStrings.xml><?xml version="1.0" encoding="utf-8"?>
<sst xmlns="http://schemas.openxmlformats.org/spreadsheetml/2006/main" count="616" uniqueCount="120">
  <si>
    <t>Formulario 1 - Propuesta económica  - Documento tipo de licitación de obra pública de infraestructura de transporte - versión 4</t>
  </si>
  <si>
    <t>Código</t>
  </si>
  <si>
    <t>CCE-EICP-FM-14</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</si>
  <si>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</si>
  <si>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</si>
  <si>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</si>
  <si>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</si>
  <si>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</si>
  <si>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</si>
  <si>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</si>
  <si>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</si>
  <si>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</si>
  <si>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</si>
  <si>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</si>
  <si>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</si>
  <si>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</si>
  <si>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</si>
  <si>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</si>
  <si>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</si>
  <si>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</si>
  <si>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</si>
  <si>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</si>
  <si>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</si>
  <si>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</si>
  <si>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</si>
  <si>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</si>
  <si>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</si>
  <si>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</si>
  <si>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</si>
  <si>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</si>
  <si>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</si>
  <si>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</si>
  <si>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</si>
  <si>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</si>
  <si>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</si>
  <si>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</si>
  <si>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</si>
  <si>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</si>
  <si>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</si>
  <si>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</si>
  <si>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</si>
  <si>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</si>
  <si>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</si>
  <si>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</si>
  <si>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</si>
  <si>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</si>
  <si>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</si>
  <si>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</si>
  <si>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</si>
  <si>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</si>
  <si>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</si>
  <si>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</si>
  <si>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</si>
  <si>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</si>
  <si>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</si>
  <si>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</si>
  <si>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</si>
  <si>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</si>
  <si>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</si>
  <si>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</si>
  <si>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</si>
  <si>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</si>
  <si>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</si>
  <si>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</si>
  <si>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</si>
  <si>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</si>
  <si>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</si>
  <si>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</si>
  <si>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</si>
  <si>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</si>
  <si>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</si>
  <si>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</si>
  <si>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</si>
  <si>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</si>
  <si>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</si>
  <si>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</si>
  <si>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</si>
  <si>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</si>
  <si>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</si>
  <si>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</si>
  <si>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</si>
  <si>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</si>
  <si>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</si>
  <si>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</si>
  <si>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IMPREVISTO</t>
  </si>
  <si>
    <t>m2</t>
  </si>
  <si>
    <t>m</t>
  </si>
  <si>
    <t>m3</t>
  </si>
  <si>
    <t>Componente de Seguridad y Salud en el Trabajo - SST</t>
  </si>
  <si>
    <t>Plan de Manejo Ambiental - PMA</t>
  </si>
  <si>
    <t>Plan de Manejo de Trafico - PMT</t>
  </si>
  <si>
    <t>CONSTRUCCIÓN EN PAVIMENTO RÍGIDO DE VÍAS URBANAS DEL MUNICIPIO DE MARIA LA BAJA - BOLIVAR</t>
  </si>
  <si>
    <t>BARRIO LAS CAÑAS CALLE 26 ENTRE EL PUENTE Y CALLEJON</t>
  </si>
  <si>
    <t>PAVIMENTO RIGIDO MR 42</t>
  </si>
  <si>
    <t>Excavación en material común de la explanación y canales</t>
  </si>
  <si>
    <t>m3- Km</t>
  </si>
  <si>
    <t>Arreglo de acometidas domiciliarias de acueducto (incluye racor, manguera, excavacion y tapado)</t>
  </si>
  <si>
    <t>un</t>
  </si>
  <si>
    <t>suministro e instalacion de geotextil tejido T2100</t>
  </si>
  <si>
    <t>Sub-base granular clase C</t>
  </si>
  <si>
    <t>Pavimento de Concreto hidrahulico MR 42</t>
  </si>
  <si>
    <t>Corte y Sello Juntas</t>
  </si>
  <si>
    <t>Andenes en concreto F`c 3000Psi Espesor = 0,1m. ancho = 1,20 m incluye, preparacion del concreto y hormigonado, construccion de junta y apliccion de antisol.</t>
  </si>
  <si>
    <t>Suministro e instalacion de loseta tactil de aviso para movilidad reducida</t>
  </si>
  <si>
    <t>Transporte de Materiales Provenientes de la Excavación de la Explanación, Canales y Préstamos para distancias mayores de mil metros (1.000 m) Medidos a partir de cien metros (100 m).</t>
  </si>
  <si>
    <t>Bordillos en concreto F`c 3000 Psi. Altura =0,15m ancho = 0,15. Incluye: acero de refuerzo asi: 1 de 3/8`` y U de 3/8˝cada 0,30m Lv = 0,60, construccion de juntas y aplicación de antisol</t>
  </si>
  <si>
    <t>Señal Vertical de Transito tipo 1 con lamina
retrorreflectiva tipo III (75 x 75 ) cm</t>
  </si>
  <si>
    <t>Línea de Demarcación con Pintura en Frío.</t>
  </si>
  <si>
    <t>SEÑALIZACION</t>
  </si>
  <si>
    <t>BARRIO MONTECARLOS CALLE 3 ENTRE ASFALTADA CARRERA 15 Y FONDO</t>
  </si>
  <si>
    <t>Señal Vertical de Transito tipo 1 con lamina retrorreflectiva tipo III (75 x 75 ) cm</t>
  </si>
  <si>
    <t>BARRIO LAS DELICIAS CALLE 7 ENTRE ASFALTADA CARRERA 15 Y ARROYO</t>
  </si>
  <si>
    <t>BARRIO LAS DELICIAS CALLE 8 ENTRE ASFALTADA CARRERA 15 Y ARROYO</t>
  </si>
  <si>
    <t>BARRIO EL RECREO CALLE 1L ENTRE CARRERA 15 Y CARRERA 18</t>
  </si>
  <si>
    <t>BARRIO EL RECREO CALLE 1 H ENTRE CARRERA 17 Y CARRERA 18</t>
  </si>
  <si>
    <t>PLAZA PRINCIPAL CARRERA 14 ENTRE CALLE 19 Y CALLE 21</t>
  </si>
  <si>
    <t>BARRIO CHUMBUM CARRERA 11 ENTRE CALLE 19 Y CALLE 26</t>
  </si>
  <si>
    <t>Demolicion de cunetas o andenes en pesimo estado</t>
  </si>
  <si>
    <t>Plan de Calidad - PC</t>
  </si>
  <si>
    <t>PROPUESTA ECONOMICA(Proponente)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</si>
</sst>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8" formatCode="&quot;$&quot;\ #,##0.00;[Red]\-&quot;$&quot;\ #,##0.0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240A]* #,##0_-;\-[$$-240A]* #,##0_-;_-[$$-240A]* &quot;-&quot;??_-;_-@_-"/>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sz val="12"/>
      <name val="Arial Narrow"/>
      <family val="2"/>
    </font>
    <font>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thin">
        <color indexed="64"/>
      </left>
      <right style="medium">
        <color indexed="64"/>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9">
      <alignment horizontal="right"/>
    </xf>
    <xf numFmtId="184" fontId="6" fillId="0" borderId="49">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9">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3">
      <protection locked="0"/>
    </xf>
    <xf numFmtId="0" fontId="44" fillId="0" borderId="0"/>
    <xf numFmtId="0" fontId="45" fillId="0" borderId="0" applyNumberFormat="0" applyFill="0" applyBorder="0" applyAlignment="0" applyProtection="0">
      <alignment vertical="top"/>
      <protection locked="0"/>
    </xf>
  </cellStyleXfs>
  <cellXfs count="37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79" fontId="32" fillId="0" borderId="37" xfId="90" applyNumberFormat="1" applyFont="1" applyBorder="1"/>
    <xf numFmtId="181" fontId="32" fillId="0" borderId="37" xfId="90" applyNumberFormat="1" applyFont="1" applyBorder="1"/>
    <xf numFmtId="0" fontId="30" fillId="0" borderId="0" xfId="0" applyFont="1"/>
    <xf numFmtId="0" fontId="46" fillId="0" borderId="0" xfId="89"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51" fillId="0" borderId="58"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2" fontId="49" fillId="0" borderId="63" xfId="34" applyFont="1" applyBorder="1"/>
    <xf numFmtId="172" fontId="49" fillId="0" borderId="60"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2" fontId="49" fillId="0" borderId="42" xfId="34" applyFont="1" applyBorder="1"/>
    <xf numFmtId="172" fontId="49" fillId="0" borderId="60"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2" fontId="49" fillId="0" borderId="47" xfId="34" applyFont="1" applyBorder="1" applyAlignment="1">
      <alignment horizontal="center" wrapText="1"/>
    </xf>
    <xf numFmtId="166" fontId="49" fillId="24" borderId="60"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49" fontId="51" fillId="0" borderId="0" xfId="131" applyNumberFormat="1" applyFont="1" applyAlignment="1">
      <alignment horizontal="righ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0" fontId="49" fillId="0" borderId="21" xfId="128" applyFont="1" applyBorder="1" applyAlignment="1">
      <alignment horizontal="left" vertical="center" wrapText="1"/>
    </xf>
    <xf numFmtId="9" fontId="49" fillId="0" borderId="31" xfId="129" applyNumberFormat="1" applyFont="1" applyBorder="1" applyAlignment="1">
      <alignment horizontal="center" vertical="center"/>
    </xf>
    <xf numFmtId="2" fontId="49" fillId="0" borderId="0" xfId="128"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3" fontId="51" fillId="26" borderId="47"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4" xfId="130" applyFont="1" applyFill="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4" fillId="0" borderId="84" xfId="0" applyFont="1" applyBorder="1" applyAlignment="1">
      <alignment horizontal="left" vertical="center"/>
    </xf>
    <xf numFmtId="0" fontId="55" fillId="0" borderId="84" xfId="0" applyFont="1" applyBorder="1" applyAlignment="1">
      <alignment horizontal="left" vertical="center"/>
    </xf>
    <xf numFmtId="0" fontId="49" fillId="0" borderId="62" xfId="0" applyFont="1" applyBorder="1" applyAlignment="1">
      <alignment vertical="center" wrapText="1"/>
    </xf>
    <xf numFmtId="0" fontId="49" fillId="0" borderId="54" xfId="0" applyFont="1" applyBorder="1" applyAlignment="1">
      <alignment vertical="center" wrapText="1"/>
    </xf>
    <xf numFmtId="0" fontId="49" fillId="0" borderId="64"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1" fontId="32" fillId="0" borderId="86" xfId="90" applyNumberFormat="1" applyFont="1" applyBorder="1"/>
    <xf numFmtId="0" fontId="49" fillId="25" borderId="58"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2" fontId="32" fillId="0" borderId="82" xfId="34" applyNumberFormat="1" applyFont="1" applyBorder="1"/>
    <xf numFmtId="0" fontId="32" fillId="0" borderId="83" xfId="89" applyFont="1" applyBorder="1"/>
    <xf numFmtId="0" fontId="30" fillId="0" borderId="39" xfId="0" applyFont="1" applyBorder="1"/>
    <xf numFmtId="0" fontId="49" fillId="0" borderId="18" xfId="74" applyFont="1" applyBorder="1" applyAlignment="1">
      <alignment horizontal="justify" vertical="center" wrapText="1"/>
    </xf>
    <xf numFmtId="182" fontId="32" fillId="0" borderId="0" xfId="34" applyNumberFormat="1" applyFont="1"/>
    <xf numFmtId="182" fontId="32" fillId="0" borderId="80" xfId="34" applyNumberFormat="1" applyFont="1" applyBorder="1"/>
    <xf numFmtId="182" fontId="51" fillId="0" borderId="0" xfId="34" applyNumberFormat="1" applyFont="1" applyAlignment="1">
      <alignment horizontal="right" vertical="center"/>
    </xf>
    <xf numFmtId="182" fontId="49" fillId="0" borderId="23" xfId="34" applyNumberFormat="1" applyFont="1" applyBorder="1" applyAlignment="1">
      <alignment horizontal="right" vertical="center"/>
    </xf>
    <xf numFmtId="182" fontId="49" fillId="0" borderId="0" xfId="34" applyNumberFormat="1" applyFont="1"/>
    <xf numFmtId="182" fontId="51" fillId="26" borderId="18" xfId="34" applyNumberFormat="1" applyFont="1" applyFill="1" applyBorder="1" applyAlignment="1">
      <alignment horizontal="center" vertical="center"/>
    </xf>
    <xf numFmtId="182" fontId="49" fillId="25" borderId="58" xfId="34" applyNumberFormat="1" applyFont="1" applyFill="1" applyBorder="1" applyAlignment="1">
      <alignment horizontal="center" vertical="center" wrapText="1"/>
    </xf>
    <xf numFmtId="182" fontId="49" fillId="25" borderId="0" xfId="34" applyNumberFormat="1" applyFont="1" applyFill="1" applyAlignment="1">
      <alignment horizontal="center" vertical="center" wrapText="1"/>
    </xf>
    <xf numFmtId="182" fontId="29" fillId="0" borderId="0" xfId="34" applyNumberFormat="1" applyFont="1"/>
    <xf numFmtId="10" fontId="49" fillId="0" borderId="22" xfId="95" applyNumberFormat="1" applyFont="1" applyBorder="1" applyAlignment="1">
      <alignment vertical="center"/>
    </xf>
    <xf numFmtId="9" fontId="51" fillId="27" borderId="30" xfId="95" applyFont="1" applyFill="1" applyBorder="1" applyAlignment="1">
      <alignment horizontal="center" vertical="center"/>
    </xf>
    <xf numFmtId="200" fontId="51" fillId="0" borderId="0" xfId="131" applyNumberFormat="1" applyFont="1" applyAlignment="1">
      <alignment vertical="center"/>
    </xf>
    <xf numFmtId="0" fontId="32" fillId="0" borderId="0" xfId="0" applyFont="1"/>
    <xf numFmtId="0" fontId="32" fillId="0" borderId="36" xfId="0" applyFont="1" applyBorder="1"/>
    <xf numFmtId="0" fontId="56" fillId="0" borderId="0" xfId="0" applyFont="1"/>
    <xf numFmtId="0" fontId="56" fillId="0" borderId="36" xfId="0" applyFont="1" applyBorder="1"/>
    <xf numFmtId="0" fontId="51" fillId="0" borderId="13" xfId="128" applyFont="1" applyBorder="1" applyAlignment="1">
      <alignment horizontal="left" vertical="center"/>
    </xf>
    <xf numFmtId="9" fontId="49" fillId="0" borderId="14" xfId="129" applyNumberFormat="1" applyFont="1" applyBorder="1" applyAlignment="1">
      <alignment horizontal="center" vertical="center"/>
    </xf>
    <xf numFmtId="178" fontId="51" fillId="0" borderId="14" xfId="129" applyNumberFormat="1" applyFont="1" applyBorder="1" applyAlignment="1">
      <alignment vertical="center"/>
    </xf>
    <xf numFmtId="182" fontId="49" fillId="0" borderId="24" xfId="34" applyNumberFormat="1" applyFont="1" applyBorder="1" applyAlignment="1">
      <alignment vertical="center"/>
    </xf>
    <xf numFmtId="0" fontId="49" fillId="0" borderId="27" xfId="128" applyFont="1" applyBorder="1" applyAlignment="1">
      <alignment horizontal="left" vertical="center" wrapText="1"/>
    </xf>
    <xf numFmtId="10" fontId="49" fillId="0" borderId="31" xfId="95" applyNumberFormat="1" applyFont="1" applyBorder="1" applyAlignment="1">
      <alignment vertical="center"/>
    </xf>
    <xf numFmtId="182" fontId="49" fillId="0" borderId="28" xfId="34" applyNumberFormat="1" applyFont="1" applyBorder="1" applyAlignment="1">
      <alignment horizontal="right" vertical="center"/>
    </xf>
    <xf numFmtId="0" fontId="51" fillId="0" borderId="41" xfId="128" applyFont="1" applyBorder="1" applyAlignment="1">
      <alignment horizontal="left" vertical="center"/>
    </xf>
    <xf numFmtId="9" fontId="49" fillId="0" borderId="43" xfId="129" applyNumberFormat="1" applyFont="1" applyBorder="1" applyAlignment="1">
      <alignment horizontal="center" vertical="center"/>
    </xf>
    <xf numFmtId="178" fontId="49" fillId="0" borderId="43" xfId="129" applyNumberFormat="1" applyFont="1" applyBorder="1" applyAlignment="1">
      <alignment vertical="center"/>
    </xf>
    <xf numFmtId="182" fontId="49" fillId="0" borderId="52" xfId="34" applyNumberFormat="1" applyFont="1" applyBorder="1" applyAlignment="1">
      <alignment vertical="center"/>
    </xf>
    <xf numFmtId="0" fontId="51" fillId="0" borderId="32" xfId="0" applyFont="1" applyBorder="1" applyAlignment="1">
      <alignment horizontal="center" vertical="center" wrapText="1"/>
    </xf>
    <xf numFmtId="0" fontId="49" fillId="0" borderId="29" xfId="0" applyFont="1" applyBorder="1"/>
    <xf numFmtId="0" fontId="51" fillId="0" borderId="29" xfId="0" applyFont="1" applyBorder="1" applyAlignment="1">
      <alignment horizontal="center" vertical="center" wrapText="1"/>
    </xf>
    <xf numFmtId="0" fontId="51" fillId="0" borderId="29" xfId="0" applyFont="1" applyBorder="1" applyAlignment="1">
      <alignment vertical="center" wrapText="1"/>
    </xf>
    <xf numFmtId="0" fontId="49" fillId="0" borderId="29" xfId="0" applyFont="1" applyBorder="1" applyAlignment="1">
      <alignment horizontal="center" vertical="center" wrapText="1"/>
    </xf>
    <xf numFmtId="0" fontId="57" fillId="0" borderId="29" xfId="0" applyFont="1" applyBorder="1" applyAlignment="1">
      <alignment horizontal="center" vertical="center" wrapText="1"/>
    </xf>
    <xf numFmtId="178" fontId="49" fillId="0" borderId="29" xfId="0" applyNumberFormat="1" applyFont="1" applyBorder="1" applyAlignment="1">
      <alignment horizontal="right" vertical="center" wrapText="1"/>
    </xf>
    <xf numFmtId="178" fontId="49" fillId="0" borderId="35" xfId="0" applyNumberFormat="1" applyFont="1" applyBorder="1"/>
    <xf numFmtId="0" fontId="49" fillId="0" borderId="33" xfId="0" applyFont="1" applyBorder="1" applyAlignment="1">
      <alignment horizontal="center" vertical="center"/>
    </xf>
    <xf numFmtId="0" fontId="49" fillId="0" borderId="18" xfId="0" applyFont="1" applyBorder="1" applyAlignment="1">
      <alignment horizontal="center" vertical="center" wrapText="1"/>
    </xf>
    <xf numFmtId="168" fontId="49" fillId="0" borderId="18" xfId="205" applyFont="1" applyFill="1" applyBorder="1" applyAlignment="1">
      <alignment horizontal="center" vertical="center" wrapText="1"/>
    </xf>
    <xf numFmtId="178" fontId="49" fillId="0" borderId="18" xfId="0" applyNumberFormat="1" applyFont="1" applyBorder="1" applyAlignment="1">
      <alignment horizontal="right" vertical="center" wrapText="1"/>
    </xf>
    <xf numFmtId="178" fontId="49" fillId="0" borderId="30" xfId="0" applyNumberFormat="1" applyFont="1" applyBorder="1" applyAlignment="1">
      <alignment vertical="center" wrapText="1"/>
    </xf>
    <xf numFmtId="2" fontId="49" fillId="0" borderId="18" xfId="0" applyNumberFormat="1" applyFont="1" applyBorder="1" applyAlignment="1">
      <alignment horizontal="center" vertical="center" wrapText="1"/>
    </xf>
    <xf numFmtId="0" fontId="51" fillId="0" borderId="20" xfId="0" applyFont="1" applyBorder="1" applyAlignment="1">
      <alignment vertical="center" wrapText="1"/>
    </xf>
    <xf numFmtId="0" fontId="51" fillId="0" borderId="20" xfId="0" applyFont="1" applyBorder="1" applyAlignment="1">
      <alignment horizontal="center" vertical="center" wrapText="1"/>
    </xf>
    <xf numFmtId="168" fontId="51" fillId="0" borderId="20" xfId="205" applyFont="1" applyFill="1" applyBorder="1" applyAlignment="1">
      <alignment horizontal="center" vertical="center" wrapText="1"/>
    </xf>
    <xf numFmtId="178" fontId="51" fillId="0" borderId="20" xfId="0" applyNumberFormat="1" applyFont="1" applyBorder="1" applyAlignment="1">
      <alignment horizontal="right" vertical="center" wrapText="1"/>
    </xf>
    <xf numFmtId="178" fontId="51" fillId="0" borderId="42" xfId="0" applyNumberFormat="1" applyFont="1" applyBorder="1" applyAlignment="1">
      <alignment vertical="center" wrapText="1"/>
    </xf>
    <xf numFmtId="0" fontId="51" fillId="0" borderId="33" xfId="0" applyFont="1" applyBorder="1" applyAlignment="1">
      <alignment horizontal="center" vertical="center" wrapText="1"/>
    </xf>
    <xf numFmtId="0" fontId="51" fillId="0" borderId="18" xfId="0" applyFont="1" applyBorder="1"/>
    <xf numFmtId="0" fontId="51" fillId="0" borderId="18" xfId="0" applyFont="1" applyBorder="1" applyAlignment="1">
      <alignment horizontal="center" vertical="center" wrapText="1"/>
    </xf>
    <xf numFmtId="0" fontId="51" fillId="0" borderId="18" xfId="0" applyFont="1" applyBorder="1" applyAlignment="1">
      <alignment vertical="center" wrapText="1"/>
    </xf>
    <xf numFmtId="168" fontId="51" fillId="0" borderId="18" xfId="205" applyFont="1" applyFill="1" applyBorder="1" applyAlignment="1">
      <alignment horizontal="center" vertical="center" wrapText="1"/>
    </xf>
    <xf numFmtId="178" fontId="51" fillId="0" borderId="18" xfId="0" applyNumberFormat="1" applyFont="1" applyBorder="1" applyAlignment="1">
      <alignment horizontal="right" vertical="center" wrapText="1"/>
    </xf>
    <xf numFmtId="178" fontId="51" fillId="0" borderId="30" xfId="0" applyNumberFormat="1" applyFont="1" applyBorder="1" applyAlignment="1">
      <alignment vertical="center" wrapText="1"/>
    </xf>
    <xf numFmtId="0" fontId="49" fillId="0" borderId="18" xfId="0" applyFont="1" applyBorder="1"/>
    <xf numFmtId="0" fontId="49" fillId="0" borderId="18" xfId="0" applyFont="1" applyBorder="1" applyAlignment="1">
      <alignment vertical="center" wrapText="1"/>
    </xf>
    <xf numFmtId="0" fontId="49" fillId="0" borderId="18" xfId="0" applyFont="1" applyBorder="1" applyAlignment="1">
      <alignment horizontal="center"/>
    </xf>
    <xf numFmtId="178" fontId="51" fillId="0" borderId="87" xfId="0" applyNumberFormat="1" applyFont="1" applyBorder="1" applyAlignment="1">
      <alignment vertical="center" wrapText="1"/>
    </xf>
    <xf numFmtId="178" fontId="49" fillId="0" borderId="30" xfId="129" applyNumberFormat="1" applyFont="1" applyBorder="1" applyAlignment="1">
      <alignment vertical="center"/>
    </xf>
    <xf numFmtId="178" fontId="49" fillId="0" borderId="42" xfId="129" applyNumberFormat="1" applyFont="1" applyBorder="1" applyAlignment="1">
      <alignment vertical="center"/>
    </xf>
    <xf numFmtId="178" fontId="51" fillId="24" borderId="15" xfId="73" applyNumberFormat="1" applyFont="1" applyFill="1" applyBorder="1" applyAlignment="1">
      <alignment vertical="center"/>
    </xf>
    <xf numFmtId="2" fontId="49" fillId="0" borderId="33" xfId="0" applyNumberFormat="1" applyFont="1" applyBorder="1" applyAlignment="1">
      <alignment horizontal="center" vertical="center"/>
    </xf>
    <xf numFmtId="0" fontId="49" fillId="0" borderId="34" xfId="128" applyFont="1" applyBorder="1" applyAlignment="1">
      <alignment horizontal="left" vertical="center" wrapText="1"/>
    </xf>
    <xf numFmtId="9" fontId="49" fillId="0" borderId="16" xfId="129" applyNumberFormat="1" applyFont="1" applyBorder="1" applyAlignment="1">
      <alignment horizontal="center" vertical="center"/>
    </xf>
    <xf numFmtId="178" fontId="49" fillId="0" borderId="16" xfId="129" applyNumberFormat="1" applyFont="1" applyBorder="1" applyAlignment="1">
      <alignment vertical="center"/>
    </xf>
    <xf numFmtId="182" fontId="49" fillId="0" borderId="17" xfId="34" applyNumberFormat="1" applyFont="1" applyBorder="1" applyAlignment="1">
      <alignment vertical="center"/>
    </xf>
    <xf numFmtId="178" fontId="49" fillId="0" borderId="35" xfId="129" applyNumberFormat="1" applyFont="1" applyBorder="1" applyAlignment="1">
      <alignment vertical="center"/>
    </xf>
    <xf numFmtId="8" fontId="31" fillId="0" borderId="0" xfId="90" applyNumberFormat="1" applyFont="1"/>
    <xf numFmtId="0" fontId="51" fillId="0" borderId="48" xfId="0" applyFont="1" applyBorder="1" applyAlignment="1">
      <alignment horizontal="left"/>
    </xf>
    <xf numFmtId="0" fontId="51" fillId="0" borderId="20" xfId="0" applyFont="1" applyBorder="1" applyAlignment="1">
      <alignment horizontal="left"/>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6" xfId="130" applyFont="1" applyFill="1" applyBorder="1" applyAlignment="1">
      <alignment horizontal="center" vertical="center" wrapText="1"/>
    </xf>
    <xf numFmtId="0" fontId="49" fillId="25" borderId="75" xfId="130"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0" fontId="51" fillId="0" borderId="41" xfId="0" applyFont="1" applyBorder="1" applyAlignment="1">
      <alignment horizontal="left" vertical="center" wrapText="1"/>
    </xf>
    <xf numFmtId="0" fontId="51" fillId="0" borderId="43" xfId="0" applyFont="1" applyBorder="1" applyAlignment="1">
      <alignment horizontal="left" vertical="center" wrapText="1"/>
    </xf>
    <xf numFmtId="0" fontId="51" fillId="0" borderId="44" xfId="0" applyFont="1" applyBorder="1" applyAlignment="1">
      <alignment horizontal="left" vertical="center" wrapText="1"/>
    </xf>
    <xf numFmtId="0" fontId="53" fillId="0" borderId="84" xfId="89" applyFont="1" applyBorder="1" applyAlignment="1">
      <alignment horizontal="center" wrapText="1"/>
    </xf>
    <xf numFmtId="0" fontId="51" fillId="0" borderId="0" xfId="130" applyFont="1" applyAlignment="1">
      <alignment horizontal="center" vertical="center"/>
    </xf>
    <xf numFmtId="0" fontId="51" fillId="0" borderId="14" xfId="130" applyFont="1" applyBorder="1" applyAlignment="1">
      <alignment horizontal="center"/>
    </xf>
    <xf numFmtId="0" fontId="51" fillId="0" borderId="41" xfId="0" applyFont="1" applyBorder="1" applyAlignment="1">
      <alignment horizontal="center" vertical="center" wrapText="1"/>
    </xf>
    <xf numFmtId="0" fontId="51" fillId="0" borderId="43" xfId="0" applyFont="1" applyBorder="1" applyAlignment="1">
      <alignment horizontal="center" vertical="center" wrapText="1"/>
    </xf>
    <xf numFmtId="0" fontId="51" fillId="0" borderId="44" xfId="0" applyFont="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182" fontId="51" fillId="25" borderId="29" xfId="34" applyNumberFormat="1" applyFont="1" applyFill="1" applyBorder="1" applyAlignment="1">
      <alignment horizontal="center" vertical="center" wrapText="1"/>
    </xf>
    <xf numFmtId="182" fontId="51" fillId="25" borderId="20" xfId="34"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1"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9" xfId="0" applyFont="1" applyFill="1" applyBorder="1" applyAlignment="1">
      <alignment horizontal="center"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0" fillId="0" borderId="79" xfId="256" applyFont="1" applyBorder="1" applyAlignment="1" applyProtection="1">
      <alignment horizontal="center"/>
    </xf>
    <xf numFmtId="0" fontId="50" fillId="0" borderId="51" xfId="256"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6"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50"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4"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2.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theme" Target="theme/theme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4%20PROYECTO%20Calles/1%20Correcciones/CALLES%20HUAPANGO/PRESUPUESTOS%20CALLES%20DE%20HUAPANGO%202017.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tem"/>
      <sheetName val="AIU"/>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refreshError="1"/>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ow r="83">
          <cell r="O83" t="str">
            <v>Pendiente</v>
          </cell>
        </row>
      </sheetData>
      <sheetData sheetId="354"/>
      <sheetData sheetId="355"/>
      <sheetData sheetId="356"/>
      <sheetData sheetId="357"/>
      <sheetData sheetId="358"/>
      <sheetData sheetId="359"/>
      <sheetData sheetId="360"/>
      <sheetData sheetId="361"/>
      <sheetData sheetId="362"/>
      <sheetData sheetId="363" refreshError="1"/>
      <sheetData sheetId="364">
        <row r="83">
          <cell r="O83" t="str">
            <v>Pendiente</v>
          </cell>
        </row>
      </sheetData>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PESOS"/>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PGIO"/>
      <sheetName val="interventoria"/>
      <sheetName val="AIU"/>
      <sheetName val="Pavimentos"/>
      <sheetName val="CANTIDADES"/>
      <sheetName val="1_Preliminares"/>
      <sheetName val="2_Cimentación_Est.Met"/>
      <sheetName val="6_Dotación_Pintura"/>
      <sheetName val="Insumos"/>
      <sheetName val="Equipo_Trans "/>
      <sheetName val="M.Obra"/>
      <sheetName val="CONCRE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1BD25-1F87-4A55-8259-CE0E207D00B7}">
  <dimension ref="A1:P167"/>
  <sheetViews>
    <sheetView showGridLines="0" tabSelected="1" view="pageBreakPreview" zoomScale="60" zoomScaleNormal="100" zoomScalePageLayoutView="91" workbookViewId="0">
      <selection activeCell="O11" sqref="O11"/>
    </sheetView>
  </sheetViews>
  <sheetFormatPr baseColWidth="10" defaultColWidth="11.42578125" defaultRowHeight="16.5"/>
  <cols>
    <col min="1" max="2" width="3.42578125" style="1" customWidth="1"/>
    <col min="3" max="3" width="7.85546875" style="1" customWidth="1"/>
    <col min="4" max="4" width="15.42578125" style="1" customWidth="1"/>
    <col min="5" max="5" width="18.5703125" style="2" customWidth="1"/>
    <col min="6" max="6" width="21.5703125" style="1" customWidth="1"/>
    <col min="7" max="7" width="73.28515625" style="1" customWidth="1"/>
    <col min="8" max="8" width="8.7109375" style="1" customWidth="1"/>
    <col min="9" max="9" width="18.85546875" style="1" customWidth="1"/>
    <col min="10" max="10" width="19.140625" style="176" customWidth="1"/>
    <col min="11" max="11" width="29.42578125" style="1" customWidth="1"/>
    <col min="12" max="12" width="3.28515625" style="1" customWidth="1"/>
    <col min="13" max="13" width="2.7109375" style="1" customWidth="1"/>
    <col min="14" max="14" width="27.140625" style="1" customWidth="1"/>
    <col min="15" max="16" width="11.42578125" style="1"/>
    <col min="17" max="17" width="12.42578125" style="1" customWidth="1"/>
    <col min="18" max="16384" width="11.42578125" style="1"/>
  </cols>
  <sheetData>
    <row r="1" spans="1:13" ht="17.25" thickBot="1">
      <c r="A1" s="5"/>
      <c r="B1" s="5"/>
      <c r="C1" s="5"/>
      <c r="D1" s="5"/>
      <c r="E1" s="6"/>
      <c r="F1" s="5"/>
      <c r="G1" s="5"/>
      <c r="H1" s="5"/>
      <c r="I1" s="5"/>
      <c r="J1" s="168"/>
      <c r="K1" s="5"/>
      <c r="L1" s="5"/>
      <c r="M1" s="5"/>
    </row>
    <row r="2" spans="1:13" ht="17.25" thickTop="1">
      <c r="A2" s="5"/>
      <c r="B2" s="7"/>
      <c r="C2" s="159"/>
      <c r="D2" s="159"/>
      <c r="E2" s="160"/>
      <c r="F2" s="159"/>
      <c r="G2" s="159"/>
      <c r="H2" s="159"/>
      <c r="I2" s="159"/>
      <c r="J2" s="169"/>
      <c r="K2" s="159"/>
      <c r="L2" s="8"/>
      <c r="M2" s="5"/>
    </row>
    <row r="3" spans="1:13" ht="26.25" customHeight="1">
      <c r="A3" s="5"/>
      <c r="B3" s="9"/>
      <c r="C3" s="251" t="s">
        <v>0</v>
      </c>
      <c r="D3" s="251"/>
      <c r="E3" s="251"/>
      <c r="F3" s="251"/>
      <c r="G3" s="5"/>
      <c r="H3" s="5"/>
      <c r="I3" s="5"/>
      <c r="J3" s="168"/>
      <c r="K3" s="5"/>
      <c r="L3" s="10"/>
      <c r="M3" s="5"/>
    </row>
    <row r="4" spans="1:13">
      <c r="A4" s="5"/>
      <c r="B4" s="9"/>
      <c r="C4" s="145" t="s">
        <v>1</v>
      </c>
      <c r="D4" s="146" t="s">
        <v>2</v>
      </c>
      <c r="E4" s="145" t="s">
        <v>3</v>
      </c>
      <c r="F4" s="146">
        <v>4</v>
      </c>
      <c r="G4" s="5"/>
      <c r="H4" s="5"/>
      <c r="I4" s="5"/>
      <c r="J4" s="168"/>
      <c r="K4" s="5"/>
      <c r="L4" s="10"/>
      <c r="M4" s="5"/>
    </row>
    <row r="5" spans="1:13">
      <c r="A5" s="5"/>
      <c r="B5" s="9"/>
      <c r="C5" s="252" t="s">
        <v>4</v>
      </c>
      <c r="D5" s="252"/>
      <c r="E5" s="252"/>
      <c r="F5" s="252"/>
      <c r="G5" s="252"/>
      <c r="H5" s="252"/>
      <c r="I5" s="252"/>
      <c r="J5" s="252"/>
      <c r="K5" s="252"/>
      <c r="L5" s="10"/>
      <c r="M5" s="5"/>
    </row>
    <row r="6" spans="1:13" ht="17.25" thickBot="1">
      <c r="A6" s="5"/>
      <c r="B6" s="9"/>
      <c r="C6" s="253" t="s">
        <v>5</v>
      </c>
      <c r="D6" s="253"/>
      <c r="E6" s="253"/>
      <c r="F6" s="253"/>
      <c r="G6" s="253"/>
      <c r="H6" s="253"/>
      <c r="I6" s="253"/>
      <c r="J6" s="253"/>
      <c r="K6" s="253"/>
      <c r="L6" s="10"/>
      <c r="M6" s="5"/>
    </row>
    <row r="7" spans="1:13" ht="42" customHeight="1" thickBot="1">
      <c r="A7" s="5"/>
      <c r="B7" s="9"/>
      <c r="C7" s="254" t="s">
        <v>91</v>
      </c>
      <c r="D7" s="255"/>
      <c r="E7" s="255"/>
      <c r="F7" s="255"/>
      <c r="G7" s="255"/>
      <c r="H7" s="255"/>
      <c r="I7" s="255"/>
      <c r="J7" s="255"/>
      <c r="K7" s="256"/>
      <c r="L7" s="10"/>
      <c r="M7" s="5"/>
    </row>
    <row r="8" spans="1:13" ht="30" customHeight="1">
      <c r="A8" s="5"/>
      <c r="B8" s="9"/>
      <c r="C8" s="257" t="s">
        <v>6</v>
      </c>
      <c r="D8" s="259" t="s">
        <v>7</v>
      </c>
      <c r="E8" s="261" t="s">
        <v>8</v>
      </c>
      <c r="F8" s="261"/>
      <c r="G8" s="257" t="s">
        <v>9</v>
      </c>
      <c r="H8" s="259" t="s">
        <v>10</v>
      </c>
      <c r="I8" s="259" t="s">
        <v>11</v>
      </c>
      <c r="J8" s="262" t="s">
        <v>12</v>
      </c>
      <c r="K8" s="264" t="s">
        <v>13</v>
      </c>
      <c r="L8" s="10"/>
      <c r="M8" s="5"/>
    </row>
    <row r="9" spans="1:13" ht="30" customHeight="1" thickBot="1">
      <c r="A9" s="5"/>
      <c r="B9" s="9"/>
      <c r="C9" s="258"/>
      <c r="D9" s="260"/>
      <c r="E9" s="130" t="s">
        <v>14</v>
      </c>
      <c r="F9" s="130" t="s">
        <v>15</v>
      </c>
      <c r="G9" s="258"/>
      <c r="H9" s="260"/>
      <c r="I9" s="260"/>
      <c r="J9" s="263"/>
      <c r="K9" s="265"/>
      <c r="L9" s="10"/>
      <c r="M9" s="5"/>
    </row>
    <row r="10" spans="1:13" ht="30" customHeight="1" thickBot="1">
      <c r="A10" s="5"/>
      <c r="B10" s="9"/>
      <c r="C10" s="248" t="s">
        <v>92</v>
      </c>
      <c r="D10" s="249"/>
      <c r="E10" s="249"/>
      <c r="F10" s="249"/>
      <c r="G10" s="249"/>
      <c r="H10" s="249"/>
      <c r="I10" s="249"/>
      <c r="J10" s="249"/>
      <c r="K10" s="250"/>
      <c r="L10" s="10"/>
      <c r="M10" s="5"/>
    </row>
    <row r="11" spans="1:13" s="180" customFormat="1" ht="33.950000000000003" customHeight="1">
      <c r="B11" s="181"/>
      <c r="C11" s="195">
        <v>1</v>
      </c>
      <c r="D11" s="196"/>
      <c r="E11" s="197"/>
      <c r="F11" s="197"/>
      <c r="G11" s="198" t="s">
        <v>93</v>
      </c>
      <c r="H11" s="199"/>
      <c r="I11" s="200"/>
      <c r="J11" s="201"/>
      <c r="K11" s="202"/>
      <c r="L11" s="10"/>
      <c r="M11" s="5"/>
    </row>
    <row r="12" spans="1:13" s="180" customFormat="1" ht="33.950000000000003" customHeight="1">
      <c r="B12" s="181"/>
      <c r="C12" s="203">
        <v>1.1000000000000001</v>
      </c>
      <c r="D12" s="204"/>
      <c r="E12" s="204"/>
      <c r="F12" s="204"/>
      <c r="G12" s="167" t="s">
        <v>94</v>
      </c>
      <c r="H12" s="204" t="s">
        <v>87</v>
      </c>
      <c r="I12" s="205">
        <v>897.6</v>
      </c>
      <c r="J12" s="206">
        <v>50775.648333333331</v>
      </c>
      <c r="K12" s="207">
        <f t="shared" ref="K12:K21" si="0">+I12*J12</f>
        <v>45576221.943999998</v>
      </c>
      <c r="L12" s="10"/>
      <c r="M12" s="5"/>
    </row>
    <row r="13" spans="1:13" s="180" customFormat="1" ht="54" customHeight="1">
      <c r="B13" s="181"/>
      <c r="C13" s="203">
        <v>1.2</v>
      </c>
      <c r="D13" s="204"/>
      <c r="E13" s="204"/>
      <c r="F13" s="204"/>
      <c r="G13" s="167" t="s">
        <v>104</v>
      </c>
      <c r="H13" s="204" t="s">
        <v>95</v>
      </c>
      <c r="I13" s="205">
        <v>4488</v>
      </c>
      <c r="J13" s="206">
        <v>2826.5124131016041</v>
      </c>
      <c r="K13" s="207">
        <f t="shared" si="0"/>
        <v>12685387.709999999</v>
      </c>
      <c r="L13" s="10"/>
      <c r="M13" s="5"/>
    </row>
    <row r="14" spans="1:13" s="180" customFormat="1" ht="33.950000000000003" customHeight="1">
      <c r="B14" s="181"/>
      <c r="C14" s="203">
        <v>1.3</v>
      </c>
      <c r="D14" s="208"/>
      <c r="E14" s="204"/>
      <c r="F14" s="204"/>
      <c r="G14" s="167" t="s">
        <v>96</v>
      </c>
      <c r="H14" s="204" t="s">
        <v>97</v>
      </c>
      <c r="I14" s="205">
        <v>36</v>
      </c>
      <c r="J14" s="206">
        <v>196964.625</v>
      </c>
      <c r="K14" s="207">
        <f t="shared" si="0"/>
        <v>7090726.5</v>
      </c>
      <c r="L14" s="10"/>
      <c r="M14" s="5"/>
    </row>
    <row r="15" spans="1:13" s="180" customFormat="1" ht="33.950000000000003" customHeight="1">
      <c r="B15" s="181"/>
      <c r="C15" s="203">
        <v>1.4</v>
      </c>
      <c r="D15" s="204"/>
      <c r="E15" s="204"/>
      <c r="F15" s="204"/>
      <c r="G15" s="167" t="s">
        <v>98</v>
      </c>
      <c r="H15" s="204" t="s">
        <v>85</v>
      </c>
      <c r="I15" s="205">
        <v>869</v>
      </c>
      <c r="J15" s="206">
        <v>27565.85</v>
      </c>
      <c r="K15" s="207">
        <f t="shared" si="0"/>
        <v>23954723.649999999</v>
      </c>
      <c r="L15" s="10"/>
      <c r="M15" s="5"/>
    </row>
    <row r="16" spans="1:13" s="180" customFormat="1" ht="33.950000000000003" customHeight="1">
      <c r="B16" s="181"/>
      <c r="C16" s="203">
        <v>1.5</v>
      </c>
      <c r="D16" s="204"/>
      <c r="E16" s="204"/>
      <c r="F16" s="204"/>
      <c r="G16" s="167" t="s">
        <v>99</v>
      </c>
      <c r="H16" s="204" t="s">
        <v>87</v>
      </c>
      <c r="I16" s="205">
        <v>436</v>
      </c>
      <c r="J16" s="206">
        <v>228677.96800458716</v>
      </c>
      <c r="K16" s="207">
        <f t="shared" si="0"/>
        <v>99703594.049999997</v>
      </c>
      <c r="L16" s="10"/>
      <c r="M16" s="5"/>
    </row>
    <row r="17" spans="1:13" s="180" customFormat="1" ht="33.950000000000003" customHeight="1">
      <c r="B17" s="181"/>
      <c r="C17" s="203">
        <v>1.6</v>
      </c>
      <c r="D17" s="204"/>
      <c r="E17" s="204"/>
      <c r="F17" s="204"/>
      <c r="G17" s="167" t="s">
        <v>100</v>
      </c>
      <c r="H17" s="204" t="s">
        <v>87</v>
      </c>
      <c r="I17" s="205">
        <v>173.69</v>
      </c>
      <c r="J17" s="206">
        <v>1872912.783214923</v>
      </c>
      <c r="K17" s="207">
        <f t="shared" si="0"/>
        <v>325306221.31659997</v>
      </c>
      <c r="L17" s="10"/>
      <c r="M17" s="5"/>
    </row>
    <row r="18" spans="1:13" s="180" customFormat="1" ht="33.950000000000003" customHeight="1">
      <c r="B18" s="181"/>
      <c r="C18" s="203">
        <v>1.7</v>
      </c>
      <c r="D18" s="204"/>
      <c r="E18" s="204"/>
      <c r="F18" s="204"/>
      <c r="G18" s="167" t="s">
        <v>101</v>
      </c>
      <c r="H18" s="204" t="s">
        <v>86</v>
      </c>
      <c r="I18" s="205">
        <v>696</v>
      </c>
      <c r="J18" s="206">
        <v>27830.958577586207</v>
      </c>
      <c r="K18" s="207">
        <f t="shared" si="0"/>
        <v>19370347.170000002</v>
      </c>
      <c r="L18" s="10"/>
      <c r="M18" s="5"/>
    </row>
    <row r="19" spans="1:13" s="180" customFormat="1" ht="56.25" customHeight="1">
      <c r="B19" s="181"/>
      <c r="C19" s="203">
        <v>1.8</v>
      </c>
      <c r="D19" s="208"/>
      <c r="E19" s="204"/>
      <c r="F19" s="204"/>
      <c r="G19" s="167" t="s">
        <v>105</v>
      </c>
      <c r="H19" s="204" t="s">
        <v>86</v>
      </c>
      <c r="I19" s="205">
        <v>440</v>
      </c>
      <c r="J19" s="206">
        <v>62555.335795454543</v>
      </c>
      <c r="K19" s="207">
        <f t="shared" si="0"/>
        <v>27524347.75</v>
      </c>
      <c r="L19" s="10"/>
      <c r="M19" s="5"/>
    </row>
    <row r="20" spans="1:13" s="180" customFormat="1" ht="50.25" customHeight="1">
      <c r="B20" s="181"/>
      <c r="C20" s="203">
        <v>1.9</v>
      </c>
      <c r="D20" s="204"/>
      <c r="E20" s="204"/>
      <c r="F20" s="204"/>
      <c r="G20" s="167" t="s">
        <v>102</v>
      </c>
      <c r="H20" s="204" t="s">
        <v>87</v>
      </c>
      <c r="I20" s="205">
        <v>52.8</v>
      </c>
      <c r="J20" s="206">
        <v>1291835.7016287879</v>
      </c>
      <c r="K20" s="207">
        <f t="shared" si="0"/>
        <v>68208925.046000004</v>
      </c>
      <c r="L20" s="10"/>
      <c r="M20" s="5"/>
    </row>
    <row r="21" spans="1:13" s="180" customFormat="1" ht="33.950000000000003" customHeight="1">
      <c r="B21" s="181"/>
      <c r="C21" s="228">
        <v>1.1000000000000001</v>
      </c>
      <c r="D21" s="204"/>
      <c r="E21" s="204"/>
      <c r="F21" s="204"/>
      <c r="G21" s="167" t="s">
        <v>103</v>
      </c>
      <c r="H21" s="204" t="s">
        <v>85</v>
      </c>
      <c r="I21" s="205">
        <v>10.08</v>
      </c>
      <c r="J21" s="206">
        <v>262137.26527777777</v>
      </c>
      <c r="K21" s="207">
        <f t="shared" si="0"/>
        <v>2642343.6340000001</v>
      </c>
      <c r="L21" s="10"/>
      <c r="M21" s="5"/>
    </row>
    <row r="22" spans="1:13" s="182" customFormat="1" ht="33.950000000000003" customHeight="1" thickBot="1">
      <c r="B22" s="183"/>
      <c r="C22" s="235" t="s">
        <v>16</v>
      </c>
      <c r="D22" s="236"/>
      <c r="E22" s="236"/>
      <c r="F22" s="236"/>
      <c r="G22" s="209"/>
      <c r="H22" s="210"/>
      <c r="I22" s="211"/>
      <c r="J22" s="212"/>
      <c r="K22" s="213">
        <f>SUM(K12:K21)</f>
        <v>632062838.77059996</v>
      </c>
      <c r="L22" s="10"/>
      <c r="M22" s="5"/>
    </row>
    <row r="23" spans="1:13" s="182" customFormat="1" ht="33.950000000000003" customHeight="1">
      <c r="B23" s="183"/>
      <c r="C23" s="214">
        <v>2</v>
      </c>
      <c r="D23" s="215"/>
      <c r="E23" s="216"/>
      <c r="F23" s="216"/>
      <c r="G23" s="217" t="s">
        <v>108</v>
      </c>
      <c r="H23" s="216"/>
      <c r="I23" s="218"/>
      <c r="J23" s="219"/>
      <c r="K23" s="220"/>
      <c r="L23" s="10"/>
      <c r="M23" s="5"/>
    </row>
    <row r="24" spans="1:13" s="180" customFormat="1" ht="33.950000000000003" customHeight="1">
      <c r="B24" s="181"/>
      <c r="C24" s="203">
        <v>2.1</v>
      </c>
      <c r="D24" s="204"/>
      <c r="E24" s="204"/>
      <c r="F24" s="221"/>
      <c r="G24" s="222" t="s">
        <v>110</v>
      </c>
      <c r="H24" s="204" t="s">
        <v>97</v>
      </c>
      <c r="I24" s="205">
        <v>11</v>
      </c>
      <c r="J24" s="206">
        <v>1308453.47</v>
      </c>
      <c r="K24" s="207">
        <f>+I24*J24</f>
        <v>14392988.17</v>
      </c>
      <c r="L24" s="10"/>
      <c r="M24" s="5"/>
    </row>
    <row r="25" spans="1:13" s="180" customFormat="1" ht="33.950000000000003" customHeight="1">
      <c r="B25" s="181"/>
      <c r="C25" s="203">
        <v>2.2000000000000002</v>
      </c>
      <c r="D25" s="204"/>
      <c r="E25" s="204"/>
      <c r="F25" s="223"/>
      <c r="G25" s="222" t="s">
        <v>107</v>
      </c>
      <c r="H25" s="204" t="s">
        <v>86</v>
      </c>
      <c r="I25" s="205">
        <v>928</v>
      </c>
      <c r="J25" s="206">
        <v>3969.4185237068968</v>
      </c>
      <c r="K25" s="207">
        <f>+I25*J25</f>
        <v>3683620.39</v>
      </c>
      <c r="L25" s="10"/>
      <c r="M25" s="5"/>
    </row>
    <row r="26" spans="1:13" s="182" customFormat="1" ht="33.950000000000003" customHeight="1" thickBot="1">
      <c r="B26" s="183"/>
      <c r="C26" s="235" t="s">
        <v>16</v>
      </c>
      <c r="D26" s="236"/>
      <c r="E26" s="236"/>
      <c r="F26" s="236"/>
      <c r="G26" s="209"/>
      <c r="H26" s="210"/>
      <c r="I26" s="211"/>
      <c r="J26" s="212"/>
      <c r="K26" s="213">
        <f>SUM(K24:K25)</f>
        <v>18076608.559999999</v>
      </c>
      <c r="L26" s="10"/>
      <c r="M26" s="5"/>
    </row>
    <row r="27" spans="1:13" ht="30" customHeight="1" thickBot="1">
      <c r="A27" s="5"/>
      <c r="B27" s="9"/>
      <c r="C27" s="248" t="s">
        <v>109</v>
      </c>
      <c r="D27" s="249"/>
      <c r="E27" s="249"/>
      <c r="F27" s="249"/>
      <c r="G27" s="249"/>
      <c r="H27" s="249"/>
      <c r="I27" s="249"/>
      <c r="J27" s="249"/>
      <c r="K27" s="250"/>
      <c r="L27" s="10"/>
      <c r="M27" s="5"/>
    </row>
    <row r="28" spans="1:13" s="180" customFormat="1" ht="33.950000000000003" customHeight="1">
      <c r="B28" s="181"/>
      <c r="C28" s="195">
        <v>1</v>
      </c>
      <c r="D28" s="196"/>
      <c r="E28" s="197"/>
      <c r="F28" s="197"/>
      <c r="G28" s="198" t="s">
        <v>93</v>
      </c>
      <c r="H28" s="199"/>
      <c r="I28" s="200"/>
      <c r="J28" s="201"/>
      <c r="K28" s="202"/>
      <c r="L28" s="10"/>
      <c r="M28" s="5"/>
    </row>
    <row r="29" spans="1:13" s="180" customFormat="1" ht="33.950000000000003" customHeight="1">
      <c r="B29" s="181"/>
      <c r="C29" s="203">
        <v>1.1000000000000001</v>
      </c>
      <c r="D29" s="204"/>
      <c r="E29" s="204"/>
      <c r="F29" s="204"/>
      <c r="G29" s="167" t="s">
        <v>94</v>
      </c>
      <c r="H29" s="204" t="s">
        <v>87</v>
      </c>
      <c r="I29" s="205">
        <v>2457</v>
      </c>
      <c r="J29" s="206">
        <v>50775.648335368336</v>
      </c>
      <c r="K29" s="207">
        <f t="shared" ref="K29:K38" si="1">+I29*J29</f>
        <v>124755767.96000001</v>
      </c>
      <c r="L29" s="10"/>
      <c r="M29" s="5"/>
    </row>
    <row r="30" spans="1:13" s="180" customFormat="1" ht="54" customHeight="1">
      <c r="B30" s="181"/>
      <c r="C30" s="203">
        <v>1.2</v>
      </c>
      <c r="D30" s="204"/>
      <c r="E30" s="204"/>
      <c r="F30" s="204"/>
      <c r="G30" s="167" t="s">
        <v>104</v>
      </c>
      <c r="H30" s="204" t="s">
        <v>95</v>
      </c>
      <c r="I30" s="205">
        <v>12285</v>
      </c>
      <c r="J30" s="206">
        <v>2826.5124135124133</v>
      </c>
      <c r="K30" s="207">
        <f t="shared" si="1"/>
        <v>34723705</v>
      </c>
      <c r="L30" s="10"/>
      <c r="M30" s="5"/>
    </row>
    <row r="31" spans="1:13" s="180" customFormat="1" ht="33.950000000000003" customHeight="1">
      <c r="B31" s="181"/>
      <c r="C31" s="203">
        <v>1.3</v>
      </c>
      <c r="D31" s="208"/>
      <c r="E31" s="204"/>
      <c r="F31" s="204"/>
      <c r="G31" s="167" t="s">
        <v>96</v>
      </c>
      <c r="H31" s="204" t="s">
        <v>97</v>
      </c>
      <c r="I31" s="205">
        <v>99</v>
      </c>
      <c r="J31" s="206">
        <v>196964.62505050504</v>
      </c>
      <c r="K31" s="207">
        <f t="shared" si="1"/>
        <v>19499497.879999999</v>
      </c>
      <c r="L31" s="10"/>
      <c r="M31" s="5"/>
    </row>
    <row r="32" spans="1:13" s="180" customFormat="1" ht="33.950000000000003" customHeight="1">
      <c r="B32" s="181"/>
      <c r="C32" s="203">
        <v>1.4</v>
      </c>
      <c r="D32" s="204"/>
      <c r="E32" s="204"/>
      <c r="F32" s="204"/>
      <c r="G32" s="167" t="s">
        <v>98</v>
      </c>
      <c r="H32" s="204" t="s">
        <v>85</v>
      </c>
      <c r="I32" s="205">
        <v>3095</v>
      </c>
      <c r="J32" s="206">
        <v>27565.85</v>
      </c>
      <c r="K32" s="207">
        <f t="shared" si="1"/>
        <v>85316305.75</v>
      </c>
      <c r="L32" s="10"/>
      <c r="M32" s="5"/>
    </row>
    <row r="33" spans="1:13" s="180" customFormat="1" ht="33.950000000000003" customHeight="1">
      <c r="B33" s="181"/>
      <c r="C33" s="203">
        <v>1.5</v>
      </c>
      <c r="D33" s="204"/>
      <c r="E33" s="204"/>
      <c r="F33" s="204"/>
      <c r="G33" s="167" t="s">
        <v>99</v>
      </c>
      <c r="H33" s="204" t="s">
        <v>87</v>
      </c>
      <c r="I33" s="205">
        <v>1837.8</v>
      </c>
      <c r="J33" s="206">
        <v>228677.96800195886</v>
      </c>
      <c r="K33" s="207">
        <f t="shared" si="1"/>
        <v>420264369.59399998</v>
      </c>
      <c r="L33" s="10"/>
      <c r="M33" s="5"/>
    </row>
    <row r="34" spans="1:13" s="180" customFormat="1" ht="33.950000000000003" customHeight="1">
      <c r="B34" s="181"/>
      <c r="C34" s="203">
        <v>1.6</v>
      </c>
      <c r="D34" s="204"/>
      <c r="E34" s="204"/>
      <c r="F34" s="204"/>
      <c r="G34" s="167" t="s">
        <v>100</v>
      </c>
      <c r="H34" s="204" t="s">
        <v>87</v>
      </c>
      <c r="I34" s="205">
        <v>619.03</v>
      </c>
      <c r="J34" s="206">
        <v>1872912.7831998449</v>
      </c>
      <c r="K34" s="207">
        <f t="shared" si="1"/>
        <v>1159389200.1841998</v>
      </c>
      <c r="L34" s="10"/>
      <c r="M34" s="5"/>
    </row>
    <row r="35" spans="1:13" s="180" customFormat="1" ht="33.950000000000003" customHeight="1">
      <c r="B35" s="181"/>
      <c r="C35" s="203">
        <v>1.7</v>
      </c>
      <c r="D35" s="204"/>
      <c r="E35" s="204"/>
      <c r="F35" s="204"/>
      <c r="G35" s="167" t="s">
        <v>101</v>
      </c>
      <c r="H35" s="204" t="s">
        <v>86</v>
      </c>
      <c r="I35" s="205">
        <v>1548</v>
      </c>
      <c r="J35" s="206">
        <v>27830.958572351421</v>
      </c>
      <c r="K35" s="207">
        <f t="shared" si="1"/>
        <v>43082323.869999997</v>
      </c>
      <c r="L35" s="10"/>
      <c r="M35" s="5"/>
    </row>
    <row r="36" spans="1:13" s="180" customFormat="1" ht="56.25" customHeight="1">
      <c r="B36" s="181"/>
      <c r="C36" s="203">
        <v>1.8</v>
      </c>
      <c r="D36" s="208"/>
      <c r="E36" s="204"/>
      <c r="F36" s="204"/>
      <c r="G36" s="167" t="s">
        <v>105</v>
      </c>
      <c r="H36" s="204" t="s">
        <v>86</v>
      </c>
      <c r="I36" s="205">
        <v>966</v>
      </c>
      <c r="J36" s="206">
        <v>62555.335797101448</v>
      </c>
      <c r="K36" s="207">
        <f t="shared" si="1"/>
        <v>60428454.380000003</v>
      </c>
      <c r="L36" s="10"/>
      <c r="M36" s="5"/>
    </row>
    <row r="37" spans="1:13" s="180" customFormat="1" ht="50.25" customHeight="1">
      <c r="B37" s="181"/>
      <c r="C37" s="203">
        <v>1.9</v>
      </c>
      <c r="D37" s="204"/>
      <c r="E37" s="204"/>
      <c r="F37" s="204"/>
      <c r="G37" s="167" t="s">
        <v>102</v>
      </c>
      <c r="H37" s="204" t="s">
        <v>87</v>
      </c>
      <c r="I37" s="205">
        <v>115.92</v>
      </c>
      <c r="J37" s="206">
        <v>1291835.7015907522</v>
      </c>
      <c r="K37" s="207">
        <f t="shared" si="1"/>
        <v>149749594.5284</v>
      </c>
      <c r="L37" s="10"/>
      <c r="M37" s="5"/>
    </row>
    <row r="38" spans="1:13" s="180" customFormat="1" ht="33.950000000000003" customHeight="1">
      <c r="B38" s="181"/>
      <c r="C38" s="228">
        <v>1.1000000000000001</v>
      </c>
      <c r="D38" s="204"/>
      <c r="E38" s="204"/>
      <c r="F38" s="204"/>
      <c r="G38" s="167" t="s">
        <v>103</v>
      </c>
      <c r="H38" s="204" t="s">
        <v>85</v>
      </c>
      <c r="I38" s="205">
        <v>25.2</v>
      </c>
      <c r="J38" s="206">
        <v>262137.26507936505</v>
      </c>
      <c r="K38" s="207">
        <f t="shared" si="1"/>
        <v>6605859.0799999991</v>
      </c>
      <c r="L38" s="10"/>
      <c r="M38" s="5"/>
    </row>
    <row r="39" spans="1:13" s="182" customFormat="1" ht="33.950000000000003" customHeight="1" thickBot="1">
      <c r="B39" s="183"/>
      <c r="C39" s="235" t="s">
        <v>16</v>
      </c>
      <c r="D39" s="236"/>
      <c r="E39" s="236"/>
      <c r="F39" s="236"/>
      <c r="G39" s="209"/>
      <c r="H39" s="210"/>
      <c r="I39" s="211"/>
      <c r="J39" s="212"/>
      <c r="K39" s="213">
        <f>SUM(K29:K38)</f>
        <v>2103815078.2265997</v>
      </c>
      <c r="L39" s="10"/>
      <c r="M39" s="5"/>
    </row>
    <row r="40" spans="1:13" s="182" customFormat="1" ht="33.950000000000003" customHeight="1">
      <c r="B40" s="183"/>
      <c r="C40" s="214">
        <v>2</v>
      </c>
      <c r="D40" s="215"/>
      <c r="E40" s="216"/>
      <c r="F40" s="216"/>
      <c r="G40" s="217" t="s">
        <v>108</v>
      </c>
      <c r="H40" s="216"/>
      <c r="I40" s="218"/>
      <c r="J40" s="219"/>
      <c r="K40" s="220"/>
      <c r="L40" s="10"/>
      <c r="M40" s="5"/>
    </row>
    <row r="41" spans="1:13" s="180" customFormat="1" ht="33.950000000000003" customHeight="1">
      <c r="B41" s="181"/>
      <c r="C41" s="203">
        <v>2.1</v>
      </c>
      <c r="D41" s="204"/>
      <c r="E41" s="204"/>
      <c r="F41" s="221"/>
      <c r="G41" s="222" t="s">
        <v>110</v>
      </c>
      <c r="H41" s="204" t="s">
        <v>97</v>
      </c>
      <c r="I41" s="205">
        <v>20</v>
      </c>
      <c r="J41" s="206">
        <v>1308453.4695000001</v>
      </c>
      <c r="K41" s="207">
        <f>+I41*J41</f>
        <v>26169069.390000001</v>
      </c>
      <c r="L41" s="10"/>
      <c r="M41" s="5"/>
    </row>
    <row r="42" spans="1:13" s="180" customFormat="1" ht="33.950000000000003" customHeight="1">
      <c r="B42" s="181"/>
      <c r="C42" s="203">
        <v>2.2000000000000002</v>
      </c>
      <c r="D42" s="204"/>
      <c r="E42" s="204"/>
      <c r="F42" s="223"/>
      <c r="G42" s="222" t="s">
        <v>107</v>
      </c>
      <c r="H42" s="204" t="s">
        <v>86</v>
      </c>
      <c r="I42" s="205">
        <v>2064</v>
      </c>
      <c r="J42" s="206">
        <v>3969.4185222868218</v>
      </c>
      <c r="K42" s="207">
        <f>+I42*J42</f>
        <v>8192879.8300000001</v>
      </c>
      <c r="L42" s="10"/>
      <c r="M42" s="5"/>
    </row>
    <row r="43" spans="1:13" s="182" customFormat="1" ht="33.950000000000003" customHeight="1" thickBot="1">
      <c r="B43" s="183"/>
      <c r="C43" s="235" t="s">
        <v>16</v>
      </c>
      <c r="D43" s="236"/>
      <c r="E43" s="236"/>
      <c r="F43" s="236"/>
      <c r="G43" s="209"/>
      <c r="H43" s="210"/>
      <c r="I43" s="211"/>
      <c r="J43" s="212"/>
      <c r="K43" s="213">
        <f>SUM(K41:K42)</f>
        <v>34361949.219999999</v>
      </c>
      <c r="L43" s="10"/>
      <c r="M43" s="5"/>
    </row>
    <row r="44" spans="1:13" ht="30" customHeight="1" thickBot="1">
      <c r="A44" s="5"/>
      <c r="B44" s="9"/>
      <c r="C44" s="248" t="s">
        <v>111</v>
      </c>
      <c r="D44" s="249"/>
      <c r="E44" s="249"/>
      <c r="F44" s="249"/>
      <c r="G44" s="249"/>
      <c r="H44" s="249"/>
      <c r="I44" s="249"/>
      <c r="J44" s="249"/>
      <c r="K44" s="250"/>
      <c r="L44" s="10"/>
      <c r="M44" s="5"/>
    </row>
    <row r="45" spans="1:13" s="180" customFormat="1" ht="33.950000000000003" customHeight="1">
      <c r="B45" s="181"/>
      <c r="C45" s="195">
        <v>1</v>
      </c>
      <c r="D45" s="196"/>
      <c r="E45" s="197"/>
      <c r="F45" s="197"/>
      <c r="G45" s="198" t="s">
        <v>93</v>
      </c>
      <c r="H45" s="199"/>
      <c r="I45" s="200"/>
      <c r="J45" s="201"/>
      <c r="K45" s="202"/>
      <c r="L45" s="10"/>
      <c r="M45" s="5"/>
    </row>
    <row r="46" spans="1:13" s="180" customFormat="1" ht="33.950000000000003" customHeight="1">
      <c r="B46" s="181"/>
      <c r="C46" s="203">
        <v>1.1000000000000001</v>
      </c>
      <c r="D46" s="204"/>
      <c r="E46" s="204"/>
      <c r="F46" s="204"/>
      <c r="G46" s="167" t="s">
        <v>94</v>
      </c>
      <c r="H46" s="204" t="s">
        <v>87</v>
      </c>
      <c r="I46" s="205">
        <v>1071</v>
      </c>
      <c r="J46" s="206">
        <v>50775.648338001869</v>
      </c>
      <c r="K46" s="207">
        <f t="shared" ref="K46:K55" si="2">+I46*J46</f>
        <v>54380719.370000005</v>
      </c>
      <c r="L46" s="10"/>
      <c r="M46" s="5"/>
    </row>
    <row r="47" spans="1:13" s="180" customFormat="1" ht="54" customHeight="1">
      <c r="B47" s="181"/>
      <c r="C47" s="203">
        <v>1.2</v>
      </c>
      <c r="D47" s="204"/>
      <c r="E47" s="204"/>
      <c r="F47" s="204"/>
      <c r="G47" s="167" t="s">
        <v>104</v>
      </c>
      <c r="H47" s="204" t="s">
        <v>95</v>
      </c>
      <c r="I47" s="205">
        <v>5355</v>
      </c>
      <c r="J47" s="206">
        <v>2826.512414565826</v>
      </c>
      <c r="K47" s="207">
        <f t="shared" si="2"/>
        <v>15135973.979999999</v>
      </c>
      <c r="L47" s="10"/>
      <c r="M47" s="5"/>
    </row>
    <row r="48" spans="1:13" s="180" customFormat="1" ht="33.950000000000003" customHeight="1">
      <c r="B48" s="181"/>
      <c r="C48" s="203">
        <v>1.3</v>
      </c>
      <c r="D48" s="208"/>
      <c r="E48" s="204"/>
      <c r="F48" s="204"/>
      <c r="G48" s="167" t="s">
        <v>96</v>
      </c>
      <c r="H48" s="204" t="s">
        <v>97</v>
      </c>
      <c r="I48" s="205">
        <v>40</v>
      </c>
      <c r="J48" s="206">
        <v>196964.625</v>
      </c>
      <c r="K48" s="207">
        <f t="shared" si="2"/>
        <v>7878585</v>
      </c>
      <c r="L48" s="10"/>
      <c r="M48" s="5"/>
    </row>
    <row r="49" spans="1:13" s="180" customFormat="1" ht="33.950000000000003" customHeight="1">
      <c r="B49" s="181"/>
      <c r="C49" s="203">
        <v>1.4</v>
      </c>
      <c r="D49" s="204"/>
      <c r="E49" s="204"/>
      <c r="F49" s="204"/>
      <c r="G49" s="167" t="s">
        <v>98</v>
      </c>
      <c r="H49" s="204" t="s">
        <v>85</v>
      </c>
      <c r="I49" s="205">
        <v>1869</v>
      </c>
      <c r="J49" s="206">
        <v>27565.85</v>
      </c>
      <c r="K49" s="207">
        <f t="shared" si="2"/>
        <v>51520573.649999999</v>
      </c>
      <c r="L49" s="10"/>
      <c r="M49" s="5"/>
    </row>
    <row r="50" spans="1:13" s="180" customFormat="1" ht="33.950000000000003" customHeight="1">
      <c r="B50" s="181"/>
      <c r="C50" s="203">
        <v>1.5</v>
      </c>
      <c r="D50" s="204"/>
      <c r="E50" s="204"/>
      <c r="F50" s="204"/>
      <c r="G50" s="167" t="s">
        <v>99</v>
      </c>
      <c r="H50" s="204" t="s">
        <v>87</v>
      </c>
      <c r="I50" s="205">
        <v>712.2</v>
      </c>
      <c r="J50" s="206">
        <v>228677.96799494524</v>
      </c>
      <c r="K50" s="207">
        <f t="shared" si="2"/>
        <v>162864448.80600002</v>
      </c>
      <c r="L50" s="10"/>
      <c r="M50" s="5"/>
    </row>
    <row r="51" spans="1:13" s="180" customFormat="1" ht="33.950000000000003" customHeight="1">
      <c r="B51" s="181"/>
      <c r="C51" s="203">
        <v>1.6</v>
      </c>
      <c r="D51" s="204"/>
      <c r="E51" s="204"/>
      <c r="F51" s="204"/>
      <c r="G51" s="167" t="s">
        <v>100</v>
      </c>
      <c r="H51" s="204" t="s">
        <v>87</v>
      </c>
      <c r="I51" s="205">
        <v>373.92</v>
      </c>
      <c r="J51" s="206">
        <v>1872912.7832124517</v>
      </c>
      <c r="K51" s="207">
        <f t="shared" si="2"/>
        <v>700319547.89880002</v>
      </c>
      <c r="L51" s="10"/>
      <c r="M51" s="5"/>
    </row>
    <row r="52" spans="1:13" s="180" customFormat="1" ht="33.950000000000003" customHeight="1">
      <c r="B52" s="181"/>
      <c r="C52" s="203">
        <v>1.7</v>
      </c>
      <c r="D52" s="204"/>
      <c r="E52" s="204"/>
      <c r="F52" s="204"/>
      <c r="G52" s="167" t="s">
        <v>101</v>
      </c>
      <c r="H52" s="204" t="s">
        <v>86</v>
      </c>
      <c r="I52" s="205">
        <v>897</v>
      </c>
      <c r="J52" s="206">
        <v>27830.958573021184</v>
      </c>
      <c r="K52" s="207">
        <f t="shared" si="2"/>
        <v>24964369.840000004</v>
      </c>
      <c r="L52" s="10"/>
      <c r="M52" s="5"/>
    </row>
    <row r="53" spans="1:13" s="180" customFormat="1" ht="56.25" customHeight="1">
      <c r="B53" s="181"/>
      <c r="C53" s="203">
        <v>1.8</v>
      </c>
      <c r="D53" s="208"/>
      <c r="E53" s="204"/>
      <c r="F53" s="204"/>
      <c r="G53" s="167" t="s">
        <v>105</v>
      </c>
      <c r="H53" s="204" t="s">
        <v>86</v>
      </c>
      <c r="I53" s="205">
        <v>580</v>
      </c>
      <c r="J53" s="206">
        <v>62555.335793103448</v>
      </c>
      <c r="K53" s="207">
        <f t="shared" si="2"/>
        <v>36282094.759999998</v>
      </c>
      <c r="L53" s="10"/>
      <c r="M53" s="5"/>
    </row>
    <row r="54" spans="1:13" s="180" customFormat="1" ht="50.25" customHeight="1">
      <c r="B54" s="181"/>
      <c r="C54" s="203">
        <v>1.9</v>
      </c>
      <c r="D54" s="204"/>
      <c r="E54" s="204"/>
      <c r="F54" s="204"/>
      <c r="G54" s="167" t="s">
        <v>102</v>
      </c>
      <c r="H54" s="204" t="s">
        <v>87</v>
      </c>
      <c r="I54" s="205">
        <v>69.599999999999994</v>
      </c>
      <c r="J54" s="206">
        <v>1291835.7016091954</v>
      </c>
      <c r="K54" s="207">
        <f t="shared" si="2"/>
        <v>89911764.832000002</v>
      </c>
      <c r="L54" s="10"/>
      <c r="M54" s="5"/>
    </row>
    <row r="55" spans="1:13" s="180" customFormat="1" ht="33.950000000000003" customHeight="1">
      <c r="B55" s="181"/>
      <c r="C55" s="228">
        <v>1.1000000000000001</v>
      </c>
      <c r="D55" s="204"/>
      <c r="E55" s="204"/>
      <c r="F55" s="204"/>
      <c r="G55" s="167" t="s">
        <v>103</v>
      </c>
      <c r="H55" s="204" t="s">
        <v>85</v>
      </c>
      <c r="I55" s="205">
        <v>10.08</v>
      </c>
      <c r="J55" s="206">
        <v>262137.26527777777</v>
      </c>
      <c r="K55" s="207">
        <f t="shared" si="2"/>
        <v>2642343.6340000001</v>
      </c>
      <c r="L55" s="10"/>
      <c r="M55" s="5"/>
    </row>
    <row r="56" spans="1:13" s="182" customFormat="1" ht="33.950000000000003" customHeight="1" thickBot="1">
      <c r="B56" s="183"/>
      <c r="C56" s="235" t="s">
        <v>16</v>
      </c>
      <c r="D56" s="236"/>
      <c r="E56" s="236"/>
      <c r="F56" s="236"/>
      <c r="G56" s="209"/>
      <c r="H56" s="210"/>
      <c r="I56" s="211"/>
      <c r="J56" s="212"/>
      <c r="K56" s="213">
        <f>SUM(K46:K55)</f>
        <v>1145900421.7708001</v>
      </c>
      <c r="L56" s="10"/>
      <c r="M56" s="5"/>
    </row>
    <row r="57" spans="1:13" s="182" customFormat="1" ht="33.950000000000003" customHeight="1">
      <c r="B57" s="183"/>
      <c r="C57" s="214">
        <v>2</v>
      </c>
      <c r="D57" s="215"/>
      <c r="E57" s="216"/>
      <c r="F57" s="216"/>
      <c r="G57" s="217" t="s">
        <v>108</v>
      </c>
      <c r="H57" s="216"/>
      <c r="I57" s="218"/>
      <c r="J57" s="219"/>
      <c r="K57" s="220"/>
      <c r="L57" s="10"/>
      <c r="M57" s="5"/>
    </row>
    <row r="58" spans="1:13" s="180" customFormat="1" ht="33.950000000000003" customHeight="1">
      <c r="B58" s="181"/>
      <c r="C58" s="203">
        <v>2.1</v>
      </c>
      <c r="D58" s="204"/>
      <c r="E58" s="204"/>
      <c r="F58" s="221"/>
      <c r="G58" s="222" t="s">
        <v>106</v>
      </c>
      <c r="H58" s="204" t="s">
        <v>97</v>
      </c>
      <c r="I58" s="205">
        <v>9</v>
      </c>
      <c r="J58" s="206">
        <v>1308453.4700000002</v>
      </c>
      <c r="K58" s="207">
        <f>+I58*J58</f>
        <v>11776081.230000002</v>
      </c>
      <c r="L58" s="10"/>
      <c r="M58" s="5"/>
    </row>
    <row r="59" spans="1:13" s="180" customFormat="1" ht="33.950000000000003" customHeight="1">
      <c r="B59" s="181"/>
      <c r="C59" s="203">
        <v>2.2000000000000002</v>
      </c>
      <c r="D59" s="204"/>
      <c r="E59" s="204"/>
      <c r="F59" s="223"/>
      <c r="G59" s="222" t="s">
        <v>107</v>
      </c>
      <c r="H59" s="204" t="s">
        <v>86</v>
      </c>
      <c r="I59" s="205">
        <v>1196</v>
      </c>
      <c r="J59" s="206">
        <v>3969.4185200668899</v>
      </c>
      <c r="K59" s="207">
        <f>+I59*J59</f>
        <v>4747424.5500000007</v>
      </c>
      <c r="L59" s="10"/>
      <c r="M59" s="5"/>
    </row>
    <row r="60" spans="1:13" s="182" customFormat="1" ht="33.950000000000003" customHeight="1" thickBot="1">
      <c r="B60" s="183"/>
      <c r="C60" s="235" t="s">
        <v>16</v>
      </c>
      <c r="D60" s="236"/>
      <c r="E60" s="236"/>
      <c r="F60" s="236"/>
      <c r="G60" s="209"/>
      <c r="H60" s="210"/>
      <c r="I60" s="211"/>
      <c r="J60" s="212"/>
      <c r="K60" s="213">
        <f>SUM(K58:K59)</f>
        <v>16523505.780000003</v>
      </c>
      <c r="L60" s="10"/>
      <c r="M60" s="5"/>
    </row>
    <row r="61" spans="1:13" ht="30" customHeight="1" thickBot="1">
      <c r="A61" s="5"/>
      <c r="B61" s="9"/>
      <c r="C61" s="248" t="s">
        <v>112</v>
      </c>
      <c r="D61" s="249"/>
      <c r="E61" s="249"/>
      <c r="F61" s="249"/>
      <c r="G61" s="249"/>
      <c r="H61" s="249"/>
      <c r="I61" s="249"/>
      <c r="J61" s="249"/>
      <c r="K61" s="250"/>
      <c r="L61" s="10"/>
      <c r="M61" s="5"/>
    </row>
    <row r="62" spans="1:13" s="180" customFormat="1" ht="33.950000000000003" customHeight="1">
      <c r="B62" s="181"/>
      <c r="C62" s="195">
        <v>1</v>
      </c>
      <c r="D62" s="196"/>
      <c r="E62" s="197"/>
      <c r="F62" s="197"/>
      <c r="G62" s="198" t="s">
        <v>93</v>
      </c>
      <c r="H62" s="199"/>
      <c r="I62" s="200"/>
      <c r="J62" s="201"/>
      <c r="K62" s="202"/>
      <c r="L62" s="10"/>
      <c r="M62" s="5"/>
    </row>
    <row r="63" spans="1:13" s="180" customFormat="1" ht="33.950000000000003" customHeight="1">
      <c r="B63" s="181"/>
      <c r="C63" s="203">
        <v>1.1000000000000001</v>
      </c>
      <c r="D63" s="204"/>
      <c r="E63" s="204"/>
      <c r="F63" s="204"/>
      <c r="G63" s="167" t="s">
        <v>94</v>
      </c>
      <c r="H63" s="204" t="s">
        <v>87</v>
      </c>
      <c r="I63" s="205">
        <v>1062</v>
      </c>
      <c r="J63" s="206">
        <v>50775.648333333338</v>
      </c>
      <c r="K63" s="207">
        <f t="shared" ref="K63:K72" si="3">+I63*J63</f>
        <v>53923738.530000009</v>
      </c>
      <c r="L63" s="10"/>
      <c r="M63" s="5"/>
    </row>
    <row r="64" spans="1:13" s="180" customFormat="1" ht="54" customHeight="1">
      <c r="B64" s="181"/>
      <c r="C64" s="203">
        <v>1.2</v>
      </c>
      <c r="D64" s="204"/>
      <c r="E64" s="204"/>
      <c r="F64" s="204"/>
      <c r="G64" s="167" t="s">
        <v>104</v>
      </c>
      <c r="H64" s="204" t="s">
        <v>95</v>
      </c>
      <c r="I64" s="205">
        <v>5310</v>
      </c>
      <c r="J64" s="206">
        <v>2826.5124143126177</v>
      </c>
      <c r="K64" s="207">
        <f t="shared" si="3"/>
        <v>15008780.92</v>
      </c>
      <c r="L64" s="10"/>
      <c r="M64" s="5"/>
    </row>
    <row r="65" spans="1:13" s="180" customFormat="1" ht="33.950000000000003" customHeight="1">
      <c r="B65" s="181"/>
      <c r="C65" s="203">
        <v>1.3</v>
      </c>
      <c r="D65" s="208"/>
      <c r="E65" s="204"/>
      <c r="F65" s="204"/>
      <c r="G65" s="167" t="s">
        <v>96</v>
      </c>
      <c r="H65" s="204" t="s">
        <v>97</v>
      </c>
      <c r="I65" s="205">
        <v>50</v>
      </c>
      <c r="J65" s="206">
        <v>196964.625</v>
      </c>
      <c r="K65" s="207">
        <f t="shared" si="3"/>
        <v>9848231.25</v>
      </c>
      <c r="L65" s="10"/>
      <c r="M65" s="5"/>
    </row>
    <row r="66" spans="1:13" s="180" customFormat="1" ht="33.950000000000003" customHeight="1">
      <c r="B66" s="181"/>
      <c r="C66" s="203">
        <v>1.4</v>
      </c>
      <c r="D66" s="204"/>
      <c r="E66" s="204"/>
      <c r="F66" s="204"/>
      <c r="G66" s="167" t="s">
        <v>98</v>
      </c>
      <c r="H66" s="204" t="s">
        <v>85</v>
      </c>
      <c r="I66" s="205">
        <v>1630</v>
      </c>
      <c r="J66" s="206">
        <v>27565.85</v>
      </c>
      <c r="K66" s="207">
        <f t="shared" si="3"/>
        <v>44932335.5</v>
      </c>
      <c r="L66" s="10"/>
      <c r="M66" s="5"/>
    </row>
    <row r="67" spans="1:13" s="180" customFormat="1" ht="33.950000000000003" customHeight="1">
      <c r="B67" s="181"/>
      <c r="C67" s="203">
        <v>1.5</v>
      </c>
      <c r="D67" s="204"/>
      <c r="E67" s="204"/>
      <c r="F67" s="204"/>
      <c r="G67" s="167" t="s">
        <v>99</v>
      </c>
      <c r="H67" s="204" t="s">
        <v>87</v>
      </c>
      <c r="I67" s="205">
        <v>663</v>
      </c>
      <c r="J67" s="206">
        <v>228677.96799396683</v>
      </c>
      <c r="K67" s="207">
        <f t="shared" si="3"/>
        <v>151613492.78</v>
      </c>
      <c r="L67" s="10"/>
      <c r="M67" s="5"/>
    </row>
    <row r="68" spans="1:13" s="180" customFormat="1" ht="33.950000000000003" customHeight="1">
      <c r="B68" s="181"/>
      <c r="C68" s="203">
        <v>1.6</v>
      </c>
      <c r="D68" s="204"/>
      <c r="E68" s="204"/>
      <c r="F68" s="204"/>
      <c r="G68" s="167" t="s">
        <v>100</v>
      </c>
      <c r="H68" s="204" t="s">
        <v>87</v>
      </c>
      <c r="I68" s="205">
        <v>325.89999999999998</v>
      </c>
      <c r="J68" s="206">
        <v>1872912.7832034365</v>
      </c>
      <c r="K68" s="207">
        <f t="shared" si="3"/>
        <v>610382276.04599988</v>
      </c>
      <c r="L68" s="10"/>
      <c r="M68" s="5"/>
    </row>
    <row r="69" spans="1:13" s="180" customFormat="1" ht="33.950000000000003" customHeight="1">
      <c r="B69" s="181"/>
      <c r="C69" s="203">
        <v>1.7</v>
      </c>
      <c r="D69" s="204"/>
      <c r="E69" s="204"/>
      <c r="F69" s="204"/>
      <c r="G69" s="167" t="s">
        <v>101</v>
      </c>
      <c r="H69" s="204" t="s">
        <v>86</v>
      </c>
      <c r="I69" s="205">
        <v>888</v>
      </c>
      <c r="J69" s="206">
        <v>27830.958569819821</v>
      </c>
      <c r="K69" s="207">
        <f t="shared" si="3"/>
        <v>24713891.210000001</v>
      </c>
      <c r="L69" s="10"/>
      <c r="M69" s="5"/>
    </row>
    <row r="70" spans="1:13" s="180" customFormat="1" ht="56.25" customHeight="1">
      <c r="B70" s="181"/>
      <c r="C70" s="203">
        <v>1.8</v>
      </c>
      <c r="D70" s="208"/>
      <c r="E70" s="204"/>
      <c r="F70" s="204"/>
      <c r="G70" s="167" t="s">
        <v>105</v>
      </c>
      <c r="H70" s="204" t="s">
        <v>86</v>
      </c>
      <c r="I70" s="205">
        <v>580</v>
      </c>
      <c r="J70" s="206">
        <v>62555.335793103448</v>
      </c>
      <c r="K70" s="207">
        <f t="shared" si="3"/>
        <v>36282094.759999998</v>
      </c>
      <c r="L70" s="10"/>
      <c r="M70" s="5"/>
    </row>
    <row r="71" spans="1:13" s="180" customFormat="1" ht="50.25" customHeight="1">
      <c r="B71" s="181"/>
      <c r="C71" s="203">
        <v>1.9</v>
      </c>
      <c r="D71" s="204"/>
      <c r="E71" s="204"/>
      <c r="F71" s="204"/>
      <c r="G71" s="167" t="s">
        <v>102</v>
      </c>
      <c r="H71" s="204" t="s">
        <v>87</v>
      </c>
      <c r="I71" s="205">
        <v>69.599999999999994</v>
      </c>
      <c r="J71" s="206">
        <v>1291835.7016091954</v>
      </c>
      <c r="K71" s="207">
        <f t="shared" si="3"/>
        <v>89911764.832000002</v>
      </c>
      <c r="L71" s="10"/>
      <c r="M71" s="5"/>
    </row>
    <row r="72" spans="1:13" s="180" customFormat="1" ht="33.950000000000003" customHeight="1">
      <c r="B72" s="181"/>
      <c r="C72" s="228">
        <v>1.1000000000000001</v>
      </c>
      <c r="D72" s="204"/>
      <c r="E72" s="204"/>
      <c r="F72" s="204"/>
      <c r="G72" s="167" t="s">
        <v>103</v>
      </c>
      <c r="H72" s="204" t="s">
        <v>85</v>
      </c>
      <c r="I72" s="205">
        <v>5.04</v>
      </c>
      <c r="J72" s="206">
        <v>262137.26428571428</v>
      </c>
      <c r="K72" s="207">
        <f t="shared" si="3"/>
        <v>1321171.8119999999</v>
      </c>
      <c r="L72" s="10"/>
      <c r="M72" s="5"/>
    </row>
    <row r="73" spans="1:13" s="182" customFormat="1" ht="33.950000000000003" customHeight="1" thickBot="1">
      <c r="B73" s="183"/>
      <c r="C73" s="235" t="s">
        <v>16</v>
      </c>
      <c r="D73" s="236"/>
      <c r="E73" s="236"/>
      <c r="F73" s="236"/>
      <c r="G73" s="209"/>
      <c r="H73" s="210"/>
      <c r="I73" s="211"/>
      <c r="J73" s="212"/>
      <c r="K73" s="213">
        <f>SUM(K63:K72)</f>
        <v>1037937777.64</v>
      </c>
      <c r="L73" s="10"/>
      <c r="M73" s="5"/>
    </row>
    <row r="74" spans="1:13" s="182" customFormat="1" ht="33.950000000000003" customHeight="1">
      <c r="B74" s="183"/>
      <c r="C74" s="214">
        <v>2</v>
      </c>
      <c r="D74" s="215"/>
      <c r="E74" s="216"/>
      <c r="F74" s="216"/>
      <c r="G74" s="217" t="s">
        <v>108</v>
      </c>
      <c r="H74" s="216"/>
      <c r="I74" s="218"/>
      <c r="J74" s="219"/>
      <c r="K74" s="220"/>
      <c r="L74" s="10"/>
      <c r="M74" s="5"/>
    </row>
    <row r="75" spans="1:13" s="180" customFormat="1" ht="33.950000000000003" customHeight="1">
      <c r="B75" s="181"/>
      <c r="C75" s="203">
        <v>2.1</v>
      </c>
      <c r="D75" s="204"/>
      <c r="E75" s="204"/>
      <c r="F75" s="221"/>
      <c r="G75" s="222" t="s">
        <v>106</v>
      </c>
      <c r="H75" s="204" t="s">
        <v>97</v>
      </c>
      <c r="I75" s="205">
        <v>7</v>
      </c>
      <c r="J75" s="206">
        <v>1308453.47</v>
      </c>
      <c r="K75" s="207">
        <f>+I75*J75</f>
        <v>9159174.2899999991</v>
      </c>
      <c r="L75" s="10"/>
      <c r="M75" s="5"/>
    </row>
    <row r="76" spans="1:13" s="180" customFormat="1" ht="33.950000000000003" customHeight="1">
      <c r="B76" s="181"/>
      <c r="C76" s="203">
        <v>2.2000000000000002</v>
      </c>
      <c r="D76" s="204"/>
      <c r="E76" s="204"/>
      <c r="F76" s="223"/>
      <c r="G76" s="222" t="s">
        <v>107</v>
      </c>
      <c r="H76" s="204" t="s">
        <v>86</v>
      </c>
      <c r="I76" s="205">
        <v>1184</v>
      </c>
      <c r="J76" s="206">
        <v>3969.4185219594592</v>
      </c>
      <c r="K76" s="207">
        <f>+I76*J76</f>
        <v>4699791.5299999993</v>
      </c>
      <c r="L76" s="10"/>
      <c r="M76" s="5"/>
    </row>
    <row r="77" spans="1:13" s="182" customFormat="1" ht="33.950000000000003" customHeight="1" thickBot="1">
      <c r="B77" s="183"/>
      <c r="C77" s="235" t="s">
        <v>16</v>
      </c>
      <c r="D77" s="236"/>
      <c r="E77" s="236"/>
      <c r="F77" s="236"/>
      <c r="G77" s="209"/>
      <c r="H77" s="210"/>
      <c r="I77" s="211"/>
      <c r="J77" s="212"/>
      <c r="K77" s="213">
        <f>SUM(K75:K76)</f>
        <v>13858965.819999998</v>
      </c>
      <c r="L77" s="10"/>
      <c r="M77" s="5"/>
    </row>
    <row r="78" spans="1:13" ht="30" customHeight="1" thickBot="1">
      <c r="A78" s="5"/>
      <c r="B78" s="9"/>
      <c r="C78" s="248" t="s">
        <v>113</v>
      </c>
      <c r="D78" s="249"/>
      <c r="E78" s="249"/>
      <c r="F78" s="249"/>
      <c r="G78" s="249"/>
      <c r="H78" s="249"/>
      <c r="I78" s="249"/>
      <c r="J78" s="249"/>
      <c r="K78" s="250"/>
      <c r="L78" s="10"/>
      <c r="M78" s="5"/>
    </row>
    <row r="79" spans="1:13" s="180" customFormat="1" ht="33.950000000000003" customHeight="1">
      <c r="B79" s="181"/>
      <c r="C79" s="195">
        <v>1</v>
      </c>
      <c r="D79" s="196"/>
      <c r="E79" s="197"/>
      <c r="F79" s="197"/>
      <c r="G79" s="198" t="s">
        <v>93</v>
      </c>
      <c r="H79" s="199"/>
      <c r="I79" s="200"/>
      <c r="J79" s="201"/>
      <c r="K79" s="202"/>
      <c r="L79" s="10"/>
      <c r="M79" s="5"/>
    </row>
    <row r="80" spans="1:13" s="180" customFormat="1" ht="33.950000000000003" customHeight="1">
      <c r="B80" s="181"/>
      <c r="C80" s="203">
        <v>1.1000000000000001</v>
      </c>
      <c r="D80" s="204"/>
      <c r="E80" s="204"/>
      <c r="F80" s="204"/>
      <c r="G80" s="167" t="s">
        <v>94</v>
      </c>
      <c r="H80" s="204" t="s">
        <v>87</v>
      </c>
      <c r="I80" s="205">
        <v>878.4</v>
      </c>
      <c r="J80" s="206">
        <v>50775.648333333338</v>
      </c>
      <c r="K80" s="207">
        <f t="shared" ref="K80:K89" si="4">+I80*J80</f>
        <v>44601329.495999999</v>
      </c>
      <c r="L80" s="10"/>
      <c r="M80" s="5"/>
    </row>
    <row r="81" spans="1:13" s="180" customFormat="1" ht="54" customHeight="1">
      <c r="B81" s="181"/>
      <c r="C81" s="203">
        <v>1.2</v>
      </c>
      <c r="D81" s="204"/>
      <c r="E81" s="204"/>
      <c r="F81" s="204"/>
      <c r="G81" s="167" t="s">
        <v>104</v>
      </c>
      <c r="H81" s="204" t="s">
        <v>95</v>
      </c>
      <c r="I81" s="205">
        <v>4392</v>
      </c>
      <c r="J81" s="206">
        <v>2826.5124134790526</v>
      </c>
      <c r="K81" s="207">
        <f t="shared" si="4"/>
        <v>12414042.52</v>
      </c>
      <c r="L81" s="10"/>
      <c r="M81" s="5"/>
    </row>
    <row r="82" spans="1:13" s="180" customFormat="1" ht="33.950000000000003" customHeight="1">
      <c r="B82" s="181"/>
      <c r="C82" s="203">
        <v>1.3</v>
      </c>
      <c r="D82" s="208"/>
      <c r="E82" s="204"/>
      <c r="F82" s="204"/>
      <c r="G82" s="167" t="s">
        <v>96</v>
      </c>
      <c r="H82" s="204" t="s">
        <v>97</v>
      </c>
      <c r="I82" s="205">
        <v>48</v>
      </c>
      <c r="J82" s="206">
        <v>196964.625</v>
      </c>
      <c r="K82" s="207">
        <f t="shared" si="4"/>
        <v>9454302</v>
      </c>
      <c r="L82" s="10"/>
      <c r="M82" s="5"/>
    </row>
    <row r="83" spans="1:13" s="180" customFormat="1" ht="33.950000000000003" customHeight="1">
      <c r="B83" s="181"/>
      <c r="C83" s="203">
        <v>1.4</v>
      </c>
      <c r="D83" s="204"/>
      <c r="E83" s="204"/>
      <c r="F83" s="204"/>
      <c r="G83" s="167" t="s">
        <v>98</v>
      </c>
      <c r="H83" s="204" t="s">
        <v>85</v>
      </c>
      <c r="I83" s="205">
        <v>1434</v>
      </c>
      <c r="J83" s="206">
        <v>27565.85</v>
      </c>
      <c r="K83" s="207">
        <f t="shared" si="4"/>
        <v>39529428.899999999</v>
      </c>
      <c r="L83" s="10"/>
      <c r="M83" s="5"/>
    </row>
    <row r="84" spans="1:13" s="180" customFormat="1" ht="33.950000000000003" customHeight="1">
      <c r="B84" s="181"/>
      <c r="C84" s="203">
        <v>1.5</v>
      </c>
      <c r="D84" s="204"/>
      <c r="E84" s="204"/>
      <c r="F84" s="204"/>
      <c r="G84" s="167" t="s">
        <v>99</v>
      </c>
      <c r="H84" s="204" t="s">
        <v>87</v>
      </c>
      <c r="I84" s="205">
        <v>584.4</v>
      </c>
      <c r="J84" s="206">
        <v>228677.96800479124</v>
      </c>
      <c r="K84" s="207">
        <f t="shared" si="4"/>
        <v>133639404.50199999</v>
      </c>
      <c r="L84" s="10"/>
      <c r="M84" s="5"/>
    </row>
    <row r="85" spans="1:13" s="180" customFormat="1" ht="33.950000000000003" customHeight="1">
      <c r="B85" s="181"/>
      <c r="C85" s="203">
        <v>1.6</v>
      </c>
      <c r="D85" s="204"/>
      <c r="E85" s="204"/>
      <c r="F85" s="204"/>
      <c r="G85" s="167" t="s">
        <v>100</v>
      </c>
      <c r="H85" s="204" t="s">
        <v>87</v>
      </c>
      <c r="I85" s="205">
        <v>413.57</v>
      </c>
      <c r="J85" s="206">
        <v>1872912.7832042943</v>
      </c>
      <c r="K85" s="207">
        <f t="shared" si="4"/>
        <v>774580539.74979997</v>
      </c>
      <c r="L85" s="10"/>
      <c r="M85" s="5"/>
    </row>
    <row r="86" spans="1:13" s="180" customFormat="1" ht="33.950000000000003" customHeight="1">
      <c r="B86" s="181"/>
      <c r="C86" s="203">
        <v>1.7</v>
      </c>
      <c r="D86" s="204"/>
      <c r="E86" s="204"/>
      <c r="F86" s="204"/>
      <c r="G86" s="167" t="s">
        <v>101</v>
      </c>
      <c r="H86" s="204" t="s">
        <v>86</v>
      </c>
      <c r="I86" s="205">
        <v>735</v>
      </c>
      <c r="J86" s="206">
        <v>27830.958571428571</v>
      </c>
      <c r="K86" s="207">
        <f t="shared" si="4"/>
        <v>20455754.550000001</v>
      </c>
      <c r="L86" s="10"/>
      <c r="M86" s="5"/>
    </row>
    <row r="87" spans="1:13" s="180" customFormat="1" ht="56.25" customHeight="1">
      <c r="B87" s="181"/>
      <c r="C87" s="203">
        <v>1.8</v>
      </c>
      <c r="D87" s="208"/>
      <c r="E87" s="204"/>
      <c r="F87" s="204"/>
      <c r="G87" s="167" t="s">
        <v>105</v>
      </c>
      <c r="H87" s="204" t="s">
        <v>86</v>
      </c>
      <c r="I87" s="205">
        <v>478</v>
      </c>
      <c r="J87" s="206">
        <v>62555.335794979081</v>
      </c>
      <c r="K87" s="207">
        <f t="shared" si="4"/>
        <v>29901450.510000002</v>
      </c>
      <c r="L87" s="10"/>
      <c r="M87" s="5"/>
    </row>
    <row r="88" spans="1:13" s="180" customFormat="1" ht="50.25" customHeight="1">
      <c r="B88" s="181"/>
      <c r="C88" s="203">
        <v>1.9</v>
      </c>
      <c r="D88" s="204"/>
      <c r="E88" s="204"/>
      <c r="F88" s="204"/>
      <c r="G88" s="167" t="s">
        <v>102</v>
      </c>
      <c r="H88" s="204" t="s">
        <v>87</v>
      </c>
      <c r="I88" s="205">
        <v>57.36</v>
      </c>
      <c r="J88" s="206">
        <v>1291835.7016596931</v>
      </c>
      <c r="K88" s="207">
        <f t="shared" si="4"/>
        <v>74099695.847199991</v>
      </c>
      <c r="L88" s="10"/>
      <c r="M88" s="5"/>
    </row>
    <row r="89" spans="1:13" s="180" customFormat="1" ht="33.950000000000003" customHeight="1">
      <c r="B89" s="181"/>
      <c r="C89" s="228">
        <v>1.1000000000000001</v>
      </c>
      <c r="D89" s="204"/>
      <c r="E89" s="204"/>
      <c r="F89" s="204"/>
      <c r="G89" s="167" t="s">
        <v>103</v>
      </c>
      <c r="H89" s="204" t="s">
        <v>85</v>
      </c>
      <c r="I89" s="205">
        <v>10.08</v>
      </c>
      <c r="J89" s="206">
        <v>262137.26527777777</v>
      </c>
      <c r="K89" s="207">
        <f t="shared" si="4"/>
        <v>2642343.6340000001</v>
      </c>
      <c r="L89" s="10"/>
      <c r="M89" s="5"/>
    </row>
    <row r="90" spans="1:13" s="182" customFormat="1" ht="33.950000000000003" customHeight="1" thickBot="1">
      <c r="B90" s="183"/>
      <c r="C90" s="235" t="s">
        <v>16</v>
      </c>
      <c r="D90" s="236"/>
      <c r="E90" s="236"/>
      <c r="F90" s="236"/>
      <c r="G90" s="209"/>
      <c r="H90" s="210"/>
      <c r="I90" s="211"/>
      <c r="J90" s="212"/>
      <c r="K90" s="213">
        <f>SUM(K80:K89)</f>
        <v>1141318291.7089999</v>
      </c>
      <c r="L90" s="10"/>
      <c r="M90" s="5"/>
    </row>
    <row r="91" spans="1:13" s="182" customFormat="1" ht="33.950000000000003" customHeight="1">
      <c r="B91" s="183"/>
      <c r="C91" s="214">
        <v>2</v>
      </c>
      <c r="D91" s="215"/>
      <c r="E91" s="216"/>
      <c r="F91" s="216"/>
      <c r="G91" s="217" t="s">
        <v>108</v>
      </c>
      <c r="H91" s="216"/>
      <c r="I91" s="218"/>
      <c r="J91" s="219"/>
      <c r="K91" s="220"/>
      <c r="L91" s="10"/>
      <c r="M91" s="5"/>
    </row>
    <row r="92" spans="1:13" s="180" customFormat="1" ht="33.950000000000003" customHeight="1">
      <c r="B92" s="181"/>
      <c r="C92" s="203">
        <v>2.1</v>
      </c>
      <c r="D92" s="204"/>
      <c r="E92" s="204"/>
      <c r="F92" s="221"/>
      <c r="G92" s="222" t="s">
        <v>106</v>
      </c>
      <c r="H92" s="204" t="s">
        <v>97</v>
      </c>
      <c r="I92" s="205">
        <v>5</v>
      </c>
      <c r="J92" s="206">
        <v>1308453.47</v>
      </c>
      <c r="K92" s="207">
        <f>+I92*J92</f>
        <v>6542267.3499999996</v>
      </c>
      <c r="L92" s="10"/>
      <c r="M92" s="5"/>
    </row>
    <row r="93" spans="1:13" s="180" customFormat="1" ht="33.950000000000003" customHeight="1">
      <c r="B93" s="181"/>
      <c r="C93" s="203">
        <v>2.2000000000000002</v>
      </c>
      <c r="D93" s="204"/>
      <c r="E93" s="204"/>
      <c r="F93" s="223"/>
      <c r="G93" s="222" t="s">
        <v>107</v>
      </c>
      <c r="H93" s="204" t="s">
        <v>86</v>
      </c>
      <c r="I93" s="205">
        <v>980</v>
      </c>
      <c r="J93" s="206">
        <v>3969.4185204081632</v>
      </c>
      <c r="K93" s="207">
        <f>+I93*J93</f>
        <v>3890030.15</v>
      </c>
      <c r="L93" s="10"/>
      <c r="M93" s="5"/>
    </row>
    <row r="94" spans="1:13" s="182" customFormat="1" ht="33.950000000000003" customHeight="1" thickBot="1">
      <c r="B94" s="183"/>
      <c r="C94" s="235" t="s">
        <v>16</v>
      </c>
      <c r="D94" s="236"/>
      <c r="E94" s="236"/>
      <c r="F94" s="236"/>
      <c r="G94" s="209"/>
      <c r="H94" s="210"/>
      <c r="I94" s="211"/>
      <c r="J94" s="212"/>
      <c r="K94" s="213">
        <f>SUM(K92:K93)</f>
        <v>10432297.5</v>
      </c>
      <c r="L94" s="10"/>
      <c r="M94" s="5"/>
    </row>
    <row r="95" spans="1:13" ht="30" customHeight="1" thickBot="1">
      <c r="A95" s="5"/>
      <c r="B95" s="9"/>
      <c r="C95" s="248" t="s">
        <v>114</v>
      </c>
      <c r="D95" s="249"/>
      <c r="E95" s="249"/>
      <c r="F95" s="249"/>
      <c r="G95" s="249"/>
      <c r="H95" s="249"/>
      <c r="I95" s="249"/>
      <c r="J95" s="249"/>
      <c r="K95" s="250"/>
      <c r="L95" s="10"/>
      <c r="M95" s="5"/>
    </row>
    <row r="96" spans="1:13" s="180" customFormat="1" ht="33.950000000000003" customHeight="1">
      <c r="B96" s="181"/>
      <c r="C96" s="195">
        <v>1</v>
      </c>
      <c r="D96" s="196"/>
      <c r="E96" s="197"/>
      <c r="F96" s="197"/>
      <c r="G96" s="198" t="s">
        <v>93</v>
      </c>
      <c r="H96" s="199"/>
      <c r="I96" s="200"/>
      <c r="J96" s="201"/>
      <c r="K96" s="202"/>
      <c r="L96" s="10"/>
      <c r="M96" s="5"/>
    </row>
    <row r="97" spans="1:13" s="180" customFormat="1" ht="33.950000000000003" customHeight="1">
      <c r="B97" s="181"/>
      <c r="C97" s="203">
        <v>1.1000000000000001</v>
      </c>
      <c r="D97" s="204"/>
      <c r="E97" s="204"/>
      <c r="F97" s="204"/>
      <c r="G97" s="167" t="s">
        <v>94</v>
      </c>
      <c r="H97" s="204" t="s">
        <v>87</v>
      </c>
      <c r="I97" s="205">
        <v>249.2</v>
      </c>
      <c r="J97" s="206">
        <v>50775.648346709473</v>
      </c>
      <c r="K97" s="207">
        <f t="shared" ref="K97:K106" si="5">+I97*J97</f>
        <v>12653291.568</v>
      </c>
      <c r="L97" s="10"/>
      <c r="M97" s="5"/>
    </row>
    <row r="98" spans="1:13" s="180" customFormat="1" ht="54" customHeight="1">
      <c r="B98" s="181"/>
      <c r="C98" s="203">
        <v>1.2</v>
      </c>
      <c r="D98" s="204"/>
      <c r="E98" s="204"/>
      <c r="F98" s="204"/>
      <c r="G98" s="167" t="s">
        <v>104</v>
      </c>
      <c r="H98" s="204" t="s">
        <v>95</v>
      </c>
      <c r="I98" s="205">
        <v>1246</v>
      </c>
      <c r="J98" s="206">
        <v>2826.5124157303371</v>
      </c>
      <c r="K98" s="207">
        <f t="shared" si="5"/>
        <v>3521834.47</v>
      </c>
      <c r="L98" s="10"/>
      <c r="M98" s="5"/>
    </row>
    <row r="99" spans="1:13" s="180" customFormat="1" ht="33.950000000000003" customHeight="1">
      <c r="B99" s="181"/>
      <c r="C99" s="203">
        <v>1.3</v>
      </c>
      <c r="D99" s="208"/>
      <c r="E99" s="204"/>
      <c r="F99" s="204"/>
      <c r="G99" s="167" t="s">
        <v>96</v>
      </c>
      <c r="H99" s="204" t="s">
        <v>97</v>
      </c>
      <c r="I99" s="205">
        <v>11</v>
      </c>
      <c r="J99" s="206">
        <v>196964.62545454546</v>
      </c>
      <c r="K99" s="207">
        <f t="shared" si="5"/>
        <v>2166610.88</v>
      </c>
      <c r="L99" s="10"/>
      <c r="M99" s="5"/>
    </row>
    <row r="100" spans="1:13" s="180" customFormat="1" ht="33.950000000000003" customHeight="1">
      <c r="B100" s="181"/>
      <c r="C100" s="203">
        <v>1.4</v>
      </c>
      <c r="D100" s="204"/>
      <c r="E100" s="204"/>
      <c r="F100" s="204"/>
      <c r="G100" s="167" t="s">
        <v>98</v>
      </c>
      <c r="H100" s="204" t="s">
        <v>85</v>
      </c>
      <c r="I100" s="205">
        <v>425.7</v>
      </c>
      <c r="J100" s="206">
        <v>27565.850011745362</v>
      </c>
      <c r="K100" s="207">
        <f t="shared" si="5"/>
        <v>11734782.35</v>
      </c>
      <c r="L100" s="10"/>
      <c r="M100" s="5"/>
    </row>
    <row r="101" spans="1:13" s="180" customFormat="1" ht="33.950000000000003" customHeight="1">
      <c r="B101" s="181"/>
      <c r="C101" s="203">
        <v>1.5</v>
      </c>
      <c r="D101" s="204"/>
      <c r="E101" s="204"/>
      <c r="F101" s="204"/>
      <c r="G101" s="167" t="s">
        <v>99</v>
      </c>
      <c r="H101" s="204" t="s">
        <v>87</v>
      </c>
      <c r="I101" s="205">
        <v>159.6</v>
      </c>
      <c r="J101" s="206">
        <v>228677.96796992482</v>
      </c>
      <c r="K101" s="207">
        <f t="shared" si="5"/>
        <v>36497003.688000001</v>
      </c>
      <c r="L101" s="10"/>
      <c r="M101" s="5"/>
    </row>
    <row r="102" spans="1:13" s="180" customFormat="1" ht="33.950000000000003" customHeight="1">
      <c r="B102" s="181"/>
      <c r="C102" s="203">
        <v>1.6</v>
      </c>
      <c r="D102" s="204"/>
      <c r="E102" s="204"/>
      <c r="F102" s="204"/>
      <c r="G102" s="167" t="s">
        <v>100</v>
      </c>
      <c r="H102" s="204" t="s">
        <v>87</v>
      </c>
      <c r="I102" s="205">
        <v>85.14</v>
      </c>
      <c r="J102" s="206">
        <v>1872912.7831759453</v>
      </c>
      <c r="K102" s="207">
        <f t="shared" si="5"/>
        <v>159459794.35959998</v>
      </c>
      <c r="L102" s="10"/>
      <c r="M102" s="5"/>
    </row>
    <row r="103" spans="1:13" s="180" customFormat="1" ht="33.950000000000003" customHeight="1">
      <c r="B103" s="181"/>
      <c r="C103" s="203">
        <v>1.7</v>
      </c>
      <c r="D103" s="204"/>
      <c r="E103" s="204"/>
      <c r="F103" s="204"/>
      <c r="G103" s="167" t="s">
        <v>101</v>
      </c>
      <c r="H103" s="204" t="s">
        <v>86</v>
      </c>
      <c r="I103" s="205">
        <v>204</v>
      </c>
      <c r="J103" s="206">
        <v>27830.958578431375</v>
      </c>
      <c r="K103" s="207">
        <f t="shared" si="5"/>
        <v>5677515.5500000007</v>
      </c>
      <c r="L103" s="10"/>
      <c r="M103" s="5"/>
    </row>
    <row r="104" spans="1:13" s="180" customFormat="1" ht="56.25" customHeight="1">
      <c r="B104" s="181"/>
      <c r="C104" s="203">
        <v>1.8</v>
      </c>
      <c r="D104" s="208"/>
      <c r="E104" s="204"/>
      <c r="F104" s="204"/>
      <c r="G104" s="167" t="s">
        <v>105</v>
      </c>
      <c r="H104" s="204" t="s">
        <v>86</v>
      </c>
      <c r="I104" s="205">
        <v>124</v>
      </c>
      <c r="J104" s="206">
        <v>62555.335806451607</v>
      </c>
      <c r="K104" s="207">
        <f t="shared" si="5"/>
        <v>7756861.6399999997</v>
      </c>
      <c r="L104" s="10"/>
      <c r="M104" s="5"/>
    </row>
    <row r="105" spans="1:13" s="180" customFormat="1" ht="50.25" customHeight="1">
      <c r="B105" s="181"/>
      <c r="C105" s="203">
        <v>1.9</v>
      </c>
      <c r="D105" s="204"/>
      <c r="E105" s="204"/>
      <c r="F105" s="204"/>
      <c r="G105" s="167" t="s">
        <v>102</v>
      </c>
      <c r="H105" s="204" t="s">
        <v>87</v>
      </c>
      <c r="I105" s="205">
        <v>14.88</v>
      </c>
      <c r="J105" s="206">
        <v>1291835.7014516129</v>
      </c>
      <c r="K105" s="207">
        <f t="shared" si="5"/>
        <v>19222515.237599999</v>
      </c>
      <c r="L105" s="10"/>
      <c r="M105" s="5"/>
    </row>
    <row r="106" spans="1:13" s="180" customFormat="1" ht="33.950000000000003" customHeight="1">
      <c r="B106" s="181"/>
      <c r="C106" s="228">
        <v>1.1000000000000001</v>
      </c>
      <c r="D106" s="204"/>
      <c r="E106" s="204"/>
      <c r="F106" s="204"/>
      <c r="G106" s="167" t="s">
        <v>103</v>
      </c>
      <c r="H106" s="204" t="s">
        <v>85</v>
      </c>
      <c r="I106" s="205">
        <v>5.04</v>
      </c>
      <c r="J106" s="206">
        <v>262137.26428571428</v>
      </c>
      <c r="K106" s="207">
        <f t="shared" si="5"/>
        <v>1321171.8119999999</v>
      </c>
      <c r="L106" s="10"/>
      <c r="M106" s="5"/>
    </row>
    <row r="107" spans="1:13" s="182" customFormat="1" ht="33.950000000000003" customHeight="1" thickBot="1">
      <c r="B107" s="183"/>
      <c r="C107" s="235" t="s">
        <v>16</v>
      </c>
      <c r="D107" s="236"/>
      <c r="E107" s="236"/>
      <c r="F107" s="236"/>
      <c r="G107" s="209"/>
      <c r="H107" s="210"/>
      <c r="I107" s="211"/>
      <c r="J107" s="212"/>
      <c r="K107" s="213">
        <f>SUM(K97:K106)</f>
        <v>260011381.55519998</v>
      </c>
      <c r="L107" s="10"/>
      <c r="M107" s="5"/>
    </row>
    <row r="108" spans="1:13" s="182" customFormat="1" ht="33.950000000000003" customHeight="1">
      <c r="B108" s="183"/>
      <c r="C108" s="214">
        <v>2</v>
      </c>
      <c r="D108" s="215"/>
      <c r="E108" s="216"/>
      <c r="F108" s="216"/>
      <c r="G108" s="217" t="s">
        <v>108</v>
      </c>
      <c r="H108" s="216"/>
      <c r="I108" s="218"/>
      <c r="J108" s="219"/>
      <c r="K108" s="220"/>
      <c r="L108" s="10"/>
      <c r="M108" s="5"/>
    </row>
    <row r="109" spans="1:13" s="180" customFormat="1" ht="33.950000000000003" customHeight="1">
      <c r="B109" s="181"/>
      <c r="C109" s="203">
        <v>2.1</v>
      </c>
      <c r="D109" s="204"/>
      <c r="E109" s="204"/>
      <c r="F109" s="221"/>
      <c r="G109" s="222" t="s">
        <v>106</v>
      </c>
      <c r="H109" s="204" t="s">
        <v>97</v>
      </c>
      <c r="I109" s="205">
        <v>9</v>
      </c>
      <c r="J109" s="206">
        <v>1308453.4700000002</v>
      </c>
      <c r="K109" s="207">
        <f>+I109*J109</f>
        <v>11776081.230000002</v>
      </c>
      <c r="L109" s="10"/>
      <c r="M109" s="5"/>
    </row>
    <row r="110" spans="1:13" s="180" customFormat="1" ht="33.950000000000003" customHeight="1">
      <c r="B110" s="181"/>
      <c r="C110" s="203">
        <v>2.2000000000000002</v>
      </c>
      <c r="D110" s="204"/>
      <c r="E110" s="204"/>
      <c r="F110" s="223"/>
      <c r="G110" s="222" t="s">
        <v>107</v>
      </c>
      <c r="H110" s="204" t="s">
        <v>86</v>
      </c>
      <c r="I110" s="205">
        <v>272</v>
      </c>
      <c r="J110" s="206">
        <v>3969.4185294117647</v>
      </c>
      <c r="K110" s="207">
        <f>+I110*J110</f>
        <v>1079681.8400000001</v>
      </c>
      <c r="L110" s="10"/>
      <c r="M110" s="5"/>
    </row>
    <row r="111" spans="1:13" s="182" customFormat="1" ht="33.950000000000003" customHeight="1" thickBot="1">
      <c r="B111" s="183"/>
      <c r="C111" s="235" t="s">
        <v>16</v>
      </c>
      <c r="D111" s="236"/>
      <c r="E111" s="236"/>
      <c r="F111" s="236"/>
      <c r="G111" s="209"/>
      <c r="H111" s="210"/>
      <c r="I111" s="211"/>
      <c r="J111" s="212"/>
      <c r="K111" s="213">
        <f>SUM(K109:K110)</f>
        <v>12855763.070000002</v>
      </c>
      <c r="L111" s="10"/>
      <c r="M111" s="5"/>
    </row>
    <row r="112" spans="1:13" ht="30" customHeight="1" thickBot="1">
      <c r="A112" s="5"/>
      <c r="B112" s="9"/>
      <c r="C112" s="248" t="s">
        <v>115</v>
      </c>
      <c r="D112" s="249"/>
      <c r="E112" s="249"/>
      <c r="F112" s="249"/>
      <c r="G112" s="249"/>
      <c r="H112" s="249"/>
      <c r="I112" s="249"/>
      <c r="J112" s="249"/>
      <c r="K112" s="250"/>
      <c r="L112" s="10"/>
      <c r="M112" s="5"/>
    </row>
    <row r="113" spans="2:13" s="180" customFormat="1" ht="33.950000000000003" customHeight="1">
      <c r="B113" s="181"/>
      <c r="C113" s="195">
        <v>1</v>
      </c>
      <c r="D113" s="196"/>
      <c r="E113" s="197"/>
      <c r="F113" s="197"/>
      <c r="G113" s="198" t="s">
        <v>93</v>
      </c>
      <c r="H113" s="199"/>
      <c r="I113" s="200"/>
      <c r="J113" s="201"/>
      <c r="K113" s="202"/>
      <c r="L113" s="10"/>
      <c r="M113" s="5"/>
    </row>
    <row r="114" spans="2:13" s="180" customFormat="1" ht="33.950000000000003" customHeight="1">
      <c r="B114" s="181"/>
      <c r="C114" s="203">
        <v>1.1000000000000001</v>
      </c>
      <c r="D114" s="204"/>
      <c r="E114" s="204"/>
      <c r="F114" s="204"/>
      <c r="G114" s="167" t="s">
        <v>94</v>
      </c>
      <c r="H114" s="204" t="s">
        <v>87</v>
      </c>
      <c r="I114" s="205">
        <v>711</v>
      </c>
      <c r="J114" s="206">
        <v>50775.648340365682</v>
      </c>
      <c r="K114" s="207">
        <f t="shared" ref="K114:K123" si="6">+I114*J114</f>
        <v>36101485.969999999</v>
      </c>
      <c r="L114" s="10"/>
      <c r="M114" s="5"/>
    </row>
    <row r="115" spans="2:13" s="180" customFormat="1" ht="54" customHeight="1">
      <c r="B115" s="181"/>
      <c r="C115" s="203">
        <v>1.2</v>
      </c>
      <c r="D115" s="204"/>
      <c r="E115" s="204"/>
      <c r="F115" s="204"/>
      <c r="G115" s="167" t="s">
        <v>104</v>
      </c>
      <c r="H115" s="204" t="s">
        <v>95</v>
      </c>
      <c r="I115" s="205">
        <v>3555</v>
      </c>
      <c r="J115" s="206">
        <v>2826.5124135021097</v>
      </c>
      <c r="K115" s="207">
        <f t="shared" si="6"/>
        <v>10048251.629999999</v>
      </c>
      <c r="L115" s="10"/>
      <c r="M115" s="5"/>
    </row>
    <row r="116" spans="2:13" s="180" customFormat="1" ht="33.950000000000003" customHeight="1">
      <c r="B116" s="181"/>
      <c r="C116" s="203">
        <v>1.3</v>
      </c>
      <c r="D116" s="208"/>
      <c r="E116" s="204"/>
      <c r="F116" s="204"/>
      <c r="G116" s="167" t="s">
        <v>96</v>
      </c>
      <c r="H116" s="204" t="s">
        <v>97</v>
      </c>
      <c r="I116" s="205">
        <v>37</v>
      </c>
      <c r="J116" s="206">
        <v>196964.62513513514</v>
      </c>
      <c r="K116" s="207">
        <f t="shared" si="6"/>
        <v>7287691.1299999999</v>
      </c>
      <c r="L116" s="10"/>
      <c r="M116" s="5"/>
    </row>
    <row r="117" spans="2:13" s="180" customFormat="1" ht="33.950000000000003" customHeight="1">
      <c r="B117" s="181"/>
      <c r="C117" s="203">
        <v>1.4</v>
      </c>
      <c r="D117" s="204"/>
      <c r="E117" s="204"/>
      <c r="F117" s="204"/>
      <c r="G117" s="167" t="s">
        <v>98</v>
      </c>
      <c r="H117" s="204" t="s">
        <v>85</v>
      </c>
      <c r="I117" s="205">
        <v>1192</v>
      </c>
      <c r="J117" s="206">
        <v>27565.85</v>
      </c>
      <c r="K117" s="207">
        <f t="shared" si="6"/>
        <v>32858493.199999999</v>
      </c>
      <c r="L117" s="10"/>
      <c r="M117" s="5"/>
    </row>
    <row r="118" spans="2:13" s="180" customFormat="1" ht="33.950000000000003" customHeight="1">
      <c r="B118" s="181"/>
      <c r="C118" s="203">
        <v>1.5</v>
      </c>
      <c r="D118" s="204"/>
      <c r="E118" s="204"/>
      <c r="F118" s="204"/>
      <c r="G118" s="167" t="s">
        <v>99</v>
      </c>
      <c r="H118" s="204" t="s">
        <v>87</v>
      </c>
      <c r="I118" s="205">
        <v>472</v>
      </c>
      <c r="J118" s="206">
        <v>228677.96800847456</v>
      </c>
      <c r="K118" s="207">
        <f t="shared" si="6"/>
        <v>107936000.89999999</v>
      </c>
      <c r="L118" s="10"/>
      <c r="M118" s="5"/>
    </row>
    <row r="119" spans="2:13" s="180" customFormat="1" ht="33.950000000000003" customHeight="1">
      <c r="B119" s="181"/>
      <c r="C119" s="203">
        <v>1.6</v>
      </c>
      <c r="D119" s="204"/>
      <c r="E119" s="204"/>
      <c r="F119" s="204"/>
      <c r="G119" s="167" t="s">
        <v>100</v>
      </c>
      <c r="H119" s="204" t="s">
        <v>87</v>
      </c>
      <c r="I119" s="205">
        <v>238.59</v>
      </c>
      <c r="J119" s="206">
        <v>1872912.7831954397</v>
      </c>
      <c r="K119" s="207">
        <f t="shared" si="6"/>
        <v>446858260.94259995</v>
      </c>
      <c r="L119" s="10"/>
      <c r="M119" s="5"/>
    </row>
    <row r="120" spans="2:13" s="180" customFormat="1" ht="33.950000000000003" customHeight="1">
      <c r="B120" s="181"/>
      <c r="C120" s="203">
        <v>1.7</v>
      </c>
      <c r="D120" s="204"/>
      <c r="E120" s="204"/>
      <c r="F120" s="204"/>
      <c r="G120" s="167" t="s">
        <v>101</v>
      </c>
      <c r="H120" s="204" t="s">
        <v>86</v>
      </c>
      <c r="I120" s="205">
        <v>570</v>
      </c>
      <c r="J120" s="206">
        <v>27830.958578947368</v>
      </c>
      <c r="K120" s="207">
        <f t="shared" si="6"/>
        <v>15863646.389999999</v>
      </c>
      <c r="L120" s="10"/>
      <c r="M120" s="5"/>
    </row>
    <row r="121" spans="2:13" s="180" customFormat="1" ht="56.25" customHeight="1">
      <c r="B121" s="181"/>
      <c r="C121" s="203">
        <v>1.8</v>
      </c>
      <c r="D121" s="208"/>
      <c r="E121" s="204"/>
      <c r="F121" s="204"/>
      <c r="G121" s="167" t="s">
        <v>105</v>
      </c>
      <c r="H121" s="204" t="s">
        <v>86</v>
      </c>
      <c r="I121" s="205">
        <v>380</v>
      </c>
      <c r="J121" s="206">
        <v>62555.335789473684</v>
      </c>
      <c r="K121" s="207">
        <f t="shared" si="6"/>
        <v>23771027.600000001</v>
      </c>
      <c r="L121" s="10"/>
      <c r="M121" s="5"/>
    </row>
    <row r="122" spans="2:13" s="180" customFormat="1" ht="50.25" customHeight="1">
      <c r="B122" s="181"/>
      <c r="C122" s="203">
        <v>1.9</v>
      </c>
      <c r="D122" s="204"/>
      <c r="E122" s="204"/>
      <c r="F122" s="204"/>
      <c r="G122" s="167" t="s">
        <v>102</v>
      </c>
      <c r="H122" s="204" t="s">
        <v>87</v>
      </c>
      <c r="I122" s="205">
        <v>38</v>
      </c>
      <c r="J122" s="206">
        <v>1291835.7015789475</v>
      </c>
      <c r="K122" s="207">
        <f t="shared" si="6"/>
        <v>49089756.660000004</v>
      </c>
      <c r="L122" s="10"/>
      <c r="M122" s="5"/>
    </row>
    <row r="123" spans="2:13" s="180" customFormat="1" ht="33.950000000000003" customHeight="1">
      <c r="B123" s="181"/>
      <c r="C123" s="228">
        <v>1.1000000000000001</v>
      </c>
      <c r="D123" s="204"/>
      <c r="E123" s="204"/>
      <c r="F123" s="204"/>
      <c r="G123" s="167" t="s">
        <v>103</v>
      </c>
      <c r="H123" s="204" t="s">
        <v>85</v>
      </c>
      <c r="I123" s="205">
        <v>0</v>
      </c>
      <c r="J123" s="206"/>
      <c r="K123" s="207">
        <f t="shared" si="6"/>
        <v>0</v>
      </c>
      <c r="L123" s="10"/>
      <c r="M123" s="5"/>
    </row>
    <row r="124" spans="2:13" s="182" customFormat="1" ht="33.950000000000003" customHeight="1" thickBot="1">
      <c r="B124" s="183"/>
      <c r="C124" s="235" t="s">
        <v>16</v>
      </c>
      <c r="D124" s="236"/>
      <c r="E124" s="236"/>
      <c r="F124" s="236"/>
      <c r="G124" s="209"/>
      <c r="H124" s="210"/>
      <c r="I124" s="211"/>
      <c r="J124" s="212"/>
      <c r="K124" s="213">
        <f>SUM(K114:K123)</f>
        <v>729814614.42259991</v>
      </c>
      <c r="L124" s="10"/>
      <c r="M124" s="5"/>
    </row>
    <row r="125" spans="2:13" s="182" customFormat="1" ht="33.950000000000003" customHeight="1">
      <c r="B125" s="183"/>
      <c r="C125" s="214">
        <v>2</v>
      </c>
      <c r="D125" s="215"/>
      <c r="E125" s="216"/>
      <c r="F125" s="216"/>
      <c r="G125" s="217" t="s">
        <v>108</v>
      </c>
      <c r="H125" s="216"/>
      <c r="I125" s="218"/>
      <c r="J125" s="219"/>
      <c r="K125" s="220"/>
      <c r="L125" s="10"/>
      <c r="M125" s="5"/>
    </row>
    <row r="126" spans="2:13" s="180" customFormat="1" ht="33.950000000000003" customHeight="1">
      <c r="B126" s="181"/>
      <c r="C126" s="203">
        <v>2.1</v>
      </c>
      <c r="D126" s="204"/>
      <c r="E126" s="204"/>
      <c r="F126" s="221"/>
      <c r="G126" s="222" t="s">
        <v>106</v>
      </c>
      <c r="H126" s="204" t="s">
        <v>97</v>
      </c>
      <c r="I126" s="205">
        <v>3</v>
      </c>
      <c r="J126" s="206">
        <v>1308453.47</v>
      </c>
      <c r="K126" s="207">
        <f>+I126*J126</f>
        <v>3925360.41</v>
      </c>
      <c r="L126" s="10"/>
      <c r="M126" s="5"/>
    </row>
    <row r="127" spans="2:13" s="180" customFormat="1" ht="33.950000000000003" customHeight="1">
      <c r="B127" s="181"/>
      <c r="C127" s="203">
        <v>2.2000000000000002</v>
      </c>
      <c r="D127" s="204"/>
      <c r="E127" s="204"/>
      <c r="F127" s="223"/>
      <c r="G127" s="222" t="s">
        <v>107</v>
      </c>
      <c r="H127" s="204" t="s">
        <v>86</v>
      </c>
      <c r="I127" s="205">
        <v>760</v>
      </c>
      <c r="J127" s="206">
        <v>3969.4185263157897</v>
      </c>
      <c r="K127" s="207">
        <f>+I127*J127</f>
        <v>3016758.08</v>
      </c>
      <c r="L127" s="10"/>
      <c r="M127" s="5"/>
    </row>
    <row r="128" spans="2:13" s="182" customFormat="1" ht="33.950000000000003" customHeight="1" thickBot="1">
      <c r="B128" s="183"/>
      <c r="C128" s="235" t="s">
        <v>16</v>
      </c>
      <c r="D128" s="236"/>
      <c r="E128" s="236"/>
      <c r="F128" s="236"/>
      <c r="G128" s="209"/>
      <c r="H128" s="210"/>
      <c r="I128" s="211"/>
      <c r="J128" s="212"/>
      <c r="K128" s="213">
        <f>SUM(K126:K127)</f>
        <v>6942118.4900000002</v>
      </c>
      <c r="L128" s="10"/>
      <c r="M128" s="5"/>
    </row>
    <row r="129" spans="1:13" ht="30" customHeight="1" thickBot="1">
      <c r="A129" s="5"/>
      <c r="B129" s="9"/>
      <c r="C129" s="248" t="s">
        <v>116</v>
      </c>
      <c r="D129" s="249"/>
      <c r="E129" s="249"/>
      <c r="F129" s="249"/>
      <c r="G129" s="249"/>
      <c r="H129" s="249"/>
      <c r="I129" s="249"/>
      <c r="J129" s="249"/>
      <c r="K129" s="250"/>
      <c r="L129" s="10"/>
      <c r="M129" s="5"/>
    </row>
    <row r="130" spans="1:13" s="180" customFormat="1" ht="33.950000000000003" customHeight="1">
      <c r="B130" s="181"/>
      <c r="C130" s="195">
        <v>1</v>
      </c>
      <c r="D130" s="196"/>
      <c r="E130" s="197"/>
      <c r="F130" s="197"/>
      <c r="G130" s="198" t="s">
        <v>93</v>
      </c>
      <c r="H130" s="199"/>
      <c r="I130" s="200"/>
      <c r="J130" s="201"/>
      <c r="K130" s="202"/>
      <c r="L130" s="10"/>
      <c r="M130" s="5"/>
    </row>
    <row r="131" spans="1:13" s="180" customFormat="1" ht="33.75" customHeight="1">
      <c r="B131" s="181"/>
      <c r="C131" s="203">
        <v>1.1000000000000001</v>
      </c>
      <c r="D131" s="204"/>
      <c r="E131" s="204"/>
      <c r="F131" s="204"/>
      <c r="G131" s="167" t="s">
        <v>94</v>
      </c>
      <c r="H131" s="204" t="s">
        <v>87</v>
      </c>
      <c r="I131" s="205">
        <v>2248.8000000000002</v>
      </c>
      <c r="J131" s="206">
        <v>50775.648333333331</v>
      </c>
      <c r="K131" s="207">
        <f>+I131*J131</f>
        <v>114184277.972</v>
      </c>
      <c r="L131" s="10"/>
      <c r="M131" s="5"/>
    </row>
    <row r="132" spans="1:13" s="180" customFormat="1" ht="36" customHeight="1">
      <c r="B132" s="181"/>
      <c r="C132" s="203">
        <v>1.2</v>
      </c>
      <c r="D132" s="204"/>
      <c r="E132" s="204"/>
      <c r="F132" s="204"/>
      <c r="G132" s="167" t="s">
        <v>117</v>
      </c>
      <c r="H132" s="204" t="s">
        <v>87</v>
      </c>
      <c r="I132" s="205">
        <v>82.56</v>
      </c>
      <c r="J132" s="206">
        <v>32535.443989836502</v>
      </c>
      <c r="K132" s="207">
        <f t="shared" ref="K132:K141" si="7">+I132*J132</f>
        <v>2686126.2558009014</v>
      </c>
      <c r="L132" s="10"/>
      <c r="M132" s="5"/>
    </row>
    <row r="133" spans="1:13" s="180" customFormat="1" ht="59.25" customHeight="1">
      <c r="B133" s="181"/>
      <c r="C133" s="203">
        <v>1.3</v>
      </c>
      <c r="D133" s="208"/>
      <c r="E133" s="204"/>
      <c r="F133" s="204"/>
      <c r="G133" s="167" t="s">
        <v>104</v>
      </c>
      <c r="H133" s="204" t="s">
        <v>95</v>
      </c>
      <c r="I133" s="205">
        <v>11656.8</v>
      </c>
      <c r="J133" s="206">
        <v>2826.5124135268684</v>
      </c>
      <c r="K133" s="207">
        <f t="shared" si="7"/>
        <v>32948089.901999999</v>
      </c>
      <c r="L133" s="10"/>
      <c r="M133" s="5"/>
    </row>
    <row r="134" spans="1:13" s="180" customFormat="1" ht="33.950000000000003" customHeight="1">
      <c r="B134" s="181"/>
      <c r="C134" s="203">
        <v>1.4</v>
      </c>
      <c r="D134" s="204"/>
      <c r="E134" s="204"/>
      <c r="F134" s="204"/>
      <c r="G134" s="167" t="s">
        <v>96</v>
      </c>
      <c r="H134" s="204" t="s">
        <v>97</v>
      </c>
      <c r="I134" s="205">
        <v>111</v>
      </c>
      <c r="J134" s="206">
        <v>196964.62504504505</v>
      </c>
      <c r="K134" s="207">
        <f t="shared" si="7"/>
        <v>21863073.379999999</v>
      </c>
      <c r="L134" s="10"/>
      <c r="M134" s="5"/>
    </row>
    <row r="135" spans="1:13" s="180" customFormat="1" ht="33.950000000000003" customHeight="1">
      <c r="B135" s="181"/>
      <c r="C135" s="203">
        <v>1.5</v>
      </c>
      <c r="D135" s="204"/>
      <c r="E135" s="204"/>
      <c r="F135" s="204"/>
      <c r="G135" s="167" t="s">
        <v>98</v>
      </c>
      <c r="H135" s="204" t="s">
        <v>85</v>
      </c>
      <c r="I135" s="205">
        <v>3672</v>
      </c>
      <c r="J135" s="206">
        <v>27565.85</v>
      </c>
      <c r="K135" s="207">
        <f t="shared" si="7"/>
        <v>101221801.19999999</v>
      </c>
      <c r="L135" s="10"/>
      <c r="M135" s="5"/>
    </row>
    <row r="136" spans="1:13" s="180" customFormat="1" ht="33.950000000000003" customHeight="1">
      <c r="B136" s="181"/>
      <c r="C136" s="203">
        <v>1.6</v>
      </c>
      <c r="D136" s="204"/>
      <c r="E136" s="204"/>
      <c r="F136" s="204"/>
      <c r="G136" s="167" t="s">
        <v>99</v>
      </c>
      <c r="H136" s="204" t="s">
        <v>87</v>
      </c>
      <c r="I136" s="205">
        <v>1515.8</v>
      </c>
      <c r="J136" s="206">
        <v>228677.96799973614</v>
      </c>
      <c r="K136" s="207">
        <f t="shared" si="7"/>
        <v>346630063.89400005</v>
      </c>
      <c r="L136" s="10"/>
      <c r="M136" s="5"/>
    </row>
    <row r="137" spans="1:13" s="180" customFormat="1" ht="33.950000000000003" customHeight="1">
      <c r="B137" s="181"/>
      <c r="C137" s="203">
        <v>1.7</v>
      </c>
      <c r="D137" s="204"/>
      <c r="E137" s="204"/>
      <c r="F137" s="204"/>
      <c r="G137" s="167" t="s">
        <v>100</v>
      </c>
      <c r="H137" s="204" t="s">
        <v>87</v>
      </c>
      <c r="I137" s="205">
        <v>734.25</v>
      </c>
      <c r="J137" s="206">
        <v>1872912.7832005448</v>
      </c>
      <c r="K137" s="207">
        <f t="shared" si="7"/>
        <v>1375186211.0650001</v>
      </c>
      <c r="L137" s="10"/>
      <c r="M137" s="5"/>
    </row>
    <row r="138" spans="1:13" s="180" customFormat="1" ht="34.5" customHeight="1">
      <c r="B138" s="181"/>
      <c r="C138" s="203">
        <v>1.8</v>
      </c>
      <c r="D138" s="208"/>
      <c r="E138" s="204"/>
      <c r="F138" s="204"/>
      <c r="G138" s="167" t="s">
        <v>101</v>
      </c>
      <c r="H138" s="204" t="s">
        <v>86</v>
      </c>
      <c r="I138" s="205">
        <v>2136</v>
      </c>
      <c r="J138" s="206">
        <v>27830.958572097377</v>
      </c>
      <c r="K138" s="207">
        <f t="shared" si="7"/>
        <v>59446927.509999998</v>
      </c>
      <c r="L138" s="10"/>
      <c r="M138" s="5"/>
    </row>
    <row r="139" spans="1:13" s="180" customFormat="1" ht="50.25" customHeight="1">
      <c r="B139" s="181"/>
      <c r="C139" s="203">
        <v>1.9</v>
      </c>
      <c r="D139" s="204"/>
      <c r="E139" s="204"/>
      <c r="F139" s="204"/>
      <c r="G139" s="167" t="s">
        <v>105</v>
      </c>
      <c r="H139" s="204" t="s">
        <v>86</v>
      </c>
      <c r="I139" s="205">
        <v>1376</v>
      </c>
      <c r="J139" s="206">
        <v>62555.335799418601</v>
      </c>
      <c r="K139" s="207">
        <f t="shared" si="7"/>
        <v>86076142.059999987</v>
      </c>
      <c r="L139" s="10"/>
      <c r="M139" s="5"/>
    </row>
    <row r="140" spans="1:13" s="180" customFormat="1" ht="50.25" customHeight="1">
      <c r="B140" s="181"/>
      <c r="C140" s="228">
        <v>1.1000000000000001</v>
      </c>
      <c r="D140" s="204"/>
      <c r="E140" s="204"/>
      <c r="F140" s="204"/>
      <c r="G140" s="167" t="s">
        <v>102</v>
      </c>
      <c r="H140" s="204" t="s">
        <v>87</v>
      </c>
      <c r="I140" s="205">
        <v>165.12</v>
      </c>
      <c r="J140" s="206">
        <v>1291835.7016254845</v>
      </c>
      <c r="K140" s="207">
        <f t="shared" si="7"/>
        <v>213307911.05239999</v>
      </c>
      <c r="L140" s="10"/>
      <c r="M140" s="5"/>
    </row>
    <row r="141" spans="1:13" s="180" customFormat="1" ht="33.950000000000003" customHeight="1">
      <c r="B141" s="181"/>
      <c r="C141" s="228">
        <v>1.1100000000000001</v>
      </c>
      <c r="D141" s="204"/>
      <c r="E141" s="204"/>
      <c r="F141" s="204"/>
      <c r="G141" s="167" t="s">
        <v>103</v>
      </c>
      <c r="H141" s="204" t="s">
        <v>85</v>
      </c>
      <c r="I141" s="205">
        <v>10.08</v>
      </c>
      <c r="J141" s="206">
        <v>262137.26527777777</v>
      </c>
      <c r="K141" s="207">
        <f t="shared" si="7"/>
        <v>2642343.6340000001</v>
      </c>
      <c r="L141" s="10"/>
      <c r="M141" s="5"/>
    </row>
    <row r="142" spans="1:13" s="182" customFormat="1" ht="33.950000000000003" customHeight="1" thickBot="1">
      <c r="B142" s="183"/>
      <c r="C142" s="235" t="s">
        <v>16</v>
      </c>
      <c r="D142" s="236"/>
      <c r="E142" s="236"/>
      <c r="F142" s="236"/>
      <c r="G142" s="209"/>
      <c r="H142" s="210"/>
      <c r="I142" s="211"/>
      <c r="J142" s="212"/>
      <c r="K142" s="213">
        <f>SUM(K131:K141)</f>
        <v>2356192967.9252009</v>
      </c>
      <c r="L142" s="10"/>
      <c r="M142" s="5"/>
    </row>
    <row r="143" spans="1:13" s="182" customFormat="1" ht="33.950000000000003" customHeight="1">
      <c r="B143" s="183"/>
      <c r="C143" s="214">
        <v>2</v>
      </c>
      <c r="D143" s="215"/>
      <c r="E143" s="216"/>
      <c r="F143" s="216"/>
      <c r="G143" s="217" t="s">
        <v>108</v>
      </c>
      <c r="H143" s="216"/>
      <c r="I143" s="218"/>
      <c r="J143" s="219"/>
      <c r="K143" s="220"/>
      <c r="L143" s="10"/>
      <c r="M143" s="5"/>
    </row>
    <row r="144" spans="1:13" s="180" customFormat="1" ht="33.950000000000003" customHeight="1">
      <c r="B144" s="181"/>
      <c r="C144" s="203">
        <v>2.1</v>
      </c>
      <c r="D144" s="204"/>
      <c r="E144" s="204"/>
      <c r="F144" s="221"/>
      <c r="G144" s="222" t="s">
        <v>106</v>
      </c>
      <c r="H144" s="204" t="s">
        <v>97</v>
      </c>
      <c r="I144" s="205">
        <v>22</v>
      </c>
      <c r="J144" s="206">
        <v>1308453.4695454547</v>
      </c>
      <c r="K144" s="207">
        <f>+I144*J144</f>
        <v>28785976.330000006</v>
      </c>
      <c r="L144" s="10"/>
      <c r="M144" s="5"/>
    </row>
    <row r="145" spans="1:16" s="180" customFormat="1" ht="33.950000000000003" customHeight="1">
      <c r="B145" s="181"/>
      <c r="C145" s="203">
        <v>2.2000000000000002</v>
      </c>
      <c r="D145" s="204"/>
      <c r="E145" s="204"/>
      <c r="F145" s="223"/>
      <c r="G145" s="222" t="s">
        <v>107</v>
      </c>
      <c r="H145" s="204" t="s">
        <v>86</v>
      </c>
      <c r="I145" s="205">
        <v>2848</v>
      </c>
      <c r="J145" s="206">
        <v>3969.4185217696631</v>
      </c>
      <c r="K145" s="207">
        <f>+I145*J145</f>
        <v>11304903.950000001</v>
      </c>
      <c r="L145" s="10"/>
      <c r="M145" s="5"/>
    </row>
    <row r="146" spans="1:16" s="182" customFormat="1" ht="33.950000000000003" customHeight="1" thickBot="1">
      <c r="B146" s="183"/>
      <c r="C146" s="235" t="s">
        <v>16</v>
      </c>
      <c r="D146" s="236"/>
      <c r="E146" s="236"/>
      <c r="F146" s="236"/>
      <c r="G146" s="209"/>
      <c r="H146" s="210"/>
      <c r="I146" s="211"/>
      <c r="J146" s="212"/>
      <c r="K146" s="213">
        <f>SUM(K144:K145)</f>
        <v>40090880.280000009</v>
      </c>
      <c r="L146" s="10"/>
      <c r="M146" s="5"/>
    </row>
    <row r="147" spans="1:16" s="3" customFormat="1" thickBot="1">
      <c r="A147" s="11"/>
      <c r="B147" s="12"/>
      <c r="C147" s="131"/>
      <c r="D147" s="131"/>
      <c r="E147" s="131"/>
      <c r="F147" s="131"/>
      <c r="G147" s="131"/>
      <c r="H147" s="131"/>
      <c r="I147" s="131"/>
      <c r="J147" s="170"/>
      <c r="K147" s="179"/>
      <c r="L147" s="10"/>
      <c r="M147" s="5"/>
      <c r="N147" s="182"/>
    </row>
    <row r="148" spans="1:16" s="3" customFormat="1" ht="33.950000000000003" customHeight="1" thickBot="1">
      <c r="A148" s="11"/>
      <c r="B148" s="12"/>
      <c r="C148" s="132"/>
      <c r="D148" s="134"/>
      <c r="E148" s="134"/>
      <c r="F148" s="134"/>
      <c r="G148" s="191" t="s">
        <v>17</v>
      </c>
      <c r="H148" s="192"/>
      <c r="I148" s="193"/>
      <c r="J148" s="194"/>
      <c r="K148" s="224">
        <f>+K146+K142+K128+K124+K111+K107+K94+K90+K77+K73+K60+K56+K43+K39+K26+K22</f>
        <v>9560195460.7399998</v>
      </c>
      <c r="L148" s="10"/>
      <c r="M148" s="5"/>
      <c r="N148" s="182"/>
      <c r="P148" s="234"/>
    </row>
    <row r="149" spans="1:16" s="3" customFormat="1" ht="33.950000000000003" customHeight="1">
      <c r="A149" s="11"/>
      <c r="B149" s="12"/>
      <c r="C149" s="132"/>
      <c r="D149" s="134"/>
      <c r="E149" s="134"/>
      <c r="F149" s="134"/>
      <c r="G149" s="229" t="s">
        <v>88</v>
      </c>
      <c r="H149" s="230"/>
      <c r="I149" s="231"/>
      <c r="J149" s="232"/>
      <c r="K149" s="233">
        <v>9931000</v>
      </c>
      <c r="L149" s="10"/>
      <c r="M149" s="5"/>
      <c r="N149" s="182"/>
      <c r="P149" s="234"/>
    </row>
    <row r="150" spans="1:16" s="3" customFormat="1" ht="33.950000000000003" customHeight="1">
      <c r="A150" s="11"/>
      <c r="B150" s="12"/>
      <c r="C150" s="132"/>
      <c r="D150" s="133"/>
      <c r="E150" s="132"/>
      <c r="F150" s="132"/>
      <c r="G150" s="136" t="s">
        <v>89</v>
      </c>
      <c r="H150" s="135"/>
      <c r="I150" s="177"/>
      <c r="J150" s="171"/>
      <c r="K150" s="225">
        <v>9310000</v>
      </c>
      <c r="L150" s="10"/>
      <c r="M150" s="5"/>
      <c r="N150" s="182"/>
    </row>
    <row r="151" spans="1:16" s="3" customFormat="1" ht="33.950000000000003" customHeight="1">
      <c r="A151" s="11"/>
      <c r="B151" s="12"/>
      <c r="C151" s="132"/>
      <c r="D151" s="133"/>
      <c r="E151" s="132"/>
      <c r="F151" s="132"/>
      <c r="G151" s="136" t="s">
        <v>118</v>
      </c>
      <c r="H151" s="135"/>
      <c r="I151" s="177"/>
      <c r="J151" s="171"/>
      <c r="K151" s="225">
        <v>7732000</v>
      </c>
      <c r="L151" s="10"/>
      <c r="M151" s="5"/>
      <c r="N151" s="182"/>
    </row>
    <row r="152" spans="1:16" s="3" customFormat="1" ht="33.950000000000003" customHeight="1" thickBot="1">
      <c r="A152" s="11"/>
      <c r="B152" s="12"/>
      <c r="C152" s="132"/>
      <c r="D152" s="133"/>
      <c r="E152" s="132"/>
      <c r="F152" s="132"/>
      <c r="G152" s="188" t="s">
        <v>90</v>
      </c>
      <c r="H152" s="137"/>
      <c r="I152" s="189"/>
      <c r="J152" s="190"/>
      <c r="K152" s="226">
        <v>28181973.809999999</v>
      </c>
      <c r="L152" s="10"/>
      <c r="M152" s="5"/>
      <c r="N152" s="182"/>
    </row>
    <row r="153" spans="1:16" s="3" customFormat="1" ht="33.950000000000003" customHeight="1" thickBot="1">
      <c r="A153" s="11"/>
      <c r="B153" s="12"/>
      <c r="C153" s="132"/>
      <c r="D153" s="133"/>
      <c r="E153" s="132"/>
      <c r="F153" s="132"/>
      <c r="G153" s="184" t="s">
        <v>18</v>
      </c>
      <c r="H153" s="185"/>
      <c r="I153" s="186"/>
      <c r="J153" s="187"/>
      <c r="K153" s="227">
        <f>SUM(K148:K152)</f>
        <v>9615350434.5499992</v>
      </c>
      <c r="L153" s="13"/>
      <c r="M153" s="11"/>
      <c r="N153" s="182"/>
    </row>
    <row r="154" spans="1:16" s="3" customFormat="1" thickBot="1">
      <c r="A154" s="11"/>
      <c r="B154" s="12"/>
      <c r="C154" s="132"/>
      <c r="D154" s="133"/>
      <c r="E154" s="133"/>
      <c r="F154" s="133"/>
      <c r="G154" s="132"/>
      <c r="H154" s="132"/>
      <c r="I154" s="138"/>
      <c r="J154" s="172"/>
      <c r="K154" s="139"/>
      <c r="L154" s="13"/>
      <c r="M154" s="11"/>
      <c r="N154" s="182"/>
    </row>
    <row r="155" spans="1:16" s="3" customFormat="1" ht="15.75">
      <c r="A155" s="11"/>
      <c r="B155" s="12"/>
      <c r="C155" s="140"/>
      <c r="D155" s="241"/>
      <c r="E155" s="241"/>
      <c r="F155" s="241"/>
      <c r="G155" s="241"/>
      <c r="H155" s="241"/>
      <c r="I155" s="241"/>
      <c r="J155" s="241"/>
      <c r="K155" s="242"/>
      <c r="L155" s="14"/>
      <c r="M155" s="11"/>
      <c r="N155" s="182"/>
    </row>
    <row r="156" spans="1:16" s="3" customFormat="1" ht="27" customHeight="1">
      <c r="A156" s="11"/>
      <c r="B156" s="12"/>
      <c r="C156" s="243" t="s">
        <v>19</v>
      </c>
      <c r="D156" s="244"/>
      <c r="E156" s="244"/>
      <c r="F156" s="244"/>
      <c r="G156" s="244"/>
      <c r="H156" s="245" t="s">
        <v>9</v>
      </c>
      <c r="I156" s="245"/>
      <c r="J156" s="245"/>
      <c r="K156" s="141" t="s">
        <v>20</v>
      </c>
      <c r="L156" s="15"/>
      <c r="M156" s="11"/>
      <c r="N156" s="182"/>
    </row>
    <row r="157" spans="1:16" s="3" customFormat="1" ht="32.25" customHeight="1">
      <c r="A157" s="11"/>
      <c r="B157" s="12"/>
      <c r="C157" s="243" t="s">
        <v>28</v>
      </c>
      <c r="D157" s="244"/>
      <c r="E157" s="244"/>
      <c r="F157" s="244"/>
      <c r="G157" s="244"/>
      <c r="H157" s="238" t="s">
        <v>21</v>
      </c>
      <c r="I157" s="238"/>
      <c r="J157" s="173" t="s">
        <v>22</v>
      </c>
      <c r="K157" s="142">
        <v>0.24</v>
      </c>
      <c r="L157" s="155"/>
      <c r="M157" s="11"/>
    </row>
    <row r="158" spans="1:16" s="3" customFormat="1" ht="30" customHeight="1">
      <c r="A158" s="11"/>
      <c r="B158" s="12"/>
      <c r="C158" s="243" t="s">
        <v>23</v>
      </c>
      <c r="D158" s="244"/>
      <c r="E158" s="244"/>
      <c r="F158" s="244"/>
      <c r="G158" s="244"/>
      <c r="H158" s="246" t="s">
        <v>84</v>
      </c>
      <c r="I158" s="247"/>
      <c r="J158" s="173" t="s">
        <v>24</v>
      </c>
      <c r="K158" s="142">
        <v>0.02</v>
      </c>
      <c r="L158" s="15"/>
      <c r="M158" s="11"/>
    </row>
    <row r="159" spans="1:16" s="4" customFormat="1" ht="28.5" customHeight="1">
      <c r="A159" s="11"/>
      <c r="B159" s="12"/>
      <c r="C159" s="149"/>
      <c r="D159" s="150"/>
      <c r="E159" s="150"/>
      <c r="F159" s="150"/>
      <c r="G159" s="151"/>
      <c r="H159" s="237" t="s">
        <v>72</v>
      </c>
      <c r="I159" s="238"/>
      <c r="J159" s="173" t="s">
        <v>25</v>
      </c>
      <c r="K159" s="142">
        <v>0.04</v>
      </c>
      <c r="L159" s="13"/>
      <c r="M159" s="11"/>
    </row>
    <row r="160" spans="1:16" ht="30" customHeight="1">
      <c r="A160" s="5"/>
      <c r="B160" s="9"/>
      <c r="C160" s="152"/>
      <c r="D160" s="153"/>
      <c r="E160" s="153"/>
      <c r="F160" s="153"/>
      <c r="G160" s="154"/>
      <c r="H160" s="238" t="s">
        <v>26</v>
      </c>
      <c r="I160" s="238"/>
      <c r="J160" s="173" t="s">
        <v>27</v>
      </c>
      <c r="K160" s="178">
        <f>SUM(K157:K159)</f>
        <v>0.3</v>
      </c>
      <c r="L160" s="10"/>
      <c r="M160" s="5"/>
    </row>
    <row r="161" spans="1:13" ht="17.25" thickBot="1">
      <c r="A161" s="5"/>
      <c r="B161" s="9"/>
      <c r="C161" s="152"/>
      <c r="D161" s="157"/>
      <c r="E161" s="157"/>
      <c r="F161" s="153"/>
      <c r="G161" s="158"/>
      <c r="H161" s="239"/>
      <c r="I161" s="239"/>
      <c r="J161" s="239"/>
      <c r="K161" s="240"/>
      <c r="L161" s="10"/>
      <c r="M161" s="5"/>
    </row>
    <row r="162" spans="1:13" ht="47.25" customHeight="1">
      <c r="A162" s="5"/>
      <c r="B162" s="9"/>
      <c r="C162" s="156"/>
      <c r="D162" s="143"/>
      <c r="E162" s="143"/>
      <c r="F162" s="156"/>
      <c r="G162" s="143"/>
      <c r="H162" s="156"/>
      <c r="I162" s="156"/>
      <c r="J162" s="174"/>
      <c r="K162" s="156"/>
      <c r="L162" s="10"/>
      <c r="M162" s="5"/>
    </row>
    <row r="163" spans="1:13" ht="47.25" customHeight="1">
      <c r="A163" s="5"/>
      <c r="B163" s="9"/>
      <c r="C163" s="143"/>
      <c r="D163" s="143"/>
      <c r="E163" s="143"/>
      <c r="F163" s="143"/>
      <c r="G163" s="144"/>
      <c r="H163" s="143"/>
      <c r="I163" s="143"/>
      <c r="J163" s="175"/>
      <c r="K163" s="143"/>
      <c r="L163" s="10"/>
      <c r="M163" s="5"/>
    </row>
    <row r="164" spans="1:13" ht="17.25" thickBot="1">
      <c r="A164" s="5"/>
      <c r="B164" s="161"/>
      <c r="C164" s="162"/>
      <c r="D164" s="162"/>
      <c r="E164" s="163"/>
      <c r="F164" s="162"/>
      <c r="G164" s="164"/>
      <c r="H164" s="162"/>
      <c r="I164" s="162"/>
      <c r="J164" s="164"/>
      <c r="K164" s="162"/>
      <c r="L164" s="165"/>
      <c r="M164" s="5"/>
    </row>
    <row r="165" spans="1:13" ht="17.25" thickTop="1">
      <c r="A165" s="5"/>
      <c r="B165" s="5"/>
      <c r="C165" s="5"/>
      <c r="D165" s="5"/>
      <c r="E165" s="6"/>
      <c r="F165" s="5"/>
      <c r="G165" s="5"/>
      <c r="H165" s="5"/>
      <c r="I165" s="5"/>
      <c r="J165" s="168"/>
      <c r="K165" s="5"/>
      <c r="L165" s="5"/>
      <c r="M165" s="5"/>
    </row>
    <row r="167" spans="1:13">
      <c r="H167" s="17"/>
    </row>
  </sheetData>
  <mergeCells count="46">
    <mergeCell ref="C128:F128"/>
    <mergeCell ref="C129:K129"/>
    <mergeCell ref="C142:F142"/>
    <mergeCell ref="C146:F146"/>
    <mergeCell ref="C95:K95"/>
    <mergeCell ref="C107:F107"/>
    <mergeCell ref="C111:F111"/>
    <mergeCell ref="C112:K112"/>
    <mergeCell ref="C124:F124"/>
    <mergeCell ref="C73:F73"/>
    <mergeCell ref="C77:F77"/>
    <mergeCell ref="C78:K78"/>
    <mergeCell ref="C90:F90"/>
    <mergeCell ref="C94:F94"/>
    <mergeCell ref="C10:K10"/>
    <mergeCell ref="C27:K27"/>
    <mergeCell ref="C39:F39"/>
    <mergeCell ref="C3:F3"/>
    <mergeCell ref="C5:K5"/>
    <mergeCell ref="C6:K6"/>
    <mergeCell ref="C7:K7"/>
    <mergeCell ref="C8:C9"/>
    <mergeCell ref="D8:D9"/>
    <mergeCell ref="E8:F8"/>
    <mergeCell ref="G8:G9"/>
    <mergeCell ref="H8:H9"/>
    <mergeCell ref="I8:I9"/>
    <mergeCell ref="J8:J9"/>
    <mergeCell ref="K8:K9"/>
    <mergeCell ref="C22:F22"/>
    <mergeCell ref="C26:F26"/>
    <mergeCell ref="H159:I159"/>
    <mergeCell ref="H160:I160"/>
    <mergeCell ref="H161:K161"/>
    <mergeCell ref="D155:K155"/>
    <mergeCell ref="C156:G156"/>
    <mergeCell ref="H156:J156"/>
    <mergeCell ref="C157:G157"/>
    <mergeCell ref="H157:I157"/>
    <mergeCell ref="C158:G158"/>
    <mergeCell ref="H158:I158"/>
    <mergeCell ref="C43:F43"/>
    <mergeCell ref="C44:K44"/>
    <mergeCell ref="C56:F56"/>
    <mergeCell ref="C60:F60"/>
    <mergeCell ref="C61:K61"/>
  </mergeCells>
  <dataValidations disablePrompts="1" count="1">
    <dataValidation type="list" allowBlank="1" showInputMessage="1" showErrorMessage="1" sqref="H12:H14 HT12:HT14 RP12:RP14 ABL12:ABL14 ALH12:ALH14 AVD12:AVD14 BEZ12:BEZ14 BOV12:BOV14 BYR12:BYR14 CIN12:CIN14 CSJ12:CSJ14 DCF12:DCF14 DMB12:DMB14 DVX12:DVX14 EFT12:EFT14 EPP12:EPP14 EZL12:EZL14 FJH12:FJH14 FTD12:FTD14 GCZ12:GCZ14 GMV12:GMV14 GWR12:GWR14 HGN12:HGN14 HQJ12:HQJ14 IAF12:IAF14 IKB12:IKB14 ITX12:ITX14 JDT12:JDT14 JNP12:JNP14 JXL12:JXL14 KHH12:KHH14 KRD12:KRD14 LAZ12:LAZ14 LKV12:LKV14 LUR12:LUR14 MEN12:MEN14 MOJ12:MOJ14 MYF12:MYF14 NIB12:NIB14 NRX12:NRX14 OBT12:OBT14 OLP12:OLP14 OVL12:OVL14 PFH12:PFH14 PPD12:PPD14 PYZ12:PYZ14 QIV12:QIV14 QSR12:QSR14 RCN12:RCN14 RMJ12:RMJ14 RWF12:RWF14 SGB12:SGB14 SPX12:SPX14 SZT12:SZT14 TJP12:TJP14 TTL12:TTL14 UDH12:UDH14 UND12:UND14 UWZ12:UWZ14 VGV12:VGV14 VQR12:VQR14 WAN12:WAN14 WKJ12:WKJ14 WUF12:WUF14 H17:H19 HT17:HT19 RP17:RP19 ABL17:ABL19 ALH17:ALH19 AVD17:AVD19 BEZ17:BEZ19 BOV17:BOV19 BYR17:BYR19 CIN17:CIN19 CSJ17:CSJ19 DCF17:DCF19 DMB17:DMB19 DVX17:DVX19 EFT17:EFT19 EPP17:EPP19 EZL17:EZL19 FJH17:FJH19 FTD17:FTD19 GCZ17:GCZ19 GMV17:GMV19 GWR17:GWR19 HGN17:HGN19 HQJ17:HQJ19 IAF17:IAF19 IKB17:IKB19 ITX17:ITX19 JDT17:JDT19 JNP17:JNP19 JXL17:JXL19 KHH17:KHH19 KRD17:KRD19 LAZ17:LAZ19 LKV17:LKV19 LUR17:LUR19 MEN17:MEN19 MOJ17:MOJ19 MYF17:MYF19 NIB17:NIB19 NRX17:NRX19 OBT17:OBT19 OLP17:OLP19 OVL17:OVL19 PFH17:PFH19 PPD17:PPD19 PYZ17:PYZ19 QIV17:QIV19 QSR17:QSR19 RCN17:RCN19 RMJ17:RMJ19 RWF17:RWF19 SGB17:SGB19 SPX17:SPX19 SZT17:SZT19 TJP17:TJP19 TTL17:TTL19 UDH17:UDH19 UND17:UND19 UWZ17:UWZ19 VGV17:VGV19 VQR17:VQR19 WAN17:WAN19 WKJ17:WKJ19 WUF17:WUF19 H29:H31 HT29:HT31 RP29:RP31 ABL29:ABL31 ALH29:ALH31 AVD29:AVD31 BEZ29:BEZ31 BOV29:BOV31 BYR29:BYR31 CIN29:CIN31 CSJ29:CSJ31 DCF29:DCF31 DMB29:DMB31 DVX29:DVX31 EFT29:EFT31 EPP29:EPP31 EZL29:EZL31 FJH29:FJH31 FTD29:FTD31 GCZ29:GCZ31 GMV29:GMV31 GWR29:GWR31 HGN29:HGN31 HQJ29:HQJ31 IAF29:IAF31 IKB29:IKB31 ITX29:ITX31 JDT29:JDT31 JNP29:JNP31 JXL29:JXL31 KHH29:KHH31 KRD29:KRD31 LAZ29:LAZ31 LKV29:LKV31 LUR29:LUR31 MEN29:MEN31 MOJ29:MOJ31 MYF29:MYF31 NIB29:NIB31 NRX29:NRX31 OBT29:OBT31 OLP29:OLP31 OVL29:OVL31 PFH29:PFH31 PPD29:PPD31 PYZ29:PYZ31 QIV29:QIV31 QSR29:QSR31 RCN29:RCN31 RMJ29:RMJ31 RWF29:RWF31 SGB29:SGB31 SPX29:SPX31 SZT29:SZT31 TJP29:TJP31 TTL29:TTL31 UDH29:UDH31 UND29:UND31 UWZ29:UWZ31 VGV29:VGV31 VQR29:VQR31 WAN29:WAN31 WKJ29:WKJ31 WUF29:WUF31 H34:H36 HT34:HT36 RP34:RP36 ABL34:ABL36 ALH34:ALH36 AVD34:AVD36 BEZ34:BEZ36 BOV34:BOV36 BYR34:BYR36 CIN34:CIN36 CSJ34:CSJ36 DCF34:DCF36 DMB34:DMB36 DVX34:DVX36 EFT34:EFT36 EPP34:EPP36 EZL34:EZL36 FJH34:FJH36 FTD34:FTD36 GCZ34:GCZ36 GMV34:GMV36 GWR34:GWR36 HGN34:HGN36 HQJ34:HQJ36 IAF34:IAF36 IKB34:IKB36 ITX34:ITX36 JDT34:JDT36 JNP34:JNP36 JXL34:JXL36 KHH34:KHH36 KRD34:KRD36 LAZ34:LAZ36 LKV34:LKV36 LUR34:LUR36 MEN34:MEN36 MOJ34:MOJ36 MYF34:MYF36 NIB34:NIB36 NRX34:NRX36 OBT34:OBT36 OLP34:OLP36 OVL34:OVL36 PFH34:PFH36 PPD34:PPD36 PYZ34:PYZ36 QIV34:QIV36 QSR34:QSR36 RCN34:RCN36 RMJ34:RMJ36 RWF34:RWF36 SGB34:SGB36 SPX34:SPX36 SZT34:SZT36 TJP34:TJP36 TTL34:TTL36 UDH34:UDH36 UND34:UND36 UWZ34:UWZ36 VGV34:VGV36 VQR34:VQR36 WAN34:WAN36 WKJ34:WKJ36 WUF34:WUF36 H46:H48 HT46:HT48 RP46:RP48 ABL46:ABL48 ALH46:ALH48 AVD46:AVD48 BEZ46:BEZ48 BOV46:BOV48 BYR46:BYR48 CIN46:CIN48 CSJ46:CSJ48 DCF46:DCF48 DMB46:DMB48 DVX46:DVX48 EFT46:EFT48 EPP46:EPP48 EZL46:EZL48 FJH46:FJH48 FTD46:FTD48 GCZ46:GCZ48 GMV46:GMV48 GWR46:GWR48 HGN46:HGN48 HQJ46:HQJ48 IAF46:IAF48 IKB46:IKB48 ITX46:ITX48 JDT46:JDT48 JNP46:JNP48 JXL46:JXL48 KHH46:KHH48 KRD46:KRD48 LAZ46:LAZ48 LKV46:LKV48 LUR46:LUR48 MEN46:MEN48 MOJ46:MOJ48 MYF46:MYF48 NIB46:NIB48 NRX46:NRX48 OBT46:OBT48 OLP46:OLP48 OVL46:OVL48 PFH46:PFH48 PPD46:PPD48 PYZ46:PYZ48 QIV46:QIV48 QSR46:QSR48 RCN46:RCN48 RMJ46:RMJ48 RWF46:RWF48 SGB46:SGB48 SPX46:SPX48 SZT46:SZT48 TJP46:TJP48 TTL46:TTL48 UDH46:UDH48 UND46:UND48 UWZ46:UWZ48 VGV46:VGV48 VQR46:VQR48 WAN46:WAN48 WKJ46:WKJ48 WUF46:WUF48 H51:H53 HT51:HT53 RP51:RP53 ABL51:ABL53 ALH51:ALH53 AVD51:AVD53 BEZ51:BEZ53 BOV51:BOV53 BYR51:BYR53 CIN51:CIN53 CSJ51:CSJ53 DCF51:DCF53 DMB51:DMB53 DVX51:DVX53 EFT51:EFT53 EPP51:EPP53 EZL51:EZL53 FJH51:FJH53 FTD51:FTD53 GCZ51:GCZ53 GMV51:GMV53 GWR51:GWR53 HGN51:HGN53 HQJ51:HQJ53 IAF51:IAF53 IKB51:IKB53 ITX51:ITX53 JDT51:JDT53 JNP51:JNP53 JXL51:JXL53 KHH51:KHH53 KRD51:KRD53 LAZ51:LAZ53 LKV51:LKV53 LUR51:LUR53 MEN51:MEN53 MOJ51:MOJ53 MYF51:MYF53 NIB51:NIB53 NRX51:NRX53 OBT51:OBT53 OLP51:OLP53 OVL51:OVL53 PFH51:PFH53 PPD51:PPD53 PYZ51:PYZ53 QIV51:QIV53 QSR51:QSR53 RCN51:RCN53 RMJ51:RMJ53 RWF51:RWF53 SGB51:SGB53 SPX51:SPX53 SZT51:SZT53 TJP51:TJP53 TTL51:TTL53 UDH51:UDH53 UND51:UND53 UWZ51:UWZ53 VGV51:VGV53 VQR51:VQR53 WAN51:WAN53 WKJ51:WKJ53 WUF51:WUF53 H63:H65 HT63:HT65 RP63:RP65 ABL63:ABL65 ALH63:ALH65 AVD63:AVD65 BEZ63:BEZ65 BOV63:BOV65 BYR63:BYR65 CIN63:CIN65 CSJ63:CSJ65 DCF63:DCF65 DMB63:DMB65 DVX63:DVX65 EFT63:EFT65 EPP63:EPP65 EZL63:EZL65 FJH63:FJH65 FTD63:FTD65 GCZ63:GCZ65 GMV63:GMV65 GWR63:GWR65 HGN63:HGN65 HQJ63:HQJ65 IAF63:IAF65 IKB63:IKB65 ITX63:ITX65 JDT63:JDT65 JNP63:JNP65 JXL63:JXL65 KHH63:KHH65 KRD63:KRD65 LAZ63:LAZ65 LKV63:LKV65 LUR63:LUR65 MEN63:MEN65 MOJ63:MOJ65 MYF63:MYF65 NIB63:NIB65 NRX63:NRX65 OBT63:OBT65 OLP63:OLP65 OVL63:OVL65 PFH63:PFH65 PPD63:PPD65 PYZ63:PYZ65 QIV63:QIV65 QSR63:QSR65 RCN63:RCN65 RMJ63:RMJ65 RWF63:RWF65 SGB63:SGB65 SPX63:SPX65 SZT63:SZT65 TJP63:TJP65 TTL63:TTL65 UDH63:UDH65 UND63:UND65 UWZ63:UWZ65 VGV63:VGV65 VQR63:VQR65 WAN63:WAN65 WKJ63:WKJ65 WUF63:WUF65 H68:H70 HT68:HT70 RP68:RP70 ABL68:ABL70 ALH68:ALH70 AVD68:AVD70 BEZ68:BEZ70 BOV68:BOV70 BYR68:BYR70 CIN68:CIN70 CSJ68:CSJ70 DCF68:DCF70 DMB68:DMB70 DVX68:DVX70 EFT68:EFT70 EPP68:EPP70 EZL68:EZL70 FJH68:FJH70 FTD68:FTD70 GCZ68:GCZ70 GMV68:GMV70 GWR68:GWR70 HGN68:HGN70 HQJ68:HQJ70 IAF68:IAF70 IKB68:IKB70 ITX68:ITX70 JDT68:JDT70 JNP68:JNP70 JXL68:JXL70 KHH68:KHH70 KRD68:KRD70 LAZ68:LAZ70 LKV68:LKV70 LUR68:LUR70 MEN68:MEN70 MOJ68:MOJ70 MYF68:MYF70 NIB68:NIB70 NRX68:NRX70 OBT68:OBT70 OLP68:OLP70 OVL68:OVL70 PFH68:PFH70 PPD68:PPD70 PYZ68:PYZ70 QIV68:QIV70 QSR68:QSR70 RCN68:RCN70 RMJ68:RMJ70 RWF68:RWF70 SGB68:SGB70 SPX68:SPX70 SZT68:SZT70 TJP68:TJP70 TTL68:TTL70 UDH68:UDH70 UND68:UND70 UWZ68:UWZ70 VGV68:VGV70 VQR68:VQR70 WAN68:WAN70 WKJ68:WKJ70 WUF68:WUF70 H80:H82 HT80:HT82 RP80:RP82 ABL80:ABL82 ALH80:ALH82 AVD80:AVD82 BEZ80:BEZ82 BOV80:BOV82 BYR80:BYR82 CIN80:CIN82 CSJ80:CSJ82 DCF80:DCF82 DMB80:DMB82 DVX80:DVX82 EFT80:EFT82 EPP80:EPP82 EZL80:EZL82 FJH80:FJH82 FTD80:FTD82 GCZ80:GCZ82 GMV80:GMV82 GWR80:GWR82 HGN80:HGN82 HQJ80:HQJ82 IAF80:IAF82 IKB80:IKB82 ITX80:ITX82 JDT80:JDT82 JNP80:JNP82 JXL80:JXL82 KHH80:KHH82 KRD80:KRD82 LAZ80:LAZ82 LKV80:LKV82 LUR80:LUR82 MEN80:MEN82 MOJ80:MOJ82 MYF80:MYF82 NIB80:NIB82 NRX80:NRX82 OBT80:OBT82 OLP80:OLP82 OVL80:OVL82 PFH80:PFH82 PPD80:PPD82 PYZ80:PYZ82 QIV80:QIV82 QSR80:QSR82 RCN80:RCN82 RMJ80:RMJ82 RWF80:RWF82 SGB80:SGB82 SPX80:SPX82 SZT80:SZT82 TJP80:TJP82 TTL80:TTL82 UDH80:UDH82 UND80:UND82 UWZ80:UWZ82 VGV80:VGV82 VQR80:VQR82 WAN80:WAN82 WKJ80:WKJ82 WUF80:WUF82 H85:H87 HT85:HT87 RP85:RP87 ABL85:ABL87 ALH85:ALH87 AVD85:AVD87 BEZ85:BEZ87 BOV85:BOV87 BYR85:BYR87 CIN85:CIN87 CSJ85:CSJ87 DCF85:DCF87 DMB85:DMB87 DVX85:DVX87 EFT85:EFT87 EPP85:EPP87 EZL85:EZL87 FJH85:FJH87 FTD85:FTD87 GCZ85:GCZ87 GMV85:GMV87 GWR85:GWR87 HGN85:HGN87 HQJ85:HQJ87 IAF85:IAF87 IKB85:IKB87 ITX85:ITX87 JDT85:JDT87 JNP85:JNP87 JXL85:JXL87 KHH85:KHH87 KRD85:KRD87 LAZ85:LAZ87 LKV85:LKV87 LUR85:LUR87 MEN85:MEN87 MOJ85:MOJ87 MYF85:MYF87 NIB85:NIB87 NRX85:NRX87 OBT85:OBT87 OLP85:OLP87 OVL85:OVL87 PFH85:PFH87 PPD85:PPD87 PYZ85:PYZ87 QIV85:QIV87 QSR85:QSR87 RCN85:RCN87 RMJ85:RMJ87 RWF85:RWF87 SGB85:SGB87 SPX85:SPX87 SZT85:SZT87 TJP85:TJP87 TTL85:TTL87 UDH85:UDH87 UND85:UND87 UWZ85:UWZ87 VGV85:VGV87 VQR85:VQR87 WAN85:WAN87 WKJ85:WKJ87 WUF85:WUF87 H97:H99 HT97:HT99 RP97:RP99 ABL97:ABL99 ALH97:ALH99 AVD97:AVD99 BEZ97:BEZ99 BOV97:BOV99 BYR97:BYR99 CIN97:CIN99 CSJ97:CSJ99 DCF97:DCF99 DMB97:DMB99 DVX97:DVX99 EFT97:EFT99 EPP97:EPP99 EZL97:EZL99 FJH97:FJH99 FTD97:FTD99 GCZ97:GCZ99 GMV97:GMV99 GWR97:GWR99 HGN97:HGN99 HQJ97:HQJ99 IAF97:IAF99 IKB97:IKB99 ITX97:ITX99 JDT97:JDT99 JNP97:JNP99 JXL97:JXL99 KHH97:KHH99 KRD97:KRD99 LAZ97:LAZ99 LKV97:LKV99 LUR97:LUR99 MEN97:MEN99 MOJ97:MOJ99 MYF97:MYF99 NIB97:NIB99 NRX97:NRX99 OBT97:OBT99 OLP97:OLP99 OVL97:OVL99 PFH97:PFH99 PPD97:PPD99 PYZ97:PYZ99 QIV97:QIV99 QSR97:QSR99 RCN97:RCN99 RMJ97:RMJ99 RWF97:RWF99 SGB97:SGB99 SPX97:SPX99 SZT97:SZT99 TJP97:TJP99 TTL97:TTL99 UDH97:UDH99 UND97:UND99 UWZ97:UWZ99 VGV97:VGV99 VQR97:VQR99 WAN97:WAN99 WKJ97:WKJ99 WUF97:WUF99 H102:H104 HT102:HT104 RP102:RP104 ABL102:ABL104 ALH102:ALH104 AVD102:AVD104 BEZ102:BEZ104 BOV102:BOV104 BYR102:BYR104 CIN102:CIN104 CSJ102:CSJ104 DCF102:DCF104 DMB102:DMB104 DVX102:DVX104 EFT102:EFT104 EPP102:EPP104 EZL102:EZL104 FJH102:FJH104 FTD102:FTD104 GCZ102:GCZ104 GMV102:GMV104 GWR102:GWR104 HGN102:HGN104 HQJ102:HQJ104 IAF102:IAF104 IKB102:IKB104 ITX102:ITX104 JDT102:JDT104 JNP102:JNP104 JXL102:JXL104 KHH102:KHH104 KRD102:KRD104 LAZ102:LAZ104 LKV102:LKV104 LUR102:LUR104 MEN102:MEN104 MOJ102:MOJ104 MYF102:MYF104 NIB102:NIB104 NRX102:NRX104 OBT102:OBT104 OLP102:OLP104 OVL102:OVL104 PFH102:PFH104 PPD102:PPD104 PYZ102:PYZ104 QIV102:QIV104 QSR102:QSR104 RCN102:RCN104 RMJ102:RMJ104 RWF102:RWF104 SGB102:SGB104 SPX102:SPX104 SZT102:SZT104 TJP102:TJP104 TTL102:TTL104 UDH102:UDH104 UND102:UND104 UWZ102:UWZ104 VGV102:VGV104 VQR102:VQR104 WAN102:WAN104 WKJ102:WKJ104 WUF102:WUF104 H114:H116 HT114:HT116 RP114:RP116 ABL114:ABL116 ALH114:ALH116 AVD114:AVD116 BEZ114:BEZ116 BOV114:BOV116 BYR114:BYR116 CIN114:CIN116 CSJ114:CSJ116 DCF114:DCF116 DMB114:DMB116 DVX114:DVX116 EFT114:EFT116 EPP114:EPP116 EZL114:EZL116 FJH114:FJH116 FTD114:FTD116 GCZ114:GCZ116 GMV114:GMV116 GWR114:GWR116 HGN114:HGN116 HQJ114:HQJ116 IAF114:IAF116 IKB114:IKB116 ITX114:ITX116 JDT114:JDT116 JNP114:JNP116 JXL114:JXL116 KHH114:KHH116 KRD114:KRD116 LAZ114:LAZ116 LKV114:LKV116 LUR114:LUR116 MEN114:MEN116 MOJ114:MOJ116 MYF114:MYF116 NIB114:NIB116 NRX114:NRX116 OBT114:OBT116 OLP114:OLP116 OVL114:OVL116 PFH114:PFH116 PPD114:PPD116 PYZ114:PYZ116 QIV114:QIV116 QSR114:QSR116 RCN114:RCN116 RMJ114:RMJ116 RWF114:RWF116 SGB114:SGB116 SPX114:SPX116 SZT114:SZT116 TJP114:TJP116 TTL114:TTL116 UDH114:UDH116 UND114:UND116 UWZ114:UWZ116 VGV114:VGV116 VQR114:VQR116 WAN114:WAN116 WKJ114:WKJ116 WUF114:WUF116 H119:H121 HT119:HT121 RP119:RP121 ABL119:ABL121 ALH119:ALH121 AVD119:AVD121 BEZ119:BEZ121 BOV119:BOV121 BYR119:BYR121 CIN119:CIN121 CSJ119:CSJ121 DCF119:DCF121 DMB119:DMB121 DVX119:DVX121 EFT119:EFT121 EPP119:EPP121 EZL119:EZL121 FJH119:FJH121 FTD119:FTD121 GCZ119:GCZ121 GMV119:GMV121 GWR119:GWR121 HGN119:HGN121 HQJ119:HQJ121 IAF119:IAF121 IKB119:IKB121 ITX119:ITX121 JDT119:JDT121 JNP119:JNP121 JXL119:JXL121 KHH119:KHH121 KRD119:KRD121 LAZ119:LAZ121 LKV119:LKV121 LUR119:LUR121 MEN119:MEN121 MOJ119:MOJ121 MYF119:MYF121 NIB119:NIB121 NRX119:NRX121 OBT119:OBT121 OLP119:OLP121 OVL119:OVL121 PFH119:PFH121 PPD119:PPD121 PYZ119:PYZ121 QIV119:QIV121 QSR119:QSR121 RCN119:RCN121 RMJ119:RMJ121 RWF119:RWF121 SGB119:SGB121 SPX119:SPX121 SZT119:SZT121 TJP119:TJP121 TTL119:TTL121 UDH119:UDH121 UND119:UND121 UWZ119:UWZ121 VGV119:VGV121 VQR119:VQR121 WAN119:WAN121 WKJ119:WKJ121 WUF119:WUF121 H131:H133 HT131:HT133 RP131:RP133 ABL131:ABL133 ALH131:ALH133 AVD131:AVD133 BEZ131:BEZ133 BOV131:BOV133 BYR131:BYR133 CIN131:CIN133 CSJ131:CSJ133 DCF131:DCF133 DMB131:DMB133 DVX131:DVX133 EFT131:EFT133 EPP131:EPP133 EZL131:EZL133 FJH131:FJH133 FTD131:FTD133 GCZ131:GCZ133 GMV131:GMV133 GWR131:GWR133 HGN131:HGN133 HQJ131:HQJ133 IAF131:IAF133 IKB131:IKB133 ITX131:ITX133 JDT131:JDT133 JNP131:JNP133 JXL131:JXL133 KHH131:KHH133 KRD131:KRD133 LAZ131:LAZ133 LKV131:LKV133 LUR131:LUR133 MEN131:MEN133 MOJ131:MOJ133 MYF131:MYF133 NIB131:NIB133 NRX131:NRX133 OBT131:OBT133 OLP131:OLP133 OVL131:OVL133 PFH131:PFH133 PPD131:PPD133 PYZ131:PYZ133 QIV131:QIV133 QSR131:QSR133 RCN131:RCN133 RMJ131:RMJ133 RWF131:RWF133 SGB131:SGB133 SPX131:SPX133 SZT131:SZT133 TJP131:TJP133 TTL131:TTL133 UDH131:UDH133 UND131:UND133 UWZ131:UWZ133 VGV131:VGV133 VQR131:VQR133 WAN131:WAN133 WKJ131:WKJ133 WUF131:WUF133 H136:H138 HT136:HT138 RP136:RP138 ABL136:ABL138 ALH136:ALH138 AVD136:AVD138 BEZ136:BEZ138 BOV136:BOV138 BYR136:BYR138 CIN136:CIN138 CSJ136:CSJ138 DCF136:DCF138 DMB136:DMB138 DVX136:DVX138 EFT136:EFT138 EPP136:EPP138 EZL136:EZL138 FJH136:FJH138 FTD136:FTD138 GCZ136:GCZ138 GMV136:GMV138 GWR136:GWR138 HGN136:HGN138 HQJ136:HQJ138 IAF136:IAF138 IKB136:IKB138 ITX136:ITX138 JDT136:JDT138 JNP136:JNP138 JXL136:JXL138 KHH136:KHH138 KRD136:KRD138 LAZ136:LAZ138 LKV136:LKV138 LUR136:LUR138 MEN136:MEN138 MOJ136:MOJ138 MYF136:MYF138 NIB136:NIB138 NRX136:NRX138 OBT136:OBT138 OLP136:OLP138 OVL136:OVL138 PFH136:PFH138 PPD136:PPD138 PYZ136:PYZ138 QIV136:QIV138 QSR136:QSR138 RCN136:RCN138 RMJ136:RMJ138 RWF136:RWF138 SGB136:SGB138 SPX136:SPX138 SZT136:SZT138 TJP136:TJP138 TTL136:TTL138 UDH136:UDH138 UND136:UND138 UWZ136:UWZ138 VGV136:VGV138 VQR136:VQR138 WAN136:WAN138 WKJ136:WKJ138 WUF136:WUF138" xr:uid="{F1043BA4-30E4-44F8-9710-9C361C56E5D9}">
      <formula1>Unidades</formula1>
    </dataValidation>
  </dataValidation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3A1A-2EEC-4743-89E7-84935E5CA28F}">
  <dimension ref="A1:Q165"/>
  <sheetViews>
    <sheetView showGridLines="0" view="pageBreakPreview" topLeftCell="A146" zoomScale="60" zoomScaleNormal="100" zoomScalePageLayoutView="91" workbookViewId="0">
      <selection activeCell="O13" sqref="O13"/>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19.140625" style="176" customWidth="1"/>
    <col min="11" max="11" width="29.42578125"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168"/>
      <c r="K1" s="5"/>
      <c r="L1" s="5"/>
      <c r="M1" s="5"/>
    </row>
    <row r="2" spans="1:13" ht="17.25" thickTop="1">
      <c r="A2" s="5"/>
      <c r="B2" s="7"/>
      <c r="C2" s="159"/>
      <c r="D2" s="159"/>
      <c r="E2" s="160"/>
      <c r="F2" s="159"/>
      <c r="G2" s="159"/>
      <c r="H2" s="159"/>
      <c r="I2" s="159"/>
      <c r="J2" s="169"/>
      <c r="K2" s="159"/>
      <c r="L2" s="8"/>
      <c r="M2" s="5"/>
    </row>
    <row r="3" spans="1:13" ht="26.25" customHeight="1">
      <c r="A3" s="5"/>
      <c r="B3" s="9"/>
      <c r="C3" s="251" t="s">
        <v>0</v>
      </c>
      <c r="D3" s="251"/>
      <c r="E3" s="251"/>
      <c r="F3" s="251"/>
      <c r="G3" s="5"/>
      <c r="H3" s="5"/>
      <c r="I3" s="5"/>
      <c r="J3" s="168"/>
      <c r="K3" s="5"/>
      <c r="L3" s="10"/>
      <c r="M3" s="5"/>
    </row>
    <row r="4" spans="1:13">
      <c r="A4" s="5"/>
      <c r="B4" s="9"/>
      <c r="C4" s="145" t="s">
        <v>1</v>
      </c>
      <c r="D4" s="146" t="s">
        <v>2</v>
      </c>
      <c r="E4" s="145" t="s">
        <v>3</v>
      </c>
      <c r="F4" s="146">
        <v>4</v>
      </c>
      <c r="G4" s="5"/>
      <c r="H4" s="5"/>
      <c r="I4" s="5"/>
      <c r="J4" s="168"/>
      <c r="K4" s="5"/>
      <c r="L4" s="10"/>
      <c r="M4" s="5"/>
    </row>
    <row r="5" spans="1:13">
      <c r="A5" s="5"/>
      <c r="B5" s="9"/>
      <c r="C5" s="252" t="s">
        <v>4</v>
      </c>
      <c r="D5" s="252"/>
      <c r="E5" s="252"/>
      <c r="F5" s="252"/>
      <c r="G5" s="252"/>
      <c r="H5" s="252"/>
      <c r="I5" s="252"/>
      <c r="J5" s="252"/>
      <c r="K5" s="252"/>
      <c r="L5" s="10"/>
      <c r="M5" s="5"/>
    </row>
    <row r="6" spans="1:13" ht="17.25" thickBot="1">
      <c r="A6" s="5"/>
      <c r="B6" s="9"/>
      <c r="C6" s="253" t="s">
        <v>119</v>
      </c>
      <c r="D6" s="253"/>
      <c r="E6" s="253"/>
      <c r="F6" s="253"/>
      <c r="G6" s="253"/>
      <c r="H6" s="253"/>
      <c r="I6" s="253"/>
      <c r="J6" s="253"/>
      <c r="K6" s="253"/>
      <c r="L6" s="10"/>
      <c r="M6" s="5"/>
    </row>
    <row r="7" spans="1:13" ht="42" customHeight="1" thickBot="1">
      <c r="A7" s="5"/>
      <c r="B7" s="9"/>
      <c r="C7" s="254" t="s">
        <v>91</v>
      </c>
      <c r="D7" s="255"/>
      <c r="E7" s="255"/>
      <c r="F7" s="255"/>
      <c r="G7" s="255"/>
      <c r="H7" s="255"/>
      <c r="I7" s="255"/>
      <c r="J7" s="255"/>
      <c r="K7" s="256"/>
      <c r="L7" s="10"/>
      <c r="M7" s="5"/>
    </row>
    <row r="8" spans="1:13" ht="30" customHeight="1">
      <c r="A8" s="5"/>
      <c r="B8" s="9"/>
      <c r="C8" s="257" t="s">
        <v>6</v>
      </c>
      <c r="D8" s="259" t="s">
        <v>7</v>
      </c>
      <c r="E8" s="261" t="s">
        <v>8</v>
      </c>
      <c r="F8" s="261"/>
      <c r="G8" s="257" t="s">
        <v>9</v>
      </c>
      <c r="H8" s="259" t="s">
        <v>10</v>
      </c>
      <c r="I8" s="259" t="s">
        <v>11</v>
      </c>
      <c r="J8" s="262" t="s">
        <v>12</v>
      </c>
      <c r="K8" s="264" t="s">
        <v>13</v>
      </c>
      <c r="L8" s="10"/>
      <c r="M8" s="5"/>
    </row>
    <row r="9" spans="1:13" ht="30" customHeight="1" thickBot="1">
      <c r="A9" s="5"/>
      <c r="B9" s="9"/>
      <c r="C9" s="258"/>
      <c r="D9" s="260"/>
      <c r="E9" s="130" t="s">
        <v>14</v>
      </c>
      <c r="F9" s="130" t="s">
        <v>15</v>
      </c>
      <c r="G9" s="258"/>
      <c r="H9" s="260"/>
      <c r="I9" s="260"/>
      <c r="J9" s="263"/>
      <c r="K9" s="265"/>
      <c r="L9" s="10"/>
      <c r="M9" s="5"/>
    </row>
    <row r="10" spans="1:13" ht="30" customHeight="1" thickBot="1">
      <c r="A10" s="5"/>
      <c r="B10" s="9"/>
      <c r="C10" s="248" t="s">
        <v>92</v>
      </c>
      <c r="D10" s="249"/>
      <c r="E10" s="249"/>
      <c r="F10" s="249"/>
      <c r="G10" s="249"/>
      <c r="H10" s="249"/>
      <c r="I10" s="249"/>
      <c r="J10" s="249"/>
      <c r="K10" s="250"/>
      <c r="L10" s="10"/>
      <c r="M10" s="5"/>
    </row>
    <row r="11" spans="1:13" s="180" customFormat="1" ht="33.950000000000003" customHeight="1">
      <c r="B11" s="181"/>
      <c r="C11" s="195">
        <v>1</v>
      </c>
      <c r="D11" s="196"/>
      <c r="E11" s="197"/>
      <c r="F11" s="197"/>
      <c r="G11" s="198" t="s">
        <v>93</v>
      </c>
      <c r="H11" s="199"/>
      <c r="I11" s="200"/>
      <c r="J11" s="201"/>
      <c r="K11" s="202"/>
      <c r="L11" s="10"/>
      <c r="M11" s="5"/>
    </row>
    <row r="12" spans="1:13" s="180" customFormat="1" ht="33.950000000000003" customHeight="1">
      <c r="B12" s="181"/>
      <c r="C12" s="203">
        <v>1.1000000000000001</v>
      </c>
      <c r="D12" s="204"/>
      <c r="E12" s="204"/>
      <c r="F12" s="204"/>
      <c r="G12" s="167" t="s">
        <v>94</v>
      </c>
      <c r="H12" s="204" t="s">
        <v>87</v>
      </c>
      <c r="I12" s="205">
        <v>897.6</v>
      </c>
      <c r="J12" s="206"/>
      <c r="K12" s="207"/>
      <c r="L12" s="10"/>
      <c r="M12" s="5"/>
    </row>
    <row r="13" spans="1:13" s="180" customFormat="1" ht="54" customHeight="1">
      <c r="B13" s="181"/>
      <c r="C13" s="203">
        <v>1.2</v>
      </c>
      <c r="D13" s="204"/>
      <c r="E13" s="204"/>
      <c r="F13" s="204"/>
      <c r="G13" s="167" t="s">
        <v>104</v>
      </c>
      <c r="H13" s="204" t="s">
        <v>95</v>
      </c>
      <c r="I13" s="205">
        <v>4488</v>
      </c>
      <c r="J13" s="206"/>
      <c r="K13" s="207"/>
      <c r="L13" s="10"/>
      <c r="M13" s="5"/>
    </row>
    <row r="14" spans="1:13" s="180" customFormat="1" ht="33.950000000000003" customHeight="1">
      <c r="B14" s="181"/>
      <c r="C14" s="203">
        <v>1.3</v>
      </c>
      <c r="D14" s="208"/>
      <c r="E14" s="204"/>
      <c r="F14" s="204"/>
      <c r="G14" s="167" t="s">
        <v>96</v>
      </c>
      <c r="H14" s="204" t="s">
        <v>97</v>
      </c>
      <c r="I14" s="205">
        <v>36</v>
      </c>
      <c r="J14" s="206"/>
      <c r="K14" s="207"/>
      <c r="L14" s="10"/>
      <c r="M14" s="5"/>
    </row>
    <row r="15" spans="1:13" s="180" customFormat="1" ht="33.950000000000003" customHeight="1">
      <c r="B15" s="181"/>
      <c r="C15" s="203">
        <v>1.4</v>
      </c>
      <c r="D15" s="204"/>
      <c r="E15" s="204"/>
      <c r="F15" s="204"/>
      <c r="G15" s="167" t="s">
        <v>98</v>
      </c>
      <c r="H15" s="204" t="s">
        <v>85</v>
      </c>
      <c r="I15" s="205">
        <v>869</v>
      </c>
      <c r="J15" s="206"/>
      <c r="K15" s="207"/>
      <c r="L15" s="10"/>
      <c r="M15" s="5"/>
    </row>
    <row r="16" spans="1:13" s="180" customFormat="1" ht="33.950000000000003" customHeight="1">
      <c r="B16" s="181"/>
      <c r="C16" s="203">
        <v>1.5</v>
      </c>
      <c r="D16" s="204"/>
      <c r="E16" s="204"/>
      <c r="F16" s="204"/>
      <c r="G16" s="167" t="s">
        <v>99</v>
      </c>
      <c r="H16" s="204" t="s">
        <v>87</v>
      </c>
      <c r="I16" s="205">
        <v>436</v>
      </c>
      <c r="J16" s="206"/>
      <c r="K16" s="207"/>
      <c r="L16" s="10"/>
      <c r="M16" s="5"/>
    </row>
    <row r="17" spans="1:13" s="180" customFormat="1" ht="33.950000000000003" customHeight="1">
      <c r="B17" s="181"/>
      <c r="C17" s="203">
        <v>1.6</v>
      </c>
      <c r="D17" s="204"/>
      <c r="E17" s="204"/>
      <c r="F17" s="204"/>
      <c r="G17" s="167" t="s">
        <v>100</v>
      </c>
      <c r="H17" s="204" t="s">
        <v>87</v>
      </c>
      <c r="I17" s="205">
        <v>173.69</v>
      </c>
      <c r="J17" s="206"/>
      <c r="K17" s="207"/>
      <c r="L17" s="10"/>
      <c r="M17" s="5"/>
    </row>
    <row r="18" spans="1:13" s="180" customFormat="1" ht="33.950000000000003" customHeight="1">
      <c r="B18" s="181"/>
      <c r="C18" s="203">
        <v>1.7</v>
      </c>
      <c r="D18" s="204"/>
      <c r="E18" s="204"/>
      <c r="F18" s="204"/>
      <c r="G18" s="167" t="s">
        <v>101</v>
      </c>
      <c r="H18" s="204" t="s">
        <v>86</v>
      </c>
      <c r="I18" s="205">
        <v>696</v>
      </c>
      <c r="J18" s="206"/>
      <c r="K18" s="207"/>
      <c r="L18" s="10"/>
      <c r="M18" s="5"/>
    </row>
    <row r="19" spans="1:13" s="180" customFormat="1" ht="56.25" customHeight="1">
      <c r="B19" s="181"/>
      <c r="C19" s="203">
        <v>1.8</v>
      </c>
      <c r="D19" s="208"/>
      <c r="E19" s="204"/>
      <c r="F19" s="204"/>
      <c r="G19" s="167" t="s">
        <v>105</v>
      </c>
      <c r="H19" s="204" t="s">
        <v>86</v>
      </c>
      <c r="I19" s="205">
        <v>440</v>
      </c>
      <c r="J19" s="206"/>
      <c r="K19" s="207"/>
      <c r="L19" s="10"/>
      <c r="M19" s="5"/>
    </row>
    <row r="20" spans="1:13" s="180" customFormat="1" ht="50.25" customHeight="1">
      <c r="B20" s="181"/>
      <c r="C20" s="203">
        <v>1.9</v>
      </c>
      <c r="D20" s="204"/>
      <c r="E20" s="204"/>
      <c r="F20" s="204"/>
      <c r="G20" s="167" t="s">
        <v>102</v>
      </c>
      <c r="H20" s="204" t="s">
        <v>87</v>
      </c>
      <c r="I20" s="205">
        <v>52.8</v>
      </c>
      <c r="J20" s="206"/>
      <c r="K20" s="207"/>
      <c r="L20" s="10"/>
      <c r="M20" s="5"/>
    </row>
    <row r="21" spans="1:13" s="180" customFormat="1" ht="33.950000000000003" customHeight="1">
      <c r="B21" s="181"/>
      <c r="C21" s="228">
        <v>1.1000000000000001</v>
      </c>
      <c r="D21" s="204"/>
      <c r="E21" s="204"/>
      <c r="F21" s="204"/>
      <c r="G21" s="167" t="s">
        <v>103</v>
      </c>
      <c r="H21" s="204" t="s">
        <v>85</v>
      </c>
      <c r="I21" s="205">
        <v>10.08</v>
      </c>
      <c r="J21" s="206"/>
      <c r="K21" s="207"/>
      <c r="L21" s="10"/>
      <c r="M21" s="5"/>
    </row>
    <row r="22" spans="1:13" s="182" customFormat="1" ht="33.950000000000003" customHeight="1" thickBot="1">
      <c r="B22" s="183"/>
      <c r="C22" s="235" t="s">
        <v>16</v>
      </c>
      <c r="D22" s="236"/>
      <c r="E22" s="236"/>
      <c r="F22" s="236"/>
      <c r="G22" s="209"/>
      <c r="H22" s="210"/>
      <c r="I22" s="211"/>
      <c r="J22" s="212"/>
      <c r="K22" s="213">
        <f>SUM(K12:K21)</f>
        <v>0</v>
      </c>
      <c r="L22" s="10"/>
      <c r="M22" s="5"/>
    </row>
    <row r="23" spans="1:13" s="182" customFormat="1" ht="33.950000000000003" customHeight="1">
      <c r="B23" s="183"/>
      <c r="C23" s="214">
        <v>2</v>
      </c>
      <c r="D23" s="215"/>
      <c r="E23" s="216"/>
      <c r="F23" s="216"/>
      <c r="G23" s="217" t="s">
        <v>108</v>
      </c>
      <c r="H23" s="216"/>
      <c r="I23" s="218"/>
      <c r="J23" s="219"/>
      <c r="K23" s="220"/>
      <c r="L23" s="10"/>
      <c r="M23" s="5"/>
    </row>
    <row r="24" spans="1:13" s="180" customFormat="1" ht="33.950000000000003" customHeight="1">
      <c r="B24" s="181"/>
      <c r="C24" s="203">
        <v>2.1</v>
      </c>
      <c r="D24" s="204"/>
      <c r="E24" s="204"/>
      <c r="F24" s="221"/>
      <c r="G24" s="222" t="s">
        <v>110</v>
      </c>
      <c r="H24" s="204" t="s">
        <v>97</v>
      </c>
      <c r="I24" s="205">
        <v>11</v>
      </c>
      <c r="J24" s="206"/>
      <c r="K24" s="207"/>
      <c r="L24" s="10"/>
      <c r="M24" s="5"/>
    </row>
    <row r="25" spans="1:13" s="180" customFormat="1" ht="33.950000000000003" customHeight="1">
      <c r="B25" s="181"/>
      <c r="C25" s="203">
        <v>2.2000000000000002</v>
      </c>
      <c r="D25" s="204"/>
      <c r="E25" s="204"/>
      <c r="F25" s="223"/>
      <c r="G25" s="222" t="s">
        <v>107</v>
      </c>
      <c r="H25" s="204" t="s">
        <v>86</v>
      </c>
      <c r="I25" s="205">
        <v>928</v>
      </c>
      <c r="J25" s="206"/>
      <c r="K25" s="207"/>
      <c r="L25" s="10"/>
      <c r="M25" s="5"/>
    </row>
    <row r="26" spans="1:13" s="182" customFormat="1" ht="33.950000000000003" customHeight="1" thickBot="1">
      <c r="B26" s="183"/>
      <c r="C26" s="235" t="s">
        <v>16</v>
      </c>
      <c r="D26" s="236"/>
      <c r="E26" s="236"/>
      <c r="F26" s="236"/>
      <c r="G26" s="209"/>
      <c r="H26" s="210"/>
      <c r="I26" s="211"/>
      <c r="J26" s="212"/>
      <c r="K26" s="213">
        <f>SUM(K24:K25)</f>
        <v>0</v>
      </c>
      <c r="L26" s="10"/>
      <c r="M26" s="5"/>
    </row>
    <row r="27" spans="1:13" ht="30" customHeight="1" thickBot="1">
      <c r="A27" s="5"/>
      <c r="B27" s="9"/>
      <c r="C27" s="248" t="s">
        <v>109</v>
      </c>
      <c r="D27" s="249"/>
      <c r="E27" s="249"/>
      <c r="F27" s="249"/>
      <c r="G27" s="249"/>
      <c r="H27" s="249"/>
      <c r="I27" s="249"/>
      <c r="J27" s="249"/>
      <c r="K27" s="250"/>
      <c r="L27" s="10"/>
      <c r="M27" s="5"/>
    </row>
    <row r="28" spans="1:13" s="180" customFormat="1" ht="33.950000000000003" customHeight="1">
      <c r="B28" s="181"/>
      <c r="C28" s="195">
        <v>1</v>
      </c>
      <c r="D28" s="196"/>
      <c r="E28" s="197"/>
      <c r="F28" s="197"/>
      <c r="G28" s="198" t="s">
        <v>93</v>
      </c>
      <c r="H28" s="199"/>
      <c r="I28" s="200"/>
      <c r="J28" s="201"/>
      <c r="K28" s="202"/>
      <c r="L28" s="10"/>
      <c r="M28" s="5"/>
    </row>
    <row r="29" spans="1:13" s="180" customFormat="1" ht="33.950000000000003" customHeight="1">
      <c r="B29" s="181"/>
      <c r="C29" s="203">
        <v>1.1000000000000001</v>
      </c>
      <c r="D29" s="204"/>
      <c r="E29" s="204"/>
      <c r="F29" s="204"/>
      <c r="G29" s="167" t="s">
        <v>94</v>
      </c>
      <c r="H29" s="204" t="s">
        <v>87</v>
      </c>
      <c r="I29" s="205">
        <v>2457</v>
      </c>
      <c r="J29" s="206"/>
      <c r="K29" s="207"/>
      <c r="L29" s="10"/>
      <c r="M29" s="5"/>
    </row>
    <row r="30" spans="1:13" s="180" customFormat="1" ht="54" customHeight="1">
      <c r="B30" s="181"/>
      <c r="C30" s="203">
        <v>1.2</v>
      </c>
      <c r="D30" s="204"/>
      <c r="E30" s="204"/>
      <c r="F30" s="204"/>
      <c r="G30" s="167" t="s">
        <v>104</v>
      </c>
      <c r="H30" s="204" t="s">
        <v>95</v>
      </c>
      <c r="I30" s="205">
        <v>12285</v>
      </c>
      <c r="J30" s="206"/>
      <c r="K30" s="207"/>
      <c r="L30" s="10"/>
      <c r="M30" s="5"/>
    </row>
    <row r="31" spans="1:13" s="180" customFormat="1" ht="33.950000000000003" customHeight="1">
      <c r="B31" s="181"/>
      <c r="C31" s="203">
        <v>1.3</v>
      </c>
      <c r="D31" s="208"/>
      <c r="E31" s="204"/>
      <c r="F31" s="204"/>
      <c r="G31" s="167" t="s">
        <v>96</v>
      </c>
      <c r="H31" s="204" t="s">
        <v>97</v>
      </c>
      <c r="I31" s="205">
        <v>99</v>
      </c>
      <c r="J31" s="206"/>
      <c r="K31" s="207"/>
      <c r="L31" s="10"/>
      <c r="M31" s="5"/>
    </row>
    <row r="32" spans="1:13" s="180" customFormat="1" ht="33.950000000000003" customHeight="1">
      <c r="B32" s="181"/>
      <c r="C32" s="203">
        <v>1.4</v>
      </c>
      <c r="D32" s="204"/>
      <c r="E32" s="204"/>
      <c r="F32" s="204"/>
      <c r="G32" s="167" t="s">
        <v>98</v>
      </c>
      <c r="H32" s="204" t="s">
        <v>85</v>
      </c>
      <c r="I32" s="205">
        <v>3095</v>
      </c>
      <c r="J32" s="206"/>
      <c r="K32" s="207"/>
      <c r="L32" s="10"/>
      <c r="M32" s="5"/>
    </row>
    <row r="33" spans="1:13" s="180" customFormat="1" ht="33.950000000000003" customHeight="1">
      <c r="B33" s="181"/>
      <c r="C33" s="203">
        <v>1.5</v>
      </c>
      <c r="D33" s="204"/>
      <c r="E33" s="204"/>
      <c r="F33" s="204"/>
      <c r="G33" s="167" t="s">
        <v>99</v>
      </c>
      <c r="H33" s="204" t="s">
        <v>87</v>
      </c>
      <c r="I33" s="205">
        <v>1837.8</v>
      </c>
      <c r="J33" s="206"/>
      <c r="K33" s="207"/>
      <c r="L33" s="10"/>
      <c r="M33" s="5"/>
    </row>
    <row r="34" spans="1:13" s="180" customFormat="1" ht="33.950000000000003" customHeight="1">
      <c r="B34" s="181"/>
      <c r="C34" s="203">
        <v>1.6</v>
      </c>
      <c r="D34" s="204"/>
      <c r="E34" s="204"/>
      <c r="F34" s="204"/>
      <c r="G34" s="167" t="s">
        <v>100</v>
      </c>
      <c r="H34" s="204" t="s">
        <v>87</v>
      </c>
      <c r="I34" s="205">
        <v>619.03</v>
      </c>
      <c r="J34" s="206"/>
      <c r="K34" s="207"/>
      <c r="L34" s="10"/>
      <c r="M34" s="5"/>
    </row>
    <row r="35" spans="1:13" s="180" customFormat="1" ht="33.950000000000003" customHeight="1">
      <c r="B35" s="181"/>
      <c r="C35" s="203">
        <v>1.7</v>
      </c>
      <c r="D35" s="204"/>
      <c r="E35" s="204"/>
      <c r="F35" s="204"/>
      <c r="G35" s="167" t="s">
        <v>101</v>
      </c>
      <c r="H35" s="204" t="s">
        <v>86</v>
      </c>
      <c r="I35" s="205">
        <v>1548</v>
      </c>
      <c r="J35" s="206"/>
      <c r="K35" s="207"/>
      <c r="L35" s="10"/>
      <c r="M35" s="5"/>
    </row>
    <row r="36" spans="1:13" s="180" customFormat="1" ht="56.25" customHeight="1">
      <c r="B36" s="181"/>
      <c r="C36" s="203">
        <v>1.8</v>
      </c>
      <c r="D36" s="208"/>
      <c r="E36" s="204"/>
      <c r="F36" s="204"/>
      <c r="G36" s="167" t="s">
        <v>105</v>
      </c>
      <c r="H36" s="204" t="s">
        <v>86</v>
      </c>
      <c r="I36" s="205">
        <v>966</v>
      </c>
      <c r="J36" s="206"/>
      <c r="K36" s="207"/>
      <c r="L36" s="10"/>
      <c r="M36" s="5"/>
    </row>
    <row r="37" spans="1:13" s="180" customFormat="1" ht="50.25" customHeight="1">
      <c r="B37" s="181"/>
      <c r="C37" s="203">
        <v>1.9</v>
      </c>
      <c r="D37" s="204"/>
      <c r="E37" s="204"/>
      <c r="F37" s="204"/>
      <c r="G37" s="167" t="s">
        <v>102</v>
      </c>
      <c r="H37" s="204" t="s">
        <v>87</v>
      </c>
      <c r="I37" s="205">
        <v>115.92</v>
      </c>
      <c r="J37" s="206"/>
      <c r="K37" s="207"/>
      <c r="L37" s="10"/>
      <c r="M37" s="5"/>
    </row>
    <row r="38" spans="1:13" s="180" customFormat="1" ht="33.950000000000003" customHeight="1">
      <c r="B38" s="181"/>
      <c r="C38" s="228">
        <v>1.1000000000000001</v>
      </c>
      <c r="D38" s="204"/>
      <c r="E38" s="204"/>
      <c r="F38" s="204"/>
      <c r="G38" s="167" t="s">
        <v>103</v>
      </c>
      <c r="H38" s="204" t="s">
        <v>85</v>
      </c>
      <c r="I38" s="205">
        <v>25.2</v>
      </c>
      <c r="J38" s="206"/>
      <c r="K38" s="207"/>
      <c r="L38" s="10"/>
      <c r="M38" s="5"/>
    </row>
    <row r="39" spans="1:13" s="182" customFormat="1" ht="33.950000000000003" customHeight="1" thickBot="1">
      <c r="B39" s="183"/>
      <c r="C39" s="235" t="s">
        <v>16</v>
      </c>
      <c r="D39" s="236"/>
      <c r="E39" s="236"/>
      <c r="F39" s="236"/>
      <c r="G39" s="209"/>
      <c r="H39" s="210"/>
      <c r="I39" s="211"/>
      <c r="J39" s="212"/>
      <c r="K39" s="213">
        <f>SUM(K29:K38)</f>
        <v>0</v>
      </c>
      <c r="L39" s="10"/>
      <c r="M39" s="5"/>
    </row>
    <row r="40" spans="1:13" s="182" customFormat="1" ht="33.950000000000003" customHeight="1">
      <c r="B40" s="183"/>
      <c r="C40" s="214">
        <v>2</v>
      </c>
      <c r="D40" s="215"/>
      <c r="E40" s="216"/>
      <c r="F40" s="216"/>
      <c r="G40" s="217" t="s">
        <v>108</v>
      </c>
      <c r="H40" s="216"/>
      <c r="I40" s="218"/>
      <c r="J40" s="219"/>
      <c r="K40" s="220"/>
      <c r="L40" s="10"/>
      <c r="M40" s="5"/>
    </row>
    <row r="41" spans="1:13" s="180" customFormat="1" ht="33.950000000000003" customHeight="1">
      <c r="B41" s="181"/>
      <c r="C41" s="203">
        <v>2.1</v>
      </c>
      <c r="D41" s="204"/>
      <c r="E41" s="204"/>
      <c r="F41" s="221"/>
      <c r="G41" s="222" t="s">
        <v>110</v>
      </c>
      <c r="H41" s="204" t="s">
        <v>97</v>
      </c>
      <c r="I41" s="205">
        <v>20</v>
      </c>
      <c r="J41" s="206"/>
      <c r="K41" s="207"/>
      <c r="L41" s="10"/>
      <c r="M41" s="5"/>
    </row>
    <row r="42" spans="1:13" s="180" customFormat="1" ht="33.950000000000003" customHeight="1">
      <c r="B42" s="181"/>
      <c r="C42" s="203">
        <v>2.2000000000000002</v>
      </c>
      <c r="D42" s="204"/>
      <c r="E42" s="204"/>
      <c r="F42" s="223"/>
      <c r="G42" s="222" t="s">
        <v>107</v>
      </c>
      <c r="H42" s="204" t="s">
        <v>86</v>
      </c>
      <c r="I42" s="205">
        <v>2064</v>
      </c>
      <c r="J42" s="206"/>
      <c r="K42" s="207"/>
      <c r="L42" s="10"/>
      <c r="M42" s="5"/>
    </row>
    <row r="43" spans="1:13" s="182" customFormat="1" ht="33.950000000000003" customHeight="1" thickBot="1">
      <c r="B43" s="183"/>
      <c r="C43" s="235" t="s">
        <v>16</v>
      </c>
      <c r="D43" s="236"/>
      <c r="E43" s="236"/>
      <c r="F43" s="236"/>
      <c r="G43" s="209"/>
      <c r="H43" s="210"/>
      <c r="I43" s="211"/>
      <c r="J43" s="212"/>
      <c r="K43" s="213">
        <f>SUM(K41:K42)</f>
        <v>0</v>
      </c>
      <c r="L43" s="10"/>
      <c r="M43" s="5"/>
    </row>
    <row r="44" spans="1:13" ht="30" customHeight="1" thickBot="1">
      <c r="A44" s="5"/>
      <c r="B44" s="9"/>
      <c r="C44" s="248" t="s">
        <v>111</v>
      </c>
      <c r="D44" s="249"/>
      <c r="E44" s="249"/>
      <c r="F44" s="249"/>
      <c r="G44" s="249"/>
      <c r="H44" s="249"/>
      <c r="I44" s="249"/>
      <c r="J44" s="249"/>
      <c r="K44" s="250"/>
      <c r="L44" s="10"/>
      <c r="M44" s="5"/>
    </row>
    <row r="45" spans="1:13" s="180" customFormat="1" ht="33.950000000000003" customHeight="1">
      <c r="B45" s="181"/>
      <c r="C45" s="195">
        <v>1</v>
      </c>
      <c r="D45" s="196"/>
      <c r="E45" s="197"/>
      <c r="F45" s="197"/>
      <c r="G45" s="198" t="s">
        <v>93</v>
      </c>
      <c r="H45" s="199"/>
      <c r="I45" s="200"/>
      <c r="J45" s="201"/>
      <c r="K45" s="202"/>
      <c r="L45" s="10"/>
      <c r="M45" s="5"/>
    </row>
    <row r="46" spans="1:13" s="180" customFormat="1" ht="33.950000000000003" customHeight="1">
      <c r="B46" s="181"/>
      <c r="C46" s="203">
        <v>1.1000000000000001</v>
      </c>
      <c r="D46" s="204"/>
      <c r="E46" s="204"/>
      <c r="F46" s="204"/>
      <c r="G46" s="167" t="s">
        <v>94</v>
      </c>
      <c r="H46" s="204" t="s">
        <v>87</v>
      </c>
      <c r="I46" s="205">
        <v>1071</v>
      </c>
      <c r="J46" s="206"/>
      <c r="K46" s="207"/>
      <c r="L46" s="10"/>
      <c r="M46" s="5"/>
    </row>
    <row r="47" spans="1:13" s="180" customFormat="1" ht="54" customHeight="1">
      <c r="B47" s="181"/>
      <c r="C47" s="203">
        <v>1.2</v>
      </c>
      <c r="D47" s="204"/>
      <c r="E47" s="204"/>
      <c r="F47" s="204"/>
      <c r="G47" s="167" t="s">
        <v>104</v>
      </c>
      <c r="H47" s="204" t="s">
        <v>95</v>
      </c>
      <c r="I47" s="205">
        <v>5355</v>
      </c>
      <c r="J47" s="206"/>
      <c r="K47" s="207"/>
      <c r="L47" s="10"/>
      <c r="M47" s="5"/>
    </row>
    <row r="48" spans="1:13" s="180" customFormat="1" ht="33.950000000000003" customHeight="1">
      <c r="B48" s="181"/>
      <c r="C48" s="203">
        <v>1.3</v>
      </c>
      <c r="D48" s="208"/>
      <c r="E48" s="204"/>
      <c r="F48" s="204"/>
      <c r="G48" s="167" t="s">
        <v>96</v>
      </c>
      <c r="H48" s="204" t="s">
        <v>97</v>
      </c>
      <c r="I48" s="205">
        <v>40</v>
      </c>
      <c r="J48" s="206"/>
      <c r="K48" s="207"/>
      <c r="L48" s="10"/>
      <c r="M48" s="5"/>
    </row>
    <row r="49" spans="1:13" s="180" customFormat="1" ht="33.950000000000003" customHeight="1">
      <c r="B49" s="181"/>
      <c r="C49" s="203">
        <v>1.4</v>
      </c>
      <c r="D49" s="204"/>
      <c r="E49" s="204"/>
      <c r="F49" s="204"/>
      <c r="G49" s="167" t="s">
        <v>98</v>
      </c>
      <c r="H49" s="204" t="s">
        <v>85</v>
      </c>
      <c r="I49" s="205">
        <v>1869</v>
      </c>
      <c r="J49" s="206"/>
      <c r="K49" s="207"/>
      <c r="L49" s="10"/>
      <c r="M49" s="5"/>
    </row>
    <row r="50" spans="1:13" s="180" customFormat="1" ht="33.950000000000003" customHeight="1">
      <c r="B50" s="181"/>
      <c r="C50" s="203">
        <v>1.5</v>
      </c>
      <c r="D50" s="204"/>
      <c r="E50" s="204"/>
      <c r="F50" s="204"/>
      <c r="G50" s="167" t="s">
        <v>99</v>
      </c>
      <c r="H50" s="204" t="s">
        <v>87</v>
      </c>
      <c r="I50" s="205">
        <v>712.2</v>
      </c>
      <c r="J50" s="206"/>
      <c r="K50" s="207"/>
      <c r="L50" s="10"/>
      <c r="M50" s="5"/>
    </row>
    <row r="51" spans="1:13" s="180" customFormat="1" ht="33.950000000000003" customHeight="1">
      <c r="B51" s="181"/>
      <c r="C51" s="203">
        <v>1.6</v>
      </c>
      <c r="D51" s="204"/>
      <c r="E51" s="204"/>
      <c r="F51" s="204"/>
      <c r="G51" s="167" t="s">
        <v>100</v>
      </c>
      <c r="H51" s="204" t="s">
        <v>87</v>
      </c>
      <c r="I51" s="205">
        <v>373.92</v>
      </c>
      <c r="J51" s="206"/>
      <c r="K51" s="207"/>
      <c r="L51" s="10"/>
      <c r="M51" s="5"/>
    </row>
    <row r="52" spans="1:13" s="180" customFormat="1" ht="33.950000000000003" customHeight="1">
      <c r="B52" s="181"/>
      <c r="C52" s="203">
        <v>1.7</v>
      </c>
      <c r="D52" s="204"/>
      <c r="E52" s="204"/>
      <c r="F52" s="204"/>
      <c r="G52" s="167" t="s">
        <v>101</v>
      </c>
      <c r="H52" s="204" t="s">
        <v>86</v>
      </c>
      <c r="I52" s="205">
        <v>897</v>
      </c>
      <c r="J52" s="206"/>
      <c r="K52" s="207"/>
      <c r="L52" s="10"/>
      <c r="M52" s="5"/>
    </row>
    <row r="53" spans="1:13" s="180" customFormat="1" ht="56.25" customHeight="1">
      <c r="B53" s="181"/>
      <c r="C53" s="203">
        <v>1.8</v>
      </c>
      <c r="D53" s="208"/>
      <c r="E53" s="204"/>
      <c r="F53" s="204"/>
      <c r="G53" s="167" t="s">
        <v>105</v>
      </c>
      <c r="H53" s="204" t="s">
        <v>86</v>
      </c>
      <c r="I53" s="205">
        <v>580</v>
      </c>
      <c r="J53" s="206"/>
      <c r="K53" s="207"/>
      <c r="L53" s="10"/>
      <c r="M53" s="5"/>
    </row>
    <row r="54" spans="1:13" s="180" customFormat="1" ht="50.25" customHeight="1">
      <c r="B54" s="181"/>
      <c r="C54" s="203">
        <v>1.9</v>
      </c>
      <c r="D54" s="204"/>
      <c r="E54" s="204"/>
      <c r="F54" s="204"/>
      <c r="G54" s="167" t="s">
        <v>102</v>
      </c>
      <c r="H54" s="204" t="s">
        <v>87</v>
      </c>
      <c r="I54" s="205">
        <v>69.599999999999994</v>
      </c>
      <c r="J54" s="206"/>
      <c r="K54" s="207"/>
      <c r="L54" s="10"/>
      <c r="M54" s="5"/>
    </row>
    <row r="55" spans="1:13" s="180" customFormat="1" ht="33.950000000000003" customHeight="1">
      <c r="B55" s="181"/>
      <c r="C55" s="228">
        <v>1.1000000000000001</v>
      </c>
      <c r="D55" s="204"/>
      <c r="E55" s="204"/>
      <c r="F55" s="204"/>
      <c r="G55" s="167" t="s">
        <v>103</v>
      </c>
      <c r="H55" s="204" t="s">
        <v>85</v>
      </c>
      <c r="I55" s="205">
        <v>10.08</v>
      </c>
      <c r="J55" s="206"/>
      <c r="K55" s="207"/>
      <c r="L55" s="10"/>
      <c r="M55" s="5"/>
    </row>
    <row r="56" spans="1:13" s="182" customFormat="1" ht="33.950000000000003" customHeight="1" thickBot="1">
      <c r="B56" s="183"/>
      <c r="C56" s="235" t="s">
        <v>16</v>
      </c>
      <c r="D56" s="236"/>
      <c r="E56" s="236"/>
      <c r="F56" s="236"/>
      <c r="G56" s="209"/>
      <c r="H56" s="210"/>
      <c r="I56" s="211"/>
      <c r="J56" s="212"/>
      <c r="K56" s="213">
        <f>SUM(K46:K55)</f>
        <v>0</v>
      </c>
      <c r="L56" s="10"/>
      <c r="M56" s="5"/>
    </row>
    <row r="57" spans="1:13" s="182" customFormat="1" ht="33.950000000000003" customHeight="1">
      <c r="B57" s="183"/>
      <c r="C57" s="214">
        <v>2</v>
      </c>
      <c r="D57" s="215"/>
      <c r="E57" s="216"/>
      <c r="F57" s="216"/>
      <c r="G57" s="217" t="s">
        <v>108</v>
      </c>
      <c r="H57" s="216"/>
      <c r="I57" s="218"/>
      <c r="J57" s="219"/>
      <c r="K57" s="220"/>
      <c r="L57" s="10"/>
      <c r="M57" s="5"/>
    </row>
    <row r="58" spans="1:13" s="180" customFormat="1" ht="33.950000000000003" customHeight="1">
      <c r="B58" s="181"/>
      <c r="C58" s="203">
        <v>2.1</v>
      </c>
      <c r="D58" s="204"/>
      <c r="E58" s="204"/>
      <c r="F58" s="221"/>
      <c r="G58" s="222" t="s">
        <v>106</v>
      </c>
      <c r="H58" s="204" t="s">
        <v>97</v>
      </c>
      <c r="I58" s="205">
        <v>9</v>
      </c>
      <c r="J58" s="206"/>
      <c r="K58" s="207"/>
      <c r="L58" s="10"/>
      <c r="M58" s="5"/>
    </row>
    <row r="59" spans="1:13" s="180" customFormat="1" ht="33.950000000000003" customHeight="1">
      <c r="B59" s="181"/>
      <c r="C59" s="203">
        <v>2.2000000000000002</v>
      </c>
      <c r="D59" s="204"/>
      <c r="E59" s="204"/>
      <c r="F59" s="223"/>
      <c r="G59" s="222" t="s">
        <v>107</v>
      </c>
      <c r="H59" s="204" t="s">
        <v>86</v>
      </c>
      <c r="I59" s="205">
        <v>1196</v>
      </c>
      <c r="J59" s="206"/>
      <c r="K59" s="207"/>
      <c r="L59" s="10"/>
      <c r="M59" s="5"/>
    </row>
    <row r="60" spans="1:13" s="182" customFormat="1" ht="33.950000000000003" customHeight="1" thickBot="1">
      <c r="B60" s="183"/>
      <c r="C60" s="235" t="s">
        <v>16</v>
      </c>
      <c r="D60" s="236"/>
      <c r="E60" s="236"/>
      <c r="F60" s="236"/>
      <c r="G60" s="209"/>
      <c r="H60" s="210"/>
      <c r="I60" s="211"/>
      <c r="J60" s="212"/>
      <c r="K60" s="213">
        <f>SUM(K58:K59)</f>
        <v>0</v>
      </c>
      <c r="L60" s="10"/>
      <c r="M60" s="5"/>
    </row>
    <row r="61" spans="1:13" ht="30" customHeight="1" thickBot="1">
      <c r="A61" s="5"/>
      <c r="B61" s="9"/>
      <c r="C61" s="248" t="s">
        <v>112</v>
      </c>
      <c r="D61" s="249"/>
      <c r="E61" s="249"/>
      <c r="F61" s="249"/>
      <c r="G61" s="249"/>
      <c r="H61" s="249"/>
      <c r="I61" s="249"/>
      <c r="J61" s="249"/>
      <c r="K61" s="250"/>
      <c r="L61" s="10"/>
      <c r="M61" s="5"/>
    </row>
    <row r="62" spans="1:13" s="180" customFormat="1" ht="33.950000000000003" customHeight="1">
      <c r="B62" s="181"/>
      <c r="C62" s="195">
        <v>1</v>
      </c>
      <c r="D62" s="196"/>
      <c r="E62" s="197"/>
      <c r="F62" s="197"/>
      <c r="G62" s="198" t="s">
        <v>93</v>
      </c>
      <c r="H62" s="199"/>
      <c r="I62" s="200"/>
      <c r="J62" s="201"/>
      <c r="K62" s="202"/>
      <c r="L62" s="10"/>
      <c r="M62" s="5"/>
    </row>
    <row r="63" spans="1:13" s="180" customFormat="1" ht="33.950000000000003" customHeight="1">
      <c r="B63" s="181"/>
      <c r="C63" s="203">
        <v>1.1000000000000001</v>
      </c>
      <c r="D63" s="204"/>
      <c r="E63" s="204"/>
      <c r="F63" s="204"/>
      <c r="G63" s="167" t="s">
        <v>94</v>
      </c>
      <c r="H63" s="204" t="s">
        <v>87</v>
      </c>
      <c r="I63" s="205">
        <v>1062</v>
      </c>
      <c r="J63" s="206"/>
      <c r="K63" s="207"/>
      <c r="L63" s="10"/>
      <c r="M63" s="5"/>
    </row>
    <row r="64" spans="1:13" s="180" customFormat="1" ht="54" customHeight="1">
      <c r="B64" s="181"/>
      <c r="C64" s="203">
        <v>1.2</v>
      </c>
      <c r="D64" s="204"/>
      <c r="E64" s="204"/>
      <c r="F64" s="204"/>
      <c r="G64" s="167" t="s">
        <v>104</v>
      </c>
      <c r="H64" s="204" t="s">
        <v>95</v>
      </c>
      <c r="I64" s="205">
        <v>5310</v>
      </c>
      <c r="J64" s="206"/>
      <c r="K64" s="207"/>
      <c r="L64" s="10"/>
      <c r="M64" s="5"/>
    </row>
    <row r="65" spans="1:13" s="180" customFormat="1" ht="33.950000000000003" customHeight="1">
      <c r="B65" s="181"/>
      <c r="C65" s="203">
        <v>1.3</v>
      </c>
      <c r="D65" s="208"/>
      <c r="E65" s="204"/>
      <c r="F65" s="204"/>
      <c r="G65" s="167" t="s">
        <v>96</v>
      </c>
      <c r="H65" s="204" t="s">
        <v>97</v>
      </c>
      <c r="I65" s="205">
        <v>50</v>
      </c>
      <c r="J65" s="206"/>
      <c r="K65" s="207"/>
      <c r="L65" s="10"/>
      <c r="M65" s="5"/>
    </row>
    <row r="66" spans="1:13" s="180" customFormat="1" ht="33.950000000000003" customHeight="1">
      <c r="B66" s="181"/>
      <c r="C66" s="203">
        <v>1.4</v>
      </c>
      <c r="D66" s="204"/>
      <c r="E66" s="204"/>
      <c r="F66" s="204"/>
      <c r="G66" s="167" t="s">
        <v>98</v>
      </c>
      <c r="H66" s="204" t="s">
        <v>85</v>
      </c>
      <c r="I66" s="205">
        <v>1630</v>
      </c>
      <c r="J66" s="206"/>
      <c r="K66" s="207"/>
      <c r="L66" s="10"/>
      <c r="M66" s="5"/>
    </row>
    <row r="67" spans="1:13" s="180" customFormat="1" ht="33.950000000000003" customHeight="1">
      <c r="B67" s="181"/>
      <c r="C67" s="203">
        <v>1.5</v>
      </c>
      <c r="D67" s="204"/>
      <c r="E67" s="204"/>
      <c r="F67" s="204"/>
      <c r="G67" s="167" t="s">
        <v>99</v>
      </c>
      <c r="H67" s="204" t="s">
        <v>87</v>
      </c>
      <c r="I67" s="205">
        <v>663</v>
      </c>
      <c r="J67" s="206"/>
      <c r="K67" s="207"/>
      <c r="L67" s="10"/>
      <c r="M67" s="5"/>
    </row>
    <row r="68" spans="1:13" s="180" customFormat="1" ht="33.950000000000003" customHeight="1">
      <c r="B68" s="181"/>
      <c r="C68" s="203">
        <v>1.6</v>
      </c>
      <c r="D68" s="204"/>
      <c r="E68" s="204"/>
      <c r="F68" s="204"/>
      <c r="G68" s="167" t="s">
        <v>100</v>
      </c>
      <c r="H68" s="204" t="s">
        <v>87</v>
      </c>
      <c r="I68" s="205">
        <v>325.89999999999998</v>
      </c>
      <c r="J68" s="206"/>
      <c r="K68" s="207"/>
      <c r="L68" s="10"/>
      <c r="M68" s="5"/>
    </row>
    <row r="69" spans="1:13" s="180" customFormat="1" ht="33.950000000000003" customHeight="1">
      <c r="B69" s="181"/>
      <c r="C69" s="203">
        <v>1.7</v>
      </c>
      <c r="D69" s="204"/>
      <c r="E69" s="204"/>
      <c r="F69" s="204"/>
      <c r="G69" s="167" t="s">
        <v>101</v>
      </c>
      <c r="H69" s="204" t="s">
        <v>86</v>
      </c>
      <c r="I69" s="205">
        <v>888</v>
      </c>
      <c r="J69" s="206"/>
      <c r="K69" s="207"/>
      <c r="L69" s="10"/>
      <c r="M69" s="5"/>
    </row>
    <row r="70" spans="1:13" s="180" customFormat="1" ht="56.25" customHeight="1">
      <c r="B70" s="181"/>
      <c r="C70" s="203">
        <v>1.8</v>
      </c>
      <c r="D70" s="208"/>
      <c r="E70" s="204"/>
      <c r="F70" s="204"/>
      <c r="G70" s="167" t="s">
        <v>105</v>
      </c>
      <c r="H70" s="204" t="s">
        <v>86</v>
      </c>
      <c r="I70" s="205">
        <v>580</v>
      </c>
      <c r="J70" s="206"/>
      <c r="K70" s="207"/>
      <c r="L70" s="10"/>
      <c r="M70" s="5"/>
    </row>
    <row r="71" spans="1:13" s="180" customFormat="1" ht="50.25" customHeight="1">
      <c r="B71" s="181"/>
      <c r="C71" s="203">
        <v>1.9</v>
      </c>
      <c r="D71" s="204"/>
      <c r="E71" s="204"/>
      <c r="F71" s="204"/>
      <c r="G71" s="167" t="s">
        <v>102</v>
      </c>
      <c r="H71" s="204" t="s">
        <v>87</v>
      </c>
      <c r="I71" s="205">
        <v>69.599999999999994</v>
      </c>
      <c r="J71" s="206"/>
      <c r="K71" s="207"/>
      <c r="L71" s="10"/>
      <c r="M71" s="5"/>
    </row>
    <row r="72" spans="1:13" s="180" customFormat="1" ht="33.950000000000003" customHeight="1">
      <c r="B72" s="181"/>
      <c r="C72" s="228">
        <v>1.1000000000000001</v>
      </c>
      <c r="D72" s="204"/>
      <c r="E72" s="204"/>
      <c r="F72" s="204"/>
      <c r="G72" s="167" t="s">
        <v>103</v>
      </c>
      <c r="H72" s="204" t="s">
        <v>85</v>
      </c>
      <c r="I72" s="205">
        <v>5.04</v>
      </c>
      <c r="J72" s="206"/>
      <c r="K72" s="207"/>
      <c r="L72" s="10"/>
      <c r="M72" s="5"/>
    </row>
    <row r="73" spans="1:13" s="182" customFormat="1" ht="33.950000000000003" customHeight="1" thickBot="1">
      <c r="B73" s="183"/>
      <c r="C73" s="235" t="s">
        <v>16</v>
      </c>
      <c r="D73" s="236"/>
      <c r="E73" s="236"/>
      <c r="F73" s="236"/>
      <c r="G73" s="209"/>
      <c r="H73" s="210"/>
      <c r="I73" s="211"/>
      <c r="J73" s="212"/>
      <c r="K73" s="213">
        <f>SUM(K63:K72)</f>
        <v>0</v>
      </c>
      <c r="L73" s="10"/>
      <c r="M73" s="5"/>
    </row>
    <row r="74" spans="1:13" s="182" customFormat="1" ht="33.950000000000003" customHeight="1">
      <c r="B74" s="183"/>
      <c r="C74" s="214">
        <v>2</v>
      </c>
      <c r="D74" s="215"/>
      <c r="E74" s="216"/>
      <c r="F74" s="216"/>
      <c r="G74" s="217" t="s">
        <v>108</v>
      </c>
      <c r="H74" s="216"/>
      <c r="I74" s="218"/>
      <c r="J74" s="219"/>
      <c r="K74" s="220"/>
      <c r="L74" s="10"/>
      <c r="M74" s="5"/>
    </row>
    <row r="75" spans="1:13" s="180" customFormat="1" ht="33.950000000000003" customHeight="1">
      <c r="B75" s="181"/>
      <c r="C75" s="203">
        <v>2.1</v>
      </c>
      <c r="D75" s="204"/>
      <c r="E75" s="204"/>
      <c r="F75" s="221"/>
      <c r="G75" s="222" t="s">
        <v>106</v>
      </c>
      <c r="H75" s="204" t="s">
        <v>97</v>
      </c>
      <c r="I75" s="205">
        <v>7</v>
      </c>
      <c r="J75" s="206"/>
      <c r="K75" s="207"/>
      <c r="L75" s="10"/>
      <c r="M75" s="5"/>
    </row>
    <row r="76" spans="1:13" s="180" customFormat="1" ht="33.950000000000003" customHeight="1">
      <c r="B76" s="181"/>
      <c r="C76" s="203">
        <v>2.2000000000000002</v>
      </c>
      <c r="D76" s="204"/>
      <c r="E76" s="204"/>
      <c r="F76" s="223"/>
      <c r="G76" s="222" t="s">
        <v>107</v>
      </c>
      <c r="H76" s="204" t="s">
        <v>86</v>
      </c>
      <c r="I76" s="205">
        <v>1184</v>
      </c>
      <c r="J76" s="206"/>
      <c r="K76" s="207"/>
      <c r="L76" s="10"/>
      <c r="M76" s="5"/>
    </row>
    <row r="77" spans="1:13" s="182" customFormat="1" ht="33.950000000000003" customHeight="1" thickBot="1">
      <c r="B77" s="183"/>
      <c r="C77" s="235" t="s">
        <v>16</v>
      </c>
      <c r="D77" s="236"/>
      <c r="E77" s="236"/>
      <c r="F77" s="236"/>
      <c r="G77" s="209"/>
      <c r="H77" s="210"/>
      <c r="I77" s="211"/>
      <c r="J77" s="212"/>
      <c r="K77" s="213">
        <f>SUM(K75:K76)</f>
        <v>0</v>
      </c>
      <c r="L77" s="10"/>
      <c r="M77" s="5"/>
    </row>
    <row r="78" spans="1:13" ht="30" customHeight="1" thickBot="1">
      <c r="A78" s="5"/>
      <c r="B78" s="9"/>
      <c r="C78" s="248" t="s">
        <v>113</v>
      </c>
      <c r="D78" s="249"/>
      <c r="E78" s="249"/>
      <c r="F78" s="249"/>
      <c r="G78" s="249"/>
      <c r="H78" s="249"/>
      <c r="I78" s="249"/>
      <c r="J78" s="249"/>
      <c r="K78" s="250"/>
      <c r="L78" s="10"/>
      <c r="M78" s="5"/>
    </row>
    <row r="79" spans="1:13" s="180" customFormat="1" ht="33.950000000000003" customHeight="1">
      <c r="B79" s="181"/>
      <c r="C79" s="195">
        <v>1</v>
      </c>
      <c r="D79" s="196"/>
      <c r="E79" s="197"/>
      <c r="F79" s="197"/>
      <c r="G79" s="198" t="s">
        <v>93</v>
      </c>
      <c r="H79" s="199"/>
      <c r="I79" s="200"/>
      <c r="J79" s="201"/>
      <c r="K79" s="202"/>
      <c r="L79" s="10"/>
      <c r="M79" s="5"/>
    </row>
    <row r="80" spans="1:13" s="180" customFormat="1" ht="33.950000000000003" customHeight="1">
      <c r="B80" s="181"/>
      <c r="C80" s="203">
        <v>1.1000000000000001</v>
      </c>
      <c r="D80" s="204"/>
      <c r="E80" s="204"/>
      <c r="F80" s="204"/>
      <c r="G80" s="167" t="s">
        <v>94</v>
      </c>
      <c r="H80" s="204" t="s">
        <v>87</v>
      </c>
      <c r="I80" s="205">
        <v>878.4</v>
      </c>
      <c r="J80" s="206"/>
      <c r="K80" s="207"/>
      <c r="L80" s="10"/>
      <c r="M80" s="5"/>
    </row>
    <row r="81" spans="1:13" s="180" customFormat="1" ht="54" customHeight="1">
      <c r="B81" s="181"/>
      <c r="C81" s="203">
        <v>1.2</v>
      </c>
      <c r="D81" s="204"/>
      <c r="E81" s="204"/>
      <c r="F81" s="204"/>
      <c r="G81" s="167" t="s">
        <v>104</v>
      </c>
      <c r="H81" s="204" t="s">
        <v>95</v>
      </c>
      <c r="I81" s="205">
        <v>4392</v>
      </c>
      <c r="J81" s="206"/>
      <c r="K81" s="207"/>
      <c r="L81" s="10"/>
      <c r="M81" s="5"/>
    </row>
    <row r="82" spans="1:13" s="180" customFormat="1" ht="33.950000000000003" customHeight="1">
      <c r="B82" s="181"/>
      <c r="C82" s="203">
        <v>1.3</v>
      </c>
      <c r="D82" s="208"/>
      <c r="E82" s="204"/>
      <c r="F82" s="204"/>
      <c r="G82" s="167" t="s">
        <v>96</v>
      </c>
      <c r="H82" s="204" t="s">
        <v>97</v>
      </c>
      <c r="I82" s="205">
        <v>48</v>
      </c>
      <c r="J82" s="206"/>
      <c r="K82" s="207"/>
      <c r="L82" s="10"/>
      <c r="M82" s="5"/>
    </row>
    <row r="83" spans="1:13" s="180" customFormat="1" ht="33.950000000000003" customHeight="1">
      <c r="B83" s="181"/>
      <c r="C83" s="203">
        <v>1.4</v>
      </c>
      <c r="D83" s="204"/>
      <c r="E83" s="204"/>
      <c r="F83" s="204"/>
      <c r="G83" s="167" t="s">
        <v>98</v>
      </c>
      <c r="H83" s="204" t="s">
        <v>85</v>
      </c>
      <c r="I83" s="205">
        <v>1434</v>
      </c>
      <c r="J83" s="206"/>
      <c r="K83" s="207"/>
      <c r="L83" s="10"/>
      <c r="M83" s="5"/>
    </row>
    <row r="84" spans="1:13" s="180" customFormat="1" ht="33.950000000000003" customHeight="1">
      <c r="B84" s="181"/>
      <c r="C84" s="203">
        <v>1.5</v>
      </c>
      <c r="D84" s="204"/>
      <c r="E84" s="204"/>
      <c r="F84" s="204"/>
      <c r="G84" s="167" t="s">
        <v>99</v>
      </c>
      <c r="H84" s="204" t="s">
        <v>87</v>
      </c>
      <c r="I84" s="205">
        <v>584.4</v>
      </c>
      <c r="J84" s="206"/>
      <c r="K84" s="207"/>
      <c r="L84" s="10"/>
      <c r="M84" s="5"/>
    </row>
    <row r="85" spans="1:13" s="180" customFormat="1" ht="33.950000000000003" customHeight="1">
      <c r="B85" s="181"/>
      <c r="C85" s="203">
        <v>1.6</v>
      </c>
      <c r="D85" s="204"/>
      <c r="E85" s="204"/>
      <c r="F85" s="204"/>
      <c r="G85" s="167" t="s">
        <v>100</v>
      </c>
      <c r="H85" s="204" t="s">
        <v>87</v>
      </c>
      <c r="I85" s="205">
        <v>413.57</v>
      </c>
      <c r="J85" s="206"/>
      <c r="K85" s="207"/>
      <c r="L85" s="10"/>
      <c r="M85" s="5"/>
    </row>
    <row r="86" spans="1:13" s="180" customFormat="1" ht="33.950000000000003" customHeight="1">
      <c r="B86" s="181"/>
      <c r="C86" s="203">
        <v>1.7</v>
      </c>
      <c r="D86" s="204"/>
      <c r="E86" s="204"/>
      <c r="F86" s="204"/>
      <c r="G86" s="167" t="s">
        <v>101</v>
      </c>
      <c r="H86" s="204" t="s">
        <v>86</v>
      </c>
      <c r="I86" s="205">
        <v>735</v>
      </c>
      <c r="J86" s="206"/>
      <c r="K86" s="207"/>
      <c r="L86" s="10"/>
      <c r="M86" s="5"/>
    </row>
    <row r="87" spans="1:13" s="180" customFormat="1" ht="56.25" customHeight="1">
      <c r="B87" s="181"/>
      <c r="C87" s="203">
        <v>1.8</v>
      </c>
      <c r="D87" s="208"/>
      <c r="E87" s="204"/>
      <c r="F87" s="204"/>
      <c r="G87" s="167" t="s">
        <v>105</v>
      </c>
      <c r="H87" s="204" t="s">
        <v>86</v>
      </c>
      <c r="I87" s="205">
        <v>478</v>
      </c>
      <c r="J87" s="206"/>
      <c r="K87" s="207"/>
      <c r="L87" s="10"/>
      <c r="M87" s="5"/>
    </row>
    <row r="88" spans="1:13" s="180" customFormat="1" ht="50.25" customHeight="1">
      <c r="B88" s="181"/>
      <c r="C88" s="203">
        <v>1.9</v>
      </c>
      <c r="D88" s="204"/>
      <c r="E88" s="204"/>
      <c r="F88" s="204"/>
      <c r="G88" s="167" t="s">
        <v>102</v>
      </c>
      <c r="H88" s="204" t="s">
        <v>87</v>
      </c>
      <c r="I88" s="205">
        <v>57.36</v>
      </c>
      <c r="J88" s="206"/>
      <c r="K88" s="207"/>
      <c r="L88" s="10"/>
      <c r="M88" s="5"/>
    </row>
    <row r="89" spans="1:13" s="180" customFormat="1" ht="33.950000000000003" customHeight="1">
      <c r="B89" s="181"/>
      <c r="C89" s="228">
        <v>1.1000000000000001</v>
      </c>
      <c r="D89" s="204"/>
      <c r="E89" s="204"/>
      <c r="F89" s="204"/>
      <c r="G89" s="167" t="s">
        <v>103</v>
      </c>
      <c r="H89" s="204" t="s">
        <v>85</v>
      </c>
      <c r="I89" s="205">
        <v>10.08</v>
      </c>
      <c r="J89" s="206"/>
      <c r="K89" s="207"/>
      <c r="L89" s="10"/>
      <c r="M89" s="5"/>
    </row>
    <row r="90" spans="1:13" s="182" customFormat="1" ht="33.950000000000003" customHeight="1" thickBot="1">
      <c r="B90" s="183"/>
      <c r="C90" s="235" t="s">
        <v>16</v>
      </c>
      <c r="D90" s="236"/>
      <c r="E90" s="236"/>
      <c r="F90" s="236"/>
      <c r="G90" s="209"/>
      <c r="H90" s="210"/>
      <c r="I90" s="211"/>
      <c r="J90" s="212"/>
      <c r="K90" s="213">
        <f>SUM(K80:K89)</f>
        <v>0</v>
      </c>
      <c r="L90" s="10"/>
      <c r="M90" s="5"/>
    </row>
    <row r="91" spans="1:13" s="182" customFormat="1" ht="33.950000000000003" customHeight="1">
      <c r="B91" s="183"/>
      <c r="C91" s="214">
        <v>2</v>
      </c>
      <c r="D91" s="215"/>
      <c r="E91" s="216"/>
      <c r="F91" s="216"/>
      <c r="G91" s="217" t="s">
        <v>108</v>
      </c>
      <c r="H91" s="216"/>
      <c r="I91" s="218"/>
      <c r="J91" s="219"/>
      <c r="K91" s="220"/>
      <c r="L91" s="10"/>
      <c r="M91" s="5"/>
    </row>
    <row r="92" spans="1:13" s="180" customFormat="1" ht="33.950000000000003" customHeight="1">
      <c r="B92" s="181"/>
      <c r="C92" s="203">
        <v>2.1</v>
      </c>
      <c r="D92" s="204"/>
      <c r="E92" s="204"/>
      <c r="F92" s="221"/>
      <c r="G92" s="222" t="s">
        <v>106</v>
      </c>
      <c r="H92" s="204" t="s">
        <v>97</v>
      </c>
      <c r="I92" s="205">
        <v>5</v>
      </c>
      <c r="J92" s="206"/>
      <c r="K92" s="207"/>
      <c r="L92" s="10"/>
      <c r="M92" s="5"/>
    </row>
    <row r="93" spans="1:13" s="180" customFormat="1" ht="33.950000000000003" customHeight="1">
      <c r="B93" s="181"/>
      <c r="C93" s="203">
        <v>2.2000000000000002</v>
      </c>
      <c r="D93" s="204"/>
      <c r="E93" s="204"/>
      <c r="F93" s="223"/>
      <c r="G93" s="222" t="s">
        <v>107</v>
      </c>
      <c r="H93" s="204" t="s">
        <v>86</v>
      </c>
      <c r="I93" s="205">
        <v>980</v>
      </c>
      <c r="J93" s="206"/>
      <c r="K93" s="207"/>
      <c r="L93" s="10"/>
      <c r="M93" s="5"/>
    </row>
    <row r="94" spans="1:13" s="182" customFormat="1" ht="33.950000000000003" customHeight="1" thickBot="1">
      <c r="B94" s="183"/>
      <c r="C94" s="235" t="s">
        <v>16</v>
      </c>
      <c r="D94" s="236"/>
      <c r="E94" s="236"/>
      <c r="F94" s="236"/>
      <c r="G94" s="209"/>
      <c r="H94" s="210"/>
      <c r="I94" s="211"/>
      <c r="J94" s="212"/>
      <c r="K94" s="213">
        <f>SUM(K92:K93)</f>
        <v>0</v>
      </c>
      <c r="L94" s="10"/>
      <c r="M94" s="5"/>
    </row>
    <row r="95" spans="1:13" ht="30" customHeight="1" thickBot="1">
      <c r="A95" s="5"/>
      <c r="B95" s="9"/>
      <c r="C95" s="248" t="s">
        <v>114</v>
      </c>
      <c r="D95" s="249"/>
      <c r="E95" s="249"/>
      <c r="F95" s="249"/>
      <c r="G95" s="249"/>
      <c r="H95" s="249"/>
      <c r="I95" s="249"/>
      <c r="J95" s="249"/>
      <c r="K95" s="250"/>
      <c r="L95" s="10"/>
      <c r="M95" s="5"/>
    </row>
    <row r="96" spans="1:13" s="180" customFormat="1" ht="33.950000000000003" customHeight="1">
      <c r="B96" s="181"/>
      <c r="C96" s="195">
        <v>1</v>
      </c>
      <c r="D96" s="196"/>
      <c r="E96" s="197"/>
      <c r="F96" s="197"/>
      <c r="G96" s="198" t="s">
        <v>93</v>
      </c>
      <c r="H96" s="199"/>
      <c r="I96" s="200"/>
      <c r="J96" s="201"/>
      <c r="K96" s="202"/>
      <c r="L96" s="10"/>
      <c r="M96" s="5"/>
    </row>
    <row r="97" spans="1:13" s="180" customFormat="1" ht="33.950000000000003" customHeight="1">
      <c r="B97" s="181"/>
      <c r="C97" s="203">
        <v>1.1000000000000001</v>
      </c>
      <c r="D97" s="204"/>
      <c r="E97" s="204"/>
      <c r="F97" s="204"/>
      <c r="G97" s="167" t="s">
        <v>94</v>
      </c>
      <c r="H97" s="204" t="s">
        <v>87</v>
      </c>
      <c r="I97" s="205">
        <v>249.2</v>
      </c>
      <c r="J97" s="206"/>
      <c r="K97" s="207"/>
      <c r="L97" s="10"/>
      <c r="M97" s="5"/>
    </row>
    <row r="98" spans="1:13" s="180" customFormat="1" ht="54" customHeight="1">
      <c r="B98" s="181"/>
      <c r="C98" s="203">
        <v>1.2</v>
      </c>
      <c r="D98" s="204"/>
      <c r="E98" s="204"/>
      <c r="F98" s="204"/>
      <c r="G98" s="167" t="s">
        <v>104</v>
      </c>
      <c r="H98" s="204" t="s">
        <v>95</v>
      </c>
      <c r="I98" s="205">
        <v>1246</v>
      </c>
      <c r="J98" s="206"/>
      <c r="K98" s="207"/>
      <c r="L98" s="10"/>
      <c r="M98" s="5"/>
    </row>
    <row r="99" spans="1:13" s="180" customFormat="1" ht="33.950000000000003" customHeight="1">
      <c r="B99" s="181"/>
      <c r="C99" s="203">
        <v>1.3</v>
      </c>
      <c r="D99" s="208"/>
      <c r="E99" s="204"/>
      <c r="F99" s="204"/>
      <c r="G99" s="167" t="s">
        <v>96</v>
      </c>
      <c r="H99" s="204" t="s">
        <v>97</v>
      </c>
      <c r="I99" s="205">
        <v>11</v>
      </c>
      <c r="J99" s="206"/>
      <c r="K99" s="207"/>
      <c r="L99" s="10"/>
      <c r="M99" s="5"/>
    </row>
    <row r="100" spans="1:13" s="180" customFormat="1" ht="33.950000000000003" customHeight="1">
      <c r="B100" s="181"/>
      <c r="C100" s="203">
        <v>1.4</v>
      </c>
      <c r="D100" s="204"/>
      <c r="E100" s="204"/>
      <c r="F100" s="204"/>
      <c r="G100" s="167" t="s">
        <v>98</v>
      </c>
      <c r="H100" s="204" t="s">
        <v>85</v>
      </c>
      <c r="I100" s="205">
        <v>425.7</v>
      </c>
      <c r="J100" s="206"/>
      <c r="K100" s="207"/>
      <c r="L100" s="10"/>
      <c r="M100" s="5"/>
    </row>
    <row r="101" spans="1:13" s="180" customFormat="1" ht="33.950000000000003" customHeight="1">
      <c r="B101" s="181"/>
      <c r="C101" s="203">
        <v>1.5</v>
      </c>
      <c r="D101" s="204"/>
      <c r="E101" s="204"/>
      <c r="F101" s="204"/>
      <c r="G101" s="167" t="s">
        <v>99</v>
      </c>
      <c r="H101" s="204" t="s">
        <v>87</v>
      </c>
      <c r="I101" s="205">
        <v>159.6</v>
      </c>
      <c r="J101" s="206"/>
      <c r="K101" s="207"/>
      <c r="L101" s="10"/>
      <c r="M101" s="5"/>
    </row>
    <row r="102" spans="1:13" s="180" customFormat="1" ht="33.950000000000003" customHeight="1">
      <c r="B102" s="181"/>
      <c r="C102" s="203">
        <v>1.6</v>
      </c>
      <c r="D102" s="204"/>
      <c r="E102" s="204"/>
      <c r="F102" s="204"/>
      <c r="G102" s="167" t="s">
        <v>100</v>
      </c>
      <c r="H102" s="204" t="s">
        <v>87</v>
      </c>
      <c r="I102" s="205">
        <v>85.14</v>
      </c>
      <c r="J102" s="206"/>
      <c r="K102" s="207"/>
      <c r="L102" s="10"/>
      <c r="M102" s="5"/>
    </row>
    <row r="103" spans="1:13" s="180" customFormat="1" ht="33.950000000000003" customHeight="1">
      <c r="B103" s="181"/>
      <c r="C103" s="203">
        <v>1.7</v>
      </c>
      <c r="D103" s="204"/>
      <c r="E103" s="204"/>
      <c r="F103" s="204"/>
      <c r="G103" s="167" t="s">
        <v>101</v>
      </c>
      <c r="H103" s="204" t="s">
        <v>86</v>
      </c>
      <c r="I103" s="205">
        <v>204</v>
      </c>
      <c r="J103" s="206"/>
      <c r="K103" s="207"/>
      <c r="L103" s="10"/>
      <c r="M103" s="5"/>
    </row>
    <row r="104" spans="1:13" s="180" customFormat="1" ht="56.25" customHeight="1">
      <c r="B104" s="181"/>
      <c r="C104" s="203">
        <v>1.8</v>
      </c>
      <c r="D104" s="208"/>
      <c r="E104" s="204"/>
      <c r="F104" s="204"/>
      <c r="G104" s="167" t="s">
        <v>105</v>
      </c>
      <c r="H104" s="204" t="s">
        <v>86</v>
      </c>
      <c r="I104" s="205">
        <v>124</v>
      </c>
      <c r="J104" s="206"/>
      <c r="K104" s="207"/>
      <c r="L104" s="10"/>
      <c r="M104" s="5"/>
    </row>
    <row r="105" spans="1:13" s="180" customFormat="1" ht="50.25" customHeight="1">
      <c r="B105" s="181"/>
      <c r="C105" s="203">
        <v>1.9</v>
      </c>
      <c r="D105" s="204"/>
      <c r="E105" s="204"/>
      <c r="F105" s="204"/>
      <c r="G105" s="167" t="s">
        <v>102</v>
      </c>
      <c r="H105" s="204" t="s">
        <v>87</v>
      </c>
      <c r="I105" s="205">
        <v>14.88</v>
      </c>
      <c r="J105" s="206"/>
      <c r="K105" s="207"/>
      <c r="L105" s="10"/>
      <c r="M105" s="5"/>
    </row>
    <row r="106" spans="1:13" s="180" customFormat="1" ht="33.950000000000003" customHeight="1">
      <c r="B106" s="181"/>
      <c r="C106" s="228">
        <v>1.1000000000000001</v>
      </c>
      <c r="D106" s="204"/>
      <c r="E106" s="204"/>
      <c r="F106" s="204"/>
      <c r="G106" s="167" t="s">
        <v>103</v>
      </c>
      <c r="H106" s="204" t="s">
        <v>85</v>
      </c>
      <c r="I106" s="205">
        <v>5.04</v>
      </c>
      <c r="J106" s="206"/>
      <c r="K106" s="207"/>
      <c r="L106" s="10"/>
      <c r="M106" s="5"/>
    </row>
    <row r="107" spans="1:13" s="182" customFormat="1" ht="33.950000000000003" customHeight="1" thickBot="1">
      <c r="B107" s="183"/>
      <c r="C107" s="235" t="s">
        <v>16</v>
      </c>
      <c r="D107" s="236"/>
      <c r="E107" s="236"/>
      <c r="F107" s="236"/>
      <c r="G107" s="209"/>
      <c r="H107" s="210"/>
      <c r="I107" s="211"/>
      <c r="J107" s="212"/>
      <c r="K107" s="213">
        <f>SUM(K97:K106)</f>
        <v>0</v>
      </c>
      <c r="L107" s="10"/>
      <c r="M107" s="5"/>
    </row>
    <row r="108" spans="1:13" s="182" customFormat="1" ht="33.950000000000003" customHeight="1">
      <c r="B108" s="183"/>
      <c r="C108" s="214">
        <v>2</v>
      </c>
      <c r="D108" s="215"/>
      <c r="E108" s="216"/>
      <c r="F108" s="216"/>
      <c r="G108" s="217" t="s">
        <v>108</v>
      </c>
      <c r="H108" s="216"/>
      <c r="I108" s="218"/>
      <c r="J108" s="219"/>
      <c r="K108" s="220"/>
      <c r="L108" s="10"/>
      <c r="M108" s="5"/>
    </row>
    <row r="109" spans="1:13" s="180" customFormat="1" ht="33.950000000000003" customHeight="1">
      <c r="B109" s="181"/>
      <c r="C109" s="203">
        <v>2.1</v>
      </c>
      <c r="D109" s="204"/>
      <c r="E109" s="204"/>
      <c r="F109" s="221"/>
      <c r="G109" s="222" t="s">
        <v>106</v>
      </c>
      <c r="H109" s="204" t="s">
        <v>97</v>
      </c>
      <c r="I109" s="205">
        <v>9</v>
      </c>
      <c r="J109" s="206"/>
      <c r="K109" s="207"/>
      <c r="L109" s="10"/>
      <c r="M109" s="5"/>
    </row>
    <row r="110" spans="1:13" s="180" customFormat="1" ht="33.950000000000003" customHeight="1">
      <c r="B110" s="181"/>
      <c r="C110" s="203">
        <v>2.2000000000000002</v>
      </c>
      <c r="D110" s="204"/>
      <c r="E110" s="204"/>
      <c r="F110" s="223"/>
      <c r="G110" s="222" t="s">
        <v>107</v>
      </c>
      <c r="H110" s="204" t="s">
        <v>86</v>
      </c>
      <c r="I110" s="205">
        <v>272</v>
      </c>
      <c r="J110" s="206"/>
      <c r="K110" s="207"/>
      <c r="L110" s="10"/>
      <c r="M110" s="5"/>
    </row>
    <row r="111" spans="1:13" s="182" customFormat="1" ht="33.950000000000003" customHeight="1" thickBot="1">
      <c r="B111" s="183"/>
      <c r="C111" s="235" t="s">
        <v>16</v>
      </c>
      <c r="D111" s="236"/>
      <c r="E111" s="236"/>
      <c r="F111" s="236"/>
      <c r="G111" s="209"/>
      <c r="H111" s="210"/>
      <c r="I111" s="211"/>
      <c r="J111" s="212"/>
      <c r="K111" s="213">
        <f>SUM(K109:K110)</f>
        <v>0</v>
      </c>
      <c r="L111" s="10"/>
      <c r="M111" s="5"/>
    </row>
    <row r="112" spans="1:13" ht="30" customHeight="1" thickBot="1">
      <c r="A112" s="5"/>
      <c r="B112" s="9"/>
      <c r="C112" s="248" t="s">
        <v>115</v>
      </c>
      <c r="D112" s="249"/>
      <c r="E112" s="249"/>
      <c r="F112" s="249"/>
      <c r="G112" s="249"/>
      <c r="H112" s="249"/>
      <c r="I112" s="249"/>
      <c r="J112" s="249"/>
      <c r="K112" s="250"/>
      <c r="L112" s="10"/>
      <c r="M112" s="5"/>
    </row>
    <row r="113" spans="2:13" s="180" customFormat="1" ht="33.950000000000003" customHeight="1">
      <c r="B113" s="181"/>
      <c r="C113" s="195">
        <v>1</v>
      </c>
      <c r="D113" s="196"/>
      <c r="E113" s="197"/>
      <c r="F113" s="197"/>
      <c r="G113" s="198" t="s">
        <v>93</v>
      </c>
      <c r="H113" s="199"/>
      <c r="I113" s="200"/>
      <c r="J113" s="201"/>
      <c r="K113" s="202"/>
      <c r="L113" s="10"/>
      <c r="M113" s="5"/>
    </row>
    <row r="114" spans="2:13" s="180" customFormat="1" ht="33.950000000000003" customHeight="1">
      <c r="B114" s="181"/>
      <c r="C114" s="203">
        <v>1.1000000000000001</v>
      </c>
      <c r="D114" s="204"/>
      <c r="E114" s="204"/>
      <c r="F114" s="204"/>
      <c r="G114" s="167" t="s">
        <v>94</v>
      </c>
      <c r="H114" s="204" t="s">
        <v>87</v>
      </c>
      <c r="I114" s="205">
        <v>711</v>
      </c>
      <c r="J114" s="206"/>
      <c r="K114" s="207"/>
      <c r="L114" s="10"/>
      <c r="M114" s="5"/>
    </row>
    <row r="115" spans="2:13" s="180" customFormat="1" ht="54" customHeight="1">
      <c r="B115" s="181"/>
      <c r="C115" s="203">
        <v>1.2</v>
      </c>
      <c r="D115" s="204"/>
      <c r="E115" s="204"/>
      <c r="F115" s="204"/>
      <c r="G115" s="167" t="s">
        <v>104</v>
      </c>
      <c r="H115" s="204" t="s">
        <v>95</v>
      </c>
      <c r="I115" s="205">
        <v>3555</v>
      </c>
      <c r="J115" s="206"/>
      <c r="K115" s="207"/>
      <c r="L115" s="10"/>
      <c r="M115" s="5"/>
    </row>
    <row r="116" spans="2:13" s="180" customFormat="1" ht="33.950000000000003" customHeight="1">
      <c r="B116" s="181"/>
      <c r="C116" s="203">
        <v>1.3</v>
      </c>
      <c r="D116" s="208"/>
      <c r="E116" s="204"/>
      <c r="F116" s="204"/>
      <c r="G116" s="167" t="s">
        <v>96</v>
      </c>
      <c r="H116" s="204" t="s">
        <v>97</v>
      </c>
      <c r="I116" s="205">
        <v>37</v>
      </c>
      <c r="J116" s="206"/>
      <c r="K116" s="207"/>
      <c r="L116" s="10"/>
      <c r="M116" s="5"/>
    </row>
    <row r="117" spans="2:13" s="180" customFormat="1" ht="33.950000000000003" customHeight="1">
      <c r="B117" s="181"/>
      <c r="C117" s="203">
        <v>1.4</v>
      </c>
      <c r="D117" s="204"/>
      <c r="E117" s="204"/>
      <c r="F117" s="204"/>
      <c r="G117" s="167" t="s">
        <v>98</v>
      </c>
      <c r="H117" s="204" t="s">
        <v>85</v>
      </c>
      <c r="I117" s="205">
        <v>1192</v>
      </c>
      <c r="J117" s="206"/>
      <c r="K117" s="207"/>
      <c r="L117" s="10"/>
      <c r="M117" s="5"/>
    </row>
    <row r="118" spans="2:13" s="180" customFormat="1" ht="33.950000000000003" customHeight="1">
      <c r="B118" s="181"/>
      <c r="C118" s="203">
        <v>1.5</v>
      </c>
      <c r="D118" s="204"/>
      <c r="E118" s="204"/>
      <c r="F118" s="204"/>
      <c r="G118" s="167" t="s">
        <v>99</v>
      </c>
      <c r="H118" s="204" t="s">
        <v>87</v>
      </c>
      <c r="I118" s="205">
        <v>472</v>
      </c>
      <c r="J118" s="206"/>
      <c r="K118" s="207"/>
      <c r="L118" s="10"/>
      <c r="M118" s="5"/>
    </row>
    <row r="119" spans="2:13" s="180" customFormat="1" ht="33.950000000000003" customHeight="1">
      <c r="B119" s="181"/>
      <c r="C119" s="203">
        <v>1.6</v>
      </c>
      <c r="D119" s="204"/>
      <c r="E119" s="204"/>
      <c r="F119" s="204"/>
      <c r="G119" s="167" t="s">
        <v>100</v>
      </c>
      <c r="H119" s="204" t="s">
        <v>87</v>
      </c>
      <c r="I119" s="205">
        <v>238.59</v>
      </c>
      <c r="J119" s="206"/>
      <c r="K119" s="207"/>
      <c r="L119" s="10"/>
      <c r="M119" s="5"/>
    </row>
    <row r="120" spans="2:13" s="180" customFormat="1" ht="33.950000000000003" customHeight="1">
      <c r="B120" s="181"/>
      <c r="C120" s="203">
        <v>1.7</v>
      </c>
      <c r="D120" s="204"/>
      <c r="E120" s="204"/>
      <c r="F120" s="204"/>
      <c r="G120" s="167" t="s">
        <v>101</v>
      </c>
      <c r="H120" s="204" t="s">
        <v>86</v>
      </c>
      <c r="I120" s="205">
        <v>570</v>
      </c>
      <c r="J120" s="206"/>
      <c r="K120" s="207"/>
      <c r="L120" s="10"/>
      <c r="M120" s="5"/>
    </row>
    <row r="121" spans="2:13" s="180" customFormat="1" ht="56.25" customHeight="1">
      <c r="B121" s="181"/>
      <c r="C121" s="203">
        <v>1.8</v>
      </c>
      <c r="D121" s="208"/>
      <c r="E121" s="204"/>
      <c r="F121" s="204"/>
      <c r="G121" s="167" t="s">
        <v>105</v>
      </c>
      <c r="H121" s="204" t="s">
        <v>86</v>
      </c>
      <c r="I121" s="205">
        <v>380</v>
      </c>
      <c r="J121" s="206"/>
      <c r="K121" s="207"/>
      <c r="L121" s="10"/>
      <c r="M121" s="5"/>
    </row>
    <row r="122" spans="2:13" s="180" customFormat="1" ht="50.25" customHeight="1">
      <c r="B122" s="181"/>
      <c r="C122" s="203">
        <v>1.9</v>
      </c>
      <c r="D122" s="204"/>
      <c r="E122" s="204"/>
      <c r="F122" s="204"/>
      <c r="G122" s="167" t="s">
        <v>102</v>
      </c>
      <c r="H122" s="204" t="s">
        <v>87</v>
      </c>
      <c r="I122" s="205">
        <v>38</v>
      </c>
      <c r="J122" s="206"/>
      <c r="K122" s="207"/>
      <c r="L122" s="10"/>
      <c r="M122" s="5"/>
    </row>
    <row r="123" spans="2:13" s="180" customFormat="1" ht="33.950000000000003" customHeight="1">
      <c r="B123" s="181"/>
      <c r="C123" s="228">
        <v>1.1000000000000001</v>
      </c>
      <c r="D123" s="204"/>
      <c r="E123" s="204"/>
      <c r="F123" s="204"/>
      <c r="G123" s="167" t="s">
        <v>103</v>
      </c>
      <c r="H123" s="204" t="s">
        <v>85</v>
      </c>
      <c r="I123" s="205">
        <v>0</v>
      </c>
      <c r="J123" s="206"/>
      <c r="K123" s="207"/>
      <c r="L123" s="10"/>
      <c r="M123" s="5"/>
    </row>
    <row r="124" spans="2:13" s="182" customFormat="1" ht="33.950000000000003" customHeight="1" thickBot="1">
      <c r="B124" s="183"/>
      <c r="C124" s="235" t="s">
        <v>16</v>
      </c>
      <c r="D124" s="236"/>
      <c r="E124" s="236"/>
      <c r="F124" s="236"/>
      <c r="G124" s="209"/>
      <c r="H124" s="210"/>
      <c r="I124" s="211"/>
      <c r="J124" s="212"/>
      <c r="K124" s="213">
        <f>SUM(K114:K123)</f>
        <v>0</v>
      </c>
      <c r="L124" s="10"/>
      <c r="M124" s="5"/>
    </row>
    <row r="125" spans="2:13" s="182" customFormat="1" ht="33.950000000000003" customHeight="1">
      <c r="B125" s="183"/>
      <c r="C125" s="214">
        <v>2</v>
      </c>
      <c r="D125" s="215"/>
      <c r="E125" s="216"/>
      <c r="F125" s="216"/>
      <c r="G125" s="217" t="s">
        <v>108</v>
      </c>
      <c r="H125" s="216"/>
      <c r="I125" s="218"/>
      <c r="J125" s="219"/>
      <c r="K125" s="220"/>
      <c r="L125" s="10"/>
      <c r="M125" s="5"/>
    </row>
    <row r="126" spans="2:13" s="180" customFormat="1" ht="33.950000000000003" customHeight="1">
      <c r="B126" s="181"/>
      <c r="C126" s="203">
        <v>2.1</v>
      </c>
      <c r="D126" s="204"/>
      <c r="E126" s="204"/>
      <c r="F126" s="221"/>
      <c r="G126" s="222" t="s">
        <v>106</v>
      </c>
      <c r="H126" s="204" t="s">
        <v>97</v>
      </c>
      <c r="I126" s="205">
        <v>3</v>
      </c>
      <c r="J126" s="206"/>
      <c r="K126" s="207"/>
      <c r="L126" s="10"/>
      <c r="M126" s="5"/>
    </row>
    <row r="127" spans="2:13" s="180" customFormat="1" ht="33.950000000000003" customHeight="1">
      <c r="B127" s="181"/>
      <c r="C127" s="203">
        <v>2.2000000000000002</v>
      </c>
      <c r="D127" s="204"/>
      <c r="E127" s="204"/>
      <c r="F127" s="223"/>
      <c r="G127" s="222" t="s">
        <v>107</v>
      </c>
      <c r="H127" s="204" t="s">
        <v>86</v>
      </c>
      <c r="I127" s="205">
        <v>760</v>
      </c>
      <c r="J127" s="206"/>
      <c r="K127" s="207"/>
      <c r="L127" s="10"/>
      <c r="M127" s="5"/>
    </row>
    <row r="128" spans="2:13" s="182" customFormat="1" ht="33.950000000000003" customHeight="1" thickBot="1">
      <c r="B128" s="183"/>
      <c r="C128" s="235" t="s">
        <v>16</v>
      </c>
      <c r="D128" s="236"/>
      <c r="E128" s="236"/>
      <c r="F128" s="236"/>
      <c r="G128" s="209"/>
      <c r="H128" s="210"/>
      <c r="I128" s="211"/>
      <c r="J128" s="212"/>
      <c r="K128" s="213">
        <f>SUM(K126:K127)</f>
        <v>0</v>
      </c>
      <c r="L128" s="10"/>
      <c r="M128" s="5"/>
    </row>
    <row r="129" spans="1:13" ht="30" customHeight="1" thickBot="1">
      <c r="A129" s="5"/>
      <c r="B129" s="9"/>
      <c r="C129" s="248" t="s">
        <v>116</v>
      </c>
      <c r="D129" s="249"/>
      <c r="E129" s="249"/>
      <c r="F129" s="249"/>
      <c r="G129" s="249"/>
      <c r="H129" s="249"/>
      <c r="I129" s="249"/>
      <c r="J129" s="249"/>
      <c r="K129" s="250"/>
      <c r="L129" s="10"/>
      <c r="M129" s="5"/>
    </row>
    <row r="130" spans="1:13" s="180" customFormat="1" ht="33.950000000000003" customHeight="1">
      <c r="B130" s="181"/>
      <c r="C130" s="195">
        <v>1</v>
      </c>
      <c r="D130" s="196"/>
      <c r="E130" s="197"/>
      <c r="F130" s="197"/>
      <c r="G130" s="198" t="s">
        <v>93</v>
      </c>
      <c r="H130" s="199"/>
      <c r="I130" s="200"/>
      <c r="J130" s="201"/>
      <c r="K130" s="202"/>
      <c r="L130" s="10"/>
      <c r="M130" s="5"/>
    </row>
    <row r="131" spans="1:13" s="180" customFormat="1" ht="33.75" customHeight="1">
      <c r="B131" s="181"/>
      <c r="C131" s="203">
        <v>1.1000000000000001</v>
      </c>
      <c r="D131" s="204"/>
      <c r="E131" s="204"/>
      <c r="F131" s="204"/>
      <c r="G131" s="167" t="s">
        <v>94</v>
      </c>
      <c r="H131" s="204" t="s">
        <v>87</v>
      </c>
      <c r="I131" s="205">
        <v>2248.8000000000002</v>
      </c>
      <c r="J131" s="206"/>
      <c r="K131" s="207"/>
      <c r="L131" s="10"/>
      <c r="M131" s="5"/>
    </row>
    <row r="132" spans="1:13" s="180" customFormat="1" ht="36" customHeight="1">
      <c r="B132" s="181"/>
      <c r="C132" s="203">
        <v>1.2</v>
      </c>
      <c r="D132" s="204"/>
      <c r="E132" s="204"/>
      <c r="F132" s="204"/>
      <c r="G132" s="167" t="s">
        <v>117</v>
      </c>
      <c r="H132" s="204" t="s">
        <v>87</v>
      </c>
      <c r="I132" s="205">
        <v>82.56</v>
      </c>
      <c r="J132" s="206"/>
      <c r="K132" s="207"/>
      <c r="L132" s="10"/>
      <c r="M132" s="5"/>
    </row>
    <row r="133" spans="1:13" s="180" customFormat="1" ht="59.25" customHeight="1">
      <c r="B133" s="181"/>
      <c r="C133" s="203">
        <v>1.3</v>
      </c>
      <c r="D133" s="208"/>
      <c r="E133" s="204"/>
      <c r="F133" s="204"/>
      <c r="G133" s="167" t="s">
        <v>104</v>
      </c>
      <c r="H133" s="204" t="s">
        <v>95</v>
      </c>
      <c r="I133" s="205">
        <v>11656.8</v>
      </c>
      <c r="J133" s="206"/>
      <c r="K133" s="207"/>
      <c r="L133" s="10"/>
      <c r="M133" s="5"/>
    </row>
    <row r="134" spans="1:13" s="180" customFormat="1" ht="33.950000000000003" customHeight="1">
      <c r="B134" s="181"/>
      <c r="C134" s="203">
        <v>1.4</v>
      </c>
      <c r="D134" s="204"/>
      <c r="E134" s="204"/>
      <c r="F134" s="204"/>
      <c r="G134" s="167" t="s">
        <v>96</v>
      </c>
      <c r="H134" s="204" t="s">
        <v>97</v>
      </c>
      <c r="I134" s="205">
        <v>111</v>
      </c>
      <c r="J134" s="206"/>
      <c r="K134" s="207"/>
      <c r="L134" s="10"/>
      <c r="M134" s="5"/>
    </row>
    <row r="135" spans="1:13" s="180" customFormat="1" ht="33.950000000000003" customHeight="1">
      <c r="B135" s="181"/>
      <c r="C135" s="203">
        <v>1.5</v>
      </c>
      <c r="D135" s="204"/>
      <c r="E135" s="204"/>
      <c r="F135" s="204"/>
      <c r="G135" s="167" t="s">
        <v>98</v>
      </c>
      <c r="H135" s="204" t="s">
        <v>85</v>
      </c>
      <c r="I135" s="205">
        <v>3672</v>
      </c>
      <c r="J135" s="206"/>
      <c r="K135" s="207"/>
      <c r="L135" s="10"/>
      <c r="M135" s="5"/>
    </row>
    <row r="136" spans="1:13" s="180" customFormat="1" ht="33.950000000000003" customHeight="1">
      <c r="B136" s="181"/>
      <c r="C136" s="203">
        <v>1.6</v>
      </c>
      <c r="D136" s="204"/>
      <c r="E136" s="204"/>
      <c r="F136" s="204"/>
      <c r="G136" s="167" t="s">
        <v>99</v>
      </c>
      <c r="H136" s="204" t="s">
        <v>87</v>
      </c>
      <c r="I136" s="205">
        <v>1515.8</v>
      </c>
      <c r="J136" s="206"/>
      <c r="K136" s="207"/>
      <c r="L136" s="10"/>
      <c r="M136" s="5"/>
    </row>
    <row r="137" spans="1:13" s="180" customFormat="1" ht="33.950000000000003" customHeight="1">
      <c r="B137" s="181"/>
      <c r="C137" s="203">
        <v>1.7</v>
      </c>
      <c r="D137" s="204"/>
      <c r="E137" s="204"/>
      <c r="F137" s="204"/>
      <c r="G137" s="167" t="s">
        <v>100</v>
      </c>
      <c r="H137" s="204" t="s">
        <v>87</v>
      </c>
      <c r="I137" s="205">
        <v>734.25</v>
      </c>
      <c r="J137" s="206"/>
      <c r="K137" s="207"/>
      <c r="L137" s="10"/>
      <c r="M137" s="5"/>
    </row>
    <row r="138" spans="1:13" s="180" customFormat="1" ht="34.5" customHeight="1">
      <c r="B138" s="181"/>
      <c r="C138" s="203">
        <v>1.8</v>
      </c>
      <c r="D138" s="208"/>
      <c r="E138" s="204"/>
      <c r="F138" s="204"/>
      <c r="G138" s="167" t="s">
        <v>101</v>
      </c>
      <c r="H138" s="204" t="s">
        <v>86</v>
      </c>
      <c r="I138" s="205">
        <v>2136</v>
      </c>
      <c r="J138" s="206"/>
      <c r="K138" s="207"/>
      <c r="L138" s="10"/>
      <c r="M138" s="5"/>
    </row>
    <row r="139" spans="1:13" s="180" customFormat="1" ht="50.25" customHeight="1">
      <c r="B139" s="181"/>
      <c r="C139" s="203">
        <v>1.9</v>
      </c>
      <c r="D139" s="204"/>
      <c r="E139" s="204"/>
      <c r="F139" s="204"/>
      <c r="G139" s="167" t="s">
        <v>105</v>
      </c>
      <c r="H139" s="204" t="s">
        <v>86</v>
      </c>
      <c r="I139" s="205">
        <v>1376</v>
      </c>
      <c r="J139" s="206"/>
      <c r="K139" s="207"/>
      <c r="L139" s="10"/>
      <c r="M139" s="5"/>
    </row>
    <row r="140" spans="1:13" s="180" customFormat="1" ht="50.25" customHeight="1">
      <c r="B140" s="181"/>
      <c r="C140" s="228">
        <v>1.1000000000000001</v>
      </c>
      <c r="D140" s="204"/>
      <c r="E140" s="204"/>
      <c r="F140" s="204"/>
      <c r="G140" s="167" t="s">
        <v>102</v>
      </c>
      <c r="H140" s="204" t="s">
        <v>87</v>
      </c>
      <c r="I140" s="205">
        <v>165.12</v>
      </c>
      <c r="J140" s="206"/>
      <c r="K140" s="207"/>
      <c r="L140" s="10"/>
      <c r="M140" s="5"/>
    </row>
    <row r="141" spans="1:13" s="180" customFormat="1" ht="33.950000000000003" customHeight="1">
      <c r="B141" s="181"/>
      <c r="C141" s="228">
        <v>1.1100000000000001</v>
      </c>
      <c r="D141" s="204"/>
      <c r="E141" s="204"/>
      <c r="F141" s="204"/>
      <c r="G141" s="167" t="s">
        <v>103</v>
      </c>
      <c r="H141" s="204" t="s">
        <v>85</v>
      </c>
      <c r="I141" s="205">
        <v>10.08</v>
      </c>
      <c r="J141" s="206"/>
      <c r="K141" s="207"/>
      <c r="L141" s="10"/>
      <c r="M141" s="5"/>
    </row>
    <row r="142" spans="1:13" s="182" customFormat="1" ht="33.950000000000003" customHeight="1" thickBot="1">
      <c r="B142" s="183"/>
      <c r="C142" s="235" t="s">
        <v>16</v>
      </c>
      <c r="D142" s="236"/>
      <c r="E142" s="236"/>
      <c r="F142" s="236"/>
      <c r="G142" s="209"/>
      <c r="H142" s="210"/>
      <c r="I142" s="211"/>
      <c r="J142" s="212"/>
      <c r="K142" s="213">
        <f>SUM(K131:K141)</f>
        <v>0</v>
      </c>
      <c r="L142" s="10"/>
      <c r="M142" s="5"/>
    </row>
    <row r="143" spans="1:13" s="182" customFormat="1" ht="33.950000000000003" customHeight="1">
      <c r="B143" s="183"/>
      <c r="C143" s="214">
        <v>2</v>
      </c>
      <c r="D143" s="215"/>
      <c r="E143" s="216"/>
      <c r="F143" s="216"/>
      <c r="G143" s="217" t="s">
        <v>108</v>
      </c>
      <c r="H143" s="216"/>
      <c r="I143" s="218"/>
      <c r="J143" s="219"/>
      <c r="K143" s="220"/>
      <c r="L143" s="10"/>
      <c r="M143" s="5"/>
    </row>
    <row r="144" spans="1:13" s="180" customFormat="1" ht="33.950000000000003" customHeight="1">
      <c r="B144" s="181"/>
      <c r="C144" s="203">
        <v>2.1</v>
      </c>
      <c r="D144" s="204"/>
      <c r="E144" s="204"/>
      <c r="F144" s="221"/>
      <c r="G144" s="222" t="s">
        <v>106</v>
      </c>
      <c r="H144" s="204" t="s">
        <v>97</v>
      </c>
      <c r="I144" s="205">
        <v>22</v>
      </c>
      <c r="J144" s="206"/>
      <c r="K144" s="207"/>
      <c r="L144" s="10"/>
      <c r="M144" s="5"/>
    </row>
    <row r="145" spans="1:17" s="180" customFormat="1" ht="33.950000000000003" customHeight="1">
      <c r="B145" s="181"/>
      <c r="C145" s="203">
        <v>2.2000000000000002</v>
      </c>
      <c r="D145" s="204"/>
      <c r="E145" s="204"/>
      <c r="F145" s="223"/>
      <c r="G145" s="222" t="s">
        <v>107</v>
      </c>
      <c r="H145" s="204" t="s">
        <v>86</v>
      </c>
      <c r="I145" s="205">
        <v>2848</v>
      </c>
      <c r="J145" s="206"/>
      <c r="K145" s="207"/>
      <c r="L145" s="10"/>
      <c r="M145" s="5"/>
    </row>
    <row r="146" spans="1:17" s="182" customFormat="1" ht="33.950000000000003" customHeight="1" thickBot="1">
      <c r="B146" s="183"/>
      <c r="C146" s="235" t="s">
        <v>16</v>
      </c>
      <c r="D146" s="236"/>
      <c r="E146" s="236"/>
      <c r="F146" s="236"/>
      <c r="G146" s="209"/>
      <c r="H146" s="210"/>
      <c r="I146" s="211"/>
      <c r="J146" s="212"/>
      <c r="K146" s="213">
        <f>SUM(K144:K145)</f>
        <v>0</v>
      </c>
      <c r="L146" s="10"/>
      <c r="M146" s="5"/>
    </row>
    <row r="147" spans="1:17" s="3" customFormat="1" thickBot="1">
      <c r="A147" s="11"/>
      <c r="B147" s="12"/>
      <c r="C147" s="131"/>
      <c r="D147" s="131"/>
      <c r="E147" s="131"/>
      <c r="F147" s="131"/>
      <c r="G147" s="131"/>
      <c r="H147" s="131"/>
      <c r="I147" s="131"/>
      <c r="J147" s="170"/>
      <c r="K147" s="179"/>
      <c r="L147" s="10"/>
      <c r="M147" s="5"/>
      <c r="N147" s="182"/>
    </row>
    <row r="148" spans="1:17" s="3" customFormat="1" ht="33.950000000000003" customHeight="1" thickBot="1">
      <c r="A148" s="11"/>
      <c r="B148" s="12"/>
      <c r="C148" s="132"/>
      <c r="D148" s="134"/>
      <c r="E148" s="134"/>
      <c r="F148" s="134"/>
      <c r="G148" s="191" t="s">
        <v>17</v>
      </c>
      <c r="H148" s="192"/>
      <c r="I148" s="193"/>
      <c r="J148" s="194"/>
      <c r="K148" s="224">
        <f>+K146+K142+K128+K124+K111+K107+K94+K90+K77+K73+K60+K56+K43+K39+K26+K22</f>
        <v>0</v>
      </c>
      <c r="L148" s="10"/>
      <c r="M148" s="5"/>
      <c r="N148" s="182"/>
      <c r="P148" s="234"/>
    </row>
    <row r="149" spans="1:17" s="3" customFormat="1" ht="33.950000000000003" customHeight="1">
      <c r="A149" s="11"/>
      <c r="B149" s="12"/>
      <c r="C149" s="132"/>
      <c r="D149" s="134"/>
      <c r="E149" s="134"/>
      <c r="F149" s="134"/>
      <c r="G149" s="229" t="s">
        <v>88</v>
      </c>
      <c r="H149" s="230"/>
      <c r="I149" s="231"/>
      <c r="J149" s="232"/>
      <c r="K149" s="233"/>
      <c r="L149" s="10"/>
      <c r="M149" s="5"/>
      <c r="N149" s="182"/>
      <c r="P149" s="234"/>
    </row>
    <row r="150" spans="1:17" s="3" customFormat="1" ht="33.950000000000003" customHeight="1">
      <c r="A150" s="11"/>
      <c r="B150" s="12"/>
      <c r="C150" s="132"/>
      <c r="D150" s="133"/>
      <c r="E150" s="132"/>
      <c r="F150" s="132"/>
      <c r="G150" s="136" t="s">
        <v>89</v>
      </c>
      <c r="H150" s="135"/>
      <c r="I150" s="177"/>
      <c r="J150" s="171"/>
      <c r="K150" s="225"/>
      <c r="L150" s="10"/>
      <c r="M150" s="5"/>
      <c r="N150" s="182"/>
    </row>
    <row r="151" spans="1:17" s="3" customFormat="1" ht="33.950000000000003" customHeight="1">
      <c r="A151" s="11"/>
      <c r="B151" s="12"/>
      <c r="C151" s="132"/>
      <c r="D151" s="133"/>
      <c r="E151" s="132"/>
      <c r="F151" s="132"/>
      <c r="G151" s="136" t="s">
        <v>118</v>
      </c>
      <c r="H151" s="135"/>
      <c r="I151" s="177"/>
      <c r="J151" s="171"/>
      <c r="K151" s="225"/>
      <c r="L151" s="10"/>
      <c r="M151" s="5"/>
      <c r="N151" s="182"/>
    </row>
    <row r="152" spans="1:17" s="3" customFormat="1" ht="33.950000000000003" customHeight="1" thickBot="1">
      <c r="A152" s="11"/>
      <c r="B152" s="12"/>
      <c r="C152" s="132"/>
      <c r="D152" s="133"/>
      <c r="E152" s="132"/>
      <c r="F152" s="132"/>
      <c r="G152" s="188" t="s">
        <v>90</v>
      </c>
      <c r="H152" s="137"/>
      <c r="I152" s="189"/>
      <c r="J152" s="190"/>
      <c r="K152" s="226"/>
      <c r="L152" s="10"/>
      <c r="M152" s="5"/>
      <c r="N152" s="182"/>
    </row>
    <row r="153" spans="1:17" s="3" customFormat="1" ht="33.950000000000003" customHeight="1" thickBot="1">
      <c r="A153" s="11"/>
      <c r="B153" s="12"/>
      <c r="C153" s="132"/>
      <c r="D153" s="133"/>
      <c r="E153" s="132"/>
      <c r="F153" s="132"/>
      <c r="G153" s="184" t="s">
        <v>18</v>
      </c>
      <c r="H153" s="185"/>
      <c r="I153" s="186"/>
      <c r="J153" s="187"/>
      <c r="K153" s="227">
        <f>SUM(K148:K152)</f>
        <v>0</v>
      </c>
      <c r="L153" s="13"/>
      <c r="M153" s="11"/>
      <c r="N153" s="182"/>
    </row>
    <row r="154" spans="1:17" s="3" customFormat="1" thickBot="1">
      <c r="A154" s="11"/>
      <c r="B154" s="12"/>
      <c r="C154" s="132"/>
      <c r="D154" s="133"/>
      <c r="E154" s="133"/>
      <c r="F154" s="133"/>
      <c r="G154" s="132"/>
      <c r="H154" s="132"/>
      <c r="I154" s="138"/>
      <c r="J154" s="172"/>
      <c r="K154" s="139"/>
      <c r="L154" s="13"/>
      <c r="M154" s="11"/>
      <c r="N154" s="182"/>
    </row>
    <row r="155" spans="1:17" s="3" customFormat="1" ht="15.75">
      <c r="A155" s="11"/>
      <c r="B155" s="12"/>
      <c r="C155" s="140"/>
      <c r="D155" s="241"/>
      <c r="E155" s="241"/>
      <c r="F155" s="241"/>
      <c r="G155" s="241"/>
      <c r="H155" s="241"/>
      <c r="I155" s="241"/>
      <c r="J155" s="241"/>
      <c r="K155" s="242"/>
      <c r="L155" s="14"/>
      <c r="M155" s="11"/>
      <c r="N155" s="182"/>
    </row>
    <row r="156" spans="1:17" s="3" customFormat="1" ht="27" customHeight="1">
      <c r="A156" s="11"/>
      <c r="B156" s="12"/>
      <c r="C156" s="243" t="s">
        <v>19</v>
      </c>
      <c r="D156" s="244"/>
      <c r="E156" s="244"/>
      <c r="F156" s="244"/>
      <c r="G156" s="244"/>
      <c r="H156" s="245" t="s">
        <v>9</v>
      </c>
      <c r="I156" s="245"/>
      <c r="J156" s="245"/>
      <c r="K156" s="141" t="s">
        <v>20</v>
      </c>
      <c r="L156" s="15"/>
      <c r="M156" s="11"/>
      <c r="N156" s="182"/>
    </row>
    <row r="157" spans="1:17" s="3" customFormat="1" ht="32.25" customHeight="1">
      <c r="A157" s="11"/>
      <c r="B157" s="12"/>
      <c r="C157" s="243" t="s">
        <v>28</v>
      </c>
      <c r="D157" s="244"/>
      <c r="E157" s="244"/>
      <c r="F157" s="244"/>
      <c r="G157" s="244"/>
      <c r="H157" s="238" t="s">
        <v>21</v>
      </c>
      <c r="I157" s="238"/>
      <c r="J157" s="173" t="s">
        <v>22</v>
      </c>
      <c r="K157" s="142">
        <v>0.24</v>
      </c>
      <c r="L157" s="155"/>
      <c r="M157" s="11"/>
    </row>
    <row r="158" spans="1:17" s="3" customFormat="1" ht="30" customHeight="1">
      <c r="A158" s="11"/>
      <c r="B158" s="12"/>
      <c r="C158" s="243" t="s">
        <v>23</v>
      </c>
      <c r="D158" s="244"/>
      <c r="E158" s="244"/>
      <c r="F158" s="244"/>
      <c r="G158" s="244"/>
      <c r="H158" s="246" t="s">
        <v>84</v>
      </c>
      <c r="I158" s="247"/>
      <c r="J158" s="173" t="s">
        <v>24</v>
      </c>
      <c r="K158" s="142">
        <v>0.02</v>
      </c>
      <c r="L158" s="15"/>
      <c r="M158" s="11"/>
    </row>
    <row r="159" spans="1:17" s="4" customFormat="1" ht="28.5" customHeight="1">
      <c r="A159" s="11"/>
      <c r="B159" s="12"/>
      <c r="C159" s="149"/>
      <c r="D159" s="150"/>
      <c r="E159" s="150"/>
      <c r="F159" s="150"/>
      <c r="G159" s="151"/>
      <c r="H159" s="237" t="s">
        <v>72</v>
      </c>
      <c r="I159" s="238"/>
      <c r="J159" s="173" t="s">
        <v>25</v>
      </c>
      <c r="K159" s="142">
        <v>0.04</v>
      </c>
      <c r="L159" s="13"/>
      <c r="M159" s="11"/>
      <c r="Q159" s="3"/>
    </row>
    <row r="160" spans="1:17" ht="30" customHeight="1">
      <c r="A160" s="5"/>
      <c r="B160" s="9"/>
      <c r="C160" s="152"/>
      <c r="D160" s="153"/>
      <c r="E160" s="153"/>
      <c r="F160" s="153"/>
      <c r="G160" s="154"/>
      <c r="H160" s="238" t="s">
        <v>26</v>
      </c>
      <c r="I160" s="238"/>
      <c r="J160" s="173" t="s">
        <v>27</v>
      </c>
      <c r="K160" s="178">
        <f>SUM(K157:K159)</f>
        <v>0.3</v>
      </c>
      <c r="L160" s="10"/>
      <c r="M160" s="5"/>
      <c r="Q160" s="3"/>
    </row>
    <row r="161" spans="1:17" ht="17.25" thickBot="1">
      <c r="A161" s="5"/>
      <c r="B161" s="9"/>
      <c r="C161" s="152"/>
      <c r="D161" s="157"/>
      <c r="E161" s="157"/>
      <c r="F161" s="153"/>
      <c r="G161" s="158"/>
      <c r="H161" s="239"/>
      <c r="I161" s="239"/>
      <c r="J161" s="239"/>
      <c r="K161" s="240"/>
      <c r="L161" s="10"/>
      <c r="M161" s="5"/>
      <c r="Q161" s="3"/>
    </row>
    <row r="162" spans="1:17" ht="47.25" customHeight="1">
      <c r="A162" s="5"/>
      <c r="B162" s="9"/>
      <c r="C162" s="156"/>
      <c r="D162" s="143"/>
      <c r="E162" s="143"/>
      <c r="F162" s="156"/>
      <c r="G162" s="143"/>
      <c r="H162" s="156"/>
      <c r="I162" s="156"/>
      <c r="J162" s="174"/>
      <c r="K162" s="156"/>
      <c r="L162" s="10"/>
      <c r="M162" s="5"/>
      <c r="Q162" s="3"/>
    </row>
    <row r="163" spans="1:17" ht="47.25" customHeight="1">
      <c r="A163" s="5"/>
      <c r="B163" s="9"/>
      <c r="C163" s="143"/>
      <c r="D163" s="143"/>
      <c r="E163" s="143"/>
      <c r="F163" s="143"/>
      <c r="G163" s="144"/>
      <c r="H163" s="143"/>
      <c r="I163" s="143"/>
      <c r="J163" s="175"/>
      <c r="K163" s="143"/>
      <c r="L163" s="10"/>
      <c r="M163" s="5"/>
    </row>
    <row r="164" spans="1:17" ht="17.25" thickBot="1">
      <c r="A164" s="5"/>
      <c r="B164" s="161"/>
      <c r="C164" s="162"/>
      <c r="D164" s="162"/>
      <c r="E164" s="163"/>
      <c r="F164" s="162"/>
      <c r="G164" s="164"/>
      <c r="H164" s="162"/>
      <c r="I164" s="162"/>
      <c r="J164" s="164"/>
      <c r="K164" s="162"/>
      <c r="L164" s="165"/>
      <c r="M164" s="5"/>
    </row>
    <row r="165" spans="1:17" ht="17.25" thickTop="1">
      <c r="A165" s="5"/>
      <c r="B165" s="5"/>
      <c r="C165" s="5"/>
      <c r="D165" s="5"/>
      <c r="E165" s="6"/>
      <c r="F165" s="5"/>
      <c r="G165" s="5"/>
      <c r="H165" s="5"/>
      <c r="I165" s="5"/>
      <c r="J165" s="168"/>
      <c r="K165" s="5"/>
      <c r="L165" s="5"/>
      <c r="M165" s="5"/>
    </row>
  </sheetData>
  <mergeCells count="46">
    <mergeCell ref="C10:K10"/>
    <mergeCell ref="C26:F26"/>
    <mergeCell ref="C27:K27"/>
    <mergeCell ref="C3:F3"/>
    <mergeCell ref="C5:K5"/>
    <mergeCell ref="C6:K6"/>
    <mergeCell ref="C8:C9"/>
    <mergeCell ref="D8:D9"/>
    <mergeCell ref="E8:F8"/>
    <mergeCell ref="G8:G9"/>
    <mergeCell ref="H8:H9"/>
    <mergeCell ref="I8:I9"/>
    <mergeCell ref="J8:J9"/>
    <mergeCell ref="C7:K7"/>
    <mergeCell ref="K8:K9"/>
    <mergeCell ref="C39:F39"/>
    <mergeCell ref="C43:F43"/>
    <mergeCell ref="C22:F22"/>
    <mergeCell ref="C56:F56"/>
    <mergeCell ref="C60:F60"/>
    <mergeCell ref="C44:K44"/>
    <mergeCell ref="C61:K61"/>
    <mergeCell ref="C73:F73"/>
    <mergeCell ref="C77:F77"/>
    <mergeCell ref="C78:K78"/>
    <mergeCell ref="C90:F90"/>
    <mergeCell ref="C94:F94"/>
    <mergeCell ref="C95:K95"/>
    <mergeCell ref="C107:F107"/>
    <mergeCell ref="C111:F111"/>
    <mergeCell ref="C112:K112"/>
    <mergeCell ref="C124:F124"/>
    <mergeCell ref="C128:F128"/>
    <mergeCell ref="C129:K129"/>
    <mergeCell ref="C142:F142"/>
    <mergeCell ref="C146:F146"/>
    <mergeCell ref="D155:K155"/>
    <mergeCell ref="C156:G156"/>
    <mergeCell ref="H156:J156"/>
    <mergeCell ref="H160:I160"/>
    <mergeCell ref="H161:K161"/>
    <mergeCell ref="C157:G157"/>
    <mergeCell ref="H157:I157"/>
    <mergeCell ref="C158:G158"/>
    <mergeCell ref="H158:I158"/>
    <mergeCell ref="H159:I159"/>
  </mergeCells>
  <dataValidations disablePrompts="1" count="1">
    <dataValidation type="list" allowBlank="1" showInputMessage="1" showErrorMessage="1" sqref="H12:H14 HT12:HT14 RP12:RP14 ABL12:ABL14 ALH12:ALH14 AVD12:AVD14 BEZ12:BEZ14 BOV12:BOV14 BYR12:BYR14 CIN12:CIN14 CSJ12:CSJ14 DCF12:DCF14 DMB12:DMB14 DVX12:DVX14 EFT12:EFT14 EPP12:EPP14 EZL12:EZL14 FJH12:FJH14 FTD12:FTD14 GCZ12:GCZ14 GMV12:GMV14 GWR12:GWR14 HGN12:HGN14 HQJ12:HQJ14 IAF12:IAF14 IKB12:IKB14 ITX12:ITX14 JDT12:JDT14 JNP12:JNP14 JXL12:JXL14 KHH12:KHH14 KRD12:KRD14 LAZ12:LAZ14 LKV12:LKV14 LUR12:LUR14 MEN12:MEN14 MOJ12:MOJ14 MYF12:MYF14 NIB12:NIB14 NRX12:NRX14 OBT12:OBT14 OLP12:OLP14 OVL12:OVL14 PFH12:PFH14 PPD12:PPD14 PYZ12:PYZ14 QIV12:QIV14 QSR12:QSR14 RCN12:RCN14 RMJ12:RMJ14 RWF12:RWF14 SGB12:SGB14 SPX12:SPX14 SZT12:SZT14 TJP12:TJP14 TTL12:TTL14 UDH12:UDH14 UND12:UND14 UWZ12:UWZ14 VGV12:VGV14 VQR12:VQR14 WAN12:WAN14 WKJ12:WKJ14 WUF12:WUF14 H17:H19 HT17:HT19 RP17:RP19 ABL17:ABL19 ALH17:ALH19 AVD17:AVD19 BEZ17:BEZ19 BOV17:BOV19 BYR17:BYR19 CIN17:CIN19 CSJ17:CSJ19 DCF17:DCF19 DMB17:DMB19 DVX17:DVX19 EFT17:EFT19 EPP17:EPP19 EZL17:EZL19 FJH17:FJH19 FTD17:FTD19 GCZ17:GCZ19 GMV17:GMV19 GWR17:GWR19 HGN17:HGN19 HQJ17:HQJ19 IAF17:IAF19 IKB17:IKB19 ITX17:ITX19 JDT17:JDT19 JNP17:JNP19 JXL17:JXL19 KHH17:KHH19 KRD17:KRD19 LAZ17:LAZ19 LKV17:LKV19 LUR17:LUR19 MEN17:MEN19 MOJ17:MOJ19 MYF17:MYF19 NIB17:NIB19 NRX17:NRX19 OBT17:OBT19 OLP17:OLP19 OVL17:OVL19 PFH17:PFH19 PPD17:PPD19 PYZ17:PYZ19 QIV17:QIV19 QSR17:QSR19 RCN17:RCN19 RMJ17:RMJ19 RWF17:RWF19 SGB17:SGB19 SPX17:SPX19 SZT17:SZT19 TJP17:TJP19 TTL17:TTL19 UDH17:UDH19 UND17:UND19 UWZ17:UWZ19 VGV17:VGV19 VQR17:VQR19 WAN17:WAN19 WKJ17:WKJ19 WUF17:WUF19 H29:H31 HT29:HT31 RP29:RP31 ABL29:ABL31 ALH29:ALH31 AVD29:AVD31 BEZ29:BEZ31 BOV29:BOV31 BYR29:BYR31 CIN29:CIN31 CSJ29:CSJ31 DCF29:DCF31 DMB29:DMB31 DVX29:DVX31 EFT29:EFT31 EPP29:EPP31 EZL29:EZL31 FJH29:FJH31 FTD29:FTD31 GCZ29:GCZ31 GMV29:GMV31 GWR29:GWR31 HGN29:HGN31 HQJ29:HQJ31 IAF29:IAF31 IKB29:IKB31 ITX29:ITX31 JDT29:JDT31 JNP29:JNP31 JXL29:JXL31 KHH29:KHH31 KRD29:KRD31 LAZ29:LAZ31 LKV29:LKV31 LUR29:LUR31 MEN29:MEN31 MOJ29:MOJ31 MYF29:MYF31 NIB29:NIB31 NRX29:NRX31 OBT29:OBT31 OLP29:OLP31 OVL29:OVL31 PFH29:PFH31 PPD29:PPD31 PYZ29:PYZ31 QIV29:QIV31 QSR29:QSR31 RCN29:RCN31 RMJ29:RMJ31 RWF29:RWF31 SGB29:SGB31 SPX29:SPX31 SZT29:SZT31 TJP29:TJP31 TTL29:TTL31 UDH29:UDH31 UND29:UND31 UWZ29:UWZ31 VGV29:VGV31 VQR29:VQR31 WAN29:WAN31 WKJ29:WKJ31 WUF29:WUF31 H34:H36 HT34:HT36 RP34:RP36 ABL34:ABL36 ALH34:ALH36 AVD34:AVD36 BEZ34:BEZ36 BOV34:BOV36 BYR34:BYR36 CIN34:CIN36 CSJ34:CSJ36 DCF34:DCF36 DMB34:DMB36 DVX34:DVX36 EFT34:EFT36 EPP34:EPP36 EZL34:EZL36 FJH34:FJH36 FTD34:FTD36 GCZ34:GCZ36 GMV34:GMV36 GWR34:GWR36 HGN34:HGN36 HQJ34:HQJ36 IAF34:IAF36 IKB34:IKB36 ITX34:ITX36 JDT34:JDT36 JNP34:JNP36 JXL34:JXL36 KHH34:KHH36 KRD34:KRD36 LAZ34:LAZ36 LKV34:LKV36 LUR34:LUR36 MEN34:MEN36 MOJ34:MOJ36 MYF34:MYF36 NIB34:NIB36 NRX34:NRX36 OBT34:OBT36 OLP34:OLP36 OVL34:OVL36 PFH34:PFH36 PPD34:PPD36 PYZ34:PYZ36 QIV34:QIV36 QSR34:QSR36 RCN34:RCN36 RMJ34:RMJ36 RWF34:RWF36 SGB34:SGB36 SPX34:SPX36 SZT34:SZT36 TJP34:TJP36 TTL34:TTL36 UDH34:UDH36 UND34:UND36 UWZ34:UWZ36 VGV34:VGV36 VQR34:VQR36 WAN34:WAN36 WKJ34:WKJ36 WUF34:WUF36 H46:H48 HT46:HT48 RP46:RP48 ABL46:ABL48 ALH46:ALH48 AVD46:AVD48 BEZ46:BEZ48 BOV46:BOV48 BYR46:BYR48 CIN46:CIN48 CSJ46:CSJ48 DCF46:DCF48 DMB46:DMB48 DVX46:DVX48 EFT46:EFT48 EPP46:EPP48 EZL46:EZL48 FJH46:FJH48 FTD46:FTD48 GCZ46:GCZ48 GMV46:GMV48 GWR46:GWR48 HGN46:HGN48 HQJ46:HQJ48 IAF46:IAF48 IKB46:IKB48 ITX46:ITX48 JDT46:JDT48 JNP46:JNP48 JXL46:JXL48 KHH46:KHH48 KRD46:KRD48 LAZ46:LAZ48 LKV46:LKV48 LUR46:LUR48 MEN46:MEN48 MOJ46:MOJ48 MYF46:MYF48 NIB46:NIB48 NRX46:NRX48 OBT46:OBT48 OLP46:OLP48 OVL46:OVL48 PFH46:PFH48 PPD46:PPD48 PYZ46:PYZ48 QIV46:QIV48 QSR46:QSR48 RCN46:RCN48 RMJ46:RMJ48 RWF46:RWF48 SGB46:SGB48 SPX46:SPX48 SZT46:SZT48 TJP46:TJP48 TTL46:TTL48 UDH46:UDH48 UND46:UND48 UWZ46:UWZ48 VGV46:VGV48 VQR46:VQR48 WAN46:WAN48 WKJ46:WKJ48 WUF46:WUF48 H51:H53 HT51:HT53 RP51:RP53 ABL51:ABL53 ALH51:ALH53 AVD51:AVD53 BEZ51:BEZ53 BOV51:BOV53 BYR51:BYR53 CIN51:CIN53 CSJ51:CSJ53 DCF51:DCF53 DMB51:DMB53 DVX51:DVX53 EFT51:EFT53 EPP51:EPP53 EZL51:EZL53 FJH51:FJH53 FTD51:FTD53 GCZ51:GCZ53 GMV51:GMV53 GWR51:GWR53 HGN51:HGN53 HQJ51:HQJ53 IAF51:IAF53 IKB51:IKB53 ITX51:ITX53 JDT51:JDT53 JNP51:JNP53 JXL51:JXL53 KHH51:KHH53 KRD51:KRD53 LAZ51:LAZ53 LKV51:LKV53 LUR51:LUR53 MEN51:MEN53 MOJ51:MOJ53 MYF51:MYF53 NIB51:NIB53 NRX51:NRX53 OBT51:OBT53 OLP51:OLP53 OVL51:OVL53 PFH51:PFH53 PPD51:PPD53 PYZ51:PYZ53 QIV51:QIV53 QSR51:QSR53 RCN51:RCN53 RMJ51:RMJ53 RWF51:RWF53 SGB51:SGB53 SPX51:SPX53 SZT51:SZT53 TJP51:TJP53 TTL51:TTL53 UDH51:UDH53 UND51:UND53 UWZ51:UWZ53 VGV51:VGV53 VQR51:VQR53 WAN51:WAN53 WKJ51:WKJ53 WUF51:WUF53 H63:H65 HT63:HT65 RP63:RP65 ABL63:ABL65 ALH63:ALH65 AVD63:AVD65 BEZ63:BEZ65 BOV63:BOV65 BYR63:BYR65 CIN63:CIN65 CSJ63:CSJ65 DCF63:DCF65 DMB63:DMB65 DVX63:DVX65 EFT63:EFT65 EPP63:EPP65 EZL63:EZL65 FJH63:FJH65 FTD63:FTD65 GCZ63:GCZ65 GMV63:GMV65 GWR63:GWR65 HGN63:HGN65 HQJ63:HQJ65 IAF63:IAF65 IKB63:IKB65 ITX63:ITX65 JDT63:JDT65 JNP63:JNP65 JXL63:JXL65 KHH63:KHH65 KRD63:KRD65 LAZ63:LAZ65 LKV63:LKV65 LUR63:LUR65 MEN63:MEN65 MOJ63:MOJ65 MYF63:MYF65 NIB63:NIB65 NRX63:NRX65 OBT63:OBT65 OLP63:OLP65 OVL63:OVL65 PFH63:PFH65 PPD63:PPD65 PYZ63:PYZ65 QIV63:QIV65 QSR63:QSR65 RCN63:RCN65 RMJ63:RMJ65 RWF63:RWF65 SGB63:SGB65 SPX63:SPX65 SZT63:SZT65 TJP63:TJP65 TTL63:TTL65 UDH63:UDH65 UND63:UND65 UWZ63:UWZ65 VGV63:VGV65 VQR63:VQR65 WAN63:WAN65 WKJ63:WKJ65 WUF63:WUF65 H68:H70 HT68:HT70 RP68:RP70 ABL68:ABL70 ALH68:ALH70 AVD68:AVD70 BEZ68:BEZ70 BOV68:BOV70 BYR68:BYR70 CIN68:CIN70 CSJ68:CSJ70 DCF68:DCF70 DMB68:DMB70 DVX68:DVX70 EFT68:EFT70 EPP68:EPP70 EZL68:EZL70 FJH68:FJH70 FTD68:FTD70 GCZ68:GCZ70 GMV68:GMV70 GWR68:GWR70 HGN68:HGN70 HQJ68:HQJ70 IAF68:IAF70 IKB68:IKB70 ITX68:ITX70 JDT68:JDT70 JNP68:JNP70 JXL68:JXL70 KHH68:KHH70 KRD68:KRD70 LAZ68:LAZ70 LKV68:LKV70 LUR68:LUR70 MEN68:MEN70 MOJ68:MOJ70 MYF68:MYF70 NIB68:NIB70 NRX68:NRX70 OBT68:OBT70 OLP68:OLP70 OVL68:OVL70 PFH68:PFH70 PPD68:PPD70 PYZ68:PYZ70 QIV68:QIV70 QSR68:QSR70 RCN68:RCN70 RMJ68:RMJ70 RWF68:RWF70 SGB68:SGB70 SPX68:SPX70 SZT68:SZT70 TJP68:TJP70 TTL68:TTL70 UDH68:UDH70 UND68:UND70 UWZ68:UWZ70 VGV68:VGV70 VQR68:VQR70 WAN68:WAN70 WKJ68:WKJ70 WUF68:WUF70 H80:H82 HT80:HT82 RP80:RP82 ABL80:ABL82 ALH80:ALH82 AVD80:AVD82 BEZ80:BEZ82 BOV80:BOV82 BYR80:BYR82 CIN80:CIN82 CSJ80:CSJ82 DCF80:DCF82 DMB80:DMB82 DVX80:DVX82 EFT80:EFT82 EPP80:EPP82 EZL80:EZL82 FJH80:FJH82 FTD80:FTD82 GCZ80:GCZ82 GMV80:GMV82 GWR80:GWR82 HGN80:HGN82 HQJ80:HQJ82 IAF80:IAF82 IKB80:IKB82 ITX80:ITX82 JDT80:JDT82 JNP80:JNP82 JXL80:JXL82 KHH80:KHH82 KRD80:KRD82 LAZ80:LAZ82 LKV80:LKV82 LUR80:LUR82 MEN80:MEN82 MOJ80:MOJ82 MYF80:MYF82 NIB80:NIB82 NRX80:NRX82 OBT80:OBT82 OLP80:OLP82 OVL80:OVL82 PFH80:PFH82 PPD80:PPD82 PYZ80:PYZ82 QIV80:QIV82 QSR80:QSR82 RCN80:RCN82 RMJ80:RMJ82 RWF80:RWF82 SGB80:SGB82 SPX80:SPX82 SZT80:SZT82 TJP80:TJP82 TTL80:TTL82 UDH80:UDH82 UND80:UND82 UWZ80:UWZ82 VGV80:VGV82 VQR80:VQR82 WAN80:WAN82 WKJ80:WKJ82 WUF80:WUF82 H85:H87 HT85:HT87 RP85:RP87 ABL85:ABL87 ALH85:ALH87 AVD85:AVD87 BEZ85:BEZ87 BOV85:BOV87 BYR85:BYR87 CIN85:CIN87 CSJ85:CSJ87 DCF85:DCF87 DMB85:DMB87 DVX85:DVX87 EFT85:EFT87 EPP85:EPP87 EZL85:EZL87 FJH85:FJH87 FTD85:FTD87 GCZ85:GCZ87 GMV85:GMV87 GWR85:GWR87 HGN85:HGN87 HQJ85:HQJ87 IAF85:IAF87 IKB85:IKB87 ITX85:ITX87 JDT85:JDT87 JNP85:JNP87 JXL85:JXL87 KHH85:KHH87 KRD85:KRD87 LAZ85:LAZ87 LKV85:LKV87 LUR85:LUR87 MEN85:MEN87 MOJ85:MOJ87 MYF85:MYF87 NIB85:NIB87 NRX85:NRX87 OBT85:OBT87 OLP85:OLP87 OVL85:OVL87 PFH85:PFH87 PPD85:PPD87 PYZ85:PYZ87 QIV85:QIV87 QSR85:QSR87 RCN85:RCN87 RMJ85:RMJ87 RWF85:RWF87 SGB85:SGB87 SPX85:SPX87 SZT85:SZT87 TJP85:TJP87 TTL85:TTL87 UDH85:UDH87 UND85:UND87 UWZ85:UWZ87 VGV85:VGV87 VQR85:VQR87 WAN85:WAN87 WKJ85:WKJ87 WUF85:WUF87 H97:H99 HT97:HT99 RP97:RP99 ABL97:ABL99 ALH97:ALH99 AVD97:AVD99 BEZ97:BEZ99 BOV97:BOV99 BYR97:BYR99 CIN97:CIN99 CSJ97:CSJ99 DCF97:DCF99 DMB97:DMB99 DVX97:DVX99 EFT97:EFT99 EPP97:EPP99 EZL97:EZL99 FJH97:FJH99 FTD97:FTD99 GCZ97:GCZ99 GMV97:GMV99 GWR97:GWR99 HGN97:HGN99 HQJ97:HQJ99 IAF97:IAF99 IKB97:IKB99 ITX97:ITX99 JDT97:JDT99 JNP97:JNP99 JXL97:JXL99 KHH97:KHH99 KRD97:KRD99 LAZ97:LAZ99 LKV97:LKV99 LUR97:LUR99 MEN97:MEN99 MOJ97:MOJ99 MYF97:MYF99 NIB97:NIB99 NRX97:NRX99 OBT97:OBT99 OLP97:OLP99 OVL97:OVL99 PFH97:PFH99 PPD97:PPD99 PYZ97:PYZ99 QIV97:QIV99 QSR97:QSR99 RCN97:RCN99 RMJ97:RMJ99 RWF97:RWF99 SGB97:SGB99 SPX97:SPX99 SZT97:SZT99 TJP97:TJP99 TTL97:TTL99 UDH97:UDH99 UND97:UND99 UWZ97:UWZ99 VGV97:VGV99 VQR97:VQR99 WAN97:WAN99 WKJ97:WKJ99 WUF97:WUF99 H102:H104 HT102:HT104 RP102:RP104 ABL102:ABL104 ALH102:ALH104 AVD102:AVD104 BEZ102:BEZ104 BOV102:BOV104 BYR102:BYR104 CIN102:CIN104 CSJ102:CSJ104 DCF102:DCF104 DMB102:DMB104 DVX102:DVX104 EFT102:EFT104 EPP102:EPP104 EZL102:EZL104 FJH102:FJH104 FTD102:FTD104 GCZ102:GCZ104 GMV102:GMV104 GWR102:GWR104 HGN102:HGN104 HQJ102:HQJ104 IAF102:IAF104 IKB102:IKB104 ITX102:ITX104 JDT102:JDT104 JNP102:JNP104 JXL102:JXL104 KHH102:KHH104 KRD102:KRD104 LAZ102:LAZ104 LKV102:LKV104 LUR102:LUR104 MEN102:MEN104 MOJ102:MOJ104 MYF102:MYF104 NIB102:NIB104 NRX102:NRX104 OBT102:OBT104 OLP102:OLP104 OVL102:OVL104 PFH102:PFH104 PPD102:PPD104 PYZ102:PYZ104 QIV102:QIV104 QSR102:QSR104 RCN102:RCN104 RMJ102:RMJ104 RWF102:RWF104 SGB102:SGB104 SPX102:SPX104 SZT102:SZT104 TJP102:TJP104 TTL102:TTL104 UDH102:UDH104 UND102:UND104 UWZ102:UWZ104 VGV102:VGV104 VQR102:VQR104 WAN102:WAN104 WKJ102:WKJ104 WUF102:WUF104 H114:H116 HT114:HT116 RP114:RP116 ABL114:ABL116 ALH114:ALH116 AVD114:AVD116 BEZ114:BEZ116 BOV114:BOV116 BYR114:BYR116 CIN114:CIN116 CSJ114:CSJ116 DCF114:DCF116 DMB114:DMB116 DVX114:DVX116 EFT114:EFT116 EPP114:EPP116 EZL114:EZL116 FJH114:FJH116 FTD114:FTD116 GCZ114:GCZ116 GMV114:GMV116 GWR114:GWR116 HGN114:HGN116 HQJ114:HQJ116 IAF114:IAF116 IKB114:IKB116 ITX114:ITX116 JDT114:JDT116 JNP114:JNP116 JXL114:JXL116 KHH114:KHH116 KRD114:KRD116 LAZ114:LAZ116 LKV114:LKV116 LUR114:LUR116 MEN114:MEN116 MOJ114:MOJ116 MYF114:MYF116 NIB114:NIB116 NRX114:NRX116 OBT114:OBT116 OLP114:OLP116 OVL114:OVL116 PFH114:PFH116 PPD114:PPD116 PYZ114:PYZ116 QIV114:QIV116 QSR114:QSR116 RCN114:RCN116 RMJ114:RMJ116 RWF114:RWF116 SGB114:SGB116 SPX114:SPX116 SZT114:SZT116 TJP114:TJP116 TTL114:TTL116 UDH114:UDH116 UND114:UND116 UWZ114:UWZ116 VGV114:VGV116 VQR114:VQR116 WAN114:WAN116 WKJ114:WKJ116 WUF114:WUF116 H119:H121 HT119:HT121 RP119:RP121 ABL119:ABL121 ALH119:ALH121 AVD119:AVD121 BEZ119:BEZ121 BOV119:BOV121 BYR119:BYR121 CIN119:CIN121 CSJ119:CSJ121 DCF119:DCF121 DMB119:DMB121 DVX119:DVX121 EFT119:EFT121 EPP119:EPP121 EZL119:EZL121 FJH119:FJH121 FTD119:FTD121 GCZ119:GCZ121 GMV119:GMV121 GWR119:GWR121 HGN119:HGN121 HQJ119:HQJ121 IAF119:IAF121 IKB119:IKB121 ITX119:ITX121 JDT119:JDT121 JNP119:JNP121 JXL119:JXL121 KHH119:KHH121 KRD119:KRD121 LAZ119:LAZ121 LKV119:LKV121 LUR119:LUR121 MEN119:MEN121 MOJ119:MOJ121 MYF119:MYF121 NIB119:NIB121 NRX119:NRX121 OBT119:OBT121 OLP119:OLP121 OVL119:OVL121 PFH119:PFH121 PPD119:PPD121 PYZ119:PYZ121 QIV119:QIV121 QSR119:QSR121 RCN119:RCN121 RMJ119:RMJ121 RWF119:RWF121 SGB119:SGB121 SPX119:SPX121 SZT119:SZT121 TJP119:TJP121 TTL119:TTL121 UDH119:UDH121 UND119:UND121 UWZ119:UWZ121 VGV119:VGV121 VQR119:VQR121 WAN119:WAN121 WKJ119:WKJ121 WUF119:WUF121 H131:H133 HT131:HT133 RP131:RP133 ABL131:ABL133 ALH131:ALH133 AVD131:AVD133 BEZ131:BEZ133 BOV131:BOV133 BYR131:BYR133 CIN131:CIN133 CSJ131:CSJ133 DCF131:DCF133 DMB131:DMB133 DVX131:DVX133 EFT131:EFT133 EPP131:EPP133 EZL131:EZL133 FJH131:FJH133 FTD131:FTD133 GCZ131:GCZ133 GMV131:GMV133 GWR131:GWR133 HGN131:HGN133 HQJ131:HQJ133 IAF131:IAF133 IKB131:IKB133 ITX131:ITX133 JDT131:JDT133 JNP131:JNP133 JXL131:JXL133 KHH131:KHH133 KRD131:KRD133 LAZ131:LAZ133 LKV131:LKV133 LUR131:LUR133 MEN131:MEN133 MOJ131:MOJ133 MYF131:MYF133 NIB131:NIB133 NRX131:NRX133 OBT131:OBT133 OLP131:OLP133 OVL131:OVL133 PFH131:PFH133 PPD131:PPD133 PYZ131:PYZ133 QIV131:QIV133 QSR131:QSR133 RCN131:RCN133 RMJ131:RMJ133 RWF131:RWF133 SGB131:SGB133 SPX131:SPX133 SZT131:SZT133 TJP131:TJP133 TTL131:TTL133 UDH131:UDH133 UND131:UND133 UWZ131:UWZ133 VGV131:VGV133 VQR131:VQR133 WAN131:WAN133 WKJ131:WKJ133 WUF131:WUF133 H136:H138 HT136:HT138 RP136:RP138 ABL136:ABL138 ALH136:ALH138 AVD136:AVD138 BEZ136:BEZ138 BOV136:BOV138 BYR136:BYR138 CIN136:CIN138 CSJ136:CSJ138 DCF136:DCF138 DMB136:DMB138 DVX136:DVX138 EFT136:EFT138 EPP136:EPP138 EZL136:EZL138 FJH136:FJH138 FTD136:FTD138 GCZ136:GCZ138 GMV136:GMV138 GWR136:GWR138 HGN136:HGN138 HQJ136:HQJ138 IAF136:IAF138 IKB136:IKB138 ITX136:ITX138 JDT136:JDT138 JNP136:JNP138 JXL136:JXL138 KHH136:KHH138 KRD136:KRD138 LAZ136:LAZ138 LKV136:LKV138 LUR136:LUR138 MEN136:MEN138 MOJ136:MOJ138 MYF136:MYF138 NIB136:NIB138 NRX136:NRX138 OBT136:OBT138 OLP136:OLP138 OVL136:OVL138 PFH136:PFH138 PPD136:PPD138 PYZ136:PYZ138 QIV136:QIV138 QSR136:QSR138 RCN136:RCN138 RMJ136:RMJ138 RWF136:RWF138 SGB136:SGB138 SPX136:SPX138 SZT136:SZT138 TJP136:TJP138 TTL136:TTL138 UDH136:UDH138 UND136:UND138 UWZ136:UWZ138 VGV136:VGV138 VQR136:VQR138 WAN136:WAN138 WKJ136:WKJ138 WUF136:WUF138" xr:uid="{91FECA66-E643-4886-A79D-7AA148B76F80}">
      <formula1>Unidades</formula1>
    </dataValidation>
  </dataValidation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6" customWidth="1"/>
    <col min="3" max="3" width="12.5703125" style="16" customWidth="1"/>
    <col min="4" max="4" width="18" style="16" customWidth="1"/>
    <col min="5" max="11" width="11.42578125" style="16"/>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18"/>
      <c r="C2" s="19"/>
      <c r="D2" s="19"/>
      <c r="E2" s="19"/>
      <c r="F2" s="19"/>
      <c r="G2" s="19"/>
      <c r="H2" s="19"/>
      <c r="I2" s="19"/>
      <c r="J2" s="19"/>
      <c r="K2" s="19"/>
      <c r="L2" s="19"/>
      <c r="M2" s="19"/>
      <c r="N2" s="19"/>
      <c r="O2" s="19"/>
      <c r="P2" s="166"/>
    </row>
    <row r="3" spans="2:16" ht="36.75" customHeight="1">
      <c r="B3" s="20"/>
      <c r="C3" s="365" t="s">
        <v>0</v>
      </c>
      <c r="D3" s="365"/>
      <c r="E3" s="365"/>
      <c r="F3" s="365"/>
      <c r="P3" s="21"/>
    </row>
    <row r="4" spans="2:16">
      <c r="B4" s="20"/>
      <c r="C4" s="147" t="s">
        <v>1</v>
      </c>
      <c r="D4" s="148" t="s">
        <v>2</v>
      </c>
      <c r="E4" s="147" t="s">
        <v>3</v>
      </c>
      <c r="F4" s="148">
        <v>4</v>
      </c>
      <c r="P4" s="21"/>
    </row>
    <row r="5" spans="2:16">
      <c r="B5" s="20"/>
      <c r="C5" s="128"/>
      <c r="D5" s="129"/>
      <c r="E5" s="128"/>
      <c r="F5" s="129"/>
      <c r="P5" s="21"/>
    </row>
    <row r="6" spans="2:16" ht="48" customHeight="1">
      <c r="B6" s="20"/>
      <c r="C6" s="366" t="s">
        <v>29</v>
      </c>
      <c r="D6" s="366"/>
      <c r="E6" s="366"/>
      <c r="F6" s="366"/>
      <c r="G6" s="366"/>
      <c r="H6" s="366"/>
      <c r="I6" s="366"/>
      <c r="J6" s="366"/>
      <c r="K6" s="366"/>
      <c r="L6" s="366"/>
      <c r="M6" s="366"/>
      <c r="N6" s="366"/>
      <c r="O6" s="366"/>
      <c r="P6" s="22"/>
    </row>
    <row r="7" spans="2:16" ht="15" thickBot="1">
      <c r="B7" s="20"/>
      <c r="C7" s="47"/>
      <c r="D7" s="47"/>
      <c r="E7" s="47"/>
      <c r="F7" s="47"/>
      <c r="G7" s="47"/>
      <c r="H7" s="47"/>
      <c r="I7" s="47"/>
      <c r="J7" s="47"/>
      <c r="K7" s="47"/>
      <c r="L7" s="47"/>
      <c r="M7" s="47"/>
      <c r="N7" s="47"/>
      <c r="O7" s="47"/>
      <c r="P7" s="21"/>
    </row>
    <row r="8" spans="2:16" ht="15">
      <c r="B8" s="20"/>
      <c r="C8" s="324"/>
      <c r="D8" s="326"/>
      <c r="E8" s="327"/>
      <c r="F8" s="327"/>
      <c r="G8" s="327"/>
      <c r="H8" s="327"/>
      <c r="I8" s="327"/>
      <c r="J8" s="327"/>
      <c r="K8" s="328"/>
      <c r="L8" s="339"/>
      <c r="M8" s="340"/>
      <c r="N8" s="340"/>
      <c r="O8" s="341"/>
      <c r="P8" s="23"/>
    </row>
    <row r="9" spans="2:16" ht="15">
      <c r="B9" s="20"/>
      <c r="C9" s="325"/>
      <c r="D9" s="329" t="s">
        <v>30</v>
      </c>
      <c r="E9" s="330"/>
      <c r="F9" s="330"/>
      <c r="G9" s="330"/>
      <c r="H9" s="330"/>
      <c r="I9" s="330"/>
      <c r="J9" s="330"/>
      <c r="K9" s="331"/>
      <c r="L9" s="342"/>
      <c r="M9" s="343"/>
      <c r="N9" s="343"/>
      <c r="O9" s="344"/>
      <c r="P9" s="23"/>
    </row>
    <row r="10" spans="2:16" ht="15">
      <c r="B10" s="20"/>
      <c r="C10" s="325"/>
      <c r="D10" s="329"/>
      <c r="E10" s="330"/>
      <c r="F10" s="330"/>
      <c r="G10" s="330"/>
      <c r="H10" s="330"/>
      <c r="I10" s="330"/>
      <c r="J10" s="330"/>
      <c r="K10" s="331"/>
      <c r="L10" s="332" t="s">
        <v>31</v>
      </c>
      <c r="M10" s="345"/>
      <c r="N10" s="346"/>
      <c r="O10" s="347"/>
      <c r="P10" s="23"/>
    </row>
    <row r="11" spans="2:16" ht="15">
      <c r="B11" s="20"/>
      <c r="C11" s="325"/>
      <c r="D11" s="329" t="s">
        <v>32</v>
      </c>
      <c r="E11" s="330"/>
      <c r="F11" s="330"/>
      <c r="G11" s="330"/>
      <c r="H11" s="330"/>
      <c r="I11" s="330"/>
      <c r="J11" s="330"/>
      <c r="K11" s="331"/>
      <c r="L11" s="333"/>
      <c r="M11" s="348"/>
      <c r="N11" s="349"/>
      <c r="O11" s="350"/>
      <c r="P11" s="24"/>
    </row>
    <row r="12" spans="2:16" ht="12.75" customHeight="1">
      <c r="B12" s="20"/>
      <c r="C12" s="325"/>
      <c r="D12" s="367"/>
      <c r="E12" s="368"/>
      <c r="F12" s="368"/>
      <c r="G12" s="368"/>
      <c r="H12" s="368"/>
      <c r="I12" s="368"/>
      <c r="J12" s="368"/>
      <c r="K12" s="369"/>
      <c r="L12" s="332" t="s">
        <v>33</v>
      </c>
      <c r="M12" s="332">
        <v>1</v>
      </c>
      <c r="N12" s="332" t="s">
        <v>34</v>
      </c>
      <c r="O12" s="337">
        <v>1</v>
      </c>
      <c r="P12" s="23"/>
    </row>
    <row r="13" spans="2:16" ht="13.5">
      <c r="B13" s="20"/>
      <c r="C13" s="325"/>
      <c r="D13" s="367"/>
      <c r="E13" s="368"/>
      <c r="F13" s="368"/>
      <c r="G13" s="368"/>
      <c r="H13" s="368"/>
      <c r="I13" s="368"/>
      <c r="J13" s="368"/>
      <c r="K13" s="369"/>
      <c r="L13" s="351"/>
      <c r="M13" s="351"/>
      <c r="N13" s="351"/>
      <c r="O13" s="338"/>
      <c r="P13" s="23"/>
    </row>
    <row r="14" spans="2:16" ht="15">
      <c r="B14" s="20"/>
      <c r="C14" s="325"/>
      <c r="D14" s="329" t="s">
        <v>35</v>
      </c>
      <c r="E14" s="330"/>
      <c r="F14" s="330"/>
      <c r="G14" s="330"/>
      <c r="H14" s="330"/>
      <c r="I14" s="330"/>
      <c r="J14" s="330"/>
      <c r="K14" s="331"/>
      <c r="L14" s="351"/>
      <c r="M14" s="351"/>
      <c r="N14" s="351"/>
      <c r="O14" s="338"/>
      <c r="P14" s="23"/>
    </row>
    <row r="15" spans="2:16" ht="15.75" thickBot="1">
      <c r="B15" s="20"/>
      <c r="C15" s="48"/>
      <c r="D15" s="49"/>
      <c r="E15" s="49"/>
      <c r="F15" s="49"/>
      <c r="G15" s="49"/>
      <c r="H15" s="49"/>
      <c r="I15" s="49"/>
      <c r="J15" s="49"/>
      <c r="K15" s="49"/>
      <c r="L15" s="49"/>
      <c r="M15" s="50"/>
      <c r="N15" s="50"/>
      <c r="O15" s="51"/>
      <c r="P15" s="25"/>
    </row>
    <row r="16" spans="2:16" ht="15">
      <c r="B16" s="20"/>
      <c r="C16" s="52"/>
      <c r="D16" s="53"/>
      <c r="E16" s="53"/>
      <c r="F16" s="53"/>
      <c r="G16" s="53"/>
      <c r="H16" s="53"/>
      <c r="I16" s="53"/>
      <c r="J16" s="53"/>
      <c r="K16" s="53"/>
      <c r="L16" s="54" t="s">
        <v>36</v>
      </c>
      <c r="M16" s="55" t="s">
        <v>37</v>
      </c>
      <c r="N16" s="55" t="s">
        <v>38</v>
      </c>
      <c r="O16" s="56" t="s">
        <v>39</v>
      </c>
      <c r="P16" s="24"/>
    </row>
    <row r="17" spans="2:16" ht="15">
      <c r="B17" s="20"/>
      <c r="C17" s="57"/>
      <c r="D17" s="58"/>
      <c r="E17" s="58"/>
      <c r="F17" s="58"/>
      <c r="G17" s="58"/>
      <c r="H17" s="58"/>
      <c r="I17" s="58"/>
      <c r="J17" s="58"/>
      <c r="K17" s="58"/>
      <c r="L17" s="59"/>
      <c r="M17" s="60"/>
      <c r="N17" s="60"/>
      <c r="O17" s="61"/>
      <c r="P17" s="26"/>
    </row>
    <row r="18" spans="2:16" ht="18" customHeight="1">
      <c r="B18" s="20"/>
      <c r="C18" s="272" t="s">
        <v>40</v>
      </c>
      <c r="D18" s="273"/>
      <c r="E18" s="273"/>
      <c r="F18" s="273"/>
      <c r="G18" s="58"/>
      <c r="H18" s="58"/>
      <c r="I18" s="58" t="s">
        <v>41</v>
      </c>
      <c r="J18" s="47"/>
      <c r="K18" s="58"/>
      <c r="L18" s="59"/>
      <c r="M18" s="47"/>
      <c r="N18" s="47"/>
      <c r="O18" s="62"/>
      <c r="P18" s="26"/>
    </row>
    <row r="19" spans="2:16" ht="15">
      <c r="B19" s="20"/>
      <c r="C19" s="63"/>
      <c r="D19" s="64"/>
      <c r="E19" s="64"/>
      <c r="F19" s="64"/>
      <c r="G19" s="64"/>
      <c r="H19" s="64"/>
      <c r="I19" s="64"/>
      <c r="J19" s="64"/>
      <c r="K19" s="64"/>
      <c r="L19" s="64"/>
      <c r="M19" s="64"/>
      <c r="N19" s="64"/>
      <c r="O19" s="65"/>
      <c r="P19" s="27"/>
    </row>
    <row r="20" spans="2:16" ht="15" thickBot="1">
      <c r="B20" s="20"/>
      <c r="C20" s="66"/>
      <c r="D20" s="67"/>
      <c r="E20" s="67"/>
      <c r="F20" s="67"/>
      <c r="G20" s="67"/>
      <c r="H20" s="67"/>
      <c r="I20" s="67"/>
      <c r="J20" s="67"/>
      <c r="K20" s="67"/>
      <c r="L20" s="67"/>
      <c r="M20" s="67"/>
      <c r="N20" s="67"/>
      <c r="O20" s="68"/>
      <c r="P20" s="21"/>
    </row>
    <row r="21" spans="2:16" ht="15" thickBot="1">
      <c r="B21" s="20"/>
      <c r="C21" s="69"/>
      <c r="D21" s="70"/>
      <c r="E21" s="70"/>
      <c r="F21" s="70"/>
      <c r="G21" s="70"/>
      <c r="H21" s="70"/>
      <c r="I21" s="47"/>
      <c r="J21" s="47"/>
      <c r="K21" s="70"/>
      <c r="L21" s="70"/>
      <c r="M21" s="70"/>
      <c r="N21" s="70"/>
      <c r="O21" s="71"/>
      <c r="P21" s="21"/>
    </row>
    <row r="22" spans="2:16" ht="15">
      <c r="B22" s="20"/>
      <c r="C22" s="354" t="s">
        <v>42</v>
      </c>
      <c r="D22" s="355"/>
      <c r="E22" s="355"/>
      <c r="F22" s="355"/>
      <c r="G22" s="355"/>
      <c r="H22" s="355"/>
      <c r="I22" s="355"/>
      <c r="J22" s="355"/>
      <c r="K22" s="355"/>
      <c r="L22" s="355"/>
      <c r="M22" s="355"/>
      <c r="N22" s="355"/>
      <c r="O22" s="356"/>
      <c r="P22" s="28"/>
    </row>
    <row r="23" spans="2:16" ht="15" thickBot="1">
      <c r="B23" s="20"/>
      <c r="C23" s="72"/>
      <c r="D23" s="47"/>
      <c r="E23" s="47"/>
      <c r="F23" s="47"/>
      <c r="G23" s="47"/>
      <c r="H23" s="47"/>
      <c r="I23" s="47"/>
      <c r="J23" s="47"/>
      <c r="K23" s="47"/>
      <c r="L23" s="47"/>
      <c r="M23" s="47"/>
      <c r="N23" s="47"/>
      <c r="O23" s="73"/>
      <c r="P23" s="21"/>
    </row>
    <row r="24" spans="2:16" ht="15">
      <c r="B24" s="20"/>
      <c r="C24" s="74" t="s">
        <v>43</v>
      </c>
      <c r="D24" s="334" t="s">
        <v>9</v>
      </c>
      <c r="E24" s="335"/>
      <c r="F24" s="335"/>
      <c r="G24" s="335"/>
      <c r="H24" s="335"/>
      <c r="I24" s="335"/>
      <c r="J24" s="335"/>
      <c r="K24" s="335"/>
      <c r="L24" s="336"/>
      <c r="M24" s="352" t="s">
        <v>44</v>
      </c>
      <c r="N24" s="353"/>
      <c r="O24" s="74" t="s">
        <v>11</v>
      </c>
      <c r="P24" s="29"/>
    </row>
    <row r="25" spans="2:16" ht="15" thickBot="1">
      <c r="B25" s="20"/>
      <c r="C25" s="75"/>
      <c r="D25" s="308"/>
      <c r="E25" s="309"/>
      <c r="F25" s="309"/>
      <c r="G25" s="309"/>
      <c r="H25" s="309"/>
      <c r="I25" s="309"/>
      <c r="J25" s="309"/>
      <c r="K25" s="309"/>
      <c r="L25" s="310"/>
      <c r="M25" s="308"/>
      <c r="N25" s="310"/>
      <c r="O25" s="76"/>
      <c r="P25" s="30"/>
    </row>
    <row r="26" spans="2:16">
      <c r="B26" s="20"/>
      <c r="C26" s="311" t="s">
        <v>45</v>
      </c>
      <c r="D26" s="312"/>
      <c r="E26" s="312"/>
      <c r="F26" s="312"/>
      <c r="G26" s="312"/>
      <c r="H26" s="312"/>
      <c r="I26" s="312"/>
      <c r="J26" s="312"/>
      <c r="K26" s="312"/>
      <c r="L26" s="312"/>
      <c r="M26" s="312"/>
      <c r="N26" s="312"/>
      <c r="O26" s="313"/>
      <c r="P26" s="31"/>
    </row>
    <row r="27" spans="2:16">
      <c r="B27" s="20"/>
      <c r="C27" s="314"/>
      <c r="D27" s="315"/>
      <c r="E27" s="315"/>
      <c r="F27" s="315"/>
      <c r="G27" s="315"/>
      <c r="H27" s="315"/>
      <c r="I27" s="315"/>
      <c r="J27" s="315"/>
      <c r="K27" s="315"/>
      <c r="L27" s="315"/>
      <c r="M27" s="315"/>
      <c r="N27" s="315"/>
      <c r="O27" s="316"/>
      <c r="P27" s="31"/>
    </row>
    <row r="28" spans="2:16" ht="13.5" thickBot="1">
      <c r="B28" s="20"/>
      <c r="C28" s="317"/>
      <c r="D28" s="318"/>
      <c r="E28" s="318"/>
      <c r="F28" s="318"/>
      <c r="G28" s="318"/>
      <c r="H28" s="318"/>
      <c r="I28" s="318"/>
      <c r="J28" s="318"/>
      <c r="K28" s="318"/>
      <c r="L28" s="318"/>
      <c r="M28" s="318"/>
      <c r="N28" s="318"/>
      <c r="O28" s="319"/>
      <c r="P28" s="31"/>
    </row>
    <row r="29" spans="2:16" ht="15">
      <c r="B29" s="20"/>
      <c r="C29" s="296" t="s">
        <v>9</v>
      </c>
      <c r="D29" s="363"/>
      <c r="E29" s="363"/>
      <c r="F29" s="363"/>
      <c r="G29" s="364"/>
      <c r="H29" s="302" t="s">
        <v>46</v>
      </c>
      <c r="I29" s="363"/>
      <c r="J29" s="306" t="s">
        <v>47</v>
      </c>
      <c r="K29" s="307"/>
      <c r="L29" s="77" t="s">
        <v>48</v>
      </c>
      <c r="M29" s="302" t="s">
        <v>49</v>
      </c>
      <c r="N29" s="303"/>
      <c r="O29" s="78" t="s">
        <v>50</v>
      </c>
      <c r="P29" s="32"/>
    </row>
    <row r="30" spans="2:16" ht="14.25">
      <c r="B30" s="20"/>
      <c r="C30" s="280"/>
      <c r="D30" s="281"/>
      <c r="E30" s="281"/>
      <c r="F30" s="281"/>
      <c r="G30" s="357"/>
      <c r="H30" s="358"/>
      <c r="I30" s="357"/>
      <c r="J30" s="358"/>
      <c r="K30" s="357"/>
      <c r="L30" s="79"/>
      <c r="M30" s="359"/>
      <c r="N30" s="360"/>
      <c r="O30" s="80"/>
      <c r="P30" s="33"/>
    </row>
    <row r="31" spans="2:16" ht="14.25">
      <c r="B31" s="20"/>
      <c r="C31" s="81"/>
      <c r="D31" s="82"/>
      <c r="E31" s="82"/>
      <c r="F31" s="82"/>
      <c r="G31" s="83"/>
      <c r="H31" s="84"/>
      <c r="I31" s="83"/>
      <c r="J31" s="84"/>
      <c r="K31" s="83"/>
      <c r="L31" s="79"/>
      <c r="M31" s="359"/>
      <c r="N31" s="360"/>
      <c r="O31" s="80"/>
      <c r="P31" s="33"/>
    </row>
    <row r="32" spans="2:16" ht="15" thickBot="1">
      <c r="B32" s="20"/>
      <c r="C32" s="292"/>
      <c r="D32" s="293"/>
      <c r="E32" s="293"/>
      <c r="F32" s="293"/>
      <c r="G32" s="320"/>
      <c r="H32" s="321"/>
      <c r="I32" s="320"/>
      <c r="J32" s="321"/>
      <c r="K32" s="320"/>
      <c r="L32" s="85"/>
      <c r="M32" s="322"/>
      <c r="N32" s="323"/>
      <c r="O32" s="80"/>
      <c r="P32" s="33"/>
    </row>
    <row r="33" spans="2:16" ht="15.75" thickBot="1">
      <c r="B33" s="20"/>
      <c r="C33" s="286" t="s">
        <v>51</v>
      </c>
      <c r="D33" s="287"/>
      <c r="E33" s="287"/>
      <c r="F33" s="287"/>
      <c r="G33" s="287"/>
      <c r="H33" s="287"/>
      <c r="I33" s="287"/>
      <c r="J33" s="287"/>
      <c r="K33" s="287"/>
      <c r="L33" s="287"/>
      <c r="M33" s="287"/>
      <c r="N33" s="288"/>
      <c r="O33" s="86"/>
      <c r="P33" s="34"/>
    </row>
    <row r="34" spans="2:16" ht="13.5" customHeight="1">
      <c r="B34" s="20"/>
      <c r="C34" s="311" t="s">
        <v>52</v>
      </c>
      <c r="D34" s="312"/>
      <c r="E34" s="312"/>
      <c r="F34" s="312"/>
      <c r="G34" s="312"/>
      <c r="H34" s="312"/>
      <c r="I34" s="312"/>
      <c r="J34" s="312"/>
      <c r="K34" s="312"/>
      <c r="L34" s="312"/>
      <c r="M34" s="312"/>
      <c r="N34" s="312"/>
      <c r="O34" s="313"/>
      <c r="P34" s="31"/>
    </row>
    <row r="35" spans="2:16">
      <c r="B35" s="20"/>
      <c r="C35" s="314"/>
      <c r="D35" s="315"/>
      <c r="E35" s="315"/>
      <c r="F35" s="315"/>
      <c r="G35" s="315"/>
      <c r="H35" s="315"/>
      <c r="I35" s="315"/>
      <c r="J35" s="315"/>
      <c r="K35" s="315"/>
      <c r="L35" s="315"/>
      <c r="M35" s="315"/>
      <c r="N35" s="315"/>
      <c r="O35" s="316"/>
      <c r="P35" s="31"/>
    </row>
    <row r="36" spans="2:16" ht="13.5" thickBot="1">
      <c r="B36" s="20"/>
      <c r="C36" s="317"/>
      <c r="D36" s="318"/>
      <c r="E36" s="318"/>
      <c r="F36" s="318"/>
      <c r="G36" s="318"/>
      <c r="H36" s="318"/>
      <c r="I36" s="318"/>
      <c r="J36" s="318"/>
      <c r="K36" s="318"/>
      <c r="L36" s="318"/>
      <c r="M36" s="318"/>
      <c r="N36" s="318"/>
      <c r="O36" s="319"/>
      <c r="P36" s="31"/>
    </row>
    <row r="37" spans="2:16" ht="15">
      <c r="B37" s="20"/>
      <c r="C37" s="296" t="s">
        <v>9</v>
      </c>
      <c r="D37" s="297"/>
      <c r="E37" s="297"/>
      <c r="F37" s="297"/>
      <c r="G37" s="297"/>
      <c r="H37" s="297"/>
      <c r="I37" s="297"/>
      <c r="J37" s="303"/>
      <c r="K37" s="87" t="s">
        <v>44</v>
      </c>
      <c r="L37" s="77" t="s">
        <v>11</v>
      </c>
      <c r="M37" s="302" t="s">
        <v>53</v>
      </c>
      <c r="N37" s="303"/>
      <c r="O37" s="78" t="s">
        <v>50</v>
      </c>
      <c r="P37" s="32"/>
    </row>
    <row r="38" spans="2:16" ht="14.25">
      <c r="B38" s="20"/>
      <c r="C38" s="280"/>
      <c r="D38" s="281"/>
      <c r="E38" s="281"/>
      <c r="F38" s="281"/>
      <c r="G38" s="281"/>
      <c r="H38" s="281"/>
      <c r="I38" s="281"/>
      <c r="J38" s="357"/>
      <c r="K38" s="88"/>
      <c r="L38" s="89"/>
      <c r="M38" s="361"/>
      <c r="N38" s="362"/>
      <c r="O38" s="80"/>
      <c r="P38" s="33"/>
    </row>
    <row r="39" spans="2:16" ht="15" thickBot="1">
      <c r="B39" s="20"/>
      <c r="C39" s="292"/>
      <c r="D39" s="293"/>
      <c r="E39" s="293"/>
      <c r="F39" s="293"/>
      <c r="G39" s="293"/>
      <c r="H39" s="293"/>
      <c r="I39" s="293"/>
      <c r="J39" s="320"/>
      <c r="K39" s="82"/>
      <c r="L39" s="90"/>
      <c r="M39" s="294"/>
      <c r="N39" s="295"/>
      <c r="O39" s="91"/>
      <c r="P39" s="33"/>
    </row>
    <row r="40" spans="2:16" ht="15.75" thickBot="1">
      <c r="B40" s="20"/>
      <c r="C40" s="286" t="s">
        <v>51</v>
      </c>
      <c r="D40" s="287"/>
      <c r="E40" s="287"/>
      <c r="F40" s="287"/>
      <c r="G40" s="287"/>
      <c r="H40" s="287"/>
      <c r="I40" s="287"/>
      <c r="J40" s="287"/>
      <c r="K40" s="287"/>
      <c r="L40" s="287"/>
      <c r="M40" s="287"/>
      <c r="N40" s="288"/>
      <c r="O40" s="92">
        <v>0</v>
      </c>
      <c r="P40" s="33"/>
    </row>
    <row r="41" spans="2:16">
      <c r="B41" s="20"/>
      <c r="C41" s="311" t="s">
        <v>54</v>
      </c>
      <c r="D41" s="312"/>
      <c r="E41" s="312"/>
      <c r="F41" s="312"/>
      <c r="G41" s="312"/>
      <c r="H41" s="312"/>
      <c r="I41" s="312"/>
      <c r="J41" s="312"/>
      <c r="K41" s="312"/>
      <c r="L41" s="312"/>
      <c r="M41" s="312"/>
      <c r="N41" s="312"/>
      <c r="O41" s="313"/>
      <c r="P41" s="31"/>
    </row>
    <row r="42" spans="2:16">
      <c r="B42" s="20"/>
      <c r="C42" s="314"/>
      <c r="D42" s="315"/>
      <c r="E42" s="315"/>
      <c r="F42" s="315"/>
      <c r="G42" s="315"/>
      <c r="H42" s="315"/>
      <c r="I42" s="315"/>
      <c r="J42" s="315"/>
      <c r="K42" s="315"/>
      <c r="L42" s="315"/>
      <c r="M42" s="315"/>
      <c r="N42" s="315"/>
      <c r="O42" s="316"/>
      <c r="P42" s="31"/>
    </row>
    <row r="43" spans="2:16" ht="13.5" thickBot="1">
      <c r="B43" s="20"/>
      <c r="C43" s="317"/>
      <c r="D43" s="318"/>
      <c r="E43" s="318"/>
      <c r="F43" s="318"/>
      <c r="G43" s="318"/>
      <c r="H43" s="318"/>
      <c r="I43" s="318"/>
      <c r="J43" s="318"/>
      <c r="K43" s="318"/>
      <c r="L43" s="318"/>
      <c r="M43" s="318"/>
      <c r="N43" s="318"/>
      <c r="O43" s="319"/>
      <c r="P43" s="31"/>
    </row>
    <row r="44" spans="2:16" ht="17.25">
      <c r="B44" s="20"/>
      <c r="C44" s="296" t="s">
        <v>55</v>
      </c>
      <c r="D44" s="297"/>
      <c r="E44" s="297"/>
      <c r="F44" s="297"/>
      <c r="G44" s="297"/>
      <c r="H44" s="297"/>
      <c r="I44" s="297"/>
      <c r="J44" s="77" t="s">
        <v>56</v>
      </c>
      <c r="K44" s="93" t="s">
        <v>57</v>
      </c>
      <c r="L44" s="94" t="s">
        <v>58</v>
      </c>
      <c r="M44" s="302" t="s">
        <v>59</v>
      </c>
      <c r="N44" s="303"/>
      <c r="O44" s="78" t="s">
        <v>50</v>
      </c>
      <c r="P44" s="32"/>
    </row>
    <row r="45" spans="2:16" ht="14.25">
      <c r="B45" s="20"/>
      <c r="C45" s="280"/>
      <c r="D45" s="281"/>
      <c r="E45" s="281"/>
      <c r="F45" s="281"/>
      <c r="G45" s="281"/>
      <c r="H45" s="281"/>
      <c r="I45" s="281"/>
      <c r="J45" s="95"/>
      <c r="K45" s="96"/>
      <c r="L45" s="95"/>
      <c r="M45" s="300"/>
      <c r="N45" s="301"/>
      <c r="O45" s="80"/>
      <c r="P45" s="33"/>
    </row>
    <row r="46" spans="2:16" ht="15" thickBot="1">
      <c r="B46" s="20"/>
      <c r="C46" s="292"/>
      <c r="D46" s="293"/>
      <c r="E46" s="293"/>
      <c r="F46" s="293"/>
      <c r="G46" s="293"/>
      <c r="H46" s="293"/>
      <c r="I46" s="293"/>
      <c r="J46" s="97"/>
      <c r="K46" s="98"/>
      <c r="L46" s="97"/>
      <c r="M46" s="294"/>
      <c r="N46" s="295"/>
      <c r="O46" s="99"/>
      <c r="P46" s="33"/>
    </row>
    <row r="47" spans="2:16" ht="15.75" thickBot="1">
      <c r="B47" s="20"/>
      <c r="C47" s="286" t="s">
        <v>51</v>
      </c>
      <c r="D47" s="287"/>
      <c r="E47" s="287"/>
      <c r="F47" s="287"/>
      <c r="G47" s="287"/>
      <c r="H47" s="287"/>
      <c r="I47" s="287"/>
      <c r="J47" s="287"/>
      <c r="K47" s="287"/>
      <c r="L47" s="287"/>
      <c r="M47" s="287"/>
      <c r="N47" s="288"/>
      <c r="O47" s="86"/>
      <c r="P47" s="34"/>
    </row>
    <row r="48" spans="2:16">
      <c r="B48" s="20"/>
      <c r="C48" s="311" t="s">
        <v>60</v>
      </c>
      <c r="D48" s="312"/>
      <c r="E48" s="312"/>
      <c r="F48" s="312"/>
      <c r="G48" s="312"/>
      <c r="H48" s="312"/>
      <c r="I48" s="312"/>
      <c r="J48" s="312"/>
      <c r="K48" s="312"/>
      <c r="L48" s="312"/>
      <c r="M48" s="312"/>
      <c r="N48" s="312"/>
      <c r="O48" s="313"/>
      <c r="P48" s="31"/>
    </row>
    <row r="49" spans="2:16">
      <c r="B49" s="20"/>
      <c r="C49" s="314"/>
      <c r="D49" s="315"/>
      <c r="E49" s="315"/>
      <c r="F49" s="315"/>
      <c r="G49" s="315"/>
      <c r="H49" s="315"/>
      <c r="I49" s="315"/>
      <c r="J49" s="315"/>
      <c r="K49" s="315"/>
      <c r="L49" s="315"/>
      <c r="M49" s="315"/>
      <c r="N49" s="315"/>
      <c r="O49" s="316"/>
      <c r="P49" s="31"/>
    </row>
    <row r="50" spans="2:16" ht="13.5" thickBot="1">
      <c r="B50" s="20"/>
      <c r="C50" s="317"/>
      <c r="D50" s="318"/>
      <c r="E50" s="318"/>
      <c r="F50" s="318"/>
      <c r="G50" s="318"/>
      <c r="H50" s="318"/>
      <c r="I50" s="318"/>
      <c r="J50" s="318"/>
      <c r="K50" s="318"/>
      <c r="L50" s="318"/>
      <c r="M50" s="318"/>
      <c r="N50" s="318"/>
      <c r="O50" s="319"/>
      <c r="P50" s="31"/>
    </row>
    <row r="51" spans="2:16" ht="30">
      <c r="B51" s="20"/>
      <c r="C51" s="296" t="s">
        <v>61</v>
      </c>
      <c r="D51" s="297"/>
      <c r="E51" s="297"/>
      <c r="F51" s="297"/>
      <c r="G51" s="297"/>
      <c r="H51" s="297"/>
      <c r="I51" s="297"/>
      <c r="J51" s="77" t="s">
        <v>62</v>
      </c>
      <c r="K51" s="100" t="s">
        <v>63</v>
      </c>
      <c r="L51" s="101" t="s">
        <v>64</v>
      </c>
      <c r="M51" s="298" t="s">
        <v>49</v>
      </c>
      <c r="N51" s="299"/>
      <c r="O51" s="102" t="s">
        <v>50</v>
      </c>
      <c r="P51" s="35"/>
    </row>
    <row r="52" spans="2:16" ht="14.25">
      <c r="B52" s="20"/>
      <c r="C52" s="103"/>
      <c r="D52" s="104"/>
      <c r="E52" s="104"/>
      <c r="F52" s="104"/>
      <c r="G52" s="104"/>
      <c r="H52" s="104"/>
      <c r="I52" s="104"/>
      <c r="J52" s="105"/>
      <c r="K52" s="106"/>
      <c r="L52" s="107"/>
      <c r="M52" s="304"/>
      <c r="N52" s="305"/>
      <c r="O52" s="108"/>
      <c r="P52" s="36"/>
    </row>
    <row r="53" spans="2:16" ht="14.25">
      <c r="B53" s="20"/>
      <c r="C53" s="103"/>
      <c r="D53" s="104"/>
      <c r="E53" s="104"/>
      <c r="F53" s="104"/>
      <c r="G53" s="104"/>
      <c r="H53" s="104"/>
      <c r="I53" s="104"/>
      <c r="J53" s="105"/>
      <c r="K53" s="106"/>
      <c r="L53" s="107"/>
      <c r="M53" s="304"/>
      <c r="N53" s="305"/>
      <c r="O53" s="108"/>
      <c r="P53" s="36"/>
    </row>
    <row r="54" spans="2:16" ht="14.25">
      <c r="B54" s="20"/>
      <c r="C54" s="103"/>
      <c r="D54" s="104"/>
      <c r="E54" s="104"/>
      <c r="F54" s="104"/>
      <c r="G54" s="104"/>
      <c r="H54" s="104"/>
      <c r="I54" s="104"/>
      <c r="J54" s="105"/>
      <c r="K54" s="106"/>
      <c r="L54" s="107"/>
      <c r="M54" s="300"/>
      <c r="N54" s="301"/>
      <c r="O54" s="108"/>
      <c r="P54" s="36"/>
    </row>
    <row r="55" spans="2:16" ht="15" thickBot="1">
      <c r="B55" s="20"/>
      <c r="C55" s="292"/>
      <c r="D55" s="293"/>
      <c r="E55" s="293"/>
      <c r="F55" s="293"/>
      <c r="G55" s="293"/>
      <c r="H55" s="293"/>
      <c r="I55" s="293"/>
      <c r="J55" s="97"/>
      <c r="K55" s="98"/>
      <c r="L55" s="97"/>
      <c r="M55" s="294"/>
      <c r="N55" s="295"/>
      <c r="O55" s="99"/>
      <c r="P55" s="33"/>
    </row>
    <row r="56" spans="2:16" ht="15.75" thickBot="1">
      <c r="B56" s="20"/>
      <c r="C56" s="286" t="s">
        <v>51</v>
      </c>
      <c r="D56" s="287"/>
      <c r="E56" s="287"/>
      <c r="F56" s="287"/>
      <c r="G56" s="287"/>
      <c r="H56" s="287"/>
      <c r="I56" s="287"/>
      <c r="J56" s="287"/>
      <c r="K56" s="287"/>
      <c r="L56" s="287"/>
      <c r="M56" s="287"/>
      <c r="N56" s="288"/>
      <c r="O56" s="92"/>
      <c r="P56" s="33"/>
    </row>
    <row r="57" spans="2:16" ht="15" thickBot="1">
      <c r="B57" s="20"/>
      <c r="C57" s="72"/>
      <c r="D57" s="47"/>
      <c r="E57" s="47"/>
      <c r="F57" s="47"/>
      <c r="G57" s="47"/>
      <c r="H57" s="47"/>
      <c r="I57" s="47"/>
      <c r="J57" s="47"/>
      <c r="K57" s="47"/>
      <c r="L57" s="47"/>
      <c r="M57" s="47"/>
      <c r="N57" s="47"/>
      <c r="O57" s="73"/>
      <c r="P57" s="21"/>
    </row>
    <row r="58" spans="2:16" ht="15.75" thickBot="1">
      <c r="B58" s="20"/>
      <c r="C58" s="289" t="s">
        <v>65</v>
      </c>
      <c r="D58" s="290"/>
      <c r="E58" s="290"/>
      <c r="F58" s="290"/>
      <c r="G58" s="290"/>
      <c r="H58" s="290"/>
      <c r="I58" s="290"/>
      <c r="J58" s="290"/>
      <c r="K58" s="290"/>
      <c r="L58" s="290"/>
      <c r="M58" s="290"/>
      <c r="N58" s="291"/>
      <c r="O58" s="109"/>
      <c r="P58" s="37"/>
    </row>
    <row r="59" spans="2:16">
      <c r="B59" s="20"/>
      <c r="C59" s="311" t="s">
        <v>66</v>
      </c>
      <c r="D59" s="312"/>
      <c r="E59" s="312"/>
      <c r="F59" s="312"/>
      <c r="G59" s="312"/>
      <c r="H59" s="312"/>
      <c r="I59" s="312"/>
      <c r="J59" s="312"/>
      <c r="K59" s="312"/>
      <c r="L59" s="312"/>
      <c r="M59" s="312"/>
      <c r="N59" s="312"/>
      <c r="O59" s="313"/>
      <c r="P59" s="31"/>
    </row>
    <row r="60" spans="2:16">
      <c r="B60" s="20"/>
      <c r="C60" s="314"/>
      <c r="D60" s="315"/>
      <c r="E60" s="315"/>
      <c r="F60" s="315"/>
      <c r="G60" s="315"/>
      <c r="H60" s="315"/>
      <c r="I60" s="315"/>
      <c r="J60" s="315"/>
      <c r="K60" s="315"/>
      <c r="L60" s="315"/>
      <c r="M60" s="315"/>
      <c r="N60" s="315"/>
      <c r="O60" s="316"/>
      <c r="P60" s="31"/>
    </row>
    <row r="61" spans="2:16" ht="13.5" thickBot="1">
      <c r="B61" s="20"/>
      <c r="C61" s="317"/>
      <c r="D61" s="318"/>
      <c r="E61" s="318"/>
      <c r="F61" s="318"/>
      <c r="G61" s="318"/>
      <c r="H61" s="318"/>
      <c r="I61" s="318"/>
      <c r="J61" s="318"/>
      <c r="K61" s="318"/>
      <c r="L61" s="318"/>
      <c r="M61" s="318"/>
      <c r="N61" s="318"/>
      <c r="O61" s="319"/>
      <c r="P61" s="31"/>
    </row>
    <row r="62" spans="2:16" ht="15">
      <c r="B62" s="20"/>
      <c r="C62" s="296" t="s">
        <v>67</v>
      </c>
      <c r="D62" s="297"/>
      <c r="E62" s="297"/>
      <c r="F62" s="297"/>
      <c r="G62" s="297"/>
      <c r="H62" s="297"/>
      <c r="I62" s="297"/>
      <c r="J62" s="93"/>
      <c r="K62" s="110"/>
      <c r="L62" s="101" t="s">
        <v>68</v>
      </c>
      <c r="M62" s="298" t="s">
        <v>69</v>
      </c>
      <c r="N62" s="299"/>
      <c r="O62" s="102"/>
      <c r="P62" s="35"/>
    </row>
    <row r="63" spans="2:16" ht="14.25">
      <c r="B63" s="20"/>
      <c r="C63" s="280" t="s">
        <v>70</v>
      </c>
      <c r="D63" s="281"/>
      <c r="E63" s="281"/>
      <c r="F63" s="281"/>
      <c r="G63" s="281"/>
      <c r="H63" s="281"/>
      <c r="I63" s="281"/>
      <c r="J63" s="111"/>
      <c r="K63" s="112"/>
      <c r="L63" s="113"/>
      <c r="M63" s="282"/>
      <c r="N63" s="283"/>
      <c r="O63" s="114"/>
      <c r="P63" s="38"/>
    </row>
    <row r="64" spans="2:16" ht="14.25">
      <c r="B64" s="20"/>
      <c r="C64" s="81" t="s">
        <v>71</v>
      </c>
      <c r="D64" s="82"/>
      <c r="E64" s="82"/>
      <c r="F64" s="82"/>
      <c r="G64" s="82"/>
      <c r="H64" s="82"/>
      <c r="I64" s="82"/>
      <c r="J64" s="111"/>
      <c r="K64" s="112"/>
      <c r="L64" s="113"/>
      <c r="M64" s="282"/>
      <c r="N64" s="283"/>
      <c r="O64" s="114"/>
      <c r="P64" s="38"/>
    </row>
    <row r="65" spans="2:16" ht="15" thickBot="1">
      <c r="B65" s="20"/>
      <c r="C65" s="66" t="s">
        <v>72</v>
      </c>
      <c r="D65" s="67"/>
      <c r="E65" s="67"/>
      <c r="F65" s="67"/>
      <c r="G65" s="67"/>
      <c r="H65" s="67"/>
      <c r="I65" s="67"/>
      <c r="J65" s="115"/>
      <c r="K65" s="116"/>
      <c r="L65" s="113"/>
      <c r="M65" s="284"/>
      <c r="N65" s="285"/>
      <c r="O65" s="114"/>
      <c r="P65" s="38"/>
    </row>
    <row r="66" spans="2:16" ht="15.75" thickBot="1">
      <c r="B66" s="20"/>
      <c r="C66" s="286" t="s">
        <v>51</v>
      </c>
      <c r="D66" s="287"/>
      <c r="E66" s="287"/>
      <c r="F66" s="287"/>
      <c r="G66" s="287"/>
      <c r="H66" s="287"/>
      <c r="I66" s="287"/>
      <c r="J66" s="287"/>
      <c r="K66" s="287"/>
      <c r="L66" s="287"/>
      <c r="M66" s="287"/>
      <c r="N66" s="288"/>
      <c r="O66" s="117"/>
      <c r="P66" s="39"/>
    </row>
    <row r="67" spans="2:16" ht="15" thickBot="1">
      <c r="B67" s="20"/>
      <c r="C67" s="72"/>
      <c r="D67" s="47"/>
      <c r="E67" s="47"/>
      <c r="F67" s="47"/>
      <c r="G67" s="47"/>
      <c r="H67" s="47"/>
      <c r="I67" s="47"/>
      <c r="J67" s="47"/>
      <c r="K67" s="47"/>
      <c r="L67" s="47"/>
      <c r="M67" s="47"/>
      <c r="N67" s="47"/>
      <c r="O67" s="73"/>
      <c r="P67" s="21"/>
    </row>
    <row r="68" spans="2:16" ht="15.75" thickBot="1">
      <c r="B68" s="20"/>
      <c r="C68" s="289" t="s">
        <v>73</v>
      </c>
      <c r="D68" s="290"/>
      <c r="E68" s="290"/>
      <c r="F68" s="290"/>
      <c r="G68" s="290"/>
      <c r="H68" s="290"/>
      <c r="I68" s="290"/>
      <c r="J68" s="290"/>
      <c r="K68" s="290"/>
      <c r="L68" s="290"/>
      <c r="M68" s="290"/>
      <c r="N68" s="291"/>
      <c r="O68" s="118"/>
      <c r="P68" s="39"/>
    </row>
    <row r="69" spans="2:16" ht="14.25">
      <c r="B69" s="20"/>
      <c r="C69" s="69"/>
      <c r="D69" s="70"/>
      <c r="E69" s="70"/>
      <c r="F69" s="70"/>
      <c r="G69" s="70"/>
      <c r="H69" s="70"/>
      <c r="I69" s="70"/>
      <c r="J69" s="70"/>
      <c r="K69" s="70"/>
      <c r="L69" s="70"/>
      <c r="M69" s="70"/>
      <c r="N69" s="70"/>
      <c r="O69" s="71"/>
      <c r="P69" s="21"/>
    </row>
    <row r="70" spans="2:16" ht="14.25">
      <c r="B70" s="20"/>
      <c r="C70" s="72"/>
      <c r="D70" s="47"/>
      <c r="E70" s="47"/>
      <c r="F70" s="47"/>
      <c r="G70" s="47"/>
      <c r="H70" s="47"/>
      <c r="I70" s="47"/>
      <c r="J70" s="47"/>
      <c r="K70" s="47"/>
      <c r="L70" s="47"/>
      <c r="M70" s="47"/>
      <c r="N70" s="47"/>
      <c r="O70" s="73"/>
      <c r="P70" s="21"/>
    </row>
    <row r="71" spans="2:16" ht="14.25">
      <c r="B71" s="20"/>
      <c r="C71" s="72"/>
      <c r="D71" s="47"/>
      <c r="E71" s="47"/>
      <c r="F71" s="47"/>
      <c r="G71" s="47"/>
      <c r="H71" s="47"/>
      <c r="I71" s="47"/>
      <c r="J71" s="47"/>
      <c r="K71" s="47"/>
      <c r="L71" s="47"/>
      <c r="M71" s="47"/>
      <c r="N71" s="47"/>
      <c r="O71" s="73"/>
      <c r="P71" s="21"/>
    </row>
    <row r="72" spans="2:16" ht="14.25">
      <c r="B72" s="20"/>
      <c r="C72" s="72"/>
      <c r="D72" s="47"/>
      <c r="E72" s="47"/>
      <c r="F72" s="47"/>
      <c r="G72" s="47"/>
      <c r="H72" s="119" t="s">
        <v>74</v>
      </c>
      <c r="I72" s="119"/>
      <c r="J72" s="119"/>
      <c r="K72" s="119"/>
      <c r="L72" s="47"/>
      <c r="M72" s="47"/>
      <c r="N72" s="47"/>
      <c r="O72" s="73"/>
      <c r="P72" s="21"/>
    </row>
    <row r="73" spans="2:16" ht="15">
      <c r="B73" s="20"/>
      <c r="C73" s="72"/>
      <c r="D73" s="47"/>
      <c r="E73" s="47"/>
      <c r="F73" s="47"/>
      <c r="G73" s="47"/>
      <c r="H73" s="119" t="s">
        <v>75</v>
      </c>
      <c r="I73" s="47"/>
      <c r="J73" s="47"/>
      <c r="K73" s="47"/>
      <c r="L73" s="47"/>
      <c r="M73" s="47"/>
      <c r="N73" s="47"/>
      <c r="O73" s="73"/>
      <c r="P73" s="40"/>
    </row>
    <row r="74" spans="2:16" ht="15">
      <c r="B74" s="20"/>
      <c r="C74" s="72"/>
      <c r="D74" s="47"/>
      <c r="E74" s="47"/>
      <c r="F74" s="47"/>
      <c r="G74" s="47"/>
      <c r="H74" s="119" t="s">
        <v>76</v>
      </c>
      <c r="I74" s="47"/>
      <c r="J74" s="47"/>
      <c r="K74" s="47"/>
      <c r="L74" s="47"/>
      <c r="M74" s="47"/>
      <c r="N74" s="47"/>
      <c r="O74" s="73"/>
      <c r="P74" s="40"/>
    </row>
    <row r="75" spans="2:16" ht="14.25">
      <c r="B75" s="20"/>
      <c r="C75" s="57"/>
      <c r="D75" s="120"/>
      <c r="E75" s="120"/>
      <c r="F75" s="120"/>
      <c r="G75" s="120"/>
      <c r="H75" s="119" t="s">
        <v>77</v>
      </c>
      <c r="I75" s="120"/>
      <c r="J75" s="120"/>
      <c r="K75" s="120"/>
      <c r="L75" s="120"/>
      <c r="M75" s="120"/>
      <c r="N75" s="120"/>
      <c r="O75" s="121"/>
      <c r="P75" s="41"/>
    </row>
    <row r="76" spans="2:16" ht="14.25">
      <c r="B76" s="20"/>
      <c r="C76" s="72"/>
      <c r="D76" s="47"/>
      <c r="E76" s="47"/>
      <c r="F76" s="47"/>
      <c r="G76" s="47"/>
      <c r="H76" s="47" t="s">
        <v>78</v>
      </c>
      <c r="I76" s="47"/>
      <c r="J76" s="47"/>
      <c r="K76" s="47"/>
      <c r="L76" s="47"/>
      <c r="M76" s="47"/>
      <c r="N76" s="47"/>
      <c r="O76" s="73"/>
      <c r="P76" s="21"/>
    </row>
    <row r="77" spans="2:16" ht="15">
      <c r="B77" s="20"/>
      <c r="C77" s="122" t="s">
        <v>79</v>
      </c>
      <c r="D77" s="123"/>
      <c r="E77" s="123"/>
      <c r="F77" s="123"/>
      <c r="G77" s="123"/>
      <c r="H77" s="123"/>
      <c r="I77" s="123"/>
      <c r="J77" s="123"/>
      <c r="K77" s="123"/>
      <c r="L77" s="123"/>
      <c r="M77" s="123"/>
      <c r="N77" s="123"/>
      <c r="O77" s="124"/>
      <c r="P77" s="21"/>
    </row>
    <row r="78" spans="2:16" ht="14.25">
      <c r="B78" s="20"/>
      <c r="C78" s="277"/>
      <c r="D78" s="278"/>
      <c r="E78" s="278"/>
      <c r="F78" s="278"/>
      <c r="G78" s="278"/>
      <c r="H78" s="278"/>
      <c r="I78" s="278"/>
      <c r="J78" s="278"/>
      <c r="K78" s="278"/>
      <c r="L78" s="278"/>
      <c r="M78" s="278"/>
      <c r="N78" s="278"/>
      <c r="O78" s="279"/>
      <c r="P78" s="41"/>
    </row>
    <row r="79" spans="2:16" ht="14.25">
      <c r="B79" s="20"/>
      <c r="C79" s="277"/>
      <c r="D79" s="278"/>
      <c r="E79" s="278"/>
      <c r="F79" s="278"/>
      <c r="G79" s="278"/>
      <c r="H79" s="278"/>
      <c r="I79" s="278"/>
      <c r="J79" s="278"/>
      <c r="K79" s="278"/>
      <c r="L79" s="278"/>
      <c r="M79" s="278"/>
      <c r="N79" s="278"/>
      <c r="O79" s="279"/>
      <c r="P79" s="41"/>
    </row>
    <row r="80" spans="2:16" ht="14.25">
      <c r="B80" s="20"/>
      <c r="C80" s="57"/>
      <c r="D80" s="120"/>
      <c r="E80" s="120"/>
      <c r="F80" s="120"/>
      <c r="G80" s="120"/>
      <c r="H80" s="120"/>
      <c r="I80" s="120"/>
      <c r="J80" s="120"/>
      <c r="K80" s="120"/>
      <c r="L80" s="120"/>
      <c r="M80" s="120"/>
      <c r="N80" s="120"/>
      <c r="O80" s="121"/>
      <c r="P80" s="41"/>
    </row>
    <row r="81" spans="2:16" ht="15">
      <c r="B81" s="20"/>
      <c r="C81" s="125" t="s">
        <v>80</v>
      </c>
      <c r="D81" s="120"/>
      <c r="E81" s="120"/>
      <c r="F81" s="120"/>
      <c r="G81" s="120"/>
      <c r="H81" s="120"/>
      <c r="I81" s="120"/>
      <c r="J81" s="120"/>
      <c r="K81" s="120"/>
      <c r="L81" s="120"/>
      <c r="M81" s="120"/>
      <c r="N81" s="120"/>
      <c r="O81" s="121"/>
      <c r="P81" s="41"/>
    </row>
    <row r="82" spans="2:16" ht="12.75" customHeight="1">
      <c r="B82" s="20"/>
      <c r="C82" s="274" t="s">
        <v>81</v>
      </c>
      <c r="D82" s="275"/>
      <c r="E82" s="275"/>
      <c r="F82" s="275"/>
      <c r="G82" s="275"/>
      <c r="H82" s="275"/>
      <c r="I82" s="275"/>
      <c r="J82" s="275"/>
      <c r="K82" s="275"/>
      <c r="L82" s="275"/>
      <c r="M82" s="275"/>
      <c r="N82" s="275"/>
      <c r="O82" s="276"/>
      <c r="P82" s="42"/>
    </row>
    <row r="83" spans="2:16">
      <c r="B83" s="20"/>
      <c r="C83" s="274"/>
      <c r="D83" s="275"/>
      <c r="E83" s="275"/>
      <c r="F83" s="275"/>
      <c r="G83" s="275"/>
      <c r="H83" s="275"/>
      <c r="I83" s="275"/>
      <c r="J83" s="275"/>
      <c r="K83" s="275"/>
      <c r="L83" s="275"/>
      <c r="M83" s="275"/>
      <c r="N83" s="275"/>
      <c r="O83" s="276"/>
      <c r="P83" s="42"/>
    </row>
    <row r="84" spans="2:16" ht="12.95" customHeight="1">
      <c r="B84" s="20"/>
      <c r="C84" s="274" t="s">
        <v>82</v>
      </c>
      <c r="D84" s="275"/>
      <c r="E84" s="275"/>
      <c r="F84" s="275"/>
      <c r="G84" s="275"/>
      <c r="H84" s="275"/>
      <c r="I84" s="275"/>
      <c r="J84" s="275"/>
      <c r="K84" s="275"/>
      <c r="L84" s="275"/>
      <c r="M84" s="275"/>
      <c r="N84" s="275"/>
      <c r="O84" s="276"/>
      <c r="P84" s="42"/>
    </row>
    <row r="85" spans="2:16">
      <c r="B85" s="20"/>
      <c r="C85" s="274"/>
      <c r="D85" s="275"/>
      <c r="E85" s="275"/>
      <c r="F85" s="275"/>
      <c r="G85" s="275"/>
      <c r="H85" s="275"/>
      <c r="I85" s="275"/>
      <c r="J85" s="275"/>
      <c r="K85" s="275"/>
      <c r="L85" s="275"/>
      <c r="M85" s="275"/>
      <c r="N85" s="275"/>
      <c r="O85" s="276"/>
      <c r="P85" s="42"/>
    </row>
    <row r="86" spans="2:16" ht="14.25">
      <c r="B86" s="20"/>
      <c r="C86" s="57"/>
      <c r="D86" s="120"/>
      <c r="E86" s="120"/>
      <c r="F86" s="120"/>
      <c r="G86" s="120"/>
      <c r="H86" s="120"/>
      <c r="I86" s="120"/>
      <c r="J86" s="120"/>
      <c r="K86" s="120"/>
      <c r="L86" s="120"/>
      <c r="M86" s="120"/>
      <c r="N86" s="120"/>
      <c r="O86" s="121"/>
      <c r="P86" s="41"/>
    </row>
    <row r="87" spans="2:16" ht="14.25">
      <c r="B87" s="20"/>
      <c r="C87" s="72"/>
      <c r="D87" s="47"/>
      <c r="E87" s="47"/>
      <c r="F87" s="47"/>
      <c r="G87" s="47"/>
      <c r="H87" s="119" t="s">
        <v>74</v>
      </c>
      <c r="I87" s="47"/>
      <c r="J87" s="47"/>
      <c r="K87" s="47"/>
      <c r="L87" s="47"/>
      <c r="M87" s="47"/>
      <c r="N87" s="47"/>
      <c r="O87" s="73"/>
      <c r="P87" s="21"/>
    </row>
    <row r="88" spans="2:16" ht="14.25">
      <c r="B88" s="20"/>
      <c r="C88" s="72"/>
      <c r="D88" s="47"/>
      <c r="E88" s="47"/>
      <c r="F88" s="47"/>
      <c r="G88" s="47"/>
      <c r="H88" s="47" t="s">
        <v>75</v>
      </c>
      <c r="I88" s="82"/>
      <c r="J88" s="82"/>
      <c r="K88" s="82"/>
      <c r="L88" s="47"/>
      <c r="M88" s="47"/>
      <c r="N88" s="47"/>
      <c r="O88" s="73"/>
      <c r="P88" s="21"/>
    </row>
    <row r="89" spans="2:16" ht="14.25">
      <c r="B89" s="20"/>
      <c r="C89" s="72"/>
      <c r="D89" s="47"/>
      <c r="E89" s="47"/>
      <c r="F89" s="47"/>
      <c r="G89" s="47"/>
      <c r="H89" s="47" t="s">
        <v>83</v>
      </c>
      <c r="I89" s="126"/>
      <c r="J89" s="126"/>
      <c r="K89" s="126"/>
      <c r="L89" s="47"/>
      <c r="M89" s="47"/>
      <c r="N89" s="47"/>
      <c r="O89" s="73"/>
      <c r="P89" s="21"/>
    </row>
    <row r="90" spans="2:16" ht="14.25">
      <c r="B90" s="20"/>
      <c r="C90" s="127"/>
      <c r="D90" s="120"/>
      <c r="E90" s="120"/>
      <c r="F90" s="120"/>
      <c r="G90" s="120"/>
      <c r="H90" s="47" t="s">
        <v>77</v>
      </c>
      <c r="I90" s="47"/>
      <c r="J90" s="47"/>
      <c r="K90" s="47"/>
      <c r="L90" s="120"/>
      <c r="M90" s="120"/>
      <c r="N90" s="120"/>
      <c r="O90" s="121"/>
      <c r="P90" s="41"/>
    </row>
    <row r="91" spans="2:16" ht="17.25" customHeight="1">
      <c r="B91" s="20"/>
      <c r="C91" s="127"/>
      <c r="D91" s="126"/>
      <c r="E91" s="126"/>
      <c r="F91" s="47"/>
      <c r="G91" s="47"/>
      <c r="H91" s="47"/>
      <c r="I91" s="47"/>
      <c r="J91" s="47"/>
      <c r="K91" s="266"/>
      <c r="L91" s="266"/>
      <c r="M91" s="266"/>
      <c r="N91" s="266"/>
      <c r="O91" s="267"/>
      <c r="P91" s="43"/>
    </row>
    <row r="92" spans="2:16" ht="18.75" customHeight="1" thickBot="1">
      <c r="B92" s="20"/>
      <c r="C92" s="270"/>
      <c r="D92" s="271"/>
      <c r="E92" s="271"/>
      <c r="F92" s="98"/>
      <c r="G92" s="98"/>
      <c r="H92" s="98"/>
      <c r="I92" s="98"/>
      <c r="J92" s="98"/>
      <c r="K92" s="268"/>
      <c r="L92" s="268"/>
      <c r="M92" s="268"/>
      <c r="N92" s="268"/>
      <c r="O92" s="269"/>
      <c r="P92" s="43"/>
    </row>
    <row r="93" spans="2:16" ht="13.5" thickBot="1">
      <c r="B93" s="44"/>
      <c r="C93" s="45"/>
      <c r="D93" s="45"/>
      <c r="E93" s="45"/>
      <c r="F93" s="45"/>
      <c r="G93" s="45"/>
      <c r="H93" s="45"/>
      <c r="I93" s="45"/>
      <c r="J93" s="45"/>
      <c r="K93" s="45"/>
      <c r="L93" s="45"/>
      <c r="M93" s="45"/>
      <c r="N93" s="45"/>
      <c r="O93" s="45"/>
      <c r="P93" s="46"/>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ECONOMICA(Proponente)</vt:lpstr>
      <vt:lpstr>INDICAR CÓDIGO DEL ITEM DE PAGO</vt:lpstr>
      <vt:lpstr>_GoBack</vt:lpstr>
      <vt:lpstr>'INDICAR CÓDIGO DEL ITEM DE PAGO'!Área_de_impresión</vt:lpstr>
      <vt:lpstr>'PRESUPUESTO OFICIAL'!Área_de_impresión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Ivan Jose Perez Piñeres</cp:lastModifiedBy>
  <cp:revision/>
  <dcterms:created xsi:type="dcterms:W3CDTF">2006-06-27T16:47:25Z</dcterms:created>
  <dcterms:modified xsi:type="dcterms:W3CDTF">2025-08-20T21:26:15Z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