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USUARIO\C\CSJ\Desktop\CONTRATACION 2025\SELECCION ABREVIADA\SA003_2025 PANELES SOLARES MOCOA\3. OFERTA UNIÓN TEMPORAL SMART ISR\"/>
    </mc:Choice>
  </mc:AlternateContent>
  <xr:revisionPtr revIDLastSave="0" documentId="8_{278753A0-96D3-40A7-B8C6-8D3FFF5EC827}" xr6:coauthVersionLast="47" xr6:coauthVersionMax="47" xr10:uidLastSave="{00000000-0000-0000-0000-000000000000}"/>
  <bookViews>
    <workbookView xWindow="-120" yWindow="-120" windowWidth="29040" windowHeight="15720" xr2:uid="{00000000-000D-0000-FFFF-FFFF00000000}"/>
  </bookViews>
  <sheets>
    <sheet name="Propuesta Economica" sheetId="1" r:id="rId1"/>
  </sheets>
  <definedNames>
    <definedName name="_xlnm._FilterDatabase" localSheetId="0" hidden="1">'Propuesta Economica'!$A$15:$H$29</definedName>
    <definedName name="_xlnm.Print_Area" localSheetId="0">'Propuesta Economica'!$A$1:$H$44</definedName>
    <definedName name="_xlnm.Print_Titles" localSheetId="0">'Propuesta Economica'!$1:$4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 l="1"/>
  <c r="G17" i="1"/>
  <c r="G18" i="1"/>
  <c r="G19" i="1"/>
  <c r="G20" i="1"/>
  <c r="G21" i="1"/>
  <c r="G22" i="1"/>
  <c r="G23" i="1"/>
  <c r="G24" i="1"/>
  <c r="G25" i="1"/>
  <c r="G26" i="1"/>
  <c r="G27" i="1"/>
  <c r="G28" i="1"/>
  <c r="G29" i="1"/>
  <c r="G30" i="1"/>
  <c r="G31" i="1"/>
  <c r="G32" i="1"/>
  <c r="G16" i="1"/>
  <c r="G36" i="1" l="1"/>
  <c r="G35" i="1" l="1"/>
  <c r="G37" i="1"/>
  <c r="G38" i="1" s="1"/>
  <c r="G39" i="1" l="1"/>
  <c r="G40" i="1" s="1"/>
</calcChain>
</file>

<file path=xl/sharedStrings.xml><?xml version="1.0" encoding="utf-8"?>
<sst xmlns="http://schemas.openxmlformats.org/spreadsheetml/2006/main" count="59" uniqueCount="45">
  <si>
    <t>Rama Judicial del Poder Público</t>
  </si>
  <si>
    <t>NUMERO DE PROCESO:</t>
  </si>
  <si>
    <t>OBJETO DEL PROCESO:</t>
  </si>
  <si>
    <t>NOMBRE DEL PROPONENTE:</t>
  </si>
  <si>
    <t>ITEM</t>
  </si>
  <si>
    <t>DESCRIPCIÓN</t>
  </si>
  <si>
    <t>UND</t>
  </si>
  <si>
    <t>CANT.</t>
  </si>
  <si>
    <t>VR UNITARIO</t>
  </si>
  <si>
    <t>VR TOTAL</t>
  </si>
  <si>
    <t>Imprevistos</t>
  </si>
  <si>
    <t>Utilidad</t>
  </si>
  <si>
    <t>IVA sobre Utilidad</t>
  </si>
  <si>
    <t>NOTA 1:</t>
  </si>
  <si>
    <t>Formato 11 - Oferta Economica</t>
  </si>
  <si>
    <t>TOTAL COSTOS DIRECTOS DE OBRA</t>
  </si>
  <si>
    <t>TOTAL COSTO DE OBRA</t>
  </si>
  <si>
    <t>II. PRESUPUESTO DE OBRA</t>
  </si>
  <si>
    <t xml:space="preserve">Consejo Superior de la Judicatura
                      Dirección Seccional de Administración Judicial de Pasto
Área Administrativa </t>
  </si>
  <si>
    <t>Und</t>
  </si>
  <si>
    <t>TOTAL COSTOS INDIRECTOS DE OBRA</t>
  </si>
  <si>
    <t>Administración</t>
  </si>
  <si>
    <t>Panel solar monocristalino bifacial 610w</t>
  </si>
  <si>
    <t>Inversor solar 55,1Kw</t>
  </si>
  <si>
    <t>Inversor solar 15,2Kw</t>
  </si>
  <si>
    <t xml:space="preserve">Optimizador de potencia 1200W </t>
  </si>
  <si>
    <t>Vatímetro 3PH con TC 250A</t>
  </si>
  <si>
    <t>Estructura en aluminio para paneles solares</t>
  </si>
  <si>
    <t>Cable solar marca 4 mm</t>
  </si>
  <si>
    <t xml:space="preserve">Cable No AWG 2 THHN </t>
  </si>
  <si>
    <t xml:space="preserve">Breaker DC 25a </t>
  </si>
  <si>
    <t xml:space="preserve">Breaker AC 3P 100a </t>
  </si>
  <si>
    <t>Caja de paso plástica IP 65</t>
  </si>
  <si>
    <t>Gabinete de protecciones AC certificado</t>
  </si>
  <si>
    <t xml:space="preserve">Tubería conduit EMT 2” </t>
  </si>
  <si>
    <t>Sistema de medición trifásico 4h</t>
  </si>
  <si>
    <t>Mano de obra</t>
  </si>
  <si>
    <t>Transporte</t>
  </si>
  <si>
    <t>Certificación y legalización</t>
  </si>
  <si>
    <t>Glb</t>
  </si>
  <si>
    <t xml:space="preserve">ml  </t>
  </si>
  <si>
    <t>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ENTIDAD. No se pagará valor independiente ni adicional por estos conceptos, por lo cual será responsabilidad a cuenta y costo del CONTRATISTA y deberán estar contemplados en los ítems correspondientes</t>
  </si>
  <si>
    <t>UT SMART ISR</t>
  </si>
  <si>
    <t>SA003_2025</t>
  </si>
  <si>
    <t>Adelantar las obras de instalación del sistema fotovoltaico con paneles solares para el Palacio de Justicia de Mocoa, de conformidad con especificaciones definidas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</si>
</sst>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240A]\ #,##0"/>
    <numFmt numFmtId="165" formatCode="0.000"/>
    <numFmt numFmtId="166" formatCode="&quot;$&quot;\ #,###.00"/>
  </numFmts>
  <fonts count="14" x14ac:knownFonts="1">
    <font>
      <sz val="11"/>
      <color theme="1"/>
      <name val="Calibri"/>
      <family val="2"/>
      <scheme val="minor"/>
    </font>
    <font>
      <sz val="11"/>
      <color theme="1"/>
      <name val="Calibri"/>
      <family val="2"/>
      <scheme val="minor"/>
    </font>
    <font>
      <sz val="11"/>
      <color theme="1"/>
      <name val="Arial"/>
      <family val="2"/>
    </font>
    <font>
      <sz val="8"/>
      <name val="Calibri"/>
      <family val="2"/>
      <scheme val="minor"/>
    </font>
    <font>
      <sz val="10"/>
      <name val="Arial"/>
      <family val="2"/>
    </font>
    <font>
      <sz val="12"/>
      <color theme="1"/>
      <name val="Arial"/>
      <family val="2"/>
    </font>
    <font>
      <u/>
      <sz val="10"/>
      <color indexed="12"/>
      <name val="Arial"/>
      <family val="2"/>
    </font>
    <font>
      <sz val="10"/>
      <color theme="1"/>
      <name val="Monserrat"/>
    </font>
    <font>
      <b/>
      <i/>
      <sz val="10"/>
      <name val="Monserrat"/>
    </font>
    <font>
      <b/>
      <sz val="10"/>
      <color theme="1"/>
      <name val="Monserrat"/>
    </font>
    <font>
      <sz val="10"/>
      <name val="Monserrat"/>
    </font>
    <font>
      <b/>
      <sz val="10"/>
      <name val="Monserrat"/>
    </font>
    <font>
      <sz val="10"/>
      <color rgb="FF000000"/>
      <name val="Monserrat"/>
    </font>
    <font>
      <b/>
      <sz val="8"/>
      <name val="Monserrat"/>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rgb="FFD9E0F1"/>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9" fontId="1" fillId="0" borderId="0" applyFont="0" applyFill="0" applyBorder="0" applyAlignment="0" applyProtection="0"/>
    <xf numFmtId="0" fontId="4" fillId="0" borderId="0"/>
    <xf numFmtId="0" fontId="5" fillId="0" borderId="0"/>
    <xf numFmtId="0" fontId="2" fillId="0" borderId="0"/>
    <xf numFmtId="0" fontId="4" fillId="0" borderId="0"/>
    <xf numFmtId="0" fontId="6" fillId="0" borderId="0" applyNumberFormat="0" applyFill="0" applyBorder="0" applyAlignment="0" applyProtection="0">
      <alignment vertical="top"/>
      <protection locked="0"/>
    </xf>
    <xf numFmtId="43" fontId="1" fillId="0" borderId="0" applyFont="0" applyFill="0" applyBorder="0" applyAlignment="0" applyProtection="0"/>
  </cellStyleXfs>
  <cellXfs count="48">
    <xf numFmtId="0" fontId="0" fillId="0" borderId="0" xfId="0"/>
    <xf numFmtId="164" fontId="7" fillId="5" borderId="1" xfId="0" applyNumberFormat="1" applyFont="1" applyFill="1" applyBorder="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wrapText="1"/>
      <protection locked="0"/>
    </xf>
    <xf numFmtId="164" fontId="9" fillId="6" borderId="1" xfId="0" applyNumberFormat="1" applyFont="1" applyFill="1" applyBorder="1" applyAlignment="1" applyProtection="1">
      <alignment horizontal="center" vertical="center" wrapText="1"/>
      <protection locked="0"/>
    </xf>
    <xf numFmtId="166" fontId="10" fillId="7" borderId="1" xfId="6" applyNumberFormat="1" applyFont="1" applyFill="1" applyBorder="1" applyAlignment="1" applyProtection="1">
      <alignment vertical="center"/>
      <protection locked="0"/>
    </xf>
    <xf numFmtId="164" fontId="9" fillId="2" borderId="1" xfId="0" applyNumberFormat="1" applyFont="1" applyFill="1" applyBorder="1" applyAlignment="1" applyProtection="1">
      <alignment vertical="center"/>
      <protection locked="0"/>
    </xf>
    <xf numFmtId="164" fontId="7" fillId="0" borderId="0" xfId="0" applyNumberFormat="1" applyFont="1" applyAlignment="1" applyProtection="1">
      <alignment vertical="center"/>
      <protection locked="0"/>
    </xf>
    <xf numFmtId="164" fontId="7" fillId="0" borderId="1" xfId="0" applyNumberFormat="1" applyFont="1" applyBorder="1" applyAlignment="1" applyProtection="1">
      <alignment vertical="center"/>
      <protection locked="0"/>
    </xf>
    <xf numFmtId="164" fontId="11" fillId="0" borderId="1" xfId="0" applyNumberFormat="1" applyFont="1" applyBorder="1" applyAlignment="1" applyProtection="1">
      <alignment vertical="center" wrapText="1"/>
      <protection locked="0"/>
    </xf>
    <xf numFmtId="0" fontId="9" fillId="6"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9" fillId="2" borderId="1" xfId="0" applyFont="1" applyFill="1" applyBorder="1" applyAlignment="1">
      <alignment horizontal="center" vertical="center"/>
    </xf>
    <xf numFmtId="9" fontId="7" fillId="0" borderId="1" xfId="1" applyFont="1" applyBorder="1" applyAlignment="1" applyProtection="1">
      <alignment horizontal="center" vertical="center"/>
    </xf>
    <xf numFmtId="0" fontId="7" fillId="0" borderId="0" xfId="0" applyFont="1" applyAlignment="1" applyProtection="1">
      <alignment vertical="center"/>
      <protection locked="0"/>
    </xf>
    <xf numFmtId="0" fontId="10" fillId="0" borderId="0" xfId="0" applyFont="1" applyAlignment="1" applyProtection="1">
      <alignment horizontal="justify" vertical="center" wrapText="1"/>
      <protection locked="0"/>
    </xf>
    <xf numFmtId="0" fontId="11" fillId="0" borderId="0" xfId="0" applyFont="1" applyAlignment="1" applyProtection="1">
      <alignment horizontal="left" vertical="center"/>
      <protection locked="0"/>
    </xf>
    <xf numFmtId="0" fontId="7" fillId="0" borderId="0" xfId="0" applyFont="1" applyAlignment="1" applyProtection="1">
      <alignment horizontal="left" vertical="top"/>
      <protection locked="0"/>
    </xf>
    <xf numFmtId="0" fontId="11" fillId="0" borderId="0" xfId="0" applyFont="1" applyAlignment="1" applyProtection="1">
      <alignment vertical="center" wrapText="1"/>
      <protection locked="0"/>
    </xf>
    <xf numFmtId="0" fontId="10"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7" fillId="0" borderId="0" xfId="0" applyFont="1" applyProtection="1">
      <protection locked="0"/>
    </xf>
    <xf numFmtId="0" fontId="9" fillId="0" borderId="3" xfId="0" applyFont="1" applyBorder="1" applyAlignment="1" applyProtection="1">
      <alignment horizontal="left" vertical="top"/>
      <protection locked="0"/>
    </xf>
    <xf numFmtId="0" fontId="9" fillId="0" borderId="0" xfId="0" applyFont="1" applyAlignment="1" applyProtection="1">
      <alignment horizontal="left" vertical="top"/>
      <protection locked="0"/>
    </xf>
    <xf numFmtId="0" fontId="7" fillId="0" borderId="0" xfId="0" applyFont="1" applyAlignment="1">
      <alignment horizontal="center" vertical="center"/>
    </xf>
    <xf numFmtId="0" fontId="7" fillId="0" borderId="0" xfId="0" applyFont="1" applyAlignment="1">
      <alignment vertical="center" wrapText="1"/>
    </xf>
    <xf numFmtId="2" fontId="7" fillId="0" borderId="0" xfId="0" applyNumberFormat="1" applyFont="1" applyAlignment="1">
      <alignment horizontal="center" vertical="center"/>
    </xf>
    <xf numFmtId="0" fontId="9" fillId="2" borderId="1" xfId="0" applyFont="1" applyFill="1" applyBorder="1" applyAlignment="1">
      <alignment vertical="center" wrapText="1"/>
    </xf>
    <xf numFmtId="0" fontId="7" fillId="0" borderId="1" xfId="0" applyFont="1" applyBorder="1" applyAlignment="1">
      <alignment vertical="center"/>
    </xf>
    <xf numFmtId="0" fontId="12" fillId="0" borderId="1" xfId="0" applyFont="1" applyBorder="1" applyAlignment="1">
      <alignment vertical="center" wrapText="1"/>
    </xf>
    <xf numFmtId="43" fontId="7" fillId="0" borderId="1" xfId="7" applyFont="1" applyBorder="1" applyAlignment="1">
      <alignment horizontal="center" vertical="center"/>
    </xf>
    <xf numFmtId="0" fontId="7" fillId="7" borderId="1" xfId="0" applyFont="1" applyFill="1" applyBorder="1" applyAlignment="1">
      <alignment horizontal="center" vertical="center"/>
    </xf>
    <xf numFmtId="43" fontId="7" fillId="7" borderId="1" xfId="7" applyFont="1" applyFill="1" applyBorder="1" applyAlignment="1">
      <alignment horizontal="center" vertical="center"/>
    </xf>
    <xf numFmtId="10" fontId="7" fillId="0" borderId="1" xfId="1" applyNumberFormat="1" applyFont="1" applyBorder="1" applyAlignment="1" applyProtection="1">
      <alignment horizontal="center" vertical="center"/>
    </xf>
    <xf numFmtId="165" fontId="10" fillId="7" borderId="1" xfId="6" applyNumberFormat="1" applyFont="1" applyFill="1" applyBorder="1" applyAlignment="1" applyProtection="1">
      <alignment horizontal="center" vertical="center" wrapText="1"/>
    </xf>
    <xf numFmtId="43" fontId="10" fillId="7" borderId="1" xfId="7" applyFont="1" applyFill="1" applyBorder="1" applyAlignment="1" applyProtection="1">
      <alignment horizontal="center" vertical="center" wrapText="1"/>
    </xf>
    <xf numFmtId="0" fontId="7" fillId="0" borderId="2"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9" fillId="0" borderId="0" xfId="0" applyFont="1" applyAlignment="1" applyProtection="1">
      <alignment horizontal="center" vertical="center"/>
      <protection locked="0"/>
    </xf>
    <xf numFmtId="0" fontId="7" fillId="0" borderId="0" xfId="0" applyFont="1" applyAlignment="1" applyProtection="1">
      <alignment horizontal="left" vertical="top" wrapText="1"/>
      <protection locked="0"/>
    </xf>
    <xf numFmtId="0" fontId="11" fillId="4" borderId="0" xfId="0" applyFont="1" applyFill="1" applyAlignment="1" applyProtection="1">
      <alignment horizontal="left" vertical="center" wrapText="1"/>
      <protection locked="0"/>
    </xf>
    <xf numFmtId="0" fontId="11" fillId="0" borderId="1" xfId="0" applyFont="1" applyBorder="1" applyAlignment="1" applyProtection="1">
      <alignment horizontal="center" vertical="center" wrapText="1"/>
      <protection locked="0"/>
    </xf>
    <xf numFmtId="0" fontId="11" fillId="3" borderId="0" xfId="0" applyFont="1" applyFill="1" applyAlignment="1" applyProtection="1">
      <alignment horizontal="left" vertical="center" wrapText="1"/>
      <protection locked="0"/>
    </xf>
    <xf numFmtId="0" fontId="13" fillId="4" borderId="0" xfId="0" applyFont="1" applyFill="1" applyAlignment="1" applyProtection="1">
      <alignment horizontal="left" vertical="center" wrapText="1"/>
      <protection locked="0"/>
    </xf>
    <xf numFmtId="0" fontId="8" fillId="0" borderId="0" xfId="0" applyFont="1" applyAlignment="1" applyProtection="1">
      <alignment horizontal="center" vertical="top" wrapText="1"/>
      <protection locked="0"/>
    </xf>
  </cellXfs>
  <cellStyles count="8">
    <cellStyle name="Hipervínculo" xfId="6" builtinId="8"/>
    <cellStyle name="Millares" xfId="7" builtinId="3"/>
    <cellStyle name="Normal" xfId="0" builtinId="0"/>
    <cellStyle name="Normal 10 2" xfId="2" xr:uid="{00000000-0005-0000-0000-000002000000}"/>
    <cellStyle name="Normal 2" xfId="3" xr:uid="{00000000-0005-0000-0000-000003000000}"/>
    <cellStyle name="Normal 3" xfId="4" xr:uid="{00000000-0005-0000-0000-000004000000}"/>
    <cellStyle name="Normal 9" xfId="5" xr:uid="{00000000-0005-0000-0000-000005000000}"/>
    <cellStyle name="Porcentaje" xfId="1" builtinId="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133349</xdr:rowOff>
    </xdr:from>
    <xdr:to>
      <xdr:col>2</xdr:col>
      <xdr:colOff>2162175</xdr:colOff>
      <xdr:row>2</xdr:row>
      <xdr:rowOff>752474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33349"/>
          <a:ext cx="2990850" cy="101917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45"/>
  <sheetViews>
    <sheetView tabSelected="1" view="pageBreakPreview" zoomScale="60" zoomScaleNormal="60" workbookViewId="0">
      <selection activeCell="D9" sqref="D9:G9"/>
    </sheetView>
  </sheetViews>
  <sheetFormatPr baseColWidth="10" defaultColWidth="11.42578125" defaultRowHeight="12.75" x14ac:dyDescent="0.25"/>
  <cols>
    <col min="1" max="1" width="2.85546875" style="2" customWidth="1"/>
    <col min="2" max="2" width="10.7109375" style="2" customWidth="1"/>
    <col min="3" max="3" width="65.5703125" style="3" customWidth="1"/>
    <col min="4" max="4" width="10.85546875" style="2" customWidth="1"/>
    <col min="5" max="5" width="10.7109375" style="2" customWidth="1"/>
    <col min="6" max="6" width="17.7109375" style="7" customWidth="1"/>
    <col min="7" max="7" width="25.7109375" style="7" customWidth="1"/>
    <col min="8" max="8" width="2.85546875" style="15" customWidth="1"/>
    <col min="9" max="16384" width="11.42578125" style="15"/>
  </cols>
  <sheetData>
    <row r="1" spans="1:7" ht="16.5" customHeight="1" x14ac:dyDescent="0.25"/>
    <row r="2" spans="1:7" ht="15" customHeight="1" x14ac:dyDescent="0.25">
      <c r="A2" s="47" t="s">
        <v>0</v>
      </c>
      <c r="B2" s="47"/>
      <c r="C2" s="47"/>
      <c r="D2" s="47"/>
      <c r="E2" s="47"/>
      <c r="F2" s="47"/>
      <c r="G2" s="47"/>
    </row>
    <row r="3" spans="1:7" ht="63.75" customHeight="1" x14ac:dyDescent="0.25">
      <c r="A3" s="47" t="s">
        <v>18</v>
      </c>
      <c r="B3" s="47"/>
      <c r="C3" s="47"/>
      <c r="D3" s="47"/>
      <c r="E3" s="47"/>
      <c r="F3" s="47"/>
      <c r="G3" s="47"/>
    </row>
    <row r="4" spans="1:7" ht="20.25" customHeight="1" x14ac:dyDescent="0.25">
      <c r="B4" s="41" t="s">
        <v>14</v>
      </c>
      <c r="C4" s="41"/>
      <c r="D4" s="41"/>
      <c r="E4" s="41"/>
      <c r="F4" s="41"/>
      <c r="G4" s="41"/>
    </row>
    <row r="5" spans="1:7" ht="23.25" customHeight="1" x14ac:dyDescent="0.25">
      <c r="B5" s="41"/>
      <c r="C5" s="41"/>
      <c r="D5" s="41"/>
      <c r="E5" s="41"/>
      <c r="F5" s="41"/>
      <c r="G5" s="41"/>
    </row>
    <row r="6" spans="1:7" ht="12.75" customHeight="1" x14ac:dyDescent="0.25">
      <c r="B6" s="16"/>
      <c r="C6" s="16"/>
      <c r="D6" s="16"/>
      <c r="E6" s="16"/>
      <c r="F6" s="16"/>
      <c r="G6" s="16"/>
    </row>
    <row r="7" spans="1:7" ht="33" customHeight="1" x14ac:dyDescent="0.25">
      <c r="B7" s="17" t="s">
        <v>1</v>
      </c>
      <c r="C7" s="18"/>
      <c r="D7" s="45" t="s">
        <v>43</v>
      </c>
      <c r="E7" s="45"/>
      <c r="F7" s="45"/>
      <c r="G7" s="45"/>
    </row>
    <row r="8" spans="1:7" x14ac:dyDescent="0.25">
      <c r="B8" s="18"/>
      <c r="C8" s="19"/>
      <c r="D8" s="20"/>
      <c r="E8" s="19"/>
      <c r="F8" s="19"/>
      <c r="G8" s="19"/>
    </row>
    <row r="9" spans="1:7" ht="28.5" customHeight="1" x14ac:dyDescent="0.25">
      <c r="B9" s="17" t="s">
        <v>2</v>
      </c>
      <c r="C9" s="18"/>
      <c r="D9" s="46" t="s">
        <v>44</v>
      </c>
      <c r="E9" s="46"/>
      <c r="F9" s="46"/>
      <c r="G9" s="46"/>
    </row>
    <row r="10" spans="1:7" x14ac:dyDescent="0.25">
      <c r="B10" s="18"/>
      <c r="C10" s="19"/>
      <c r="D10" s="19"/>
      <c r="E10" s="19"/>
      <c r="F10" s="19"/>
      <c r="G10" s="19"/>
    </row>
    <row r="11" spans="1:7" ht="30.75" customHeight="1" x14ac:dyDescent="0.25">
      <c r="B11" s="17" t="s">
        <v>3</v>
      </c>
      <c r="C11" s="18"/>
      <c r="D11" s="43" t="s">
        <v>42</v>
      </c>
      <c r="E11" s="43"/>
      <c r="F11" s="43"/>
      <c r="G11" s="43"/>
    </row>
    <row r="12" spans="1:7" ht="21.75" customHeight="1" x14ac:dyDescent="0.25"/>
    <row r="13" spans="1:7" ht="21.75" customHeight="1" x14ac:dyDescent="0.25">
      <c r="B13" s="41" t="s">
        <v>17</v>
      </c>
      <c r="C13" s="41"/>
      <c r="D13" s="41"/>
      <c r="E13" s="41"/>
      <c r="F13" s="41"/>
      <c r="G13" s="41"/>
    </row>
    <row r="14" spans="1:7" ht="9.75" customHeight="1" x14ac:dyDescent="0.25">
      <c r="B14" s="15"/>
      <c r="C14" s="15"/>
      <c r="D14" s="15"/>
      <c r="E14" s="15"/>
      <c r="F14" s="15"/>
      <c r="G14" s="15"/>
    </row>
    <row r="15" spans="1:7" s="21" customFormat="1" ht="34.5" customHeight="1" x14ac:dyDescent="0.25">
      <c r="B15" s="10" t="s">
        <v>4</v>
      </c>
      <c r="C15" s="10" t="s">
        <v>5</v>
      </c>
      <c r="D15" s="10" t="s">
        <v>6</v>
      </c>
      <c r="E15" s="10" t="s">
        <v>7</v>
      </c>
      <c r="F15" s="4" t="s">
        <v>8</v>
      </c>
      <c r="G15" s="4" t="s">
        <v>9</v>
      </c>
    </row>
    <row r="16" spans="1:7" s="23" customFormat="1" ht="17.25" customHeight="1" x14ac:dyDescent="0.25">
      <c r="A16" s="22"/>
      <c r="B16" s="31">
        <v>1</v>
      </c>
      <c r="C16" s="32" t="s">
        <v>22</v>
      </c>
      <c r="D16" s="37" t="s">
        <v>19</v>
      </c>
      <c r="E16" s="38">
        <v>140</v>
      </c>
      <c r="F16" s="1">
        <v>910365</v>
      </c>
      <c r="G16" s="5">
        <f>+E16*F16</f>
        <v>127451100</v>
      </c>
    </row>
    <row r="17" spans="1:7" ht="17.25" customHeight="1" x14ac:dyDescent="0.25">
      <c r="B17" s="31">
        <v>2</v>
      </c>
      <c r="C17" s="32" t="s">
        <v>23</v>
      </c>
      <c r="D17" s="11" t="s">
        <v>19</v>
      </c>
      <c r="E17" s="33">
        <v>1</v>
      </c>
      <c r="F17" s="1">
        <v>46961702</v>
      </c>
      <c r="G17" s="5">
        <f t="shared" ref="G17:G32" si="0">+E17*F17</f>
        <v>46961702</v>
      </c>
    </row>
    <row r="18" spans="1:7" ht="17.25" customHeight="1" x14ac:dyDescent="0.25">
      <c r="B18" s="31">
        <v>3</v>
      </c>
      <c r="C18" s="32" t="s">
        <v>24</v>
      </c>
      <c r="D18" s="11" t="s">
        <v>19</v>
      </c>
      <c r="E18" s="33">
        <v>1</v>
      </c>
      <c r="F18" s="1">
        <v>21557724</v>
      </c>
      <c r="G18" s="5">
        <f t="shared" si="0"/>
        <v>21557724</v>
      </c>
    </row>
    <row r="19" spans="1:7" s="23" customFormat="1" ht="17.25" customHeight="1" x14ac:dyDescent="0.25">
      <c r="A19" s="22"/>
      <c r="B19" s="31">
        <v>4</v>
      </c>
      <c r="C19" s="32" t="s">
        <v>25</v>
      </c>
      <c r="D19" s="11" t="s">
        <v>19</v>
      </c>
      <c r="E19" s="33">
        <v>72</v>
      </c>
      <c r="F19" s="1">
        <v>558866</v>
      </c>
      <c r="G19" s="5">
        <f t="shared" si="0"/>
        <v>40238352</v>
      </c>
    </row>
    <row r="20" spans="1:7" ht="17.25" customHeight="1" x14ac:dyDescent="0.25">
      <c r="B20" s="31">
        <v>5</v>
      </c>
      <c r="C20" s="32" t="s">
        <v>26</v>
      </c>
      <c r="D20" s="11" t="s">
        <v>19</v>
      </c>
      <c r="E20" s="33">
        <v>1</v>
      </c>
      <c r="F20" s="1">
        <v>1457500</v>
      </c>
      <c r="G20" s="5">
        <f t="shared" si="0"/>
        <v>1457500</v>
      </c>
    </row>
    <row r="21" spans="1:7" ht="17.25" customHeight="1" x14ac:dyDescent="0.25">
      <c r="B21" s="31">
        <v>6</v>
      </c>
      <c r="C21" s="32" t="s">
        <v>27</v>
      </c>
      <c r="D21" s="34" t="s">
        <v>39</v>
      </c>
      <c r="E21" s="35">
        <v>1</v>
      </c>
      <c r="F21" s="1">
        <v>16347010</v>
      </c>
      <c r="G21" s="5">
        <f t="shared" si="0"/>
        <v>16347010</v>
      </c>
    </row>
    <row r="22" spans="1:7" ht="17.25" customHeight="1" x14ac:dyDescent="0.25">
      <c r="B22" s="31">
        <v>7</v>
      </c>
      <c r="C22" s="32" t="s">
        <v>28</v>
      </c>
      <c r="D22" s="11" t="s">
        <v>40</v>
      </c>
      <c r="E22" s="33">
        <v>1974</v>
      </c>
      <c r="F22" s="1">
        <v>5600</v>
      </c>
      <c r="G22" s="5">
        <f t="shared" si="0"/>
        <v>11054400</v>
      </c>
    </row>
    <row r="23" spans="1:7" ht="17.25" customHeight="1" x14ac:dyDescent="0.25">
      <c r="B23" s="31">
        <v>8</v>
      </c>
      <c r="C23" s="32" t="s">
        <v>29</v>
      </c>
      <c r="D23" s="11" t="s">
        <v>40</v>
      </c>
      <c r="E23" s="33">
        <v>225</v>
      </c>
      <c r="F23" s="1">
        <v>4929</v>
      </c>
      <c r="G23" s="5">
        <f t="shared" si="0"/>
        <v>1109025</v>
      </c>
    </row>
    <row r="24" spans="1:7" s="23" customFormat="1" ht="17.25" customHeight="1" x14ac:dyDescent="0.25">
      <c r="A24" s="22"/>
      <c r="B24" s="31">
        <v>9</v>
      </c>
      <c r="C24" s="32" t="s">
        <v>30</v>
      </c>
      <c r="D24" s="11" t="s">
        <v>19</v>
      </c>
      <c r="E24" s="33">
        <v>12</v>
      </c>
      <c r="F24" s="1">
        <v>146121</v>
      </c>
      <c r="G24" s="5">
        <f t="shared" si="0"/>
        <v>1753452</v>
      </c>
    </row>
    <row r="25" spans="1:7" s="23" customFormat="1" ht="17.25" customHeight="1" x14ac:dyDescent="0.25">
      <c r="A25" s="22"/>
      <c r="B25" s="31">
        <v>10</v>
      </c>
      <c r="C25" s="32" t="s">
        <v>31</v>
      </c>
      <c r="D25" s="11" t="s">
        <v>19</v>
      </c>
      <c r="E25" s="33">
        <v>3</v>
      </c>
      <c r="F25" s="1">
        <v>218462</v>
      </c>
      <c r="G25" s="5">
        <f t="shared" si="0"/>
        <v>655386</v>
      </c>
    </row>
    <row r="26" spans="1:7" s="23" customFormat="1" ht="17.25" customHeight="1" x14ac:dyDescent="0.25">
      <c r="A26" s="22"/>
      <c r="B26" s="31">
        <v>11</v>
      </c>
      <c r="C26" s="32" t="s">
        <v>32</v>
      </c>
      <c r="D26" s="11" t="s">
        <v>19</v>
      </c>
      <c r="E26" s="33">
        <v>12</v>
      </c>
      <c r="F26" s="1">
        <v>336579</v>
      </c>
      <c r="G26" s="5">
        <f t="shared" si="0"/>
        <v>4038948</v>
      </c>
    </row>
    <row r="27" spans="1:7" s="23" customFormat="1" ht="17.25" customHeight="1" x14ac:dyDescent="0.25">
      <c r="A27" s="22"/>
      <c r="B27" s="31">
        <v>12</v>
      </c>
      <c r="C27" s="32" t="s">
        <v>33</v>
      </c>
      <c r="D27" s="11" t="s">
        <v>19</v>
      </c>
      <c r="E27" s="33">
        <v>1</v>
      </c>
      <c r="F27" s="1">
        <v>7399152</v>
      </c>
      <c r="G27" s="5">
        <f t="shared" si="0"/>
        <v>7399152</v>
      </c>
    </row>
    <row r="28" spans="1:7" s="23" customFormat="1" ht="17.25" customHeight="1" x14ac:dyDescent="0.25">
      <c r="A28" s="22"/>
      <c r="B28" s="31">
        <v>13</v>
      </c>
      <c r="C28" s="32" t="s">
        <v>34</v>
      </c>
      <c r="D28" s="11" t="s">
        <v>19</v>
      </c>
      <c r="E28" s="33">
        <v>32</v>
      </c>
      <c r="F28" s="1">
        <v>132539</v>
      </c>
      <c r="G28" s="5">
        <f t="shared" si="0"/>
        <v>4241248</v>
      </c>
    </row>
    <row r="29" spans="1:7" ht="17.25" customHeight="1" x14ac:dyDescent="0.25">
      <c r="B29" s="31">
        <v>14</v>
      </c>
      <c r="C29" s="32" t="s">
        <v>35</v>
      </c>
      <c r="D29" s="11" t="s">
        <v>19</v>
      </c>
      <c r="E29" s="33">
        <v>1</v>
      </c>
      <c r="F29" s="1">
        <v>2690910</v>
      </c>
      <c r="G29" s="5">
        <f t="shared" si="0"/>
        <v>2690910</v>
      </c>
    </row>
    <row r="30" spans="1:7" ht="17.25" customHeight="1" x14ac:dyDescent="0.25">
      <c r="B30" s="31">
        <v>15</v>
      </c>
      <c r="C30" s="32" t="s">
        <v>36</v>
      </c>
      <c r="D30" s="11" t="s">
        <v>19</v>
      </c>
      <c r="E30" s="33">
        <v>1</v>
      </c>
      <c r="F30" s="1">
        <v>29081527</v>
      </c>
      <c r="G30" s="5">
        <f t="shared" si="0"/>
        <v>29081527</v>
      </c>
    </row>
    <row r="31" spans="1:7" ht="17.25" customHeight="1" x14ac:dyDescent="0.25">
      <c r="B31" s="31">
        <v>16</v>
      </c>
      <c r="C31" s="32" t="s">
        <v>37</v>
      </c>
      <c r="D31" s="11" t="s">
        <v>19</v>
      </c>
      <c r="E31" s="33">
        <v>1</v>
      </c>
      <c r="F31" s="1">
        <v>10769231</v>
      </c>
      <c r="G31" s="5">
        <f t="shared" si="0"/>
        <v>10769231</v>
      </c>
    </row>
    <row r="32" spans="1:7" ht="17.25" customHeight="1" x14ac:dyDescent="0.25">
      <c r="B32" s="31">
        <v>17</v>
      </c>
      <c r="C32" s="32" t="s">
        <v>38</v>
      </c>
      <c r="D32" s="11" t="s">
        <v>19</v>
      </c>
      <c r="E32" s="33">
        <v>1</v>
      </c>
      <c r="F32" s="1">
        <v>18841667</v>
      </c>
      <c r="G32" s="5">
        <f t="shared" si="0"/>
        <v>18841667</v>
      </c>
    </row>
    <row r="33" spans="2:7" ht="15.75" customHeight="1" x14ac:dyDescent="0.25">
      <c r="B33" s="27"/>
      <c r="C33" s="28"/>
      <c r="D33" s="27"/>
      <c r="E33" s="29"/>
    </row>
    <row r="34" spans="2:7" ht="23.25" customHeight="1" x14ac:dyDescent="0.25">
      <c r="B34" s="13"/>
      <c r="C34" s="30" t="s">
        <v>15</v>
      </c>
      <c r="D34" s="13"/>
      <c r="E34" s="13"/>
      <c r="F34" s="6"/>
      <c r="G34" s="6">
        <f>SUM(G16:G32)</f>
        <v>345648334</v>
      </c>
    </row>
    <row r="35" spans="2:7" ht="23.25" customHeight="1" x14ac:dyDescent="0.25">
      <c r="B35" s="11"/>
      <c r="C35" s="12" t="s">
        <v>21</v>
      </c>
      <c r="D35" s="11"/>
      <c r="E35" s="14"/>
      <c r="F35" s="36">
        <v>0.14000000000000001</v>
      </c>
      <c r="G35" s="8">
        <f>ROUND($G$34*F35,0)</f>
        <v>48390767</v>
      </c>
    </row>
    <row r="36" spans="2:7" ht="23.25" customHeight="1" x14ac:dyDescent="0.25">
      <c r="B36" s="11"/>
      <c r="C36" s="12" t="s">
        <v>10</v>
      </c>
      <c r="D36" s="11"/>
      <c r="E36" s="14"/>
      <c r="F36" s="36">
        <v>0.03</v>
      </c>
      <c r="G36" s="8">
        <f t="shared" ref="G36:G37" si="1">ROUND($G$34*F36,0)</f>
        <v>10369450</v>
      </c>
    </row>
    <row r="37" spans="2:7" ht="23.25" customHeight="1" x14ac:dyDescent="0.25">
      <c r="B37" s="11"/>
      <c r="C37" s="12" t="s">
        <v>11</v>
      </c>
      <c r="D37" s="11"/>
      <c r="E37" s="14"/>
      <c r="F37" s="36">
        <v>0.05</v>
      </c>
      <c r="G37" s="8">
        <f t="shared" si="1"/>
        <v>17282417</v>
      </c>
    </row>
    <row r="38" spans="2:7" ht="23.25" customHeight="1" x14ac:dyDescent="0.25">
      <c r="B38" s="11"/>
      <c r="C38" s="12" t="s">
        <v>12</v>
      </c>
      <c r="D38" s="11"/>
      <c r="E38" s="14"/>
      <c r="F38" s="36">
        <v>0.19</v>
      </c>
      <c r="G38" s="8">
        <f>ROUND($G$37*F38,0)</f>
        <v>3283659</v>
      </c>
    </row>
    <row r="39" spans="2:7" ht="23.25" customHeight="1" x14ac:dyDescent="0.25">
      <c r="B39" s="13"/>
      <c r="C39" s="30" t="s">
        <v>20</v>
      </c>
      <c r="D39" s="13"/>
      <c r="E39" s="13"/>
      <c r="F39" s="6"/>
      <c r="G39" s="6">
        <f>SUM(G35:G38)</f>
        <v>79326293</v>
      </c>
    </row>
    <row r="40" spans="2:7" ht="23.25" customHeight="1" x14ac:dyDescent="0.25">
      <c r="B40" s="44" t="s">
        <v>16</v>
      </c>
      <c r="C40" s="44"/>
      <c r="D40" s="44"/>
      <c r="E40" s="44"/>
      <c r="F40" s="44"/>
      <c r="G40" s="9">
        <f>+G34+G39</f>
        <v>424974627</v>
      </c>
    </row>
    <row r="41" spans="2:7" ht="21.75" customHeight="1" x14ac:dyDescent="0.2">
      <c r="B41" s="24"/>
      <c r="C41" s="24"/>
      <c r="D41" s="24"/>
      <c r="E41" s="24"/>
      <c r="F41" s="24"/>
      <c r="G41" s="24"/>
    </row>
    <row r="43" spans="2:7" ht="90" customHeight="1" x14ac:dyDescent="0.25">
      <c r="B43" s="25" t="s">
        <v>13</v>
      </c>
      <c r="C43" s="39" t="s">
        <v>41</v>
      </c>
      <c r="D43" s="39"/>
      <c r="E43" s="39"/>
      <c r="F43" s="39"/>
      <c r="G43" s="40"/>
    </row>
    <row r="44" spans="2:7" x14ac:dyDescent="0.25">
      <c r="B44" s="26"/>
    </row>
    <row r="45" spans="2:7" x14ac:dyDescent="0.25">
      <c r="B45" s="26"/>
      <c r="C45" s="42"/>
      <c r="D45" s="42"/>
      <c r="E45" s="42"/>
      <c r="F45" s="42"/>
      <c r="G45" s="42"/>
    </row>
  </sheetData>
  <mergeCells count="11">
    <mergeCell ref="D7:G7"/>
    <mergeCell ref="D9:G9"/>
    <mergeCell ref="B4:G4"/>
    <mergeCell ref="A2:G2"/>
    <mergeCell ref="A3:G3"/>
    <mergeCell ref="B5:G5"/>
    <mergeCell ref="C43:G43"/>
    <mergeCell ref="B13:G13"/>
    <mergeCell ref="C45:G45"/>
    <mergeCell ref="D11:G11"/>
    <mergeCell ref="B40:F40"/>
  </mergeCells>
  <phoneticPr fontId="3" type="noConversion"/>
  <printOptions horizontalCentered="1"/>
  <pageMargins left="0.35433070866141736" right="0.23622047244094491" top="0.74803149606299213" bottom="0.74803149606299213"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EEDD46A08CE61498B9944100A520FC8" ma:contentTypeVersion="4" ma:contentTypeDescription="Crear nuevo documento." ma:contentTypeScope="" ma:versionID="1023a990ec83d85931d87d61a8848287">
  <xsd:schema xmlns:xsd="http://www.w3.org/2001/XMLSchema" xmlns:xs="http://www.w3.org/2001/XMLSchema" xmlns:p="http://schemas.microsoft.com/office/2006/metadata/properties" xmlns:ns2="677fe1e4-aac7-4cf1-bd5c-2183b833ab74" targetNamespace="http://schemas.microsoft.com/office/2006/metadata/properties" ma:root="true" ma:fieldsID="eb602aa42aabd0255dfc9825a0e99ac0" ns2:_="">
    <xsd:import namespace="677fe1e4-aac7-4cf1-bd5c-2183b833ab7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7fe1e4-aac7-4cf1-bd5c-2183b833ab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7E75B2F-BD90-4273-8FA7-B9A90C438426}">
  <ds:schemaRefs>
    <ds:schemaRef ds:uri="http://schemas.microsoft.com/sharepoint/v3/contenttype/forms"/>
  </ds:schemaRefs>
</ds:datastoreItem>
</file>

<file path=customXml/itemProps2.xml><?xml version="1.0" encoding="utf-8"?>
<ds:datastoreItem xmlns:ds="http://schemas.openxmlformats.org/officeDocument/2006/customXml" ds:itemID="{423CE584-C68C-4AF8-BD15-A069083B9A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7fe1e4-aac7-4cf1-bd5c-2183b833ab7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C82199-E749-411D-9CA7-142EA8197CE9}">
  <ds:schemaRef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 ds:uri="http://purl.org/dc/elements/1.1/"/>
    <ds:schemaRef ds:uri="http://schemas.microsoft.com/office/infopath/2007/PartnerControls"/>
    <ds:schemaRef ds:uri="677fe1e4-aac7-4cf1-bd5c-2183b833ab7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vt:lpstr>
      <vt:lpstr>'Propuesta Economica'!Área_de_impresión</vt:lpstr>
      <vt:lpstr>'Propuesta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MERCHAN</dc:creator>
  <cp:keywords/>
  <dc:description/>
  <cp:lastModifiedBy>Contratación Juridica - Nariño - Pasto</cp:lastModifiedBy>
  <cp:revision/>
  <cp:lastPrinted>2024-07-10T21:51:37Z</cp:lastPrinted>
  <dcterms:created xsi:type="dcterms:W3CDTF">2021-03-02T16:21:44Z</dcterms:created>
  <dcterms:modified xsi:type="dcterms:W3CDTF">2025-09-16T14:33:13Z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0x01010016ACE7792184DD41930D686B429FB992</vt:lpwstr>
  </property>
</Properties>
</file>