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defaultThemeVersion="166925"/>
  <mc:AlternateContent xmlns:mc="http://schemas.openxmlformats.org/markup-compatibility/2006">
    <mc:Choice Requires="x15">
      <x15ac:absPath xmlns:x15ac="http://schemas.microsoft.com/office/spreadsheetml/2010/11/ac" url="C:\Users\User\INVIAS 2025\PROCESOS INVIAS 2025 IP\15. IP-DTE-SPI-028-2025 PUENTE ANSERMA\PUBLICAR PUENTE ANSERMA\"/>
    </mc:Choice>
  </mc:AlternateContent>
  <xr:revisionPtr revIDLastSave="0" documentId="13_ncr:1_{4F7D9D04-C986-4326-B209-3F197E9A0FCB}" xr6:coauthVersionLast="47" xr6:coauthVersionMax="47" xr10:uidLastSave="{00000000-0000-0000-0000-000000000000}"/>
  <bookViews>
    <workbookView xWindow="-110" yWindow="-110" windowWidth="19420" windowHeight="10300" xr2:uid="{00000000-000D-0000-FFFF-FFFF00000000}"/>
  </bookViews>
  <sheets>
    <sheet name="MATRIZ RIESGO CONSULTORÍA" sheetId="1" r:id="rId1"/>
  </sheets>
  <definedNames>
    <definedName name="_xlnm.Print_Area" localSheetId="0">'MATRIZ RIESGO CONSULTORÍA'!$A$3:$Y$21</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31" i="1" l="1"/>
  <c r="S30" i="1"/>
  <c r="S29" i="1"/>
  <c r="S28" i="1"/>
  <c r="S27" i="1"/>
  <c r="S26" i="1"/>
  <c r="S25" i="1"/>
  <c r="S23" i="1"/>
  <c r="S22" i="1"/>
  <c r="S21" i="1"/>
  <c r="S20" i="1"/>
  <c r="S19" i="1"/>
  <c r="S18" i="1"/>
  <c r="S17" i="1"/>
  <c r="S16" i="1"/>
  <c r="S15" i="1"/>
  <c r="S14" i="1"/>
  <c r="S13" i="1"/>
  <c r="S12" i="1"/>
  <c r="S11" i="1"/>
  <c r="S10" i="1"/>
  <c r="S9" i="1"/>
  <c r="S8" i="1"/>
  <c r="L31" i="1"/>
  <c r="L30" i="1"/>
  <c r="L29" i="1"/>
  <c r="L28" i="1"/>
  <c r="L27" i="1"/>
  <c r="L26" i="1"/>
  <c r="L25" i="1"/>
  <c r="L23" i="1"/>
  <c r="L22" i="1"/>
  <c r="L21" i="1"/>
  <c r="L20" i="1"/>
  <c r="L19" i="1"/>
  <c r="L18" i="1"/>
  <c r="L17" i="1"/>
  <c r="L16" i="1"/>
  <c r="L15" i="1"/>
  <c r="L14" i="1"/>
  <c r="L13" i="1"/>
  <c r="L12" i="1"/>
  <c r="L11" i="1"/>
  <c r="L10" i="1"/>
  <c r="L9" i="1"/>
  <c r="L8" i="1"/>
  <c r="R24" i="1"/>
  <c r="S24" i="1" s="1"/>
  <c r="K24" i="1"/>
  <c r="L24" i="1" s="1"/>
  <c r="R25" i="1"/>
  <c r="K25" i="1"/>
  <c r="R27" i="1"/>
  <c r="K27" i="1"/>
  <c r="R26" i="1"/>
  <c r="K26" i="1"/>
  <c r="R31" i="1" l="1"/>
  <c r="K31" i="1"/>
  <c r="R30" i="1"/>
  <c r="T30" i="1" s="1"/>
  <c r="K30" i="1"/>
  <c r="R29" i="1"/>
  <c r="K29" i="1"/>
  <c r="R28" i="1"/>
  <c r="K28" i="1"/>
  <c r="R12" i="1"/>
  <c r="K12" i="1"/>
  <c r="R11" i="1"/>
  <c r="K11" i="1"/>
  <c r="R10" i="1"/>
  <c r="K10" i="1"/>
  <c r="R9" i="1"/>
  <c r="K9" i="1"/>
  <c r="R8" i="1"/>
  <c r="K8" i="1"/>
  <c r="R15" i="1" l="1"/>
  <c r="K15" i="1"/>
  <c r="R14" i="1"/>
  <c r="K14" i="1"/>
</calcChain>
</file>

<file path=xl/sharedStrings.xml><?xml version="1.0" encoding="utf-8"?>
<sst xmlns="http://schemas.openxmlformats.org/spreadsheetml/2006/main" count="403" uniqueCount="216">
  <si>
    <t>No.</t>
  </si>
  <si>
    <t>Clase</t>
  </si>
  <si>
    <t>Fuente</t>
  </si>
  <si>
    <t>Etapa</t>
  </si>
  <si>
    <t>Tipo de Riesgo</t>
  </si>
  <si>
    <t xml:space="preserve">Consecuencia de ocurrencia del evento </t>
  </si>
  <si>
    <t>Probabilidad</t>
  </si>
  <si>
    <t>Impacto</t>
  </si>
  <si>
    <t>Valoración</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</si>
  <si>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</si>
  <si>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</si>
  <si>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</si>
  <si>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</si>
  <si>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</si>
  <si>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</si>
  <si>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</si>
  <si>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</si>
  <si>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</si>
  <si>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CONSULTOR</t>
  </si>
  <si>
    <t>PROBABILIDAD</t>
  </si>
  <si>
    <t>IMPACTO</t>
  </si>
  <si>
    <t>VALORACION</t>
  </si>
  <si>
    <t>CATEGORIA</t>
  </si>
  <si>
    <t>¿CÓMO SE REALIZA  EL MONITOREO?</t>
  </si>
  <si>
    <t>PERIODICIDAD</t>
  </si>
  <si>
    <t>General</t>
  </si>
  <si>
    <t xml:space="preserve">Externo </t>
  </si>
  <si>
    <t>Ejecución</t>
  </si>
  <si>
    <t>Imposibilidad parcial o total de realizar las labores inherentes a la Consultoría</t>
  </si>
  <si>
    <t>X</t>
  </si>
  <si>
    <t>SI</t>
  </si>
  <si>
    <t>Al inicio de la manifestación y/o evidencia del riesgo</t>
  </si>
  <si>
    <t>A la terminación de la ocurrencia del evento</t>
  </si>
  <si>
    <t xml:space="preserve">A partir de la información oficial, información del Consultor y/o Interventor, de las Territoriales de INVIAS, de las autoridades competentes, se determinan acciones a seguir, para procurar la menor afectación posible. </t>
  </si>
  <si>
    <t>Cuando se presente el evento</t>
  </si>
  <si>
    <t>Externo</t>
  </si>
  <si>
    <t>Riesgo Normativo</t>
  </si>
  <si>
    <t>Al inicio de la manifestación del riesgo</t>
  </si>
  <si>
    <t>Riesgo de la Naturaleza</t>
  </si>
  <si>
    <t>Verificación en terreno de las posible amenazas y zonas vulnerables.</t>
  </si>
  <si>
    <t>Riesgo Operacional</t>
  </si>
  <si>
    <t>Replanteo de Estudios y Diseños.</t>
  </si>
  <si>
    <t>El  Consultor, deberá conocer los posibles proyectos que se encuentran en ejecución y/o que podrían surgir por parte de las áreas o secretarias de Planeación de los municipios localizados en las zonas de influencia del presente proceso.</t>
  </si>
  <si>
    <t>Indagar ante los entes competentes los proyectos de las zonas de afectación.</t>
  </si>
  <si>
    <t>Mensual</t>
  </si>
  <si>
    <t>Reprogramación de los Cronogramas de Ejecución y Entrega.</t>
  </si>
  <si>
    <t>Al inicio de la ejecución contractual</t>
  </si>
  <si>
    <t>El Consultor deberá realizar seguimiento a las solicitudes interpuestas.</t>
  </si>
  <si>
    <t>Permanente</t>
  </si>
  <si>
    <t>Especifico</t>
  </si>
  <si>
    <t>Realizar mayores reprocesos de Estudios y Diseños</t>
  </si>
  <si>
    <t>Con la firma, Acta de Inicio, y con la ejecución del contrato.</t>
  </si>
  <si>
    <t>A la terminación de la ejecución del contrato</t>
  </si>
  <si>
    <t>cada vez que se requiera</t>
  </si>
  <si>
    <t>Realizar mayores reprocesos de Estudios y Diseños por la nueva contratación de personal.</t>
  </si>
  <si>
    <t>Riesgos de la Salud</t>
  </si>
  <si>
    <t>Deterioro notorio y grave de la salud y posible contagio</t>
  </si>
  <si>
    <t>La aplicación preventiva de las medidas de Bioseguridad establecidas por las Autoridades de Salud en Colombia y sus respectivos Protocolos, el cumplimiento de la Resolución 0312 de 2019, Informar de inmediato las novedades de salud.</t>
  </si>
  <si>
    <t>Al inicio de la ejecución del contrato</t>
  </si>
  <si>
    <t>A la terminación del contrato</t>
  </si>
  <si>
    <t>Cada vez que haya novedades de cambio de personal</t>
  </si>
  <si>
    <t>Al inicio de la ejecución del contrato y de manera permanente.</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</si>
  <si>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</si>
  <si>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</si>
  <si>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</si>
  <si>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</si>
  <si>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</si>
  <si>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</si>
  <si>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</si>
  <si>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</si>
  <si>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</si>
  <si>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</si>
  <si>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</si>
  <si>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</si>
  <si>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</si>
  <si>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</si>
  <si>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</si>
  <si>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</si>
  <si>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</si>
  <si>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</si>
  <si>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</si>
  <si>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</si>
  <si>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</si>
  <si>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</si>
  <si>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</si>
  <si>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</si>
  <si>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</si>
  <si>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</si>
  <si>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</si>
  <si>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</si>
  <si>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Modificación de los Estudios y Diseños.</t>
  </si>
  <si>
    <t xml:space="preserve">Revisión de la información obtenida, para tomar las medidas a que haya lugar </t>
  </si>
  <si>
    <t>Demora en la ejecución de la consultoría.
Pérdida de bienes del consultor</t>
  </si>
  <si>
    <t>Revisiones de expertos por parte del consultor en los tratamientos y controles  a ser implementados</t>
  </si>
  <si>
    <t xml:space="preserve">
Seguimiento a la implementación de la nueva normatividad que aplique al proyecto,  y a las medidas tomadas para mitigar su efecto en la ejecución de la consultoría.  
Informes, requerimientos escritos. </t>
  </si>
  <si>
    <t xml:space="preserve">En el momento en que sean recibidas las respuestas y sea obtenida la información por parte de las autoridades competentes </t>
  </si>
  <si>
    <t xml:space="preserve">Cuando se presente el evento
</t>
  </si>
  <si>
    <t>INSTITUTO NACIONAL DE VÍAS  
MATRIZ DE RIESGOS</t>
  </si>
  <si>
    <t>Operacional</t>
  </si>
  <si>
    <t>Entrega de productos sin cumplir con las especificaciones técnicas requeridas</t>
  </si>
  <si>
    <t>Incumplimiento en entrega de los productos a causa del no cumplimiento de las 
especificaciones técnicas
exigidas.</t>
  </si>
  <si>
    <t>Verificar las especificaciones técnicas de los productos entregados 
Solicitarle al Consultor modificación de los productos  contratados en caso de que estos no cumplan con las especificaciones técnicas del proceso
No recibir a satisfacción los productos contratados hasta tanto el Consultor entregue conforme a lo requerido en el contrato</t>
  </si>
  <si>
    <t>Consultor</t>
  </si>
  <si>
    <t>Verificar durante la ejecución del contrato el adecuado desarrollo de las actividades previstas</t>
  </si>
  <si>
    <t xml:space="preserve">“ESTUDIOS Y DISEÑOS PARA EL MEJORAMIENTO DE LAS CONDICIONES DE ACCESO Y TRANSITO DEL PUENTE PEATONAL UBICADO SOBRE LA VIA 2508 EN EL PASO POR EL MUNICIPIO DE ANSERMA, CALDAS” </t>
  </si>
  <si>
    <t>Interferencia  en la ejecución de la consultoría. 
Podía generar parálisis parcial o total de la ejecución. 
Afectación en los flujos de la consultoría.</t>
  </si>
  <si>
    <t>Riesgo político-social
Riesgo de la naturaleza</t>
  </si>
  <si>
    <t>Recopilación de datos estadísticos e información a partir de fuentes oficiales durante la etapa precontractual y contractual, sobre la posibilidad de aparición de terrorismo, guerras o eventos que alteren el orden público en la región donde se desarrolla la consultoría, para advertir oportunamente sobre su interferencia con la consultoría y tomar las medidas tendiente a mitigar el impacto.  
Ante la aparición del evento efectuar los ajustes.
En caso de guerra tratar y acordar con lNVIAS el tratamiento contractual a la Consultoría</t>
  </si>
  <si>
    <t>Modificación de los Estudios y Diseños.
Afectación a los flujos de la consultoría</t>
  </si>
  <si>
    <t>Selección - Ejecución</t>
  </si>
  <si>
    <t>Riesgo Económico  Riesgo Operacional</t>
  </si>
  <si>
    <t>Factor Multiplicador y Precios Por debajo del Presupuesto Oficial en la propuesta del Proponente  y/o Consultor</t>
  </si>
  <si>
    <t>Impacto económico al Consultor</t>
  </si>
  <si>
    <t>Implementación de Controles en la Fase contractual que aseguren la eficiencia del Consultor en la ejecución del contrato conforme a sus obligaciones contractuales y a la oferta  económica presentada.</t>
  </si>
  <si>
    <t>NO</t>
  </si>
  <si>
    <t>Seguimiento y control al cumplimiento de  todas las obligaciones del contrato de Consultoría.  
Visitas de supervisión.  
Seguimiento a informes y requerimientos escritos.</t>
  </si>
  <si>
    <t xml:space="preserve">Interna </t>
  </si>
  <si>
    <t xml:space="preserve">Planeación </t>
  </si>
  <si>
    <t xml:space="preserve">Riesgo Procesal </t>
  </si>
  <si>
    <t>Que se describa de manera inadecuada la necesidad que se pretende satisfacer con especificaciones técnicas incompletas o erróneas</t>
  </si>
  <si>
    <t>Afectación en el cumplimiento de las obligaciones, entregables y pagos que se llegasen a causar a favor del Consultor.</t>
  </si>
  <si>
    <t>Revisión preliminar de la necesidad acorde con el presupuesto. 
Elaboración de los documentos precontractuales con las respectivas justificaciones y soportes.</t>
  </si>
  <si>
    <t xml:space="preserve">Instituto
</t>
  </si>
  <si>
    <t xml:space="preserve"> Desde el inicio del proceso contractual </t>
  </si>
  <si>
    <t>Hasta la suscripción del contrato</t>
  </si>
  <si>
    <t xml:space="preserve">Mesas de Trabajo Internas Interdisciplinarias, Monitoreo a etapas de Planificación, Estructuración y precontractuales </t>
  </si>
  <si>
    <t xml:space="preserve">Cronograma de Contratación </t>
  </si>
  <si>
    <t>Selección</t>
  </si>
  <si>
    <t>Colusión en el proceso</t>
  </si>
  <si>
    <t>Posibles  perjuicios técnicos, financieros  y/o  legales  contra  la entidad  e  Imposibilidad de ejecución de un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</si>
  <si>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Consultor.
La  revisión  se  lleva  a  cabo  con  el  seguimiento  del  personal  de  la Entidad  perteneciente  a  la  dependencia  encargada. </t>
  </si>
  <si>
    <t>Instituto
Consultor</t>
  </si>
  <si>
    <t>Apertura del proceso de contratación</t>
  </si>
  <si>
    <t>Adjudicación del proceso de contratación</t>
  </si>
  <si>
    <t>Seguimiento y control del proceso precontractual por parte del área encargada</t>
  </si>
  <si>
    <t>Semanal</t>
  </si>
  <si>
    <t xml:space="preserve">Contratación </t>
  </si>
  <si>
    <t>Riesgo Procesal 
Operacional</t>
  </si>
  <si>
    <t xml:space="preserve">Que no se firme el contrato </t>
  </si>
  <si>
    <t>Entorpece la ejecución contractual
Afectación al cronograma del proceso, desencadenando el reinicio del mismo para la escogencia del nuevo Consultor.</t>
  </si>
  <si>
    <t xml:space="preserve">Seguimiento a las obligación del Consultor para que se firme el contrato </t>
  </si>
  <si>
    <t xml:space="preserve">Seguimiento y monitoreo al futuro Consultor para revisar las condiciones que impidan la suscripción </t>
  </si>
  <si>
    <t>Retraso o incumplimiento en el perfeccionamiento del contrato</t>
  </si>
  <si>
    <t>Afectación del inicio de la ejecución contractual
Mayores costos y plazos asociados al proceso de contratación e imposibilidad de ejecutar el contrato.</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</si>
  <si>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Consultor de presentar las garantías correspondientes.
La  revisión  se  lleva  a  cabo  con  el  seguimiento  del  personal  de la Entidad  perteneciente  a  la  dependencia  encargada  de  selección  y contratación.</t>
  </si>
  <si>
    <t xml:space="preserve">
Consultor</t>
  </si>
  <si>
    <t>Hasta la liquidación del contrato</t>
  </si>
  <si>
    <t>Seguimiento y Verificación  para que se aporten las garantías requeridas</t>
  </si>
  <si>
    <t>Riesgos de Corrupción</t>
  </si>
  <si>
    <r>
      <t xml:space="preserve">Gestión Indebida y dolosa de los Recursos Financieros, de Insumos. Se refiere a la posibilidad de que el </t>
    </r>
    <r>
      <rPr>
        <u/>
        <sz val="11"/>
        <rFont val="Calibri"/>
        <family val="2"/>
        <scheme val="minor"/>
      </rPr>
      <t xml:space="preserve"> </t>
    </r>
    <r>
      <rPr>
        <sz val="11"/>
        <rFont val="Calibri"/>
        <family val="2"/>
        <scheme val="minor"/>
      </rPr>
      <t>Consultor, la Interventoría y los funcionarios del Instituto, promuevan y participen de acciones fraudulentas en el manejo de los recursos sin la respectiva justificación.</t>
    </r>
  </si>
  <si>
    <t>Graves daños personales e Institucionales.
 Daño a la reputación de la entidad, pérdida de recursos y daños sociales.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</si>
  <si>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</si>
  <si>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Vigilancia de cada una de las actuaciones de los participantes del contrato de consultoría</t>
  </si>
  <si>
    <t>Interno</t>
  </si>
  <si>
    <t>Riesgo Tecnológico</t>
  </si>
  <si>
    <t>Confidencialidad y seguridad de los Datos: Esta relacionado con la protección de datos sensibles o secretos comerciales</t>
  </si>
  <si>
    <t xml:space="preserve">Falta de información oportuna para el cumplimiento del objeto contractual. 
Pérdida parcial o total de la información digital de trazabilidad de la Consultoría </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</si>
  <si>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</si>
  <si>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</si>
  <si>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En la etapa precontractual y específicamente durante la ejecución del mismo</t>
  </si>
  <si>
    <t>Tecnológico</t>
  </si>
  <si>
    <t xml:space="preserve">Fallas en los equipos tecnológicos utilizados para la toma y procesamiento de la información y el control del desarrollo de los estudios objeto del contrato de Consultoría
  </t>
  </si>
  <si>
    <t>Información errónea o inadecuada de los datos durante la  ejecución del contrato de Consultoría</t>
  </si>
  <si>
    <t>Contar con equipos de tecnología actualizada y debidamente calibrados y certificados por entes competentes.</t>
  </si>
  <si>
    <t>A la terminación de la ejecución contractual</t>
  </si>
  <si>
    <t xml:space="preserve">Verificar durante la ejecución del contrato y el adecuado funcionamiento y estado de los equipos y sistemas tecnológicos utilizados. </t>
  </si>
  <si>
    <t>Eventuales fallos en las TIC ´s,  por suspensión de servicios públicos, obsolescencia  de los equipos, ataques de hackers o deficiente seguridad informática  en los sistemas de información del contrato</t>
  </si>
  <si>
    <t xml:space="preserve">Perdida de información básica e importante de las visitas en sitio,   limitada a la gestión digital de los miembros de los equipo del consultor generando inoperancia administrativa  de los entregables según cronograma contractual </t>
  </si>
  <si>
    <t xml:space="preserve">El Consultor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</si>
  <si>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A la liquidación del Contrato</t>
  </si>
  <si>
    <t xml:space="preserve">Seguimiento a  pendientes que surjan por posibles ocurrencias de este riesgo en la manera de mitigarlos  de manera periódica como parte de los comités técnicos de ejecución de la consultoría </t>
  </si>
  <si>
    <t>Riesgo Financiero</t>
  </si>
  <si>
    <t>Fase precontractual y durante la ejecución del contrato</t>
  </si>
  <si>
    <t>Suspensión de actividades del contrato de obra.</t>
  </si>
  <si>
    <t>La interventoría y la Supervisión del contrato, deberán mantener un seguimiento constante a las condiciones financieras pactadas en el contrato.</t>
  </si>
  <si>
    <r>
      <t xml:space="preserve">El Consultor deberá solicitar y disponer de información confiable sobre aspectos de orden público en la zonas de influencia de los Estudios. Así mismo como realizar la solicitud de gestión y/o acompañamiento de las autoridades competentes. Establecer un plan de contingencia  para superar los atrasos.
</t>
    </r>
    <r>
      <rPr>
        <sz val="11"/>
        <rFont val="Calibri"/>
        <family val="2"/>
        <scheme val="minor"/>
      </rPr>
      <t xml:space="preserve">El INVIAS de igual forma realizará la solicitud a las autoridades a fin de que se llegue a soluciones que permitan la continuidad en la ejecución del contrato. </t>
    </r>
    <r>
      <rPr>
        <sz val="11"/>
        <color theme="1"/>
        <rFont val="Calibri"/>
        <family val="2"/>
        <scheme val="minor"/>
      </rPr>
      <t xml:space="preserve">
</t>
    </r>
  </si>
  <si>
    <r>
      <rPr>
        <b/>
        <sz val="11"/>
        <rFont val="Calibri"/>
        <family val="2"/>
        <scheme val="minor"/>
      </rPr>
      <t>Fuerza mayor no asegurable.</t>
    </r>
    <r>
      <rPr>
        <sz val="11"/>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</si>
  <si>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r>
      <t xml:space="preserve">Cambio en las Normas Técnicas: </t>
    </r>
    <r>
      <rPr>
        <sz val="11"/>
        <color theme="1"/>
        <rFont val="Calibri"/>
        <family val="2"/>
        <scheme val="minor"/>
      </rPr>
      <t>Se refiere a posibles cambios en las normas asociadas a aspectos técnicos y normas ambientales y prediales que podrían influir considerablemente en los Estudios.</t>
    </r>
  </si>
  <si>
    <r>
      <t xml:space="preserve">Disponer de las información actualizada respecto a Normas Técnicas
</t>
    </r>
    <r>
      <rPr>
        <sz val="11"/>
        <rFont val="Calibri"/>
        <family val="2"/>
        <scheme val="minor"/>
      </rPr>
      <t>Revisión de  los cambios sustanciales de normas que se produzcan posterior al cierre del proceso de consultoría  que pueda afectar el normal desarrollo del contrato, con el fin de estudiar los ajustes pertinentes a que hubiere lugar.</t>
    </r>
  </si>
  <si>
    <r>
      <t xml:space="preserve">Cambios de la Naturaleza. </t>
    </r>
    <r>
      <rPr>
        <sz val="11"/>
        <color theme="1"/>
        <rFont val="Calibri"/>
        <family val="2"/>
        <scheme val="minor"/>
      </rPr>
      <t>Se refiere a posibles cambios en aspectos ambientales y de la naturaleza que podrían influir considerablemente en los Estudios.</t>
    </r>
  </si>
  <si>
    <r>
      <t xml:space="preserve">Coexistencia de otros Proyectos: </t>
    </r>
    <r>
      <rPr>
        <sz val="11"/>
        <color theme="1"/>
        <rFont val="Calibri"/>
        <family val="2"/>
        <scheme val="minor"/>
      </rPr>
      <t>Se refiere a la posibilidad que terceros dispongan de otros proyectos que pudieran afectar los Estudios en la zona de influencia.</t>
    </r>
  </si>
  <si>
    <r>
      <t xml:space="preserve">Demoras en la Información: </t>
    </r>
    <r>
      <rPr>
        <sz val="11"/>
        <color theme="1"/>
        <rFont val="Calibri"/>
        <family val="2"/>
        <scheme val="minor"/>
      </rPr>
      <t>Se refiere a la posibilidad que las Entidades Estatales Nacionales, Departamentales o Municipales, retarden la información y respuesta a solicitudes realizadas por la Consultoría referente a datos y tramites asociados a los Estudios Ambientales, Prediales y Diseños.</t>
    </r>
  </si>
  <si>
    <r>
      <t xml:space="preserve">Verificación de hojas de vida </t>
    </r>
    <r>
      <rPr>
        <sz val="11"/>
        <rFont val="Calibri"/>
        <family val="2"/>
        <scheme val="minor"/>
      </rPr>
      <t>con las competencias exigidas para el desarrollo de la consultoría.</t>
    </r>
  </si>
  <si>
    <r>
      <t xml:space="preserve">Cambio del Equipo de Trabajo. </t>
    </r>
    <r>
      <rPr>
        <sz val="11"/>
        <rFont val="Calibri"/>
        <family val="2"/>
        <scheme val="minor"/>
      </rPr>
      <t xml:space="preserve">Se refiere a la posibilidad que durante la Ejecución de la Consultoría sea necesario el cambio parcial o total del equipo de trabajo. </t>
    </r>
  </si>
  <si>
    <t>Información Existente: El consultor deberá realizar la revisión y/o actualización y/o complementación de la información disponible</t>
  </si>
  <si>
    <t>Retrasos en el cronograma del proyecto incremento en los costos</t>
  </si>
  <si>
    <t xml:space="preserve">El consultor deberá llevar a cabo una revisión exhaustiva, acompañada de la actualización y complementación de la información disponible, con el fin de garantizar su precisión, integridad y pertinencia.
</t>
  </si>
  <si>
    <t>La interventoría y supervisión del proyecto deberá realizar revisiones periódicas y actualizaciones continuas que permitan detectar y corregir posibles inconsistencias, omisiones o desactualizaciones
Mesas de trabajo
Informes de resultado
Requerimientos Escritos</t>
  </si>
  <si>
    <t>Demoras en la entrega de la metodología general que incluirá la programación de todas las actividades y la programación del trabajo de campo, ensayos y/o pruebas y/o mediciones en campo, entre otros trabajos objeto del presente proceso</t>
  </si>
  <si>
    <t xml:space="preserve">Incumplimiento del objeto contractual
Retrasos en los cronogramas establecidos </t>
  </si>
  <si>
    <t>El Consultor deberá ejecutar la metodología general del proyecto para la realización de cada uno de los aspectos contemplados en el volumen que incluyen los requerimientos o lineamientos establecidos
La interventoría, deberá hacer seguimiento a la ejecución de las actividades que realice el Consultor
La interventoría deberá revisar y aprobar cada uno de los entregables que hacen parte del volumen o producto, de acuerdo con lo dispuesto en los requerimientos o lineamientos que hacen parte integral de los documentos del presente proceso de consultoría</t>
  </si>
  <si>
    <t>A la aprobación de la metodología</t>
  </si>
  <si>
    <t>Seguimiento y monitoreo al futuro Consultor por parte de la interventoría y la supervisión del contrato, para lograr que se cumpla con el objeto contractual</t>
  </si>
  <si>
    <t>Semanal, hasta que se alcance la aprobación de la interventoría y la supervisión del contrato.</t>
  </si>
  <si>
    <t xml:space="preserve">Consultor
</t>
  </si>
  <si>
    <t>Recopilación de datos estadísticos e información a partir  de las fuentes oficiales durante la etapa precontractual y contractual, sobre la ocurrencia de desastres naturales en la región donde se va a desarrollar la consultoría, para adoptar medidas tendientes a mitigar su impacto sobre bienes del Consultor</t>
  </si>
  <si>
    <t>Previo al inicio de la ejecución de las obras, Estudios, Diseños e Interventoría, el consultor deberá presentar certificación individual vigente del estado de salud de cada integrante colaborador (empleado o contratista) expedida por la ARL</t>
  </si>
  <si>
    <r>
      <rPr>
        <b/>
        <sz val="11"/>
        <color theme="1"/>
        <rFont val="Calibri"/>
        <family val="2"/>
        <scheme val="minor"/>
      </rPr>
      <t xml:space="preserve">Riesgo Financiero: </t>
    </r>
    <r>
      <rPr>
        <sz val="11"/>
        <color theme="1"/>
        <rFont val="Calibri"/>
        <family val="2"/>
        <scheme val="minor"/>
      </rPr>
      <t>Se deriva de los efectos provenientes de las variaciones de las tasas de interés, plazos, tasas de cambio, ajustes por inflación, devaluación,</t>
    </r>
    <r>
      <rPr>
        <sz val="11"/>
        <rFont val="Calibri"/>
        <family val="2"/>
        <scheme val="minor"/>
      </rPr>
      <t xml:space="preserve">  variaciones cambiarias y financieras</t>
    </r>
    <r>
      <rPr>
        <sz val="11"/>
        <color theme="1"/>
        <rFont val="Calibri"/>
        <family val="2"/>
        <scheme val="minor"/>
      </rPr>
      <t>,  y otras variables del mercado por causas micro o macroeconómicas,  frente a las estimaciones iniciales del Consultor,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del objeto contractual, en los plazos fijados para tal efecto.</t>
    </r>
  </si>
  <si>
    <t xml:space="preserve">
El Consultor deberá contar con la liquidez necesaria para financiar la ejecución del objeto contractual, previendo para ello las particularidades financieras macroeconómicas presentes en la ejecución del contrato, así como todas las condiciones que pudieran llegar a impactar en el flujo de ingresos</t>
  </si>
  <si>
    <t>El Consultor deberá realizar un análisis y comparación a todas las variables financieras que haya utilizado en su oferta económica frente al mercado financiero para evidenciar variaciones que puedan afectar el contrato, con el fin de mitigar dicho riesgo.
Deberá mantener un seguimiento constante a dichas variables económicas.
Podrá Considerar el uso de instrumentos financieros para cubrirse contra fluctuaciones en tasas de interés y tipos de cambio.</t>
  </si>
  <si>
    <r>
      <rPr>
        <b/>
        <sz val="11"/>
        <rFont val="Calibri"/>
        <family val="2"/>
        <scheme val="minor"/>
      </rPr>
      <t xml:space="preserve">Iliquidez  del Consultor: </t>
    </r>
    <r>
      <rPr>
        <sz val="11"/>
        <rFont val="Calibri"/>
        <family val="2"/>
        <scheme val="minor"/>
      </rPr>
      <t>Se refiere a la posibilidad de que el Consultor no disponga de recursos disponibles para la adquisición de insumos y el pago de sus obligaciones.</t>
    </r>
  </si>
  <si>
    <t>Descripción (Que puede pasar y como puede ocurrir)</t>
  </si>
  <si>
    <t>Categoría</t>
  </si>
  <si>
    <t>Riesgo Sociales o Políticos</t>
  </si>
  <si>
    <r>
      <rPr>
        <b/>
        <sz val="11"/>
        <color theme="1"/>
        <rFont val="Calibri"/>
        <family val="2"/>
        <scheme val="minor"/>
      </rPr>
      <t>Orden Público y Seguridad:</t>
    </r>
    <r>
      <rPr>
        <sz val="11"/>
        <color theme="1"/>
        <rFont val="Calibri"/>
        <family val="2"/>
        <scheme val="minor"/>
      </rPr>
      <t xml:space="preserve"> Posible alteración social u ocurrencia de actos terroristas, paros, huelgas y demás que afecten el orden público y se sitúen en la zonas de influencia de los Estudios  y Diseños.</t>
    </r>
  </si>
  <si>
    <t>Diario, hasta que se supere el evento</t>
  </si>
  <si>
    <r>
      <rPr>
        <b/>
        <sz val="11"/>
        <rFont val="Calibri"/>
        <family val="2"/>
        <scheme val="minor"/>
      </rPr>
      <t>Fuerza mayor asegurable</t>
    </r>
    <r>
      <rPr>
        <sz val="11"/>
        <rFont val="Calibri"/>
        <family val="2"/>
        <scheme val="minor"/>
      </rPr>
      <t xml:space="preserve">.  Son las relacionadas con los impactos adversos debido a la ocurrencia de desastres naturales, que afecten los bienes, equipos, maquinaria, personal, insumos, materiales, etc., de propiedad del consultor.  Riesgo que asume el CONSULTOR.  
Se excluyen daños en bienes de la nación que estarán a cargo de INVIAS. </t>
    </r>
  </si>
  <si>
    <t>Periódica</t>
  </si>
  <si>
    <t>El Consultor deberá adelantar las solicitudes y realizar un permanente seguimiento a las respuestas, permisos, licencias y demás requeridos por la Consultoría.</t>
  </si>
  <si>
    <r>
      <rPr>
        <b/>
        <sz val="11"/>
        <rFont val="Calibri"/>
        <family val="2"/>
        <scheme val="minor"/>
      </rPr>
      <t xml:space="preserve">Disposición de Personal no idóneo. </t>
    </r>
    <r>
      <rPr>
        <sz val="11"/>
        <rFont val="Calibri"/>
        <family val="2"/>
        <scheme val="minor"/>
      </rPr>
      <t>Consiste en asignar por parte de la Consultoría al personal sin las competencias funcionales, capacitación o entrenamiento para la realización de las labores de Estudios en cualquiera de sus etapas y/o Volúmenes.</t>
    </r>
  </si>
  <si>
    <t>El Consultor deberá garantizar una estabilidad organizacional y laboral favorable que mitigue la deserción de personal.</t>
  </si>
  <si>
    <t>Éxito en el cumplimiento de las metas propuesta de Consultoría y las obligaciones contractuales.
Políticas de bienestar que permitan el desarrollo y un buen clima laboral</t>
  </si>
  <si>
    <r>
      <t xml:space="preserve">Presencia de Riesgos Biológicos. </t>
    </r>
    <r>
      <rPr>
        <sz val="11"/>
        <color theme="1"/>
        <rFont val="Calibri"/>
        <family val="2"/>
        <scheme val="minor"/>
      </rPr>
      <t xml:space="preserve">Se refiere a la posibilidad que durante la ejecución del contrato, los colaboradores del Consultor, presenten síntomas de enfermedades altamente contagiosas y que afecten y deterioren la Salud del Personal. </t>
    </r>
  </si>
  <si>
    <t>Realizar por parte del Consultor proyecciones de acuerdo con los datos históricos de las variables descritas y con el estudio de mercado financiero con el fin de que el interesado establezca un punto de equilibrio tendiente a disminuir el riesgo.</t>
  </si>
  <si>
    <t>El Consultor deberá garantizar la selección idónea de personal que presentará a la Interventoría y/o al invias</t>
  </si>
  <si>
    <t>IP-DTE-SPI-028-2025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</si>
</sst>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1"/>
      <color theme="1"/>
      <name val="Calibri"/>
      <family val="2"/>
      <scheme val="minor"/>
    </font>
    <font>
      <sz val="11"/>
      <name val="Calibri"/>
      <family val="2"/>
      <scheme val="minor"/>
    </font>
    <font>
      <b/>
      <sz val="11"/>
      <color theme="0"/>
      <name val="Calibri"/>
      <family val="2"/>
      <scheme val="minor"/>
    </font>
    <font>
      <b/>
      <sz val="11"/>
      <color theme="1"/>
      <name val="Calibri"/>
      <family val="2"/>
      <scheme val="minor"/>
    </font>
    <font>
      <b/>
      <sz val="11"/>
      <color indexed="8"/>
      <name val="Calibri"/>
      <family val="2"/>
      <scheme val="minor"/>
    </font>
    <font>
      <sz val="11"/>
      <color indexed="8"/>
      <name val="Calibri"/>
      <family val="2"/>
      <scheme val="minor"/>
    </font>
    <font>
      <b/>
      <sz val="11"/>
      <name val="Calibri"/>
      <family val="2"/>
      <scheme val="minor"/>
    </font>
    <font>
      <u/>
      <sz val="11"/>
      <name val="Calibri"/>
      <family val="2"/>
      <scheme val="minor"/>
    </font>
    <font>
      <b/>
      <sz val="11"/>
      <color rgb="FF000000"/>
      <name val="Calibri"/>
      <family val="2"/>
      <scheme val="minor"/>
    </font>
  </fonts>
  <fills count="5">
    <fill>
      <patternFill patternType="none"/>
    </fill>
    <fill>
      <patternFill patternType="gray125"/>
    </fill>
    <fill>
      <patternFill patternType="solid">
        <fgColor rgb="FFC00000"/>
        <bgColor indexed="64"/>
      </patternFill>
    </fill>
    <fill>
      <patternFill patternType="solid">
        <fgColor theme="9" tint="-0.249977111117893"/>
        <bgColor indexed="64"/>
      </patternFill>
    </fill>
    <fill>
      <patternFill patternType="solid">
        <fgColor theme="0"/>
        <bgColor indexed="64"/>
      </patternFill>
    </fill>
  </fills>
  <borders count="3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thin">
        <color auto="1"/>
      </right>
      <top/>
      <bottom/>
      <diagonal/>
    </border>
    <border>
      <left style="medium">
        <color indexed="64"/>
      </left>
      <right style="thin">
        <color auto="1"/>
      </right>
      <top/>
      <bottom style="thin">
        <color auto="1"/>
      </bottom>
      <diagonal/>
    </border>
    <border>
      <left style="medium">
        <color indexed="64"/>
      </left>
      <right style="thin">
        <color auto="1"/>
      </right>
      <top style="thin">
        <color auto="1"/>
      </top>
      <bottom style="thin">
        <color auto="1"/>
      </bottom>
      <diagonal/>
    </border>
    <border>
      <left style="medium">
        <color indexed="64"/>
      </left>
      <right/>
      <top style="thin">
        <color auto="1"/>
      </top>
      <bottom style="thin">
        <color auto="1"/>
      </bottom>
      <diagonal/>
    </border>
    <border>
      <left/>
      <right/>
      <top style="medium">
        <color indexed="64"/>
      </top>
      <bottom/>
      <diagonal/>
    </border>
    <border>
      <left/>
      <right/>
      <top/>
      <bottom style="thin">
        <color auto="1"/>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top/>
      <bottom/>
      <diagonal/>
    </border>
    <border>
      <left style="thin">
        <color auto="1"/>
      </left>
      <right/>
      <top/>
      <bottom style="thin">
        <color auto="1"/>
      </bottom>
      <diagonal/>
    </border>
    <border>
      <left/>
      <right style="thin">
        <color auto="1"/>
      </right>
      <top/>
      <bottom style="thin">
        <color auto="1"/>
      </bottom>
      <diagonal/>
    </border>
    <border>
      <left/>
      <right style="medium">
        <color auto="1"/>
      </right>
      <top/>
      <bottom style="thin">
        <color auto="1"/>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medium">
        <color indexed="64"/>
      </left>
      <right/>
      <top style="thin">
        <color auto="1"/>
      </top>
      <bottom style="medium">
        <color indexed="64"/>
      </bottom>
      <diagonal/>
    </border>
    <border>
      <left style="medium">
        <color indexed="64"/>
      </left>
      <right style="thin">
        <color auto="1"/>
      </right>
      <top style="thin">
        <color auto="1"/>
      </top>
      <bottom/>
      <diagonal/>
    </border>
    <border>
      <left/>
      <right style="thin">
        <color auto="1"/>
      </right>
      <top style="thin">
        <color auto="1"/>
      </top>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80">
    <xf numFmtId="0" fontId="0" fillId="0" borderId="0" xfId="0"/>
    <xf numFmtId="0" fontId="3" fillId="0" borderId="0" xfId="0" applyFont="1"/>
    <xf numFmtId="0" fontId="5" fillId="0" borderId="0" xfId="0" applyFont="1"/>
    <xf numFmtId="0" fontId="7" fillId="0" borderId="0" xfId="0" applyFont="1" applyAlignment="1">
      <alignment wrapText="1"/>
    </xf>
    <xf numFmtId="0" fontId="8" fillId="0" borderId="1" xfId="0" applyFont="1" applyBorder="1" applyAlignment="1">
      <alignment horizontal="center" vertical="center" textRotation="90"/>
    </xf>
    <xf numFmtId="0" fontId="8" fillId="0" borderId="1" xfId="0" applyFont="1" applyBorder="1" applyAlignment="1">
      <alignment horizontal="center" vertical="center" textRotation="90"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8" fillId="0" borderId="7" xfId="1" applyFont="1" applyBorder="1" applyAlignment="1">
      <alignment horizontal="center" vertical="center" textRotation="90" wrapText="1"/>
    </xf>
    <xf numFmtId="0" fontId="3" fillId="0" borderId="1" xfId="0" applyFont="1" applyBorder="1" applyAlignment="1">
      <alignment horizontal="center" vertical="center"/>
    </xf>
    <xf numFmtId="0" fontId="3" fillId="0" borderId="7"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 xfId="0" applyFont="1" applyBorder="1"/>
    <xf numFmtId="0" fontId="8" fillId="0" borderId="1" xfId="0" applyFont="1" applyBorder="1" applyAlignment="1">
      <alignment horizontal="center" vertical="center" wrapText="1"/>
    </xf>
    <xf numFmtId="0" fontId="0" fillId="0" borderId="0" xfId="0" applyAlignment="1">
      <alignment horizontal="center" vertical="center"/>
    </xf>
    <xf numFmtId="9" fontId="6" fillId="0" borderId="1" xfId="2" applyFont="1" applyFill="1" applyBorder="1" applyAlignment="1">
      <alignment horizontal="center" vertical="center" wrapText="1"/>
    </xf>
    <xf numFmtId="9" fontId="6" fillId="0" borderId="2" xfId="2" applyFont="1" applyFill="1" applyBorder="1" applyAlignment="1">
      <alignment horizontal="center" vertical="center" wrapText="1"/>
    </xf>
    <xf numFmtId="9" fontId="6" fillId="0" borderId="7" xfId="2" applyFont="1" applyFill="1" applyBorder="1" applyAlignment="1">
      <alignment horizontal="center" vertical="center" wrapText="1"/>
    </xf>
    <xf numFmtId="9" fontId="6" fillId="0" borderId="8" xfId="2" applyFont="1" applyFill="1" applyBorder="1" applyAlignment="1">
      <alignment horizontal="center" vertical="center" wrapText="1"/>
    </xf>
    <xf numFmtId="0" fontId="6" fillId="0" borderId="13" xfId="1" applyFont="1" applyBorder="1" applyAlignment="1">
      <alignment horizontal="center" vertical="center" textRotation="90" wrapText="1"/>
    </xf>
    <xf numFmtId="0" fontId="6" fillId="0" borderId="1" xfId="1" applyFont="1" applyBorder="1" applyAlignment="1">
      <alignment horizontal="center" vertical="center" textRotation="90" wrapText="1"/>
    </xf>
    <xf numFmtId="0" fontId="5" fillId="0" borderId="14" xfId="0" applyFont="1" applyBorder="1" applyAlignment="1">
      <alignment horizontal="center" vertical="center"/>
    </xf>
    <xf numFmtId="0" fontId="5" fillId="0" borderId="1" xfId="0" applyFont="1" applyBorder="1" applyAlignment="1">
      <alignment horizontal="center" vertical="center" textRotation="90"/>
    </xf>
    <xf numFmtId="0" fontId="0" fillId="0" borderId="1" xfId="0" applyBorder="1" applyAlignment="1">
      <alignment horizontal="center" vertical="center" wrapText="1"/>
    </xf>
    <xf numFmtId="0" fontId="0" fillId="0" borderId="1" xfId="0" applyBorder="1" applyAlignment="1">
      <alignment horizontal="center" vertical="center"/>
    </xf>
    <xf numFmtId="0" fontId="10" fillId="0" borderId="1" xfId="0" applyFont="1" applyBorder="1" applyAlignment="1">
      <alignment horizontal="center" vertical="center" wrapText="1"/>
    </xf>
    <xf numFmtId="0" fontId="3" fillId="0" borderId="9" xfId="0" applyFont="1" applyBorder="1" applyAlignment="1">
      <alignment horizontal="center" vertical="center" wrapText="1"/>
    </xf>
    <xf numFmtId="0" fontId="8" fillId="0" borderId="14" xfId="0" applyFont="1" applyBorder="1" applyAlignment="1">
      <alignment horizontal="center" vertical="center"/>
    </xf>
    <xf numFmtId="0" fontId="8" fillId="0" borderId="1" xfId="0" applyFont="1" applyBorder="1" applyAlignment="1">
      <alignment horizontal="center" vertical="center"/>
    </xf>
    <xf numFmtId="0" fontId="8" fillId="4" borderId="1" xfId="0" applyFont="1" applyFill="1" applyBorder="1" applyAlignment="1">
      <alignment horizontal="center" vertical="center" textRotation="90"/>
    </xf>
    <xf numFmtId="0" fontId="3" fillId="4" borderId="1" xfId="0" applyFont="1" applyFill="1" applyBorder="1" applyAlignment="1">
      <alignment horizontal="center" vertical="center" wrapText="1"/>
    </xf>
    <xf numFmtId="0" fontId="3" fillId="4" borderId="1" xfId="0" applyFont="1" applyFill="1" applyBorder="1" applyAlignment="1">
      <alignment horizontal="center" vertical="center"/>
    </xf>
    <xf numFmtId="0" fontId="8" fillId="4" borderId="1" xfId="0" applyFont="1" applyFill="1" applyBorder="1" applyAlignment="1">
      <alignment horizontal="center" vertical="center" wrapText="1"/>
    </xf>
    <xf numFmtId="0" fontId="8" fillId="4" borderId="1" xfId="0" applyFont="1" applyFill="1" applyBorder="1" applyAlignment="1">
      <alignment horizontal="center" vertical="center"/>
    </xf>
    <xf numFmtId="0" fontId="5" fillId="0" borderId="1" xfId="0" applyFont="1" applyBorder="1" applyAlignment="1">
      <alignment horizontal="center" vertical="center" wrapText="1"/>
    </xf>
    <xf numFmtId="0" fontId="0" fillId="0" borderId="9" xfId="0" applyBorder="1" applyAlignment="1">
      <alignment horizontal="center" vertical="center" wrapText="1"/>
    </xf>
    <xf numFmtId="0" fontId="5" fillId="0" borderId="32" xfId="0" applyFont="1" applyBorder="1" applyAlignment="1">
      <alignment horizontal="center" vertical="center"/>
    </xf>
    <xf numFmtId="0" fontId="5" fillId="0" borderId="33" xfId="0" applyFont="1" applyBorder="1" applyAlignment="1">
      <alignment horizontal="center" vertical="center"/>
    </xf>
    <xf numFmtId="0" fontId="0" fillId="0" borderId="1" xfId="0" applyBorder="1"/>
    <xf numFmtId="0" fontId="5" fillId="0" borderId="1" xfId="0" applyFont="1" applyBorder="1"/>
    <xf numFmtId="9" fontId="6" fillId="0" borderId="0" xfId="3" applyFont="1" applyFill="1" applyBorder="1" applyAlignment="1">
      <alignment horizontal="center" vertical="center" wrapText="1"/>
    </xf>
    <xf numFmtId="0" fontId="6" fillId="0" borderId="0" xfId="0" applyFont="1" applyAlignment="1">
      <alignment horizontal="left" vertical="center" wrapText="1"/>
    </xf>
    <xf numFmtId="0" fontId="6"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5" fillId="0" borderId="0" xfId="0" applyFont="1" applyAlignment="1">
      <alignment vertical="center"/>
    </xf>
    <xf numFmtId="0" fontId="4" fillId="3" borderId="1" xfId="0" applyFont="1" applyFill="1" applyBorder="1" applyAlignment="1">
      <alignment horizontal="center" vertical="center" wrapText="1"/>
    </xf>
    <xf numFmtId="0" fontId="6" fillId="0" borderId="0" xfId="0" applyFont="1" applyAlignment="1">
      <alignment horizontal="center" vertical="center" wrapText="1"/>
    </xf>
    <xf numFmtId="9" fontId="6" fillId="0" borderId="5" xfId="2" applyFont="1" applyFill="1" applyBorder="1" applyAlignment="1">
      <alignment horizontal="center" vertical="center" wrapText="1"/>
    </xf>
    <xf numFmtId="9" fontId="6" fillId="0" borderId="7" xfId="2"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6" xfId="0" applyFont="1" applyBorder="1" applyAlignment="1">
      <alignment horizontal="center" vertical="center" wrapText="1"/>
    </xf>
    <xf numFmtId="9" fontId="6" fillId="0" borderId="26" xfId="2" applyFont="1" applyFill="1" applyBorder="1" applyAlignment="1">
      <alignment horizontal="center" vertical="center" wrapText="1"/>
    </xf>
    <xf numFmtId="9" fontId="6" fillId="0" borderId="17" xfId="2" applyFont="1" applyFill="1" applyBorder="1" applyAlignment="1">
      <alignment horizontal="center" vertical="center" wrapText="1"/>
    </xf>
    <xf numFmtId="9" fontId="6" fillId="0" borderId="27" xfId="2" applyFont="1" applyFill="1" applyBorder="1" applyAlignment="1">
      <alignment horizontal="center" vertical="center" wrapText="1"/>
    </xf>
    <xf numFmtId="9" fontId="6" fillId="0" borderId="28" xfId="2" applyFont="1" applyFill="1" applyBorder="1" applyAlignment="1">
      <alignment horizontal="center" vertical="center" wrapText="1"/>
    </xf>
    <xf numFmtId="9" fontId="6" fillId="0" borderId="25" xfId="2" applyFont="1" applyFill="1" applyBorder="1" applyAlignment="1">
      <alignment horizontal="center" vertical="center" wrapText="1"/>
    </xf>
    <xf numFmtId="9" fontId="6" fillId="0" borderId="0" xfId="2" applyFont="1" applyFill="1" applyBorder="1" applyAlignment="1">
      <alignment horizontal="center" vertical="center" wrapText="1"/>
    </xf>
    <xf numFmtId="0" fontId="5" fillId="0" borderId="18" xfId="0" applyFont="1" applyBorder="1" applyAlignment="1">
      <alignment horizontal="center"/>
    </xf>
    <xf numFmtId="0" fontId="5" fillId="0" borderId="16" xfId="0" applyFont="1" applyBorder="1" applyAlignment="1">
      <alignment horizontal="center"/>
    </xf>
    <xf numFmtId="0" fontId="5" fillId="0" borderId="19"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22" xfId="0" applyFont="1" applyBorder="1" applyAlignment="1">
      <alignment horizontal="center"/>
    </xf>
    <xf numFmtId="0" fontId="5" fillId="0" borderId="23" xfId="0" applyFont="1" applyBorder="1" applyAlignment="1">
      <alignment horizontal="center"/>
    </xf>
    <xf numFmtId="0" fontId="5" fillId="0" borderId="24" xfId="0" applyFont="1" applyBorder="1" applyAlignment="1">
      <alignment horizontal="center"/>
    </xf>
    <xf numFmtId="0" fontId="8" fillId="0" borderId="15"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5" fillId="0" borderId="31" xfId="0" applyFont="1" applyBorder="1" applyAlignment="1">
      <alignment horizontal="center" vertical="center"/>
    </xf>
    <xf numFmtId="0" fontId="5" fillId="0" borderId="29" xfId="0" applyFont="1" applyBorder="1" applyAlignment="1">
      <alignment horizontal="center" vertical="center"/>
    </xf>
    <xf numFmtId="0" fontId="5" fillId="0" borderId="30" xfId="0" applyFont="1" applyBorder="1" applyAlignment="1">
      <alignment horizontal="center" vertical="center"/>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6" fillId="0" borderId="12" xfId="1" applyFont="1" applyBorder="1" applyAlignment="1">
      <alignment horizontal="center" vertical="center" textRotation="90" wrapText="1"/>
    </xf>
    <xf numFmtId="0" fontId="6" fillId="0" borderId="13" xfId="1" applyFont="1" applyBorder="1" applyAlignment="1">
      <alignment horizontal="center" vertical="center" textRotation="90" wrapText="1"/>
    </xf>
    <xf numFmtId="0" fontId="6" fillId="0" borderId="5" xfId="1" applyFont="1" applyBorder="1" applyAlignment="1">
      <alignment horizontal="center" vertical="center" textRotation="90" wrapText="1"/>
    </xf>
    <xf numFmtId="0" fontId="6" fillId="0" borderId="7" xfId="1" applyFont="1" applyBorder="1" applyAlignment="1">
      <alignment horizontal="center" vertical="center" textRotation="90" wrapText="1"/>
    </xf>
    <xf numFmtId="0" fontId="6" fillId="0" borderId="5" xfId="1" applyFont="1" applyBorder="1" applyAlignment="1">
      <alignment horizontal="center" vertical="center" wrapText="1"/>
    </xf>
    <xf numFmtId="0" fontId="6" fillId="0" borderId="7" xfId="1"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39469</xdr:colOff>
      <xdr:row>1</xdr:row>
      <xdr:rowOff>145204</xdr:rowOff>
    </xdr:from>
    <xdr:to>
      <xdr:col>3</xdr:col>
      <xdr:colOff>400050</xdr:colOff>
      <xdr:row>2</xdr:row>
      <xdr:rowOff>312781</xdr:rowOff>
    </xdr:to>
    <xdr:pic>
      <xdr:nvPicPr>
        <xdr:cNvPr id="2" name="Imagen 1">
          <a:extLst>
            <a:ext uri="{FF2B5EF4-FFF2-40B4-BE49-F238E27FC236}">
              <a16:creationId xmlns:a16="http://schemas.microsoft.com/office/drawing/2014/main" id="{B1648E45-5F3B-40E8-3C8C-4AE827D553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2344" y="240454"/>
          <a:ext cx="1122581" cy="758127"/>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50"/>
  <sheetViews>
    <sheetView showGridLines="0" tabSelected="1" topLeftCell="E1" zoomScaleNormal="100" workbookViewId="0">
      <selection activeCell="E4" sqref="E4:Y4"/>
    </sheetView>
  </sheetViews>
  <sheetFormatPr baseColWidth="10" defaultColWidth="10.90625" defaultRowHeight="14.5" x14ac:dyDescent="0.35"/>
  <cols>
    <col min="1" max="1" width="2.08984375" customWidth="1"/>
    <col min="2" max="2" width="5.7265625" style="2" bestFit="1" customWidth="1"/>
    <col min="3" max="3" width="5.36328125" style="2" customWidth="1"/>
    <col min="4" max="4" width="6.7265625" style="2" customWidth="1"/>
    <col min="5" max="5" width="8.08984375" style="2" bestFit="1" customWidth="1"/>
    <col min="6" max="6" width="7.36328125" style="2" customWidth="1"/>
    <col min="7" max="7" width="57.6328125" style="14" customWidth="1"/>
    <col min="8" max="8" width="24.36328125" customWidth="1"/>
    <col min="9" max="13" width="10.6328125" customWidth="1"/>
    <col min="14" max="14" width="15.36328125" customWidth="1"/>
    <col min="15" max="15" width="45.26953125" customWidth="1"/>
    <col min="16" max="18" width="11.08984375" customWidth="1"/>
    <col min="19" max="19" width="12.1796875" customWidth="1"/>
    <col min="20" max="20" width="13.90625" customWidth="1"/>
    <col min="21" max="21" width="26.36328125" customWidth="1"/>
    <col min="22" max="22" width="20.08984375" customWidth="1"/>
    <col min="23" max="23" width="24.7265625" customWidth="1"/>
    <col min="24" max="24" width="30.36328125" customWidth="1"/>
    <col min="25" max="25" width="18.08984375" customWidth="1"/>
  </cols>
  <sheetData>
    <row r="1" spans="2:25" ht="7.5" customHeight="1" thickBot="1" x14ac:dyDescent="0.4"/>
    <row r="2" spans="2:25" ht="46.25" customHeight="1" x14ac:dyDescent="0.35">
      <c r="B2" s="57"/>
      <c r="C2" s="58"/>
      <c r="D2" s="59"/>
      <c r="E2" s="72" t="s">
        <v>97</v>
      </c>
      <c r="F2" s="72"/>
      <c r="G2" s="72"/>
      <c r="H2" s="72"/>
      <c r="I2" s="72"/>
      <c r="J2" s="72"/>
      <c r="K2" s="72"/>
      <c r="L2" s="72"/>
      <c r="M2" s="72"/>
      <c r="N2" s="72"/>
      <c r="O2" s="72"/>
      <c r="P2" s="72"/>
      <c r="Q2" s="72"/>
      <c r="R2" s="72"/>
      <c r="S2" s="72"/>
      <c r="T2" s="72"/>
      <c r="U2" s="72"/>
      <c r="V2" s="72"/>
      <c r="W2" s="72"/>
      <c r="X2" s="72"/>
      <c r="Y2" s="73"/>
    </row>
    <row r="3" spans="2:25" ht="25.5" customHeight="1" x14ac:dyDescent="0.35">
      <c r="B3" s="60"/>
      <c r="C3" s="61"/>
      <c r="D3" s="62"/>
      <c r="E3" s="66" t="s">
        <v>215</v>
      </c>
      <c r="F3" s="67"/>
      <c r="G3" s="67"/>
      <c r="H3" s="67"/>
      <c r="I3" s="67"/>
      <c r="J3" s="67"/>
      <c r="K3" s="67"/>
      <c r="L3" s="67"/>
      <c r="M3" s="67"/>
      <c r="N3" s="67"/>
      <c r="O3" s="67"/>
      <c r="P3" s="67"/>
      <c r="Q3" s="67"/>
      <c r="R3" s="67"/>
      <c r="S3" s="67"/>
      <c r="T3" s="67"/>
      <c r="U3" s="67"/>
      <c r="V3" s="67"/>
      <c r="W3" s="67"/>
      <c r="X3" s="67"/>
      <c r="Y3" s="68"/>
    </row>
    <row r="4" spans="2:25" ht="31.9" customHeight="1" thickBot="1" x14ac:dyDescent="0.4">
      <c r="B4" s="63"/>
      <c r="C4" s="64"/>
      <c r="D4" s="65"/>
      <c r="E4" s="69" t="s">
        <v>104</v>
      </c>
      <c r="F4" s="70"/>
      <c r="G4" s="70"/>
      <c r="H4" s="70"/>
      <c r="I4" s="70"/>
      <c r="J4" s="70"/>
      <c r="K4" s="70"/>
      <c r="L4" s="70"/>
      <c r="M4" s="70"/>
      <c r="N4" s="70"/>
      <c r="O4" s="70"/>
      <c r="P4" s="70"/>
      <c r="Q4" s="70"/>
      <c r="R4" s="70"/>
      <c r="S4" s="70"/>
      <c r="T4" s="70"/>
      <c r="U4" s="70"/>
      <c r="V4" s="70"/>
      <c r="W4" s="70"/>
      <c r="X4" s="70"/>
      <c r="Y4" s="71"/>
    </row>
    <row r="5" spans="2:25" ht="57.75" customHeight="1" x14ac:dyDescent="0.35">
      <c r="B5" s="74" t="s">
        <v>0</v>
      </c>
      <c r="C5" s="76" t="s">
        <v>1</v>
      </c>
      <c r="D5" s="76" t="s">
        <v>2</v>
      </c>
      <c r="E5" s="76" t="s">
        <v>3</v>
      </c>
      <c r="F5" s="76" t="s">
        <v>4</v>
      </c>
      <c r="G5" s="78" t="s">
        <v>201</v>
      </c>
      <c r="H5" s="78" t="s">
        <v>5</v>
      </c>
      <c r="I5" s="76" t="s">
        <v>6</v>
      </c>
      <c r="J5" s="76" t="s">
        <v>7</v>
      </c>
      <c r="K5" s="76" t="s">
        <v>8</v>
      </c>
      <c r="L5" s="76" t="s">
        <v>202</v>
      </c>
      <c r="M5" s="55" t="s">
        <v>9</v>
      </c>
      <c r="N5" s="56"/>
      <c r="O5" s="47" t="s">
        <v>10</v>
      </c>
      <c r="P5" s="51" t="s">
        <v>11</v>
      </c>
      <c r="Q5" s="52"/>
      <c r="R5" s="52"/>
      <c r="S5" s="53"/>
      <c r="T5" s="47" t="s">
        <v>12</v>
      </c>
      <c r="U5" s="47" t="s">
        <v>13</v>
      </c>
      <c r="V5" s="47" t="s">
        <v>14</v>
      </c>
      <c r="W5" s="47" t="s">
        <v>15</v>
      </c>
      <c r="X5" s="51" t="s">
        <v>16</v>
      </c>
      <c r="Y5" s="54"/>
    </row>
    <row r="6" spans="2:25" ht="15" customHeight="1" x14ac:dyDescent="0.35">
      <c r="B6" s="74"/>
      <c r="C6" s="76"/>
      <c r="D6" s="76"/>
      <c r="E6" s="76"/>
      <c r="F6" s="76"/>
      <c r="G6" s="78"/>
      <c r="H6" s="78"/>
      <c r="I6" s="76"/>
      <c r="J6" s="76"/>
      <c r="K6" s="76"/>
      <c r="L6" s="76"/>
      <c r="M6" s="15"/>
      <c r="N6" s="16"/>
      <c r="O6" s="47"/>
      <c r="P6" s="15"/>
      <c r="Q6" s="15"/>
      <c r="R6" s="15"/>
      <c r="S6" s="15"/>
      <c r="T6" s="47"/>
      <c r="U6" s="47"/>
      <c r="V6" s="47"/>
      <c r="W6" s="47"/>
      <c r="X6" s="17"/>
      <c r="Y6" s="18"/>
    </row>
    <row r="7" spans="2:25" ht="122.25" customHeight="1" x14ac:dyDescent="0.35">
      <c r="B7" s="75"/>
      <c r="C7" s="77"/>
      <c r="D7" s="77"/>
      <c r="E7" s="77"/>
      <c r="F7" s="77"/>
      <c r="G7" s="79"/>
      <c r="H7" s="79"/>
      <c r="I7" s="77"/>
      <c r="J7" s="77"/>
      <c r="K7" s="77"/>
      <c r="L7" s="77"/>
      <c r="M7" s="15" t="s">
        <v>17</v>
      </c>
      <c r="N7" s="16" t="s">
        <v>18</v>
      </c>
      <c r="O7" s="48"/>
      <c r="P7" s="20" t="s">
        <v>19</v>
      </c>
      <c r="Q7" s="20" t="s">
        <v>20</v>
      </c>
      <c r="R7" s="20" t="s">
        <v>21</v>
      </c>
      <c r="S7" s="20" t="s">
        <v>22</v>
      </c>
      <c r="T7" s="48"/>
      <c r="U7" s="48"/>
      <c r="V7" s="48"/>
      <c r="W7" s="48"/>
      <c r="X7" s="17" t="s">
        <v>23</v>
      </c>
      <c r="Y7" s="18" t="s">
        <v>24</v>
      </c>
    </row>
    <row r="8" spans="2:25" ht="122.25" customHeight="1" x14ac:dyDescent="0.35">
      <c r="B8" s="19"/>
      <c r="C8" s="4" t="s">
        <v>49</v>
      </c>
      <c r="D8" s="4" t="s">
        <v>116</v>
      </c>
      <c r="E8" s="8" t="s">
        <v>117</v>
      </c>
      <c r="F8" s="8" t="s">
        <v>118</v>
      </c>
      <c r="G8" s="7" t="s">
        <v>119</v>
      </c>
      <c r="H8" s="7" t="s">
        <v>120</v>
      </c>
      <c r="I8" s="7">
        <v>2</v>
      </c>
      <c r="J8" s="7">
        <v>3</v>
      </c>
      <c r="K8" s="7">
        <f>+I8+J8</f>
        <v>5</v>
      </c>
      <c r="L8" s="7" t="str">
        <f t="shared" ref="L8:L31" si="0">+IF(AND(K8&gt;=2,K8&lt;=4),"Riesgo Bajo",IF(K8=5,"Riesgo Medio",IF(AND(K8&gt;=6,K8&lt;=7),"Riesgo Alto",IF(AND(K8&gt;=8,K8&lt;=10),"Riesgo Extremo",""))))</f>
        <v>Riesgo Medio</v>
      </c>
      <c r="M8" s="7" t="s">
        <v>29</v>
      </c>
      <c r="N8" s="7"/>
      <c r="O8" s="7" t="s">
        <v>121</v>
      </c>
      <c r="P8" s="7">
        <v>2</v>
      </c>
      <c r="Q8" s="7">
        <v>2</v>
      </c>
      <c r="R8" s="7">
        <f>+P8+Q8</f>
        <v>4</v>
      </c>
      <c r="S8" s="7" t="str">
        <f t="shared" ref="S8:S31" si="1">+IF(AND(R8&gt;=2,R8&lt;=4),"Riesgo Bajo",IF(R8=5,"Riesgo Medio",IF(AND(R8&gt;=6,R8&lt;=7),"Riesgo Alto",IF(AND(R8&gt;=8,R8&lt;=10),"Riesgo Extremo",""))))</f>
        <v>Riesgo Bajo</v>
      </c>
      <c r="T8" s="7" t="s">
        <v>30</v>
      </c>
      <c r="U8" s="7" t="s">
        <v>122</v>
      </c>
      <c r="V8" s="7" t="s">
        <v>123</v>
      </c>
      <c r="W8" s="7" t="s">
        <v>124</v>
      </c>
      <c r="X8" s="7" t="s">
        <v>125</v>
      </c>
      <c r="Y8" s="7" t="s">
        <v>126</v>
      </c>
    </row>
    <row r="9" spans="2:25" ht="122.25" customHeight="1" x14ac:dyDescent="0.35">
      <c r="B9" s="19"/>
      <c r="C9" s="4" t="s">
        <v>25</v>
      </c>
      <c r="D9" s="4" t="s">
        <v>35</v>
      </c>
      <c r="E9" s="4" t="s">
        <v>127</v>
      </c>
      <c r="F9" s="8" t="s">
        <v>118</v>
      </c>
      <c r="G9" s="7" t="s">
        <v>128</v>
      </c>
      <c r="H9" s="7" t="s">
        <v>129</v>
      </c>
      <c r="I9" s="7">
        <v>2</v>
      </c>
      <c r="J9" s="7">
        <v>3</v>
      </c>
      <c r="K9" s="7">
        <f t="shared" ref="K9:K12" si="2">+I9+J9</f>
        <v>5</v>
      </c>
      <c r="L9" s="7" t="str">
        <f t="shared" si="0"/>
        <v>Riesgo Medio</v>
      </c>
      <c r="M9" s="7" t="s">
        <v>29</v>
      </c>
      <c r="N9" s="7" t="s">
        <v>29</v>
      </c>
      <c r="O9" s="7" t="s">
        <v>130</v>
      </c>
      <c r="P9" s="7">
        <v>2</v>
      </c>
      <c r="Q9" s="7">
        <v>2</v>
      </c>
      <c r="R9" s="7">
        <f t="shared" ref="R9:R12" si="3">+P9+Q9</f>
        <v>4</v>
      </c>
      <c r="S9" s="7" t="str">
        <f t="shared" si="1"/>
        <v>Riesgo Bajo</v>
      </c>
      <c r="T9" s="7" t="s">
        <v>30</v>
      </c>
      <c r="U9" s="7" t="s">
        <v>131</v>
      </c>
      <c r="V9" s="7" t="s">
        <v>132</v>
      </c>
      <c r="W9" s="7" t="s">
        <v>133</v>
      </c>
      <c r="X9" s="7" t="s">
        <v>134</v>
      </c>
      <c r="Y9" s="7" t="s">
        <v>135</v>
      </c>
    </row>
    <row r="10" spans="2:25" ht="122.25" customHeight="1" x14ac:dyDescent="0.35">
      <c r="B10" s="19"/>
      <c r="C10" s="4" t="s">
        <v>25</v>
      </c>
      <c r="D10" s="4" t="s">
        <v>35</v>
      </c>
      <c r="E10" s="4" t="s">
        <v>109</v>
      </c>
      <c r="F10" s="5" t="s">
        <v>110</v>
      </c>
      <c r="G10" s="7" t="s">
        <v>111</v>
      </c>
      <c r="H10" s="7" t="s">
        <v>112</v>
      </c>
      <c r="I10" s="7">
        <v>2</v>
      </c>
      <c r="J10" s="7">
        <v>3</v>
      </c>
      <c r="K10" s="7">
        <f t="shared" si="2"/>
        <v>5</v>
      </c>
      <c r="L10" s="7" t="str">
        <f t="shared" si="0"/>
        <v>Riesgo Medio</v>
      </c>
      <c r="M10" s="7"/>
      <c r="N10" s="7" t="s">
        <v>29</v>
      </c>
      <c r="O10" s="7" t="s">
        <v>113</v>
      </c>
      <c r="P10" s="7">
        <v>2</v>
      </c>
      <c r="Q10" s="7">
        <v>2</v>
      </c>
      <c r="R10" s="7">
        <f t="shared" si="3"/>
        <v>4</v>
      </c>
      <c r="S10" s="7" t="str">
        <f t="shared" si="1"/>
        <v>Riesgo Bajo</v>
      </c>
      <c r="T10" s="7" t="s">
        <v>114</v>
      </c>
      <c r="U10" s="7" t="s">
        <v>102</v>
      </c>
      <c r="V10" s="7" t="s">
        <v>58</v>
      </c>
      <c r="W10" s="7" t="s">
        <v>52</v>
      </c>
      <c r="X10" s="7" t="s">
        <v>115</v>
      </c>
      <c r="Y10" s="7" t="s">
        <v>44</v>
      </c>
    </row>
    <row r="11" spans="2:25" ht="122.25" customHeight="1" x14ac:dyDescent="0.35">
      <c r="B11" s="19"/>
      <c r="C11" s="4" t="s">
        <v>49</v>
      </c>
      <c r="D11" s="4" t="s">
        <v>26</v>
      </c>
      <c r="E11" s="4" t="s">
        <v>136</v>
      </c>
      <c r="F11" s="5" t="s">
        <v>137</v>
      </c>
      <c r="G11" s="7" t="s">
        <v>138</v>
      </c>
      <c r="H11" s="7" t="s">
        <v>139</v>
      </c>
      <c r="I11" s="7">
        <v>2</v>
      </c>
      <c r="J11" s="7">
        <v>3</v>
      </c>
      <c r="K11" s="7">
        <f t="shared" si="2"/>
        <v>5</v>
      </c>
      <c r="L11" s="7" t="str">
        <f t="shared" si="0"/>
        <v>Riesgo Medio</v>
      </c>
      <c r="M11" s="7" t="s">
        <v>29</v>
      </c>
      <c r="N11" s="7" t="s">
        <v>29</v>
      </c>
      <c r="O11" s="7" t="s">
        <v>140</v>
      </c>
      <c r="P11" s="7">
        <v>2</v>
      </c>
      <c r="Q11" s="7">
        <v>2</v>
      </c>
      <c r="R11" s="7">
        <f t="shared" si="3"/>
        <v>4</v>
      </c>
      <c r="S11" s="7" t="str">
        <f t="shared" si="1"/>
        <v>Riesgo Bajo</v>
      </c>
      <c r="T11" s="7" t="s">
        <v>30</v>
      </c>
      <c r="U11" s="7" t="s">
        <v>131</v>
      </c>
      <c r="V11" s="7" t="s">
        <v>123</v>
      </c>
      <c r="W11" s="7" t="s">
        <v>124</v>
      </c>
      <c r="X11" s="7" t="s">
        <v>141</v>
      </c>
      <c r="Y11" s="7" t="s">
        <v>135</v>
      </c>
    </row>
    <row r="12" spans="2:25" ht="122.25" customHeight="1" x14ac:dyDescent="0.35">
      <c r="B12" s="19"/>
      <c r="C12" s="4" t="s">
        <v>49</v>
      </c>
      <c r="D12" s="4" t="s">
        <v>26</v>
      </c>
      <c r="E12" s="4" t="s">
        <v>136</v>
      </c>
      <c r="F12" s="5" t="s">
        <v>137</v>
      </c>
      <c r="G12" s="7" t="s">
        <v>142</v>
      </c>
      <c r="H12" s="7" t="s">
        <v>143</v>
      </c>
      <c r="I12" s="7">
        <v>2</v>
      </c>
      <c r="J12" s="7">
        <v>3</v>
      </c>
      <c r="K12" s="7">
        <f t="shared" si="2"/>
        <v>5</v>
      </c>
      <c r="L12" s="7" t="str">
        <f t="shared" si="0"/>
        <v>Riesgo Medio</v>
      </c>
      <c r="M12" s="7"/>
      <c r="N12" s="7" t="s">
        <v>29</v>
      </c>
      <c r="O12" s="7" t="s">
        <v>144</v>
      </c>
      <c r="P12" s="7">
        <v>1</v>
      </c>
      <c r="Q12" s="7">
        <v>2</v>
      </c>
      <c r="R12" s="7">
        <f t="shared" si="3"/>
        <v>3</v>
      </c>
      <c r="S12" s="7" t="str">
        <f t="shared" si="1"/>
        <v>Riesgo Bajo</v>
      </c>
      <c r="T12" s="7" t="s">
        <v>30</v>
      </c>
      <c r="U12" s="7" t="s">
        <v>145</v>
      </c>
      <c r="V12" s="7" t="s">
        <v>123</v>
      </c>
      <c r="W12" s="7" t="s">
        <v>146</v>
      </c>
      <c r="X12" s="7" t="s">
        <v>147</v>
      </c>
      <c r="Y12" s="7" t="s">
        <v>34</v>
      </c>
    </row>
    <row r="13" spans="2:25" ht="192" customHeight="1" x14ac:dyDescent="0.35">
      <c r="B13" s="21"/>
      <c r="C13" s="22" t="s">
        <v>25</v>
      </c>
      <c r="D13" s="22" t="s">
        <v>26</v>
      </c>
      <c r="E13" s="22" t="s">
        <v>27</v>
      </c>
      <c r="F13" s="22" t="s">
        <v>203</v>
      </c>
      <c r="G13" s="23" t="s">
        <v>204</v>
      </c>
      <c r="H13" s="23" t="s">
        <v>28</v>
      </c>
      <c r="I13" s="24">
        <v>2</v>
      </c>
      <c r="J13" s="24">
        <v>3</v>
      </c>
      <c r="K13" s="24">
        <v>5</v>
      </c>
      <c r="L13" s="7" t="str">
        <f t="shared" si="0"/>
        <v>Riesgo Medio</v>
      </c>
      <c r="M13" s="25" t="s">
        <v>29</v>
      </c>
      <c r="N13" s="25" t="s">
        <v>29</v>
      </c>
      <c r="O13" s="23" t="s">
        <v>175</v>
      </c>
      <c r="P13" s="23">
        <v>1</v>
      </c>
      <c r="Q13" s="23">
        <v>1</v>
      </c>
      <c r="R13" s="23">
        <v>2</v>
      </c>
      <c r="S13" s="7" t="str">
        <f t="shared" si="1"/>
        <v>Riesgo Bajo</v>
      </c>
      <c r="T13" s="23" t="s">
        <v>30</v>
      </c>
      <c r="U13" s="7" t="s">
        <v>131</v>
      </c>
      <c r="V13" s="23" t="s">
        <v>31</v>
      </c>
      <c r="W13" s="23" t="s">
        <v>32</v>
      </c>
      <c r="X13" s="23" t="s">
        <v>33</v>
      </c>
      <c r="Y13" s="26" t="s">
        <v>205</v>
      </c>
    </row>
    <row r="14" spans="2:25" s="1" customFormat="1" ht="201.65" customHeight="1" x14ac:dyDescent="0.35">
      <c r="B14" s="27"/>
      <c r="C14" s="4" t="s">
        <v>25</v>
      </c>
      <c r="D14" s="4" t="s">
        <v>35</v>
      </c>
      <c r="E14" s="4" t="s">
        <v>27</v>
      </c>
      <c r="F14" s="5" t="s">
        <v>106</v>
      </c>
      <c r="G14" s="7" t="s">
        <v>176</v>
      </c>
      <c r="H14" s="7" t="s">
        <v>105</v>
      </c>
      <c r="I14" s="9">
        <v>3</v>
      </c>
      <c r="J14" s="9">
        <v>3</v>
      </c>
      <c r="K14" s="9">
        <f t="shared" ref="K14" si="4">+I14+J14</f>
        <v>6</v>
      </c>
      <c r="L14" s="7" t="str">
        <f t="shared" si="0"/>
        <v>Riesgo Alto</v>
      </c>
      <c r="M14" s="13" t="s">
        <v>29</v>
      </c>
      <c r="N14" s="28" t="s">
        <v>29</v>
      </c>
      <c r="O14" s="7" t="s">
        <v>107</v>
      </c>
      <c r="P14" s="7">
        <v>1</v>
      </c>
      <c r="Q14" s="7">
        <v>2</v>
      </c>
      <c r="R14" s="7">
        <f t="shared" ref="R14" si="5">+P14+Q14</f>
        <v>3</v>
      </c>
      <c r="S14" s="7" t="str">
        <f t="shared" si="1"/>
        <v>Riesgo Bajo</v>
      </c>
      <c r="T14" s="7" t="s">
        <v>30</v>
      </c>
      <c r="U14" s="7" t="s">
        <v>131</v>
      </c>
      <c r="V14" s="7" t="s">
        <v>31</v>
      </c>
      <c r="W14" s="7" t="s">
        <v>32</v>
      </c>
      <c r="X14" s="7" t="s">
        <v>91</v>
      </c>
      <c r="Y14" s="26" t="s">
        <v>205</v>
      </c>
    </row>
    <row r="15" spans="2:25" s="1" customFormat="1" ht="174" customHeight="1" x14ac:dyDescent="0.35">
      <c r="B15" s="27"/>
      <c r="C15" s="29" t="s">
        <v>25</v>
      </c>
      <c r="D15" s="29" t="s">
        <v>35</v>
      </c>
      <c r="E15" s="29" t="s">
        <v>27</v>
      </c>
      <c r="F15" s="29" t="s">
        <v>38</v>
      </c>
      <c r="G15" s="7" t="s">
        <v>206</v>
      </c>
      <c r="H15" s="30" t="s">
        <v>92</v>
      </c>
      <c r="I15" s="31">
        <v>2</v>
      </c>
      <c r="J15" s="31">
        <v>3</v>
      </c>
      <c r="K15" s="9">
        <f t="shared" ref="K15" si="6">+I15+J15</f>
        <v>5</v>
      </c>
      <c r="L15" s="7" t="str">
        <f t="shared" si="0"/>
        <v>Riesgo Medio</v>
      </c>
      <c r="M15" s="32"/>
      <c r="N15" s="33" t="s">
        <v>29</v>
      </c>
      <c r="O15" s="30" t="s">
        <v>195</v>
      </c>
      <c r="P15" s="7">
        <v>1</v>
      </c>
      <c r="Q15" s="7">
        <v>2</v>
      </c>
      <c r="R15" s="7">
        <f t="shared" ref="R15" si="7">+P15+Q15</f>
        <v>3</v>
      </c>
      <c r="S15" s="7" t="str">
        <f t="shared" si="1"/>
        <v>Riesgo Bajo</v>
      </c>
      <c r="T15" s="30" t="s">
        <v>30</v>
      </c>
      <c r="U15" s="7" t="s">
        <v>145</v>
      </c>
      <c r="V15" s="7" t="s">
        <v>37</v>
      </c>
      <c r="W15" s="7" t="s">
        <v>32</v>
      </c>
      <c r="X15" s="30" t="s">
        <v>93</v>
      </c>
      <c r="Y15" s="26" t="s">
        <v>205</v>
      </c>
    </row>
    <row r="16" spans="2:25" ht="114.75" customHeight="1" x14ac:dyDescent="0.35">
      <c r="B16" s="21"/>
      <c r="C16" s="22" t="s">
        <v>25</v>
      </c>
      <c r="D16" s="22" t="s">
        <v>35</v>
      </c>
      <c r="E16" s="22" t="s">
        <v>27</v>
      </c>
      <c r="F16" s="22" t="s">
        <v>36</v>
      </c>
      <c r="G16" s="34" t="s">
        <v>177</v>
      </c>
      <c r="H16" s="23" t="s">
        <v>108</v>
      </c>
      <c r="I16" s="24">
        <v>2</v>
      </c>
      <c r="J16" s="24">
        <v>2</v>
      </c>
      <c r="K16" s="24">
        <v>4</v>
      </c>
      <c r="L16" s="7" t="str">
        <f t="shared" si="0"/>
        <v>Riesgo Bajo</v>
      </c>
      <c r="M16" s="25" t="s">
        <v>29</v>
      </c>
      <c r="N16" s="25"/>
      <c r="O16" s="23" t="s">
        <v>178</v>
      </c>
      <c r="P16" s="23">
        <v>1</v>
      </c>
      <c r="Q16" s="23">
        <v>1</v>
      </c>
      <c r="R16" s="23">
        <v>2</v>
      </c>
      <c r="S16" s="7" t="str">
        <f t="shared" si="1"/>
        <v>Riesgo Bajo</v>
      </c>
      <c r="T16" s="23" t="s">
        <v>30</v>
      </c>
      <c r="U16" s="23" t="s">
        <v>122</v>
      </c>
      <c r="V16" s="23" t="s">
        <v>37</v>
      </c>
      <c r="W16" s="23" t="s">
        <v>32</v>
      </c>
      <c r="X16" s="23" t="s">
        <v>94</v>
      </c>
      <c r="Y16" s="26" t="s">
        <v>44</v>
      </c>
    </row>
    <row r="17" spans="1:25" ht="114.75" customHeight="1" x14ac:dyDescent="0.35">
      <c r="B17" s="21"/>
      <c r="C17" s="22" t="s">
        <v>25</v>
      </c>
      <c r="D17" s="22" t="s">
        <v>35</v>
      </c>
      <c r="E17" s="22" t="s">
        <v>27</v>
      </c>
      <c r="F17" s="22" t="s">
        <v>38</v>
      </c>
      <c r="G17" s="34" t="s">
        <v>179</v>
      </c>
      <c r="H17" s="23" t="s">
        <v>90</v>
      </c>
      <c r="I17" s="24">
        <v>4</v>
      </c>
      <c r="J17" s="24">
        <v>4</v>
      </c>
      <c r="K17" s="24">
        <v>8</v>
      </c>
      <c r="L17" s="7" t="str">
        <f t="shared" si="0"/>
        <v>Riesgo Extremo</v>
      </c>
      <c r="M17" s="25" t="s">
        <v>29</v>
      </c>
      <c r="N17" s="25" t="s">
        <v>29</v>
      </c>
      <c r="O17" s="23" t="s">
        <v>39</v>
      </c>
      <c r="P17" s="23">
        <v>2</v>
      </c>
      <c r="Q17" s="23">
        <v>3</v>
      </c>
      <c r="R17" s="23">
        <v>5</v>
      </c>
      <c r="S17" s="7" t="str">
        <f t="shared" si="1"/>
        <v>Riesgo Medio</v>
      </c>
      <c r="T17" s="23" t="s">
        <v>30</v>
      </c>
      <c r="U17" s="7" t="s">
        <v>131</v>
      </c>
      <c r="V17" s="23" t="s">
        <v>37</v>
      </c>
      <c r="W17" s="23" t="s">
        <v>32</v>
      </c>
      <c r="X17" s="7" t="s">
        <v>91</v>
      </c>
      <c r="Y17" s="35" t="s">
        <v>207</v>
      </c>
    </row>
    <row r="18" spans="1:25" ht="97.5" customHeight="1" x14ac:dyDescent="0.35">
      <c r="B18" s="21"/>
      <c r="C18" s="22" t="s">
        <v>25</v>
      </c>
      <c r="D18" s="22" t="s">
        <v>35</v>
      </c>
      <c r="E18" s="22" t="s">
        <v>27</v>
      </c>
      <c r="F18" s="22" t="s">
        <v>40</v>
      </c>
      <c r="G18" s="34" t="s">
        <v>180</v>
      </c>
      <c r="H18" s="23" t="s">
        <v>41</v>
      </c>
      <c r="I18" s="24">
        <v>3</v>
      </c>
      <c r="J18" s="24">
        <v>2</v>
      </c>
      <c r="K18" s="24">
        <v>5</v>
      </c>
      <c r="L18" s="7" t="str">
        <f t="shared" si="0"/>
        <v>Riesgo Medio</v>
      </c>
      <c r="M18" s="23"/>
      <c r="N18" s="34" t="s">
        <v>29</v>
      </c>
      <c r="O18" s="23" t="s">
        <v>42</v>
      </c>
      <c r="P18" s="23">
        <v>1</v>
      </c>
      <c r="Q18" s="23">
        <v>1</v>
      </c>
      <c r="R18" s="23">
        <v>2</v>
      </c>
      <c r="S18" s="7" t="str">
        <f t="shared" si="1"/>
        <v>Riesgo Bajo</v>
      </c>
      <c r="T18" s="23" t="s">
        <v>30</v>
      </c>
      <c r="U18" s="23" t="s">
        <v>194</v>
      </c>
      <c r="V18" s="23" t="s">
        <v>37</v>
      </c>
      <c r="W18" s="23" t="s">
        <v>32</v>
      </c>
      <c r="X18" s="23" t="s">
        <v>43</v>
      </c>
      <c r="Y18" s="35" t="s">
        <v>44</v>
      </c>
    </row>
    <row r="19" spans="1:25" ht="114.75" customHeight="1" x14ac:dyDescent="0.35">
      <c r="B19" s="21"/>
      <c r="C19" s="22" t="s">
        <v>25</v>
      </c>
      <c r="D19" s="22" t="s">
        <v>35</v>
      </c>
      <c r="E19" s="22" t="s">
        <v>27</v>
      </c>
      <c r="F19" s="22" t="s">
        <v>40</v>
      </c>
      <c r="G19" s="34" t="s">
        <v>181</v>
      </c>
      <c r="H19" s="23" t="s">
        <v>45</v>
      </c>
      <c r="I19" s="24">
        <v>2</v>
      </c>
      <c r="J19" s="24">
        <v>3</v>
      </c>
      <c r="K19" s="24">
        <v>5</v>
      </c>
      <c r="L19" s="7" t="str">
        <f t="shared" si="0"/>
        <v>Riesgo Medio</v>
      </c>
      <c r="M19" s="23"/>
      <c r="N19" s="34" t="s">
        <v>29</v>
      </c>
      <c r="O19" s="23" t="s">
        <v>208</v>
      </c>
      <c r="P19" s="23">
        <v>1</v>
      </c>
      <c r="Q19" s="23">
        <v>1</v>
      </c>
      <c r="R19" s="23">
        <v>2</v>
      </c>
      <c r="S19" s="7" t="str">
        <f t="shared" si="1"/>
        <v>Riesgo Bajo</v>
      </c>
      <c r="T19" s="23" t="s">
        <v>30</v>
      </c>
      <c r="U19" s="23" t="s">
        <v>194</v>
      </c>
      <c r="V19" s="23" t="s">
        <v>46</v>
      </c>
      <c r="W19" s="23" t="s">
        <v>95</v>
      </c>
      <c r="X19" s="23" t="s">
        <v>47</v>
      </c>
      <c r="Y19" s="35" t="s">
        <v>48</v>
      </c>
    </row>
    <row r="20" spans="1:25" ht="102.9" customHeight="1" x14ac:dyDescent="0.35">
      <c r="B20" s="21"/>
      <c r="C20" s="22" t="s">
        <v>49</v>
      </c>
      <c r="D20" s="22" t="s">
        <v>35</v>
      </c>
      <c r="E20" s="22" t="s">
        <v>27</v>
      </c>
      <c r="F20" s="22" t="s">
        <v>40</v>
      </c>
      <c r="G20" s="7" t="s">
        <v>209</v>
      </c>
      <c r="H20" s="23" t="s">
        <v>50</v>
      </c>
      <c r="I20" s="24">
        <v>2</v>
      </c>
      <c r="J20" s="24">
        <v>2</v>
      </c>
      <c r="K20" s="24">
        <v>4</v>
      </c>
      <c r="L20" s="7" t="str">
        <f t="shared" si="0"/>
        <v>Riesgo Bajo</v>
      </c>
      <c r="M20" s="23"/>
      <c r="N20" s="34" t="s">
        <v>29</v>
      </c>
      <c r="O20" s="7" t="s">
        <v>214</v>
      </c>
      <c r="P20" s="23">
        <v>1</v>
      </c>
      <c r="Q20" s="23">
        <v>2</v>
      </c>
      <c r="R20" s="23">
        <v>3</v>
      </c>
      <c r="S20" s="7" t="str">
        <f t="shared" si="1"/>
        <v>Riesgo Bajo</v>
      </c>
      <c r="T20" s="23" t="s">
        <v>30</v>
      </c>
      <c r="U20" s="23" t="s">
        <v>194</v>
      </c>
      <c r="V20" s="23" t="s">
        <v>51</v>
      </c>
      <c r="W20" s="23" t="s">
        <v>52</v>
      </c>
      <c r="X20" s="23" t="s">
        <v>182</v>
      </c>
      <c r="Y20" s="35" t="s">
        <v>53</v>
      </c>
    </row>
    <row r="21" spans="1:25" ht="114" customHeight="1" x14ac:dyDescent="0.35">
      <c r="B21" s="21"/>
      <c r="C21" s="22" t="s">
        <v>49</v>
      </c>
      <c r="D21" s="22" t="s">
        <v>35</v>
      </c>
      <c r="E21" s="22" t="s">
        <v>27</v>
      </c>
      <c r="F21" s="22" t="s">
        <v>40</v>
      </c>
      <c r="G21" s="13" t="s">
        <v>183</v>
      </c>
      <c r="H21" s="23" t="s">
        <v>54</v>
      </c>
      <c r="I21" s="24">
        <v>4</v>
      </c>
      <c r="J21" s="24">
        <v>3</v>
      </c>
      <c r="K21" s="24">
        <v>7</v>
      </c>
      <c r="L21" s="7" t="str">
        <f t="shared" si="0"/>
        <v>Riesgo Alto</v>
      </c>
      <c r="M21" s="23"/>
      <c r="N21" s="34" t="s">
        <v>29</v>
      </c>
      <c r="O21" s="7" t="s">
        <v>210</v>
      </c>
      <c r="P21" s="23">
        <v>2</v>
      </c>
      <c r="Q21" s="23">
        <v>2</v>
      </c>
      <c r="R21" s="23">
        <v>4</v>
      </c>
      <c r="S21" s="7" t="str">
        <f t="shared" si="1"/>
        <v>Riesgo Bajo</v>
      </c>
      <c r="T21" s="23" t="s">
        <v>30</v>
      </c>
      <c r="U21" s="23" t="s">
        <v>194</v>
      </c>
      <c r="V21" s="23" t="s">
        <v>37</v>
      </c>
      <c r="W21" s="23" t="s">
        <v>32</v>
      </c>
      <c r="X21" s="7" t="s">
        <v>211</v>
      </c>
      <c r="Y21" s="26" t="s">
        <v>96</v>
      </c>
    </row>
    <row r="22" spans="1:25" ht="108" customHeight="1" x14ac:dyDescent="0.35">
      <c r="B22" s="21"/>
      <c r="C22" s="4" t="s">
        <v>49</v>
      </c>
      <c r="D22" s="4" t="s">
        <v>35</v>
      </c>
      <c r="E22" s="4" t="s">
        <v>27</v>
      </c>
      <c r="F22" s="4" t="s">
        <v>98</v>
      </c>
      <c r="G22" s="13" t="s">
        <v>99</v>
      </c>
      <c r="H22" s="7" t="s">
        <v>100</v>
      </c>
      <c r="I22" s="9">
        <v>2</v>
      </c>
      <c r="J22" s="9">
        <v>3</v>
      </c>
      <c r="K22" s="9">
        <v>5</v>
      </c>
      <c r="L22" s="7" t="str">
        <f t="shared" si="0"/>
        <v>Riesgo Medio</v>
      </c>
      <c r="M22" s="1"/>
      <c r="N22" s="13" t="s">
        <v>29</v>
      </c>
      <c r="O22" s="7" t="s">
        <v>101</v>
      </c>
      <c r="P22" s="7">
        <v>2</v>
      </c>
      <c r="Q22" s="7">
        <v>2</v>
      </c>
      <c r="R22" s="7">
        <v>4</v>
      </c>
      <c r="S22" s="7" t="str">
        <f t="shared" si="1"/>
        <v>Riesgo Bajo</v>
      </c>
      <c r="T22" s="7" t="s">
        <v>30</v>
      </c>
      <c r="U22" s="23" t="s">
        <v>194</v>
      </c>
      <c r="V22" s="7" t="s">
        <v>37</v>
      </c>
      <c r="W22" s="7" t="s">
        <v>32</v>
      </c>
      <c r="X22" s="7" t="s">
        <v>103</v>
      </c>
      <c r="Y22" s="7" t="s">
        <v>44</v>
      </c>
    </row>
    <row r="23" spans="1:25" ht="116.25" customHeight="1" x14ac:dyDescent="0.35">
      <c r="B23" s="36"/>
      <c r="C23" s="22" t="s">
        <v>25</v>
      </c>
      <c r="D23" s="22" t="s">
        <v>26</v>
      </c>
      <c r="E23" s="22" t="s">
        <v>27</v>
      </c>
      <c r="F23" s="22" t="s">
        <v>55</v>
      </c>
      <c r="G23" s="34" t="s">
        <v>212</v>
      </c>
      <c r="H23" s="23" t="s">
        <v>56</v>
      </c>
      <c r="I23" s="24">
        <v>2</v>
      </c>
      <c r="J23" s="24">
        <v>3</v>
      </c>
      <c r="K23" s="24">
        <v>5</v>
      </c>
      <c r="L23" s="7" t="str">
        <f t="shared" si="0"/>
        <v>Riesgo Medio</v>
      </c>
      <c r="M23" s="25"/>
      <c r="N23" s="25" t="s">
        <v>29</v>
      </c>
      <c r="O23" s="23" t="s">
        <v>57</v>
      </c>
      <c r="P23" s="23">
        <v>2</v>
      </c>
      <c r="Q23" s="23">
        <v>2</v>
      </c>
      <c r="R23" s="23">
        <v>4</v>
      </c>
      <c r="S23" s="7" t="str">
        <f t="shared" si="1"/>
        <v>Riesgo Bajo</v>
      </c>
      <c r="T23" s="23" t="s">
        <v>30</v>
      </c>
      <c r="U23" s="23" t="s">
        <v>194</v>
      </c>
      <c r="V23" s="23" t="s">
        <v>58</v>
      </c>
      <c r="W23" s="23" t="s">
        <v>59</v>
      </c>
      <c r="X23" s="23" t="s">
        <v>196</v>
      </c>
      <c r="Y23" s="35" t="s">
        <v>60</v>
      </c>
    </row>
    <row r="24" spans="1:25" ht="116.25" customHeight="1" x14ac:dyDescent="0.35">
      <c r="B24" s="37"/>
      <c r="C24" s="4" t="s">
        <v>25</v>
      </c>
      <c r="D24" s="4" t="s">
        <v>35</v>
      </c>
      <c r="E24" s="4" t="s">
        <v>27</v>
      </c>
      <c r="F24" s="4" t="s">
        <v>40</v>
      </c>
      <c r="G24" s="6" t="s">
        <v>188</v>
      </c>
      <c r="H24" s="7" t="s">
        <v>189</v>
      </c>
      <c r="I24" s="7">
        <v>3</v>
      </c>
      <c r="J24" s="7">
        <v>3</v>
      </c>
      <c r="K24" s="7">
        <f t="shared" ref="K24" si="8">+I24+J24</f>
        <v>6</v>
      </c>
      <c r="L24" s="7" t="str">
        <f t="shared" ref="L24" si="9">+IF(AND(K24&gt;=2,K24&lt;=4),"Riesgo Bajo",IF(K24=5,"Riesgo Medio",IF(AND(K24&gt;=6,K24&lt;=7),"Riesgo Alto",IF(AND(K24&gt;=8,K24&lt;=10),"Riesgo Extremo",""))))</f>
        <v>Riesgo Alto</v>
      </c>
      <c r="M24" s="7"/>
      <c r="N24" s="7" t="s">
        <v>29</v>
      </c>
      <c r="O24" s="7" t="s">
        <v>190</v>
      </c>
      <c r="P24" s="7">
        <v>2</v>
      </c>
      <c r="Q24" s="7">
        <v>2</v>
      </c>
      <c r="R24" s="7">
        <f t="shared" ref="R24" si="10">+P24+Q24</f>
        <v>4</v>
      </c>
      <c r="S24" s="7" t="str">
        <f t="shared" ref="S24" si="11">+IF(AND(R24&gt;=2,R24&lt;=4),"Riesgo Bajo",IF(R24=5,"Riesgo Medio",IF(AND(R24&gt;=6,R24&lt;=7),"Riesgo Alto",IF(AND(R24&gt;=8,R24&lt;=10),"Riesgo Extremo",""))))</f>
        <v>Riesgo Bajo</v>
      </c>
      <c r="T24" s="7" t="s">
        <v>30</v>
      </c>
      <c r="U24" s="7" t="s">
        <v>102</v>
      </c>
      <c r="V24" s="7" t="s">
        <v>46</v>
      </c>
      <c r="W24" s="7" t="s">
        <v>191</v>
      </c>
      <c r="X24" s="7" t="s">
        <v>192</v>
      </c>
      <c r="Y24" s="7" t="s">
        <v>193</v>
      </c>
    </row>
    <row r="25" spans="1:25" ht="130.25" customHeight="1" x14ac:dyDescent="0.35">
      <c r="B25" s="37"/>
      <c r="C25" s="4" t="s">
        <v>25</v>
      </c>
      <c r="D25" s="4" t="s">
        <v>35</v>
      </c>
      <c r="E25" s="4" t="s">
        <v>27</v>
      </c>
      <c r="F25" s="4" t="s">
        <v>40</v>
      </c>
      <c r="G25" s="6" t="s">
        <v>184</v>
      </c>
      <c r="H25" s="7" t="s">
        <v>185</v>
      </c>
      <c r="I25" s="7">
        <v>3</v>
      </c>
      <c r="J25" s="7">
        <v>3</v>
      </c>
      <c r="K25" s="7">
        <f t="shared" ref="K25" si="12">+I25+J25</f>
        <v>6</v>
      </c>
      <c r="L25" s="7" t="str">
        <f t="shared" si="0"/>
        <v>Riesgo Alto</v>
      </c>
      <c r="M25" s="7"/>
      <c r="N25" s="7" t="s">
        <v>29</v>
      </c>
      <c r="O25" s="7" t="s">
        <v>186</v>
      </c>
      <c r="P25" s="7">
        <v>2</v>
      </c>
      <c r="Q25" s="7">
        <v>2</v>
      </c>
      <c r="R25" s="7">
        <f t="shared" ref="R25" si="13">+P25+Q25</f>
        <v>4</v>
      </c>
      <c r="S25" s="7" t="str">
        <f t="shared" si="1"/>
        <v>Riesgo Bajo</v>
      </c>
      <c r="T25" s="7" t="s">
        <v>30</v>
      </c>
      <c r="U25" s="7" t="s">
        <v>102</v>
      </c>
      <c r="V25" s="7" t="s">
        <v>46</v>
      </c>
      <c r="W25" s="7" t="s">
        <v>52</v>
      </c>
      <c r="X25" s="7" t="s">
        <v>187</v>
      </c>
      <c r="Y25" s="7" t="s">
        <v>48</v>
      </c>
    </row>
    <row r="26" spans="1:25" ht="179.5" customHeight="1" x14ac:dyDescent="0.35">
      <c r="B26" s="37"/>
      <c r="C26" s="29" t="s">
        <v>25</v>
      </c>
      <c r="D26" s="29" t="s">
        <v>35</v>
      </c>
      <c r="E26" s="29" t="s">
        <v>27</v>
      </c>
      <c r="F26" s="29" t="s">
        <v>171</v>
      </c>
      <c r="G26" s="23" t="s">
        <v>197</v>
      </c>
      <c r="H26" s="30" t="s">
        <v>112</v>
      </c>
      <c r="I26" s="9">
        <v>2</v>
      </c>
      <c r="J26" s="9">
        <v>3</v>
      </c>
      <c r="K26" s="9">
        <f t="shared" ref="K26:K27" si="14">+I26+J26</f>
        <v>5</v>
      </c>
      <c r="L26" s="7" t="str">
        <f t="shared" si="0"/>
        <v>Riesgo Medio</v>
      </c>
      <c r="M26" s="32"/>
      <c r="N26" s="32" t="s">
        <v>29</v>
      </c>
      <c r="O26" s="30" t="s">
        <v>213</v>
      </c>
      <c r="P26" s="30">
        <v>1</v>
      </c>
      <c r="Q26" s="30">
        <v>2</v>
      </c>
      <c r="R26" s="7">
        <f t="shared" ref="R26:R27" si="15">+P26+Q26</f>
        <v>3</v>
      </c>
      <c r="S26" s="7" t="str">
        <f t="shared" si="1"/>
        <v>Riesgo Bajo</v>
      </c>
      <c r="T26" s="7" t="s">
        <v>30</v>
      </c>
      <c r="U26" s="23" t="s">
        <v>194</v>
      </c>
      <c r="V26" s="30" t="s">
        <v>172</v>
      </c>
      <c r="W26" s="30" t="s">
        <v>52</v>
      </c>
      <c r="X26" s="30" t="s">
        <v>199</v>
      </c>
      <c r="Y26" s="30" t="s">
        <v>44</v>
      </c>
    </row>
    <row r="27" spans="1:25" ht="130.25" customHeight="1" x14ac:dyDescent="0.35">
      <c r="B27" s="37"/>
      <c r="C27" s="4" t="s">
        <v>25</v>
      </c>
      <c r="D27" s="4" t="s">
        <v>35</v>
      </c>
      <c r="E27" s="4" t="s">
        <v>27</v>
      </c>
      <c r="F27" s="5" t="s">
        <v>171</v>
      </c>
      <c r="G27" s="7" t="s">
        <v>200</v>
      </c>
      <c r="H27" s="7" t="s">
        <v>173</v>
      </c>
      <c r="I27" s="7">
        <v>2</v>
      </c>
      <c r="J27" s="7">
        <v>3</v>
      </c>
      <c r="K27" s="9">
        <f t="shared" si="14"/>
        <v>5</v>
      </c>
      <c r="L27" s="7" t="str">
        <f t="shared" si="0"/>
        <v>Riesgo Medio</v>
      </c>
      <c r="M27" s="13"/>
      <c r="N27" s="13" t="s">
        <v>29</v>
      </c>
      <c r="O27" s="7" t="s">
        <v>198</v>
      </c>
      <c r="P27" s="7">
        <v>1</v>
      </c>
      <c r="Q27" s="7">
        <v>2</v>
      </c>
      <c r="R27" s="7">
        <f t="shared" si="15"/>
        <v>3</v>
      </c>
      <c r="S27" s="7" t="str">
        <f t="shared" si="1"/>
        <v>Riesgo Bajo</v>
      </c>
      <c r="T27" s="7" t="s">
        <v>30</v>
      </c>
      <c r="U27" s="23" t="s">
        <v>194</v>
      </c>
      <c r="V27" s="7" t="s">
        <v>58</v>
      </c>
      <c r="W27" s="7" t="s">
        <v>52</v>
      </c>
      <c r="X27" s="30" t="s">
        <v>174</v>
      </c>
      <c r="Y27" s="7" t="s">
        <v>44</v>
      </c>
    </row>
    <row r="28" spans="1:25" ht="145" x14ac:dyDescent="0.35">
      <c r="A28" s="38"/>
      <c r="B28" s="39"/>
      <c r="C28" s="4" t="s">
        <v>25</v>
      </c>
      <c r="D28" s="4" t="s">
        <v>35</v>
      </c>
      <c r="E28" s="4" t="s">
        <v>27</v>
      </c>
      <c r="F28" s="5" t="s">
        <v>148</v>
      </c>
      <c r="G28" s="6" t="s">
        <v>149</v>
      </c>
      <c r="H28" s="7" t="s">
        <v>150</v>
      </c>
      <c r="I28" s="9">
        <v>2</v>
      </c>
      <c r="J28" s="9">
        <v>2</v>
      </c>
      <c r="K28" s="7">
        <f t="shared" ref="K28:K31" si="16">+I28+J28</f>
        <v>4</v>
      </c>
      <c r="L28" s="7" t="str">
        <f t="shared" si="0"/>
        <v>Riesgo Bajo</v>
      </c>
      <c r="M28" s="7" t="s">
        <v>29</v>
      </c>
      <c r="N28" s="7" t="s">
        <v>29</v>
      </c>
      <c r="O28" s="7" t="s">
        <v>151</v>
      </c>
      <c r="P28" s="7">
        <v>2</v>
      </c>
      <c r="Q28" s="7">
        <v>2</v>
      </c>
      <c r="R28" s="7">
        <f t="shared" ref="R28:R31" si="17">+P28+Q28</f>
        <v>4</v>
      </c>
      <c r="S28" s="7" t="str">
        <f t="shared" si="1"/>
        <v>Riesgo Bajo</v>
      </c>
      <c r="T28" s="7" t="s">
        <v>30</v>
      </c>
      <c r="U28" s="7" t="s">
        <v>131</v>
      </c>
      <c r="V28" s="7" t="s">
        <v>61</v>
      </c>
      <c r="W28" s="7" t="s">
        <v>59</v>
      </c>
      <c r="X28" s="7" t="s">
        <v>152</v>
      </c>
      <c r="Y28" s="7" t="s">
        <v>48</v>
      </c>
    </row>
    <row r="29" spans="1:25" ht="116" x14ac:dyDescent="0.35">
      <c r="A29" s="38"/>
      <c r="B29" s="39"/>
      <c r="C29" s="4" t="s">
        <v>25</v>
      </c>
      <c r="D29" s="4" t="s">
        <v>153</v>
      </c>
      <c r="E29" s="4" t="s">
        <v>27</v>
      </c>
      <c r="F29" s="5" t="s">
        <v>154</v>
      </c>
      <c r="G29" s="6" t="s">
        <v>155</v>
      </c>
      <c r="H29" s="7" t="s">
        <v>156</v>
      </c>
      <c r="I29" s="9">
        <v>2</v>
      </c>
      <c r="J29" s="9">
        <v>3</v>
      </c>
      <c r="K29" s="7">
        <f t="shared" si="16"/>
        <v>5</v>
      </c>
      <c r="L29" s="7" t="str">
        <f t="shared" si="0"/>
        <v>Riesgo Medio</v>
      </c>
      <c r="M29" s="7"/>
      <c r="N29" s="7" t="s">
        <v>29</v>
      </c>
      <c r="O29" s="7" t="s">
        <v>157</v>
      </c>
      <c r="P29" s="7">
        <v>2</v>
      </c>
      <c r="Q29" s="7">
        <v>2</v>
      </c>
      <c r="R29" s="7">
        <f t="shared" si="17"/>
        <v>4</v>
      </c>
      <c r="S29" s="7" t="str">
        <f t="shared" si="1"/>
        <v>Riesgo Bajo</v>
      </c>
      <c r="T29" s="7" t="s">
        <v>30</v>
      </c>
      <c r="U29" s="7" t="s">
        <v>145</v>
      </c>
      <c r="V29" s="10" t="s">
        <v>37</v>
      </c>
      <c r="W29" s="7" t="s">
        <v>59</v>
      </c>
      <c r="X29" s="11" t="s">
        <v>158</v>
      </c>
      <c r="Y29" s="7" t="s">
        <v>159</v>
      </c>
    </row>
    <row r="30" spans="1:25" ht="72.5" x14ac:dyDescent="0.35">
      <c r="A30" s="38"/>
      <c r="B30" s="39"/>
      <c r="C30" s="4" t="s">
        <v>25</v>
      </c>
      <c r="D30" s="5" t="s">
        <v>35</v>
      </c>
      <c r="E30" s="4" t="s">
        <v>27</v>
      </c>
      <c r="F30" s="5" t="s">
        <v>160</v>
      </c>
      <c r="G30" s="6" t="s">
        <v>161</v>
      </c>
      <c r="H30" s="7" t="s">
        <v>162</v>
      </c>
      <c r="I30" s="9">
        <v>2</v>
      </c>
      <c r="J30" s="9">
        <v>3</v>
      </c>
      <c r="K30" s="7">
        <f t="shared" si="16"/>
        <v>5</v>
      </c>
      <c r="L30" s="7" t="str">
        <f t="shared" si="0"/>
        <v>Riesgo Medio</v>
      </c>
      <c r="M30" s="12"/>
      <c r="N30" s="7" t="s">
        <v>29</v>
      </c>
      <c r="O30" s="7" t="s">
        <v>163</v>
      </c>
      <c r="P30" s="7">
        <v>1</v>
      </c>
      <c r="Q30" s="7">
        <v>1</v>
      </c>
      <c r="R30" s="7">
        <f t="shared" si="17"/>
        <v>2</v>
      </c>
      <c r="S30" s="7" t="str">
        <f t="shared" si="1"/>
        <v>Riesgo Bajo</v>
      </c>
      <c r="T30" s="10" t="str">
        <f>IF(R30&lt;=2,"NO",IF(R30&lt;=4,"NO",IF(R30&lt;=5,"SI")))</f>
        <v>NO</v>
      </c>
      <c r="U30" s="7" t="s">
        <v>145</v>
      </c>
      <c r="V30" s="7" t="s">
        <v>46</v>
      </c>
      <c r="W30" s="7" t="s">
        <v>164</v>
      </c>
      <c r="X30" s="7" t="s">
        <v>165</v>
      </c>
      <c r="Y30" s="7" t="s">
        <v>135</v>
      </c>
    </row>
    <row r="31" spans="1:25" ht="130.5" x14ac:dyDescent="0.35">
      <c r="A31" s="38"/>
      <c r="B31" s="39"/>
      <c r="C31" s="4" t="s">
        <v>49</v>
      </c>
      <c r="D31" s="4" t="s">
        <v>35</v>
      </c>
      <c r="E31" s="4" t="s">
        <v>27</v>
      </c>
      <c r="F31" s="4" t="s">
        <v>154</v>
      </c>
      <c r="G31" s="6" t="s">
        <v>166</v>
      </c>
      <c r="H31" s="7" t="s">
        <v>167</v>
      </c>
      <c r="I31" s="9">
        <v>2</v>
      </c>
      <c r="J31" s="9">
        <v>3</v>
      </c>
      <c r="K31" s="7">
        <f t="shared" si="16"/>
        <v>5</v>
      </c>
      <c r="L31" s="7" t="str">
        <f t="shared" si="0"/>
        <v>Riesgo Medio</v>
      </c>
      <c r="M31" s="7"/>
      <c r="N31" s="7" t="s">
        <v>29</v>
      </c>
      <c r="O31" s="7" t="s">
        <v>168</v>
      </c>
      <c r="P31" s="7">
        <v>1</v>
      </c>
      <c r="Q31" s="7">
        <v>1</v>
      </c>
      <c r="R31" s="7">
        <f t="shared" si="17"/>
        <v>2</v>
      </c>
      <c r="S31" s="7" t="str">
        <f t="shared" si="1"/>
        <v>Riesgo Bajo</v>
      </c>
      <c r="T31" s="7" t="s">
        <v>30</v>
      </c>
      <c r="U31" s="7" t="s">
        <v>145</v>
      </c>
      <c r="V31" s="7" t="s">
        <v>46</v>
      </c>
      <c r="W31" s="7" t="s">
        <v>169</v>
      </c>
      <c r="X31" s="7" t="s">
        <v>170</v>
      </c>
      <c r="Y31" s="7" t="s">
        <v>48</v>
      </c>
    </row>
    <row r="32" spans="1:25" x14ac:dyDescent="0.35">
      <c r="U32" s="3"/>
      <c r="V32" s="3"/>
      <c r="W32" s="3"/>
      <c r="X32" s="40"/>
      <c r="Y32" s="41"/>
    </row>
    <row r="33" spans="4:25" x14ac:dyDescent="0.35">
      <c r="U33" s="42" t="s">
        <v>22</v>
      </c>
      <c r="V33" s="42" t="s">
        <v>21</v>
      </c>
      <c r="W33" s="3"/>
      <c r="X33" s="42" t="s">
        <v>63</v>
      </c>
      <c r="Y33" s="42" t="s">
        <v>22</v>
      </c>
    </row>
    <row r="34" spans="4:25" x14ac:dyDescent="0.35">
      <c r="U34" s="3"/>
      <c r="V34" s="3"/>
      <c r="W34" s="3"/>
      <c r="X34" s="40"/>
      <c r="Y34" s="41"/>
    </row>
    <row r="35" spans="4:25" x14ac:dyDescent="0.35">
      <c r="U35" s="42" t="s">
        <v>64</v>
      </c>
      <c r="V35" s="42">
        <v>1</v>
      </c>
      <c r="W35" s="3"/>
      <c r="X35" s="42" t="s">
        <v>65</v>
      </c>
      <c r="Y35" s="43" t="s">
        <v>66</v>
      </c>
    </row>
    <row r="36" spans="4:25" x14ac:dyDescent="0.35">
      <c r="D36" s="44"/>
      <c r="U36" s="42" t="s">
        <v>67</v>
      </c>
      <c r="V36" s="42">
        <v>2</v>
      </c>
      <c r="W36" s="3"/>
      <c r="X36" s="42" t="s">
        <v>68</v>
      </c>
      <c r="Y36" s="45" t="s">
        <v>69</v>
      </c>
    </row>
    <row r="37" spans="4:25" x14ac:dyDescent="0.35">
      <c r="U37" s="42" t="s">
        <v>70</v>
      </c>
      <c r="V37" s="42">
        <v>3</v>
      </c>
      <c r="W37" s="3"/>
      <c r="X37" s="42">
        <v>5</v>
      </c>
      <c r="Y37" s="43" t="s">
        <v>71</v>
      </c>
    </row>
    <row r="38" spans="4:25" x14ac:dyDescent="0.35">
      <c r="U38" s="42" t="s">
        <v>72</v>
      </c>
      <c r="V38" s="42">
        <v>4</v>
      </c>
      <c r="W38" s="3"/>
      <c r="X38" s="42" t="s">
        <v>73</v>
      </c>
      <c r="Y38" s="43" t="s">
        <v>74</v>
      </c>
    </row>
    <row r="39" spans="4:25" ht="29" x14ac:dyDescent="0.35">
      <c r="U39" s="42" t="s">
        <v>75</v>
      </c>
      <c r="V39" s="42">
        <v>5</v>
      </c>
      <c r="W39" s="3"/>
      <c r="X39" s="42">
        <v>1</v>
      </c>
      <c r="Y39" s="32" t="s">
        <v>76</v>
      </c>
    </row>
    <row r="40" spans="4:25" x14ac:dyDescent="0.35">
      <c r="U40" s="46"/>
      <c r="V40" s="46"/>
      <c r="W40" s="3"/>
      <c r="X40" s="46"/>
      <c r="Y40" s="46"/>
    </row>
    <row r="41" spans="4:25" x14ac:dyDescent="0.35">
      <c r="U41" s="46"/>
      <c r="V41" s="46"/>
      <c r="W41" s="40"/>
      <c r="X41" s="41"/>
      <c r="Y41" s="41"/>
    </row>
    <row r="42" spans="4:25" x14ac:dyDescent="0.35">
      <c r="U42" s="49" t="s">
        <v>77</v>
      </c>
      <c r="V42" s="50"/>
      <c r="W42" s="40"/>
      <c r="X42" s="49" t="s">
        <v>62</v>
      </c>
      <c r="Y42" s="50"/>
    </row>
    <row r="43" spans="4:25" x14ac:dyDescent="0.35">
      <c r="U43" s="3"/>
      <c r="V43" s="3"/>
      <c r="W43" s="40"/>
      <c r="X43" s="41"/>
      <c r="Y43" s="41"/>
    </row>
    <row r="44" spans="4:25" x14ac:dyDescent="0.35">
      <c r="U44" s="42" t="s">
        <v>22</v>
      </c>
      <c r="V44" s="42" t="s">
        <v>78</v>
      </c>
      <c r="W44" s="40"/>
      <c r="X44" s="42" t="s">
        <v>79</v>
      </c>
      <c r="Y44" s="42" t="s">
        <v>80</v>
      </c>
    </row>
    <row r="45" spans="4:25" x14ac:dyDescent="0.35">
      <c r="U45" s="3"/>
      <c r="V45" s="3"/>
      <c r="W45" s="40"/>
      <c r="X45" s="41"/>
      <c r="Y45" s="41"/>
    </row>
    <row r="46" spans="4:25" x14ac:dyDescent="0.35">
      <c r="U46" s="42" t="s">
        <v>81</v>
      </c>
      <c r="V46" s="42">
        <v>1</v>
      </c>
      <c r="W46" s="40"/>
      <c r="X46" s="42" t="s">
        <v>82</v>
      </c>
      <c r="Y46" s="42" t="s">
        <v>83</v>
      </c>
    </row>
    <row r="47" spans="4:25" x14ac:dyDescent="0.35">
      <c r="U47" s="42" t="s">
        <v>84</v>
      </c>
      <c r="V47" s="42">
        <v>2</v>
      </c>
      <c r="W47" s="40"/>
      <c r="X47" s="42" t="s">
        <v>85</v>
      </c>
      <c r="Y47" s="42" t="s">
        <v>86</v>
      </c>
    </row>
    <row r="48" spans="4:25" x14ac:dyDescent="0.35">
      <c r="U48" s="42" t="s">
        <v>87</v>
      </c>
      <c r="V48" s="42">
        <v>3</v>
      </c>
      <c r="W48" s="40"/>
      <c r="X48" s="41"/>
      <c r="Y48" s="41"/>
    </row>
    <row r="49" spans="21:25" x14ac:dyDescent="0.35">
      <c r="U49" s="42" t="s">
        <v>88</v>
      </c>
      <c r="V49" s="42">
        <v>4</v>
      </c>
      <c r="W49" s="40"/>
      <c r="X49" s="41"/>
      <c r="Y49" s="41"/>
    </row>
    <row r="50" spans="21:25" x14ac:dyDescent="0.35">
      <c r="U50" s="42" t="s">
        <v>89</v>
      </c>
      <c r="V50" s="42">
        <v>5</v>
      </c>
      <c r="W50" s="40"/>
      <c r="X50" s="41"/>
      <c r="Y50" s="41"/>
    </row>
  </sheetData>
  <mergeCells count="25">
    <mergeCell ref="M5:N5"/>
    <mergeCell ref="B2:D4"/>
    <mergeCell ref="E3:Y3"/>
    <mergeCell ref="E4:Y4"/>
    <mergeCell ref="E2:Y2"/>
    <mergeCell ref="B5:B7"/>
    <mergeCell ref="C5:C7"/>
    <mergeCell ref="D5:D7"/>
    <mergeCell ref="E5:E7"/>
    <mergeCell ref="F5:F7"/>
    <mergeCell ref="G5:G7"/>
    <mergeCell ref="H5:H7"/>
    <mergeCell ref="I5:I7"/>
    <mergeCell ref="J5:J7"/>
    <mergeCell ref="K5:K7"/>
    <mergeCell ref="L5:L7"/>
    <mergeCell ref="O5:O7"/>
    <mergeCell ref="U42:V42"/>
    <mergeCell ref="X42:Y42"/>
    <mergeCell ref="P5:S5"/>
    <mergeCell ref="X5:Y5"/>
    <mergeCell ref="W5:W7"/>
    <mergeCell ref="T5:T7"/>
    <mergeCell ref="U5:U7"/>
    <mergeCell ref="V5:V7"/>
  </mergeCells>
  <conditionalFormatting sqref="Y35:Y39">
    <cfRule type="containsText" dxfId="7" priority="1" stopIfTrue="1" operator="containsText" text="RIESGO BAJO">
      <formula>NOT(ISERROR(SEARCH("RIESGO BAJO",Y35)))</formula>
    </cfRule>
    <cfRule type="containsText" dxfId="6" priority="2" stopIfTrue="1" operator="containsText" text="RIESGO MEDIO">
      <formula>NOT(ISERROR(SEARCH("RIESGO MEDIO",Y35)))</formula>
    </cfRule>
    <cfRule type="containsText" dxfId="5" priority="3" stopIfTrue="1" operator="containsText" text="RIESGO ALTO">
      <formula>NOT(ISERROR(SEARCH("RIESGO ALTO",Y35)))</formula>
    </cfRule>
    <cfRule type="containsText" dxfId="4" priority="4" stopIfTrue="1" operator="containsText" text="RIESGO EXTREMO">
      <formula>NOT(ISERROR(SEARCH("RIESGO EXTREMO",Y35)))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dataValidations count="1">
    <dataValidation type="list" allowBlank="1" showInputMessage="1" showErrorMessage="1" sqref="D30:E31" xr:uid="{DFA9939C-96E4-4756-9C9E-42ED2FFAE14E}"/>
  </dataValidations>
  <pageMargins left="0.39370078740157483" right="0.39370078740157483" top="0.39370078740157483" bottom="0.39370078740157483" header="0" footer="0"/>
  <pageSetup scale="65" orientation="landscape" r:id="rId1"/>
  <rowBreaks count="1" manualBreakCount="1">
    <brk id="27" max="1638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2" ma:contentTypeDescription="Crear nuevo documento." ma:contentTypeScope="" ma:versionID="37e95606ca4886e73bddc7f547650e62">
  <xsd:schema xmlns:xsd="http://www.w3.org/2001/XMLSchema" xmlns:xs="http://www.w3.org/2001/XMLSchema" xmlns:p="http://schemas.microsoft.com/office/2006/metadata/properties" xmlns:ns2="d0e6f6f3-e1d6-44c6-b764-907c22c60e6d" targetNamespace="http://schemas.microsoft.com/office/2006/metadata/properties" ma:root="true" ma:fieldsID="634ea29431fffc77f04e39bda33e7e09" ns2:_="">
    <xsd:import namespace="d0e6f6f3-e1d6-44c6-b764-907c22c60e6d"/>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6779C67-9163-4112-B2B1-787EF2D0F4AF}">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579B47C-EC55-4863-B5ED-AD77FCEB824F}">
  <ds:schemaRefs>
    <ds:schemaRef ds:uri="http://schemas.microsoft.com/sharepoint/v3/contenttype/forms"/>
  </ds:schemaRefs>
</ds:datastoreItem>
</file>

<file path=customXml/itemProps3.xml><?xml version="1.0" encoding="utf-8"?>
<ds:datastoreItem xmlns:ds="http://schemas.openxmlformats.org/officeDocument/2006/customXml" ds:itemID="{93DE83BF-9A68-4E53-8500-8273C596B86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RIESGO CONSULTORÍA</vt:lpstr>
      <vt:lpstr>'MATRIZ RIESGO CONSULTORÍA'!Área_de_impresión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Daniela Jaramillo C</cp:lastModifiedBy>
  <cp:revision/>
  <dcterms:created xsi:type="dcterms:W3CDTF">2018-12-30T14:30:46Z</dcterms:created>
  <dcterms:modified xsi:type="dcterms:W3CDTF">2025-09-16T17:26:13Z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