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C:\Users\Usuario\Documents\FORMATOS\IUE\2025\MENOR\SA - 2025XXXX RED WLAN\"/>
    </mc:Choice>
  </mc:AlternateContent>
  <xr:revisionPtr revIDLastSave="0" documentId="13_ncr:1_{409699E9-FD13-467D-B742-A581D7B08D56}" xr6:coauthVersionLast="47" xr6:coauthVersionMax="47" xr10:uidLastSave="{00000000-0000-0000-0000-000000000000}"/>
  <bookViews>
    <workbookView xWindow="-120" yWindow="-120" windowWidth="20730" windowHeight="11040" tabRatio="780" xr2:uid="{00000000-000D-0000-FFFF-FFFF00000000}"/>
  </bookViews>
  <sheets>
    <sheet name="OFERTA" sheetId="16" r:id="rId1"/>
  </sheets>
  <definedNames>
    <definedName name="_xlnm.Print_Titles" localSheetId="0">OFERTA!$1:$10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16" l="1"/>
  <c r="I13" i="16"/>
  <c r="I14" i="16"/>
  <c r="I15" i="16"/>
  <c r="I16" i="16"/>
  <c r="I17" i="16"/>
  <c r="I18" i="16"/>
  <c r="I19" i="16"/>
  <c r="I20" i="16"/>
  <c r="I11" i="16"/>
  <c r="G19" i="16"/>
  <c r="G20" i="16"/>
  <c r="J20" i="16" s="1"/>
  <c r="G12" i="16"/>
  <c r="J12" i="16" s="1"/>
  <c r="G13" i="16"/>
  <c r="G14" i="16"/>
  <c r="G15" i="16"/>
  <c r="J15" i="16" s="1"/>
  <c r="G16" i="16"/>
  <c r="J16" i="16" s="1"/>
  <c r="G17" i="16"/>
  <c r="G18" i="16"/>
  <c r="G11" i="16"/>
  <c r="J11" i="16" s="1"/>
  <c r="H18" i="16" l="1"/>
  <c r="J18" i="16"/>
  <c r="H17" i="16"/>
  <c r="J17" i="16"/>
  <c r="H14" i="16"/>
  <c r="J14" i="16"/>
  <c r="H13" i="16"/>
  <c r="J13" i="16"/>
  <c r="H19" i="16"/>
  <c r="J19" i="16"/>
  <c r="H12" i="16"/>
  <c r="K15" i="16"/>
  <c r="H16" i="16"/>
  <c r="H15" i="16"/>
  <c r="K16" i="16"/>
  <c r="K17" i="16"/>
  <c r="K12" i="16"/>
  <c r="J22" i="16"/>
  <c r="K20" i="16"/>
  <c r="K19" i="16"/>
  <c r="K13" i="16"/>
  <c r="K18" i="16"/>
  <c r="H20" i="16"/>
  <c r="K14" i="16"/>
  <c r="H11" i="16"/>
  <c r="G22" i="16"/>
  <c r="K11" i="16"/>
  <c r="K22" i="16" l="1"/>
  <c r="I22" i="16"/>
  <c r="H22" i="16"/>
</calcChain>
</file>

<file path=xl/sharedStrings.xml><?xml version="1.0" encoding="utf-8"?>
<sst xmlns="http://schemas.openxmlformats.org/spreadsheetml/2006/main" count="63" uniqueCount="54">
  <si>
    <t>PROVEEDOR:</t>
  </si>
  <si>
    <t>NIT:</t>
  </si>
  <si>
    <t>CONTACTO:</t>
  </si>
  <si>
    <t>%IVA</t>
  </si>
  <si>
    <t>TOTALES</t>
  </si>
  <si>
    <t>Plazo de Entrega:</t>
  </si>
  <si>
    <t>Forma de Pago:</t>
  </si>
  <si>
    <t>_________________________________________________________</t>
  </si>
  <si>
    <t>Observaciones:</t>
  </si>
  <si>
    <t>OBJETO:</t>
  </si>
  <si>
    <t xml:space="preserve">N° PROCESO </t>
  </si>
  <si>
    <t>C.C.</t>
  </si>
  <si>
    <t>NOMBRE REPRESENTATE LEGAL:</t>
  </si>
  <si>
    <t xml:space="preserve">CORREO ELECTRÓNICO: </t>
  </si>
  <si>
    <t>PROPUESTA ECONÓMICA</t>
  </si>
  <si>
    <t>CANTIDAD</t>
  </si>
  <si>
    <t>ÍTEM</t>
  </si>
  <si>
    <t>Campos que deberan ser diligenciados por el oferente (Tener en cuenta porcentaje del IVA según el artículo a cotizar)</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</si>
  <si>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</si>
  <si>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</si>
  <si>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</si>
  <si>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</si>
  <si>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</si>
  <si>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</si>
  <si>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</si>
  <si>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Firmado electrónicamente a través de la plataforma SECOP II</t>
  </si>
  <si>
    <t>Tener en cuenta los Valores Asociados al Contrato según el Acuerdo Municipal 046 del 18 de diciembre de 2024 (Estatuto Tributario Municipal)</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</si>
  <si>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</si>
  <si>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</si>
  <si>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</si>
  <si>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</si>
  <si>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</si>
  <si>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</si>
  <si>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La propuesta económica deberá ser diligenciada en el sistema SECOP II – SOBRE ECONÓMICO NÚMERO 2 de acuerdo con los ítems que allí se relacionan y se deberá anexar el ANEXO DE PROPUESTA ECONÓMICA publicado por la Institución Universitaria de Envigado en formato “Libro de Excel (*.xlsx)”, en donde detallará el valor de su ofrecimiento, conforme a los ítems a que haya lugar.
Nota 1: </t>
    </r>
    <r>
      <rPr>
        <sz val="12"/>
        <color theme="1"/>
        <rFont val="Aptos Narrow"/>
        <family val="2"/>
      </rPr>
      <t>Para el presente Proceso NO se aceptan propuestas parciales, ni alternativas</t>
    </r>
    <r>
      <rPr>
        <b/>
        <sz val="12"/>
        <color theme="1"/>
        <rFont val="Aptos Narrow"/>
        <family val="2"/>
      </rPr>
      <t xml:space="preserve">
Nota 2: </t>
    </r>
    <r>
      <rPr>
        <sz val="12"/>
        <color theme="1"/>
        <rFont val="Aptos Narrow"/>
        <family val="2"/>
      </rPr>
      <t>Si existen discrepancias entre el valor ofertado en el “Formato de propuesta económica”, y el valor ofertado en la plataforma electrónica SECOP II, se tendrá en cuenta el valor electrónico y el formato se ajustará de acuerdo con el valor ofertado en éste.</t>
    </r>
    <r>
      <rPr>
        <b/>
        <sz val="12"/>
        <color theme="1"/>
        <rFont val="Aptos Narrow"/>
        <family val="2"/>
      </rPr>
      <t xml:space="preserve"> </t>
    </r>
    <r>
      <rPr>
        <sz val="12"/>
        <color theme="1"/>
        <rFont val="Aptos Narrow"/>
        <family val="2"/>
      </rPr>
      <t>Esto de conformidad con la GUÍA PARA PRESENTAR OFERTAS EN EL SECOP II:</t>
    </r>
    <r>
      <rPr>
        <b/>
        <sz val="12"/>
        <color theme="1"/>
        <rFont val="Aptos Narrow"/>
        <family val="2"/>
      </rPr>
      <t xml:space="preserve">
</t>
    </r>
    <r>
      <rPr>
        <i/>
        <sz val="12"/>
        <color theme="1"/>
        <rFont val="Aptos Narrow"/>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</si>
  <si>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</si>
  <si>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</si>
  <si>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</si>
  <si>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t>Adquisición, implementación y puesta en funcionamiento de la red WLAN para la Institución Universitaria de Envigado.</t>
  </si>
  <si>
    <t>PRESUPUESTO OFICIAL
$ 448.164.053
IVA INCLUIDO</t>
  </si>
  <si>
    <t>Dispositivos para el acceso Inalámbrico interno mediana densidad.</t>
  </si>
  <si>
    <t>UNIDAD</t>
  </si>
  <si>
    <t>Soporte Técnico y garantía por 3 años para dispositivos para el acceso Inalámbrico interno mediana densidad.</t>
  </si>
  <si>
    <t>SERVICIO</t>
  </si>
  <si>
    <t>Dispositivos para el acceso Inalámbrico interno nivel alta densidad.</t>
  </si>
  <si>
    <t>Soporte técnico y garantía por 3 años para Dispositivo para el acceso Inalámbrico interno nivel alta densidad</t>
  </si>
  <si>
    <t>Dispositivo para el acceso Inalámbrico externo</t>
  </si>
  <si>
    <t>Soporte técnico y garantía por 3 años para dispositivo para el acceso Inalámbrico externo</t>
  </si>
  <si>
    <t xml:space="preserve">Switche de distribución </t>
  </si>
  <si>
    <t xml:space="preserve">Soporte técnico y garantía por 3 años switche de distribución </t>
  </si>
  <si>
    <t>Transceiver</t>
  </si>
  <si>
    <t>Soporte técnico y mantenimiento de la solución ofertada por 3 años 
Afinamiento anual de la configuración para la solución inalámbrica
-	Revisión de la configuración actual
-	Recomendación de mejores prácticas para ajuste a la configuración
-	Actualización de firmware (recomendada por el fabricante y estable)
-	Configuración de la recomendaciones realizadas y activación de nuevas funcionalidades (si aplica)
Site survey (estudio en sitio) al año, para la solución de red inalámbrica desplegada. Estudio de cobertura, intermitencia y problemas de señal, mapas de calor, entrega de informe y recomendaciones de mejores prácticas.</t>
  </si>
  <si>
    <t xml:space="preserve">Puesta en funcionamiento 
Cableado certificado, adecuaciones físicas y estructurales necesarias, abrir canaletas, ductos o bandejas para llevar el cable de red, en algunos casos perforaciones entre muros o alguna otra superficie, instalación de dispositivos en zonas altas o protegidas </t>
  </si>
  <si>
    <t>SA - 20250013</t>
  </si>
  <si>
    <r>
      <t xml:space="preserve">FORMATO ANEXO
PROPUESTA ECONÓMICA
SELECCIÓN ABREVIADA DE MENOR CUANTÍA
</t>
    </r>
    <r>
      <rPr>
        <b/>
        <i/>
        <sz val="12"/>
        <rFont val="Arial Narrow"/>
        <family val="2"/>
      </rPr>
      <t>(No se debe desbloquear, modificar o alterar el presente documento)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</si>
</sst>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quot;$&quot;\ #,##0\)"/>
    <numFmt numFmtId="165" formatCode="&quot;$&quot;\ #,##0.00"/>
  </numFmts>
  <fonts count="23"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2"/>
      <color theme="1"/>
      <name val="Aptos Narrow"/>
      <family val="2"/>
    </font>
    <font>
      <sz val="12"/>
      <color theme="1"/>
      <name val="Aptos Narrow"/>
      <family val="2"/>
    </font>
    <font>
      <i/>
      <sz val="12"/>
      <color theme="1"/>
      <name val="Aptos Narrow"/>
      <family val="2"/>
    </font>
    <font>
      <b/>
      <sz val="14"/>
      <name val="Arial Narrow"/>
      <family val="2"/>
    </font>
    <font>
      <b/>
      <i/>
      <sz val="12"/>
      <name val="Arial Narrow"/>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style="thin">
        <color indexed="64"/>
      </right>
      <top style="double">
        <color theme="4"/>
      </top>
      <bottom style="double">
        <color theme="4"/>
      </bottom>
      <diagonal/>
    </border>
    <border>
      <left/>
      <right style="thin">
        <color indexed="64"/>
      </right>
      <top style="thin">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right style="medium">
        <color theme="3"/>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medium">
        <color theme="3"/>
      </left>
      <right/>
      <top style="double">
        <color theme="4"/>
      </top>
      <bottom style="double">
        <color theme="4"/>
      </bottom>
      <diagonal/>
    </border>
    <border>
      <left style="thin">
        <color indexed="64"/>
      </left>
      <right/>
      <top style="double">
        <color theme="4"/>
      </top>
      <bottom/>
      <diagonal/>
    </border>
    <border>
      <left/>
      <right/>
      <top style="double">
        <color theme="4"/>
      </top>
      <bottom/>
      <diagonal/>
    </border>
    <border>
      <left style="thin">
        <color indexed="64"/>
      </left>
      <right/>
      <top/>
      <bottom style="double">
        <color theme="4"/>
      </bottom>
      <diagonal/>
    </border>
    <border>
      <left/>
      <right/>
      <top/>
      <bottom style="double">
        <color theme="4"/>
      </bottom>
      <diagonal/>
    </border>
    <border>
      <left/>
      <right style="medium">
        <color theme="3"/>
      </right>
      <top style="double">
        <color theme="4"/>
      </top>
      <bottom/>
      <diagonal/>
    </border>
    <border>
      <left/>
      <right style="medium">
        <color theme="3"/>
      </right>
      <top/>
      <bottom style="double">
        <color theme="4"/>
      </bottom>
      <diagonal/>
    </border>
    <border>
      <left/>
      <right style="thin">
        <color indexed="64"/>
      </right>
      <top style="double">
        <color theme="4"/>
      </top>
      <bottom/>
      <diagonal/>
    </border>
    <border>
      <left/>
      <right style="thin">
        <color indexed="64"/>
      </right>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109">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3" xfId="2" applyFont="1" applyFill="1" applyBorder="1" applyAlignment="1">
      <alignment horizontal="center" vertical="center"/>
    </xf>
    <xf numFmtId="0" fontId="8" fillId="2" borderId="2" xfId="7" applyNumberFormat="1" applyFont="1" applyFill="1" applyAlignment="1">
      <alignment horizontal="center" vertical="center" wrapText="1"/>
    </xf>
    <xf numFmtId="164" fontId="13" fillId="6" borderId="13" xfId="6" applyNumberFormat="1" applyFont="1" applyFill="1" applyBorder="1" applyAlignment="1">
      <alignment horizontal="center" vertical="center"/>
    </xf>
    <xf numFmtId="0" fontId="7" fillId="0" borderId="14" xfId="0" applyFont="1" applyBorder="1" applyAlignment="1">
      <alignment vertical="center"/>
    </xf>
    <xf numFmtId="0" fontId="14" fillId="8" borderId="1" xfId="6" applyFont="1" applyFill="1" applyAlignment="1">
      <alignment horizontal="center" vertical="center" wrapText="1"/>
    </xf>
    <xf numFmtId="0" fontId="8" fillId="3" borderId="10" xfId="7" applyFont="1" applyFill="1" applyBorder="1" applyAlignment="1">
      <alignment horizontal="left" vertical="center"/>
    </xf>
    <xf numFmtId="165" fontId="8" fillId="0" borderId="2" xfId="7" applyNumberFormat="1" applyFont="1" applyAlignment="1">
      <alignment horizontal="center" vertical="center" wrapText="1"/>
    </xf>
    <xf numFmtId="165" fontId="8" fillId="0" borderId="2" xfId="7" applyNumberFormat="1" applyFont="1" applyAlignment="1" applyProtection="1">
      <alignment horizontal="center" vertical="center" wrapText="1"/>
    </xf>
    <xf numFmtId="165" fontId="8" fillId="5" borderId="9" xfId="7" applyNumberFormat="1" applyFont="1" applyFill="1" applyBorder="1" applyAlignment="1">
      <alignment horizontal="center" vertical="center" wrapText="1"/>
    </xf>
    <xf numFmtId="165" fontId="6" fillId="7" borderId="1" xfId="6" applyNumberFormat="1" applyFont="1" applyFill="1" applyAlignment="1">
      <alignment horizontal="center" vertical="center"/>
    </xf>
    <xf numFmtId="165" fontId="8" fillId="3" borderId="2" xfId="7" applyNumberFormat="1" applyFont="1" applyFill="1" applyAlignment="1" applyProtection="1">
      <alignment horizontal="center" vertical="center" wrapText="1"/>
    </xf>
    <xf numFmtId="0" fontId="14" fillId="10" borderId="1" xfId="6" applyFont="1" applyFill="1" applyAlignment="1">
      <alignment horizontal="center" vertical="center" wrapText="1"/>
    </xf>
    <xf numFmtId="0" fontId="14" fillId="10" borderId="13" xfId="6" applyFont="1" applyFill="1" applyBorder="1" applyAlignment="1">
      <alignment horizontal="center" vertical="center" wrapText="1"/>
    </xf>
    <xf numFmtId="0" fontId="8" fillId="11" borderId="2" xfId="7" applyFont="1" applyFill="1" applyAlignment="1">
      <alignment horizontal="left" vertical="center"/>
    </xf>
    <xf numFmtId="9" fontId="8" fillId="3" borderId="2" xfId="7" applyNumberFormat="1" applyFont="1" applyFill="1" applyAlignment="1" applyProtection="1">
      <alignment horizontal="center" vertical="center" wrapText="1"/>
    </xf>
    <xf numFmtId="0" fontId="14" fillId="8" borderId="26" xfId="6" applyFont="1" applyFill="1" applyBorder="1" applyAlignment="1">
      <alignment horizontal="center" vertical="center" wrapText="1"/>
    </xf>
    <xf numFmtId="0" fontId="4" fillId="8" borderId="25" xfId="6" applyFont="1" applyFill="1" applyBorder="1" applyAlignment="1">
      <alignment vertical="center"/>
    </xf>
    <xf numFmtId="0" fontId="14" fillId="8" borderId="28" xfId="6" applyFont="1" applyFill="1" applyBorder="1" applyAlignment="1">
      <alignment horizontal="center" vertical="center" wrapText="1"/>
    </xf>
    <xf numFmtId="165" fontId="8" fillId="3" borderId="29" xfId="7" applyNumberFormat="1" applyFont="1" applyFill="1" applyBorder="1" applyAlignment="1" applyProtection="1">
      <alignment horizontal="center" vertical="center" wrapText="1"/>
    </xf>
    <xf numFmtId="0" fontId="12" fillId="0" borderId="8" xfId="7" applyFont="1" applyBorder="1" applyAlignment="1">
      <alignment horizontal="center" vertical="center"/>
    </xf>
    <xf numFmtId="0" fontId="12" fillId="2" borderId="2" xfId="7" applyFont="1" applyFill="1" applyAlignment="1">
      <alignment horizontal="center" vertical="center" wrapText="1"/>
    </xf>
    <xf numFmtId="0" fontId="12" fillId="2" borderId="2" xfId="7" applyFont="1" applyFill="1" applyAlignment="1">
      <alignment horizontal="left" vertical="center" wrapText="1"/>
    </xf>
    <xf numFmtId="0" fontId="11" fillId="4" borderId="8"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9" xfId="7" applyFont="1" applyFill="1" applyBorder="1" applyAlignment="1">
      <alignment horizontal="justify" vertical="center" wrapText="1"/>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15" xfId="0" applyFont="1" applyBorder="1" applyAlignment="1">
      <alignment horizontal="center" vertical="center"/>
    </xf>
    <xf numFmtId="0" fontId="14" fillId="8" borderId="1" xfId="6" applyFont="1" applyFill="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11" fillId="0" borderId="2" xfId="7" applyFont="1" applyAlignment="1">
      <alignment horizontal="left" vertical="center"/>
    </xf>
    <xf numFmtId="0" fontId="11" fillId="0" borderId="9" xfId="7" applyFont="1" applyBorder="1" applyAlignment="1">
      <alignment horizontal="left" vertical="center"/>
    </xf>
    <xf numFmtId="0" fontId="6" fillId="0" borderId="0" xfId="0" applyFont="1" applyAlignment="1">
      <alignment horizontal="center" vertical="center"/>
    </xf>
    <xf numFmtId="0" fontId="6" fillId="0" borderId="15" xfId="0" applyFont="1" applyBorder="1" applyAlignment="1">
      <alignment horizontal="center" vertical="center"/>
    </xf>
    <xf numFmtId="0" fontId="11" fillId="0" borderId="8" xfId="7" applyFont="1" applyBorder="1" applyAlignment="1">
      <alignment horizontal="left" vertical="center"/>
    </xf>
    <xf numFmtId="0" fontId="17" fillId="0" borderId="14" xfId="0" applyFont="1" applyBorder="1" applyAlignment="1">
      <alignment horizontal="left" vertical="center"/>
    </xf>
    <xf numFmtId="0" fontId="17" fillId="0" borderId="0" xfId="0" applyFont="1" applyAlignment="1">
      <alignment horizontal="left" vertical="center"/>
    </xf>
    <xf numFmtId="0" fontId="17" fillId="0" borderId="15" xfId="0" applyFont="1" applyBorder="1" applyAlignment="1">
      <alignment horizontal="left" vertical="center"/>
    </xf>
    <xf numFmtId="0" fontId="7" fillId="0" borderId="14" xfId="0" applyFont="1" applyBorder="1" applyAlignment="1">
      <alignment horizontal="left"/>
    </xf>
    <xf numFmtId="0" fontId="7" fillId="0" borderId="0" xfId="0" applyFont="1" applyAlignment="1">
      <alignment horizontal="left"/>
    </xf>
    <xf numFmtId="0" fontId="7" fillId="0" borderId="15" xfId="0" applyFont="1" applyBorder="1" applyAlignment="1">
      <alignment horizontal="left"/>
    </xf>
    <xf numFmtId="0" fontId="11" fillId="4" borderId="8" xfId="7" applyFont="1" applyFill="1" applyBorder="1" applyAlignment="1">
      <alignment horizontal="left" vertical="center" wrapText="1"/>
    </xf>
    <xf numFmtId="0" fontId="11" fillId="4" borderId="2" xfId="7" applyFont="1" applyFill="1" applyAlignment="1">
      <alignment horizontal="left" vertical="center" wrapText="1"/>
    </xf>
    <xf numFmtId="0" fontId="11" fillId="4" borderId="9" xfId="7" applyFont="1" applyFill="1" applyBorder="1" applyAlignment="1">
      <alignment horizontal="left" vertical="center" wrapText="1"/>
    </xf>
    <xf numFmtId="0" fontId="11" fillId="5" borderId="8"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9" xfId="7" applyFont="1" applyFill="1" applyBorder="1" applyAlignment="1">
      <alignment horizontal="left" vertical="center" wrapText="1"/>
    </xf>
    <xf numFmtId="0" fontId="14" fillId="8" borderId="12" xfId="6" applyFont="1" applyFill="1" applyBorder="1" applyAlignment="1">
      <alignment horizontal="center" vertical="center" wrapText="1"/>
    </xf>
    <xf numFmtId="0" fontId="8" fillId="11" borderId="8" xfId="7" applyFont="1" applyFill="1" applyBorder="1" applyAlignment="1">
      <alignment horizontal="left" vertical="center"/>
    </xf>
    <xf numFmtId="0" fontId="8" fillId="11" borderId="2" xfId="7" applyFont="1" applyFill="1" applyAlignment="1">
      <alignment horizontal="left" vertical="center"/>
    </xf>
    <xf numFmtId="0" fontId="11" fillId="3" borderId="8" xfId="7" applyFont="1" applyFill="1" applyBorder="1" applyAlignment="1">
      <alignment horizontal="left" vertical="center"/>
    </xf>
    <xf numFmtId="0" fontId="11" fillId="3" borderId="2" xfId="7" applyFont="1" applyFill="1" applyAlignment="1">
      <alignment horizontal="left" vertical="center"/>
    </xf>
    <xf numFmtId="0" fontId="11" fillId="3" borderId="9" xfId="7" applyFont="1" applyFill="1" applyBorder="1" applyAlignment="1">
      <alignment horizontal="left" vertical="center"/>
    </xf>
    <xf numFmtId="0" fontId="6" fillId="7" borderId="12"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5" xfId="7" applyFont="1" applyFill="1" applyBorder="1" applyAlignment="1">
      <alignment horizontal="left" vertical="center"/>
    </xf>
    <xf numFmtId="0" fontId="8" fillId="3" borderId="2" xfId="7" applyFont="1" applyFill="1" applyAlignment="1">
      <alignment horizontal="left" vertical="center"/>
    </xf>
    <xf numFmtId="0" fontId="8" fillId="3" borderId="22" xfId="7" applyFont="1" applyFill="1" applyBorder="1" applyAlignment="1">
      <alignment horizontal="left" vertical="center"/>
    </xf>
    <xf numFmtId="0" fontId="18" fillId="9" borderId="8" xfId="7" applyFont="1" applyFill="1" applyBorder="1" applyAlignment="1">
      <alignment horizontal="left" vertical="center" wrapText="1"/>
    </xf>
    <xf numFmtId="0" fontId="18" fillId="9" borderId="2" xfId="7" applyFont="1" applyFill="1" applyAlignment="1">
      <alignment horizontal="left" vertical="center" wrapText="1"/>
    </xf>
    <xf numFmtId="0" fontId="18" fillId="9" borderId="9" xfId="7" applyFont="1" applyFill="1" applyBorder="1" applyAlignment="1">
      <alignment horizontal="left" vertical="center" wrapText="1"/>
    </xf>
    <xf numFmtId="0" fontId="8" fillId="3" borderId="3" xfId="7" applyFont="1" applyFill="1" applyBorder="1" applyAlignment="1">
      <alignment horizontal="left" vertical="center"/>
    </xf>
    <xf numFmtId="0" fontId="8" fillId="3" borderId="11" xfId="7" applyFont="1" applyFill="1" applyBorder="1" applyAlignment="1">
      <alignment horizontal="left" vertical="center"/>
    </xf>
    <xf numFmtId="0" fontId="4" fillId="8" borderId="23" xfId="6" applyFont="1" applyFill="1" applyBorder="1" applyAlignment="1">
      <alignment horizontal="center" vertical="center"/>
    </xf>
    <xf numFmtId="0" fontId="4" fillId="8" borderId="24" xfId="6" applyFont="1" applyFill="1" applyBorder="1" applyAlignment="1">
      <alignment horizontal="center" vertical="center"/>
    </xf>
    <xf numFmtId="0" fontId="4" fillId="8" borderId="27" xfId="6" applyFont="1" applyFill="1" applyBorder="1" applyAlignment="1">
      <alignment horizontal="center" vertical="center"/>
    </xf>
    <xf numFmtId="0" fontId="8" fillId="11" borderId="3" xfId="7" applyFont="1" applyFill="1" applyBorder="1" applyAlignment="1">
      <alignment horizontal="center" vertical="center"/>
    </xf>
    <xf numFmtId="0" fontId="8" fillId="11" borderId="11" xfId="7" applyFont="1" applyFill="1" applyBorder="1" applyAlignment="1">
      <alignment horizontal="center"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30" xfId="7" applyFont="1" applyFill="1" applyBorder="1" applyAlignment="1">
      <alignment horizontal="left" vertical="center"/>
    </xf>
    <xf numFmtId="0" fontId="8" fillId="11" borderId="21" xfId="7" applyFont="1" applyFill="1" applyBorder="1" applyAlignment="1">
      <alignment horizontal="left" vertical="center"/>
    </xf>
    <xf numFmtId="0" fontId="12" fillId="0" borderId="8" xfId="7" applyFont="1" applyFill="1" applyBorder="1" applyAlignment="1">
      <alignment horizontal="left" vertical="center"/>
    </xf>
    <xf numFmtId="0" fontId="12" fillId="0" borderId="2" xfId="7" applyFont="1" applyFill="1" applyAlignment="1">
      <alignment horizontal="left" vertical="center"/>
    </xf>
    <xf numFmtId="0" fontId="12" fillId="0" borderId="9" xfId="7" applyFont="1" applyFill="1" applyBorder="1" applyAlignment="1">
      <alignment horizontal="left" vertical="center"/>
    </xf>
    <xf numFmtId="0" fontId="8" fillId="4" borderId="31" xfId="7" applyFont="1" applyFill="1" applyBorder="1" applyAlignment="1">
      <alignment horizontal="center" vertical="center" wrapText="1"/>
    </xf>
    <xf numFmtId="0" fontId="8" fillId="4" borderId="32" xfId="7" applyFont="1" applyFill="1" applyBorder="1" applyAlignment="1">
      <alignment horizontal="center" vertical="center"/>
    </xf>
    <xf numFmtId="0" fontId="8" fillId="4" borderId="33" xfId="7" applyFont="1" applyFill="1" applyBorder="1" applyAlignment="1">
      <alignment horizontal="center" vertical="center"/>
    </xf>
    <xf numFmtId="0" fontId="8" fillId="4" borderId="34" xfId="7" applyFont="1" applyFill="1" applyBorder="1" applyAlignment="1">
      <alignment horizontal="center" vertical="center"/>
    </xf>
    <xf numFmtId="0" fontId="12" fillId="0" borderId="6" xfId="7" applyFont="1" applyBorder="1" applyAlignment="1">
      <alignment horizontal="center" vertical="center"/>
    </xf>
    <xf numFmtId="0" fontId="12" fillId="0" borderId="7" xfId="7" applyFont="1" applyBorder="1" applyAlignment="1">
      <alignment horizontal="center" vertical="center"/>
    </xf>
    <xf numFmtId="0" fontId="8" fillId="4" borderId="8" xfId="7" applyFont="1" applyFill="1" applyBorder="1" applyAlignment="1">
      <alignment horizontal="left" vertical="center"/>
    </xf>
    <xf numFmtId="0" fontId="8" fillId="4" borderId="2" xfId="7" applyFont="1" applyFill="1" applyAlignment="1">
      <alignment horizontal="left" vertical="center"/>
    </xf>
    <xf numFmtId="0" fontId="8" fillId="4" borderId="3" xfId="7" applyFont="1" applyFill="1" applyBorder="1" applyAlignment="1">
      <alignment horizontal="center" vertical="center"/>
    </xf>
    <xf numFmtId="0" fontId="8" fillId="4" borderId="4" xfId="7" applyFont="1" applyFill="1" applyBorder="1" applyAlignment="1">
      <alignment horizontal="center" vertical="center"/>
    </xf>
    <xf numFmtId="0" fontId="21" fillId="0" borderId="19" xfId="7" applyFont="1" applyBorder="1" applyAlignment="1">
      <alignment horizontal="center" vertical="center" wrapText="1"/>
    </xf>
    <xf numFmtId="0" fontId="21" fillId="0" borderId="20" xfId="7" applyFont="1" applyBorder="1" applyAlignment="1">
      <alignment horizontal="center" vertical="center" wrapText="1"/>
    </xf>
    <xf numFmtId="0" fontId="8" fillId="3" borderId="9" xfId="7" applyFont="1" applyFill="1" applyBorder="1" applyAlignment="1">
      <alignment horizontal="left" vertical="center"/>
    </xf>
    <xf numFmtId="0" fontId="12" fillId="2" borderId="32" xfId="7" applyFont="1" applyFill="1" applyBorder="1" applyAlignment="1">
      <alignment horizontal="center" vertical="center" wrapText="1"/>
    </xf>
    <xf numFmtId="0" fontId="12" fillId="2" borderId="34" xfId="7" applyFont="1" applyFill="1" applyBorder="1" applyAlignment="1">
      <alignment horizontal="center" vertical="center" wrapText="1"/>
    </xf>
    <xf numFmtId="0" fontId="8" fillId="2" borderId="32" xfId="7" applyNumberFormat="1" applyFont="1" applyFill="1" applyBorder="1" applyAlignment="1">
      <alignment horizontal="center" vertical="center" wrapText="1"/>
    </xf>
    <xf numFmtId="0" fontId="8" fillId="2" borderId="34" xfId="7" applyNumberFormat="1" applyFont="1" applyFill="1" applyBorder="1" applyAlignment="1">
      <alignment horizontal="center" vertical="center" wrapText="1"/>
    </xf>
    <xf numFmtId="165" fontId="8" fillId="5" borderId="35" xfId="7" applyNumberFormat="1" applyFont="1" applyFill="1" applyBorder="1" applyAlignment="1">
      <alignment horizontal="center" vertical="center" wrapText="1"/>
    </xf>
    <xf numFmtId="165" fontId="8" fillId="5" borderId="36" xfId="7" applyNumberFormat="1" applyFont="1" applyFill="1" applyBorder="1" applyAlignment="1">
      <alignment horizontal="center" vertical="center" wrapText="1"/>
    </xf>
    <xf numFmtId="165" fontId="8" fillId="3" borderId="37" xfId="7" applyNumberFormat="1" applyFont="1" applyFill="1" applyBorder="1" applyAlignment="1" applyProtection="1">
      <alignment horizontal="center" vertical="center" wrapText="1"/>
    </xf>
    <xf numFmtId="165" fontId="8" fillId="3" borderId="38" xfId="7" applyNumberFormat="1" applyFont="1" applyFill="1" applyBorder="1" applyAlignment="1" applyProtection="1">
      <alignment horizontal="center" vertical="center" wrapText="1"/>
    </xf>
    <xf numFmtId="9" fontId="8" fillId="3" borderId="31" xfId="2" applyFont="1" applyFill="1" applyBorder="1" applyAlignment="1">
      <alignment horizontal="center" vertical="center"/>
    </xf>
    <xf numFmtId="9" fontId="8" fillId="3" borderId="33" xfId="2" applyFont="1" applyFill="1" applyBorder="1" applyAlignment="1">
      <alignment horizontal="center" vertical="center"/>
    </xf>
    <xf numFmtId="165" fontId="8" fillId="0" borderId="32" xfId="7" applyNumberFormat="1" applyFont="1" applyBorder="1" applyAlignment="1">
      <alignment horizontal="center" vertical="center" wrapText="1"/>
    </xf>
    <xf numFmtId="165" fontId="8" fillId="0" borderId="34" xfId="7" applyNumberFormat="1" applyFont="1" applyBorder="1" applyAlignment="1">
      <alignment horizontal="center" vertical="center" wrapText="1"/>
    </xf>
    <xf numFmtId="165" fontId="8" fillId="0" borderId="32" xfId="7" applyNumberFormat="1" applyFont="1" applyBorder="1" applyAlignment="1" applyProtection="1">
      <alignment horizontal="center" vertical="center" wrapText="1"/>
    </xf>
    <xf numFmtId="165" fontId="8" fillId="0" borderId="34" xfId="7" applyNumberFormat="1" applyFont="1" applyBorder="1" applyAlignment="1" applyProtection="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857239</xdr:colOff>
      <xdr:row>0</xdr:row>
      <xdr:rowOff>0</xdr:rowOff>
    </xdr:from>
    <xdr:to>
      <xdr:col>1</xdr:col>
      <xdr:colOff>2192009</xdr:colOff>
      <xdr:row>0</xdr:row>
      <xdr:rowOff>1005205</xdr:rowOff>
    </xdr:to>
    <xdr:pic>
      <xdr:nvPicPr>
        <xdr:cNvPr id="6" name="Imagen 5" descr="Logotipo&#10;&#10;Descripción generada automáticamente">
          <a:extLst>
            <a:ext uri="{FF2B5EF4-FFF2-40B4-BE49-F238E27FC236}">
              <a16:creationId xmlns:a16="http://schemas.microsoft.com/office/drawing/2014/main" id="{9F0CAE97-F963-41AE-92F7-599F71EA781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27656" y="0"/>
          <a:ext cx="1334770" cy="1005205"/>
        </a:xfrm>
        <a:prstGeom prst="rect">
          <a:avLst/>
        </a:prstGeom>
        <a:noFill/>
        <a:ln>
          <a:noFill/>
        </a:ln>
      </xdr:spPr>
    </xdr:pic>
    <xdr:clientData/>
  </xdr:twoCellAnchor>
  <xdr:twoCellAnchor>
    <xdr:from>
      <xdr:col>11</xdr:col>
      <xdr:colOff>1026582</xdr:colOff>
      <xdr:row>5</xdr:row>
      <xdr:rowOff>84666</xdr:rowOff>
    </xdr:from>
    <xdr:to>
      <xdr:col>11</xdr:col>
      <xdr:colOff>1121832</xdr:colOff>
      <xdr:row>5</xdr:row>
      <xdr:rowOff>243416</xdr:rowOff>
    </xdr:to>
    <xdr:sp macro="" textlink="">
      <xdr:nvSpPr>
        <xdr:cNvPr id="5" name="Flecha: hacia abajo 4">
          <a:extLst>
            <a:ext uri="{FF2B5EF4-FFF2-40B4-BE49-F238E27FC236}">
              <a16:creationId xmlns:a16="http://schemas.microsoft.com/office/drawing/2014/main" id="{5F8884D3-CA46-4DA4-8CB7-865F509F1C41}"/>
            </a:ext>
          </a:extLst>
        </xdr:cNvPr>
        <xdr:cNvSpPr/>
      </xdr:nvSpPr>
      <xdr:spPr>
        <a:xfrm>
          <a:off x="14742582" y="2614083"/>
          <a:ext cx="95250" cy="158750"/>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6"/>
  <sheetViews>
    <sheetView showGridLines="0" tabSelected="1" defaultGridColor="0" colorId="44" zoomScale="86" zoomScaleNormal="86" zoomScaleSheetLayoutView="90" workbookViewId="0">
      <selection activeCell="C4" sqref="C4:J4"/>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20.42578125" style="1" customWidth="1"/>
    <col min="6" max="6" width="7" style="2" customWidth="1"/>
    <col min="7" max="10" width="20.42578125" style="2" customWidth="1"/>
    <col min="11" max="11" width="20.42578125" style="1" customWidth="1"/>
    <col min="12" max="12" width="22.42578125" style="1" customWidth="1"/>
    <col min="13" max="16384" width="11.42578125" style="1"/>
  </cols>
  <sheetData>
    <row r="1" spans="1:12" ht="83.25" customHeight="1" thickBot="1" x14ac:dyDescent="0.25">
      <c r="A1" s="86"/>
      <c r="B1" s="87"/>
      <c r="C1" s="92" t="s">
        <v>53</v>
      </c>
      <c r="D1" s="92"/>
      <c r="E1" s="92"/>
      <c r="F1" s="92"/>
      <c r="G1" s="92"/>
      <c r="H1" s="92"/>
      <c r="I1" s="92"/>
      <c r="J1" s="92"/>
      <c r="K1" s="92"/>
      <c r="L1" s="93"/>
    </row>
    <row r="2" spans="1:12" ht="43.5" customHeight="1" thickTop="1" thickBot="1" x14ac:dyDescent="0.25">
      <c r="A2" s="88" t="s">
        <v>9</v>
      </c>
      <c r="B2" s="89"/>
      <c r="C2" s="90" t="s">
        <v>37</v>
      </c>
      <c r="D2" s="91"/>
      <c r="E2" s="91"/>
      <c r="F2" s="91"/>
      <c r="G2" s="91"/>
      <c r="H2" s="91"/>
      <c r="I2" s="91"/>
      <c r="J2" s="91"/>
      <c r="K2" s="82" t="s">
        <v>38</v>
      </c>
      <c r="L2" s="83"/>
    </row>
    <row r="3" spans="1:12" ht="24" customHeight="1" thickTop="1" thickBot="1" x14ac:dyDescent="0.25">
      <c r="A3" s="88" t="s">
        <v>10</v>
      </c>
      <c r="B3" s="89"/>
      <c r="C3" s="90" t="s">
        <v>52</v>
      </c>
      <c r="D3" s="91"/>
      <c r="E3" s="91"/>
      <c r="F3" s="91"/>
      <c r="G3" s="91"/>
      <c r="H3" s="91"/>
      <c r="I3" s="91"/>
      <c r="J3" s="91"/>
      <c r="K3" s="84"/>
      <c r="L3" s="85"/>
    </row>
    <row r="4" spans="1:12" ht="24" customHeight="1" thickTop="1" thickBot="1" x14ac:dyDescent="0.25">
      <c r="A4" s="55" t="s">
        <v>0</v>
      </c>
      <c r="B4" s="56"/>
      <c r="C4" s="68"/>
      <c r="D4" s="75"/>
      <c r="E4" s="75"/>
      <c r="F4" s="75"/>
      <c r="G4" s="75"/>
      <c r="H4" s="75"/>
      <c r="I4" s="75"/>
      <c r="J4" s="76"/>
      <c r="K4" s="18" t="s">
        <v>1</v>
      </c>
      <c r="L4" s="10"/>
    </row>
    <row r="5" spans="1:12" ht="24" customHeight="1" thickTop="1" thickBot="1" x14ac:dyDescent="0.25">
      <c r="A5" s="55" t="s">
        <v>12</v>
      </c>
      <c r="B5" s="56"/>
      <c r="C5" s="62"/>
      <c r="D5" s="63"/>
      <c r="E5" s="63"/>
      <c r="F5" s="63"/>
      <c r="G5" s="63"/>
      <c r="H5" s="63"/>
      <c r="I5" s="63"/>
      <c r="J5" s="64"/>
      <c r="K5" s="18" t="s">
        <v>11</v>
      </c>
      <c r="L5" s="10"/>
    </row>
    <row r="6" spans="1:12" ht="24" customHeight="1" thickTop="1" thickBot="1" x14ac:dyDescent="0.25">
      <c r="A6" s="55" t="s">
        <v>2</v>
      </c>
      <c r="B6" s="56"/>
      <c r="C6" s="62"/>
      <c r="D6" s="63"/>
      <c r="E6" s="63"/>
      <c r="F6" s="63"/>
      <c r="G6" s="63"/>
      <c r="H6" s="63"/>
      <c r="I6" s="63"/>
      <c r="J6" s="64"/>
      <c r="K6" s="73" t="s">
        <v>13</v>
      </c>
      <c r="L6" s="74"/>
    </row>
    <row r="7" spans="1:12" ht="24" customHeight="1" thickTop="1" thickBot="1" x14ac:dyDescent="0.25">
      <c r="A7" s="55" t="s">
        <v>21</v>
      </c>
      <c r="B7" s="56"/>
      <c r="C7" s="68"/>
      <c r="D7" s="75"/>
      <c r="E7" s="75"/>
      <c r="F7" s="75"/>
      <c r="G7" s="75"/>
      <c r="H7" s="75"/>
      <c r="I7" s="75"/>
      <c r="J7" s="76"/>
      <c r="K7" s="68"/>
      <c r="L7" s="69"/>
    </row>
    <row r="8" spans="1:12" ht="24" customHeight="1" thickTop="1" thickBot="1" x14ac:dyDescent="0.25">
      <c r="A8" s="77" t="s">
        <v>18</v>
      </c>
      <c r="B8" s="78"/>
      <c r="C8" s="63" t="s">
        <v>19</v>
      </c>
      <c r="D8" s="63"/>
      <c r="E8" s="63"/>
      <c r="F8" s="63"/>
      <c r="G8" s="63"/>
      <c r="H8" s="63"/>
      <c r="I8" s="63"/>
      <c r="J8" s="63"/>
      <c r="K8" s="63"/>
      <c r="L8" s="94"/>
    </row>
    <row r="9" spans="1:12" ht="21.2" customHeight="1" thickTop="1" thickBot="1" x14ac:dyDescent="0.25">
      <c r="A9" s="54" t="s">
        <v>16</v>
      </c>
      <c r="B9" s="33" t="s">
        <v>35</v>
      </c>
      <c r="C9" s="33" t="s">
        <v>27</v>
      </c>
      <c r="D9" s="33" t="s">
        <v>15</v>
      </c>
      <c r="E9" s="70" t="s">
        <v>14</v>
      </c>
      <c r="F9" s="71"/>
      <c r="G9" s="71"/>
      <c r="H9" s="71"/>
      <c r="I9" s="71"/>
      <c r="J9" s="71"/>
      <c r="K9" s="72"/>
      <c r="L9" s="21"/>
    </row>
    <row r="10" spans="1:12" ht="64.5" customHeight="1" thickBot="1" x14ac:dyDescent="0.25">
      <c r="A10" s="54"/>
      <c r="B10" s="33"/>
      <c r="C10" s="33"/>
      <c r="D10" s="33"/>
      <c r="E10" s="20" t="s">
        <v>28</v>
      </c>
      <c r="F10" s="9" t="s">
        <v>3</v>
      </c>
      <c r="G10" s="9" t="s">
        <v>29</v>
      </c>
      <c r="H10" s="16" t="s">
        <v>34</v>
      </c>
      <c r="I10" s="9" t="s">
        <v>30</v>
      </c>
      <c r="J10" s="9" t="s">
        <v>22</v>
      </c>
      <c r="K10" s="22" t="s">
        <v>31</v>
      </c>
      <c r="L10" s="17" t="s">
        <v>32</v>
      </c>
    </row>
    <row r="11" spans="1:12" s="4" customFormat="1" ht="32.25" thickBot="1" x14ac:dyDescent="0.25">
      <c r="A11" s="24">
        <v>1</v>
      </c>
      <c r="B11" s="26" t="s">
        <v>39</v>
      </c>
      <c r="C11" s="25" t="s">
        <v>40</v>
      </c>
      <c r="D11" s="6">
        <v>60</v>
      </c>
      <c r="E11" s="23"/>
      <c r="F11" s="19"/>
      <c r="G11" s="11">
        <f>SUM(E11*F11)</f>
        <v>0</v>
      </c>
      <c r="H11" s="12">
        <f>SUM(E11+G11)</f>
        <v>0</v>
      </c>
      <c r="I11" s="12">
        <f>E11*D11</f>
        <v>0</v>
      </c>
      <c r="J11" s="12">
        <f>G11*D11</f>
        <v>0</v>
      </c>
      <c r="K11" s="12">
        <f>J11+I11</f>
        <v>0</v>
      </c>
      <c r="L11" s="13">
        <v>1963197</v>
      </c>
    </row>
    <row r="12" spans="1:12" s="4" customFormat="1" ht="48.75" thickTop="1" thickBot="1" x14ac:dyDescent="0.25">
      <c r="A12" s="24">
        <v>2</v>
      </c>
      <c r="B12" s="26" t="s">
        <v>41</v>
      </c>
      <c r="C12" s="25" t="s">
        <v>42</v>
      </c>
      <c r="D12" s="6">
        <v>60</v>
      </c>
      <c r="E12" s="15"/>
      <c r="F12" s="5"/>
      <c r="G12" s="11">
        <f t="shared" ref="G12:G18" si="0">SUM(E12*F12)</f>
        <v>0</v>
      </c>
      <c r="H12" s="12">
        <f t="shared" ref="H12:H18" si="1">SUM(E12+G12)</f>
        <v>0</v>
      </c>
      <c r="I12" s="12">
        <f t="shared" ref="I12:I20" si="2">E12*D12</f>
        <v>0</v>
      </c>
      <c r="J12" s="12">
        <f t="shared" ref="J12:J20" si="3">G12*D12</f>
        <v>0</v>
      </c>
      <c r="K12" s="12">
        <f t="shared" ref="K12:K18" si="4">J12+I12</f>
        <v>0</v>
      </c>
      <c r="L12" s="13">
        <v>675302</v>
      </c>
    </row>
    <row r="13" spans="1:12" s="4" customFormat="1" ht="33" thickTop="1" thickBot="1" x14ac:dyDescent="0.25">
      <c r="A13" s="24">
        <v>3</v>
      </c>
      <c r="B13" s="26" t="s">
        <v>43</v>
      </c>
      <c r="C13" s="25" t="s">
        <v>40</v>
      </c>
      <c r="D13" s="6">
        <v>6</v>
      </c>
      <c r="E13" s="15"/>
      <c r="F13" s="5"/>
      <c r="G13" s="11">
        <f t="shared" si="0"/>
        <v>0</v>
      </c>
      <c r="H13" s="12">
        <f t="shared" si="1"/>
        <v>0</v>
      </c>
      <c r="I13" s="12">
        <f t="shared" si="2"/>
        <v>0</v>
      </c>
      <c r="J13" s="12">
        <f t="shared" si="3"/>
        <v>0</v>
      </c>
      <c r="K13" s="12">
        <f t="shared" si="4"/>
        <v>0</v>
      </c>
      <c r="L13" s="13">
        <v>6663565</v>
      </c>
    </row>
    <row r="14" spans="1:12" s="4" customFormat="1" ht="48.75" thickTop="1" thickBot="1" x14ac:dyDescent="0.25">
      <c r="A14" s="24">
        <v>4</v>
      </c>
      <c r="B14" s="26" t="s">
        <v>44</v>
      </c>
      <c r="C14" s="25" t="s">
        <v>42</v>
      </c>
      <c r="D14" s="6">
        <v>6</v>
      </c>
      <c r="E14" s="15"/>
      <c r="F14" s="5"/>
      <c r="G14" s="11">
        <f t="shared" si="0"/>
        <v>0</v>
      </c>
      <c r="H14" s="12">
        <f t="shared" si="1"/>
        <v>0</v>
      </c>
      <c r="I14" s="12">
        <f t="shared" si="2"/>
        <v>0</v>
      </c>
      <c r="J14" s="12">
        <f t="shared" si="3"/>
        <v>0</v>
      </c>
      <c r="K14" s="12">
        <f t="shared" si="4"/>
        <v>0</v>
      </c>
      <c r="L14" s="13">
        <v>2320285</v>
      </c>
    </row>
    <row r="15" spans="1:12" s="4" customFormat="1" ht="31.5" customHeight="1" thickTop="1" thickBot="1" x14ac:dyDescent="0.25">
      <c r="A15" s="24">
        <v>5</v>
      </c>
      <c r="B15" s="26" t="s">
        <v>45</v>
      </c>
      <c r="C15" s="25" t="s">
        <v>40</v>
      </c>
      <c r="D15" s="6">
        <v>4</v>
      </c>
      <c r="E15" s="15"/>
      <c r="F15" s="5"/>
      <c r="G15" s="11">
        <f t="shared" si="0"/>
        <v>0</v>
      </c>
      <c r="H15" s="12">
        <f t="shared" si="1"/>
        <v>0</v>
      </c>
      <c r="I15" s="12">
        <f t="shared" si="2"/>
        <v>0</v>
      </c>
      <c r="J15" s="12">
        <f t="shared" si="3"/>
        <v>0</v>
      </c>
      <c r="K15" s="12">
        <f t="shared" si="4"/>
        <v>0</v>
      </c>
      <c r="L15" s="13">
        <v>12886465</v>
      </c>
    </row>
    <row r="16" spans="1:12" s="4" customFormat="1" ht="33" thickTop="1" thickBot="1" x14ac:dyDescent="0.25">
      <c r="A16" s="24">
        <v>6</v>
      </c>
      <c r="B16" s="26" t="s">
        <v>46</v>
      </c>
      <c r="C16" s="25" t="s">
        <v>42</v>
      </c>
      <c r="D16" s="6">
        <v>4</v>
      </c>
      <c r="E16" s="15"/>
      <c r="F16" s="5"/>
      <c r="G16" s="11">
        <f t="shared" si="0"/>
        <v>0</v>
      </c>
      <c r="H16" s="12">
        <f t="shared" si="1"/>
        <v>0</v>
      </c>
      <c r="I16" s="12">
        <f t="shared" si="2"/>
        <v>0</v>
      </c>
      <c r="J16" s="12">
        <f t="shared" si="3"/>
        <v>0</v>
      </c>
      <c r="K16" s="12">
        <f t="shared" si="4"/>
        <v>0</v>
      </c>
      <c r="L16" s="13">
        <v>4502030</v>
      </c>
    </row>
    <row r="17" spans="1:12" s="4" customFormat="1" ht="31.5" customHeight="1" thickTop="1" thickBot="1" x14ac:dyDescent="0.25">
      <c r="A17" s="24">
        <v>7</v>
      </c>
      <c r="B17" s="26" t="s">
        <v>47</v>
      </c>
      <c r="C17" s="25" t="s">
        <v>40</v>
      </c>
      <c r="D17" s="6">
        <v>1</v>
      </c>
      <c r="E17" s="15"/>
      <c r="F17" s="5"/>
      <c r="G17" s="11">
        <f t="shared" si="0"/>
        <v>0</v>
      </c>
      <c r="H17" s="12">
        <f t="shared" si="1"/>
        <v>0</v>
      </c>
      <c r="I17" s="12">
        <f t="shared" si="2"/>
        <v>0</v>
      </c>
      <c r="J17" s="12">
        <f t="shared" si="3"/>
        <v>0</v>
      </c>
      <c r="K17" s="12">
        <f t="shared" si="4"/>
        <v>0</v>
      </c>
      <c r="L17" s="13">
        <v>7923082</v>
      </c>
    </row>
    <row r="18" spans="1:12" s="4" customFormat="1" ht="33" thickTop="1" thickBot="1" x14ac:dyDescent="0.25">
      <c r="A18" s="24">
        <v>8</v>
      </c>
      <c r="B18" s="26" t="s">
        <v>48</v>
      </c>
      <c r="C18" s="25" t="s">
        <v>42</v>
      </c>
      <c r="D18" s="6">
        <v>1</v>
      </c>
      <c r="E18" s="15"/>
      <c r="F18" s="5"/>
      <c r="G18" s="11">
        <f t="shared" si="0"/>
        <v>0</v>
      </c>
      <c r="H18" s="12">
        <f t="shared" si="1"/>
        <v>0</v>
      </c>
      <c r="I18" s="12">
        <f t="shared" si="2"/>
        <v>0</v>
      </c>
      <c r="J18" s="12">
        <f t="shared" si="3"/>
        <v>0</v>
      </c>
      <c r="K18" s="12">
        <f t="shared" si="4"/>
        <v>0</v>
      </c>
      <c r="L18" s="13">
        <v>2764687</v>
      </c>
    </row>
    <row r="19" spans="1:12" s="4" customFormat="1" ht="31.5" customHeight="1" thickTop="1" thickBot="1" x14ac:dyDescent="0.25">
      <c r="A19" s="24">
        <v>9</v>
      </c>
      <c r="B19" s="26" t="s">
        <v>49</v>
      </c>
      <c r="C19" s="25" t="s">
        <v>40</v>
      </c>
      <c r="D19" s="6">
        <v>2</v>
      </c>
      <c r="E19" s="15"/>
      <c r="F19" s="5"/>
      <c r="G19" s="11">
        <f t="shared" ref="G19:G20" si="5">SUM(E19*F19)</f>
        <v>0</v>
      </c>
      <c r="H19" s="12">
        <f t="shared" ref="H19:H20" si="6">SUM(E19+G19)</f>
        <v>0</v>
      </c>
      <c r="I19" s="12">
        <f t="shared" si="2"/>
        <v>0</v>
      </c>
      <c r="J19" s="12">
        <f t="shared" si="3"/>
        <v>0</v>
      </c>
      <c r="K19" s="12">
        <f t="shared" ref="K19:K20" si="7">J19+I19</f>
        <v>0</v>
      </c>
      <c r="L19" s="13">
        <v>732246</v>
      </c>
    </row>
    <row r="20" spans="1:12" s="4" customFormat="1" ht="253.5" thickTop="1" thickBot="1" x14ac:dyDescent="0.25">
      <c r="A20" s="24">
        <v>10</v>
      </c>
      <c r="B20" s="26" t="s">
        <v>50</v>
      </c>
      <c r="C20" s="95" t="s">
        <v>42</v>
      </c>
      <c r="D20" s="97">
        <v>1</v>
      </c>
      <c r="E20" s="101"/>
      <c r="F20" s="103"/>
      <c r="G20" s="105">
        <f t="shared" si="5"/>
        <v>0</v>
      </c>
      <c r="H20" s="107">
        <f t="shared" si="6"/>
        <v>0</v>
      </c>
      <c r="I20" s="107">
        <f t="shared" si="2"/>
        <v>0</v>
      </c>
      <c r="J20" s="107">
        <f t="shared" si="3"/>
        <v>0</v>
      </c>
      <c r="K20" s="107">
        <f t="shared" si="7"/>
        <v>0</v>
      </c>
      <c r="L20" s="99">
        <v>154244772</v>
      </c>
    </row>
    <row r="21" spans="1:12" s="4" customFormat="1" ht="111.75" thickTop="1" thickBot="1" x14ac:dyDescent="0.25">
      <c r="A21" s="24"/>
      <c r="B21" s="26" t="s">
        <v>51</v>
      </c>
      <c r="C21" s="96"/>
      <c r="D21" s="98"/>
      <c r="E21" s="102"/>
      <c r="F21" s="104"/>
      <c r="G21" s="106"/>
      <c r="H21" s="108"/>
      <c r="I21" s="108"/>
      <c r="J21" s="108"/>
      <c r="K21" s="108"/>
      <c r="L21" s="100"/>
    </row>
    <row r="22" spans="1:12" s="4" customFormat="1" ht="29.25" customHeight="1" thickTop="1" thickBot="1" x14ac:dyDescent="0.25">
      <c r="A22" s="60" t="s">
        <v>4</v>
      </c>
      <c r="B22" s="61"/>
      <c r="C22" s="61"/>
      <c r="D22" s="61"/>
      <c r="E22" s="61"/>
      <c r="F22" s="61"/>
      <c r="G22" s="14">
        <f>SUM(G11:G21)</f>
        <v>0</v>
      </c>
      <c r="H22" s="14">
        <f>SUM(H11:H21)</f>
        <v>0</v>
      </c>
      <c r="I22" s="14">
        <f>SUM(I11:I21)</f>
        <v>0</v>
      </c>
      <c r="J22" s="14">
        <f>SUM(J11:J21)</f>
        <v>0</v>
      </c>
      <c r="K22" s="14">
        <f>SUM(K11:K21)</f>
        <v>0</v>
      </c>
      <c r="L22" s="7"/>
    </row>
    <row r="23" spans="1:12" ht="11.25" customHeight="1" x14ac:dyDescent="0.2">
      <c r="A23" s="30"/>
      <c r="B23" s="31"/>
      <c r="C23" s="31"/>
      <c r="D23" s="31"/>
      <c r="E23" s="31"/>
      <c r="F23" s="31"/>
      <c r="G23" s="31"/>
      <c r="H23" s="31"/>
      <c r="I23" s="31"/>
      <c r="J23" s="31"/>
      <c r="K23" s="31"/>
      <c r="L23" s="32"/>
    </row>
    <row r="24" spans="1:12" ht="24.4" customHeight="1" thickBot="1" x14ac:dyDescent="0.25">
      <c r="A24" s="79" t="s">
        <v>8</v>
      </c>
      <c r="B24" s="80"/>
      <c r="C24" s="80"/>
      <c r="D24" s="80"/>
      <c r="E24" s="80"/>
      <c r="F24" s="80"/>
      <c r="G24" s="80"/>
      <c r="H24" s="80"/>
      <c r="I24" s="80"/>
      <c r="J24" s="80"/>
      <c r="K24" s="80"/>
      <c r="L24" s="81"/>
    </row>
    <row r="25" spans="1:12" ht="135" customHeight="1" thickTop="1" thickBot="1" x14ac:dyDescent="0.25">
      <c r="A25" s="65" t="s">
        <v>33</v>
      </c>
      <c r="B25" s="66"/>
      <c r="C25" s="66"/>
      <c r="D25" s="66"/>
      <c r="E25" s="66"/>
      <c r="F25" s="66"/>
      <c r="G25" s="66"/>
      <c r="H25" s="66"/>
      <c r="I25" s="66"/>
      <c r="J25" s="66"/>
      <c r="K25" s="66"/>
      <c r="L25" s="67"/>
    </row>
    <row r="26" spans="1:12" ht="35.450000000000003" customHeight="1" thickTop="1" thickBot="1" x14ac:dyDescent="0.25">
      <c r="A26" s="51" t="s">
        <v>23</v>
      </c>
      <c r="B26" s="52"/>
      <c r="C26" s="52"/>
      <c r="D26" s="52"/>
      <c r="E26" s="52"/>
      <c r="F26" s="52"/>
      <c r="G26" s="52"/>
      <c r="H26" s="52"/>
      <c r="I26" s="52"/>
      <c r="J26" s="52"/>
      <c r="K26" s="52"/>
      <c r="L26" s="53"/>
    </row>
    <row r="27" spans="1:12" ht="27.75" customHeight="1" thickTop="1" thickBot="1" x14ac:dyDescent="0.25">
      <c r="A27" s="57" t="s">
        <v>17</v>
      </c>
      <c r="B27" s="58"/>
      <c r="C27" s="58"/>
      <c r="D27" s="58"/>
      <c r="E27" s="58"/>
      <c r="F27" s="58"/>
      <c r="G27" s="58"/>
      <c r="H27" s="58"/>
      <c r="I27" s="58"/>
      <c r="J27" s="58"/>
      <c r="K27" s="58"/>
      <c r="L27" s="59"/>
    </row>
    <row r="28" spans="1:12" ht="27" customHeight="1" thickTop="1" thickBot="1" x14ac:dyDescent="0.25">
      <c r="A28" s="27" t="s">
        <v>36</v>
      </c>
      <c r="B28" s="28"/>
      <c r="C28" s="28"/>
      <c r="D28" s="28"/>
      <c r="E28" s="28"/>
      <c r="F28" s="28"/>
      <c r="G28" s="28"/>
      <c r="H28" s="28"/>
      <c r="I28" s="28"/>
      <c r="J28" s="28"/>
      <c r="K28" s="28"/>
      <c r="L28" s="29"/>
    </row>
    <row r="29" spans="1:12" ht="33.950000000000003" customHeight="1" thickTop="1" thickBot="1" x14ac:dyDescent="0.25">
      <c r="A29" s="48" t="s">
        <v>20</v>
      </c>
      <c r="B29" s="49"/>
      <c r="C29" s="49"/>
      <c r="D29" s="49"/>
      <c r="E29" s="49"/>
      <c r="F29" s="49"/>
      <c r="G29" s="49"/>
      <c r="H29" s="49"/>
      <c r="I29" s="49"/>
      <c r="J29" s="49"/>
      <c r="K29" s="49"/>
      <c r="L29" s="50"/>
    </row>
    <row r="30" spans="1:12" ht="27" customHeight="1" thickTop="1" thickBot="1" x14ac:dyDescent="0.25">
      <c r="A30" s="48" t="s">
        <v>26</v>
      </c>
      <c r="B30" s="49"/>
      <c r="C30" s="49"/>
      <c r="D30" s="49"/>
      <c r="E30" s="49"/>
      <c r="F30" s="49"/>
      <c r="G30" s="49"/>
      <c r="H30" s="49"/>
      <c r="I30" s="49"/>
      <c r="J30" s="49"/>
      <c r="K30" s="49"/>
      <c r="L30" s="50"/>
    </row>
    <row r="31" spans="1:12" ht="21.2" customHeight="1" thickTop="1" thickBot="1" x14ac:dyDescent="0.25">
      <c r="A31" s="41" t="s">
        <v>5</v>
      </c>
      <c r="B31" s="37"/>
      <c r="C31" s="37" t="s">
        <v>24</v>
      </c>
      <c r="D31" s="37"/>
      <c r="E31" s="37"/>
      <c r="F31" s="37"/>
      <c r="G31" s="37"/>
      <c r="H31" s="37"/>
      <c r="I31" s="37"/>
      <c r="J31" s="37"/>
      <c r="K31" s="37"/>
      <c r="L31" s="38"/>
    </row>
    <row r="32" spans="1:12" ht="21.2" customHeight="1" thickTop="1" thickBot="1" x14ac:dyDescent="0.25">
      <c r="A32" s="41" t="s">
        <v>6</v>
      </c>
      <c r="B32" s="37"/>
      <c r="C32" s="37" t="s">
        <v>24</v>
      </c>
      <c r="D32" s="37"/>
      <c r="E32" s="37"/>
      <c r="F32" s="37"/>
      <c r="G32" s="37"/>
      <c r="H32" s="37"/>
      <c r="I32" s="37"/>
      <c r="J32" s="37"/>
      <c r="K32" s="37"/>
      <c r="L32" s="38"/>
    </row>
    <row r="33" spans="1:12" ht="18" thickTop="1" x14ac:dyDescent="0.2">
      <c r="A33" s="8"/>
      <c r="B33" s="3"/>
      <c r="C33" s="39"/>
      <c r="D33" s="39"/>
      <c r="E33" s="39"/>
      <c r="F33" s="39"/>
      <c r="G33" s="39"/>
      <c r="H33" s="39"/>
      <c r="I33" s="39"/>
      <c r="J33" s="39"/>
      <c r="K33" s="39"/>
      <c r="L33" s="40"/>
    </row>
    <row r="34" spans="1:12" ht="28.5" customHeight="1" x14ac:dyDescent="0.3">
      <c r="A34" s="45" t="s">
        <v>7</v>
      </c>
      <c r="B34" s="46"/>
      <c r="C34" s="46"/>
      <c r="D34" s="46"/>
      <c r="E34" s="46"/>
      <c r="F34" s="46"/>
      <c r="G34" s="46"/>
      <c r="H34" s="46"/>
      <c r="I34" s="46"/>
      <c r="J34" s="46"/>
      <c r="K34" s="46"/>
      <c r="L34" s="47"/>
    </row>
    <row r="35" spans="1:12" ht="17.25" x14ac:dyDescent="0.2">
      <c r="A35" s="42" t="s">
        <v>25</v>
      </c>
      <c r="B35" s="43"/>
      <c r="C35" s="43"/>
      <c r="D35" s="43"/>
      <c r="E35" s="43"/>
      <c r="F35" s="43"/>
      <c r="G35" s="43"/>
      <c r="H35" s="43"/>
      <c r="I35" s="43"/>
      <c r="J35" s="43"/>
      <c r="K35" s="43"/>
      <c r="L35" s="44"/>
    </row>
    <row r="36" spans="1:12" ht="16.5" thickBot="1" x14ac:dyDescent="0.25">
      <c r="A36" s="34"/>
      <c r="B36" s="35"/>
      <c r="C36" s="35"/>
      <c r="D36" s="35"/>
      <c r="E36" s="35"/>
      <c r="F36" s="35"/>
      <c r="G36" s="35"/>
      <c r="H36" s="35"/>
      <c r="I36" s="35"/>
      <c r="J36" s="35"/>
      <c r="K36" s="35"/>
      <c r="L36" s="36"/>
    </row>
  </sheetData>
  <sheetProtection algorithmName="SHA-512" hashValue="+y9Xh+amkKREw4cd74zjSGr9We5q/3uSQ9G1GI3CflssSgkPPefsm+xAjzsqyyVeeEB4PQTi/mU0k+n7Itc9pQ==" saltValue="ofj/OlPugkuEebo6/kX+5A==" spinCount="100000" sheet="1" objects="1" scenarios="1"/>
  <protectedRanges>
    <protectedRange sqref="C4:J7 L4:L5 K7 C8 E11:F21" name="DATOS"/>
  </protectedRanges>
  <mergeCells count="51">
    <mergeCell ref="C8:L8"/>
    <mergeCell ref="C20:C21"/>
    <mergeCell ref="D20:D21"/>
    <mergeCell ref="L20:L21"/>
    <mergeCell ref="E20:E21"/>
    <mergeCell ref="F20:F21"/>
    <mergeCell ref="G20:G21"/>
    <mergeCell ref="H20:H21"/>
    <mergeCell ref="I20:I21"/>
    <mergeCell ref="J20:J21"/>
    <mergeCell ref="K20:K21"/>
    <mergeCell ref="K2:L3"/>
    <mergeCell ref="C4:J4"/>
    <mergeCell ref="A1:B1"/>
    <mergeCell ref="A2:B2"/>
    <mergeCell ref="A3:B3"/>
    <mergeCell ref="C2:J2"/>
    <mergeCell ref="C3:J3"/>
    <mergeCell ref="C1:L1"/>
    <mergeCell ref="A4:B4"/>
    <mergeCell ref="A5:B5"/>
    <mergeCell ref="A6:B6"/>
    <mergeCell ref="A7:B7"/>
    <mergeCell ref="A27:L27"/>
    <mergeCell ref="A22:F22"/>
    <mergeCell ref="C5:J5"/>
    <mergeCell ref="C6:J6"/>
    <mergeCell ref="A25:L25"/>
    <mergeCell ref="K7:L7"/>
    <mergeCell ref="B9:B10"/>
    <mergeCell ref="E9:K9"/>
    <mergeCell ref="K6:L6"/>
    <mergeCell ref="C7:J7"/>
    <mergeCell ref="A8:B8"/>
    <mergeCell ref="C9:C10"/>
    <mergeCell ref="A24:L24"/>
    <mergeCell ref="A28:L28"/>
    <mergeCell ref="A23:L23"/>
    <mergeCell ref="D9:D10"/>
    <mergeCell ref="A36:L36"/>
    <mergeCell ref="C32:L32"/>
    <mergeCell ref="C33:L33"/>
    <mergeCell ref="A32:B32"/>
    <mergeCell ref="A35:L35"/>
    <mergeCell ref="A34:L34"/>
    <mergeCell ref="A30:L30"/>
    <mergeCell ref="A26:L26"/>
    <mergeCell ref="A31:B31"/>
    <mergeCell ref="A29:L29"/>
    <mergeCell ref="C31:L31"/>
    <mergeCell ref="A9:A10"/>
  </mergeCells>
  <conditionalFormatting sqref="H11:H20">
    <cfRule type="cellIs" dxfId="2" priority="1" operator="equal">
      <formula>L11</formula>
    </cfRule>
    <cfRule type="cellIs" dxfId="1" priority="2" operator="lessThan">
      <formula>L11</formula>
    </cfRule>
    <cfRule type="cellIs" dxfId="0" priority="3" operator="greaterThan">
      <formula>L11</formula>
    </cfRule>
  </conditionalFormatting>
  <printOptions horizontalCentered="1" verticalCentered="1"/>
  <pageMargins left="0.7" right="0.7" top="0.75" bottom="0.75" header="0.3" footer="0.3"/>
  <pageSetup paperSize="5" scale="72"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2025-09-05T20:47:04Z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