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codeName="ThisWorkbook" hidePivotFieldList="1"/>
  <mc:AlternateContent xmlns:mc="http://schemas.openxmlformats.org/markup-compatibility/2006">
    <mc:Choice Requires="x15">
      <x15ac:absPath xmlns:x15ac="http://schemas.microsoft.com/office/spreadsheetml/2010/11/ac" url="C:\Users\Usuario\Desktop\DOCUMENTOS TACT-TIVA\TACTIVA 2025\GOBERNACION\"/>
    </mc:Choice>
  </mc:AlternateContent>
  <xr:revisionPtr revIDLastSave="0" documentId="13_ncr:1_{3F974960-5F8E-42D7-B6F8-72267035B5E1}" xr6:coauthVersionLast="47" xr6:coauthVersionMax="47" xr10:uidLastSave="{00000000-0000-0000-0000-000000000000}"/>
  <bookViews>
    <workbookView xWindow="0" yWindow="3585" windowWidth="20490" windowHeight="6585" activeTab="3" xr2:uid="{00000000-000D-0000-FFFF-FFFF00000000}"/>
  </bookViews>
  <sheets>
    <sheet name="Programación de tareas" sheetId="1" r:id="rId1"/>
    <sheet name="Información de la tarea" sheetId="3" r:id="rId2"/>
    <sheet name="Cronograma frente a pagos" sheetId="4" r:id="rId3"/>
    <sheet name="Plan academico" sheetId="5" r:id="rId4"/>
  </sheets>
  <definedNames>
    <definedName name="_xlnm.Print_Area" localSheetId="1">'Información de la tarea'!$A:$H</definedName>
    <definedName name="DateCheck">'Programación de tareas'!#REF!*IF('Programación de tareas'!#REF!="SEMANAS",7,IF('Programación de tareas'!#REF!="DÍAS",1,30))</definedName>
    <definedName name="HighlightRule">IF('Programación de tareas'!#REF!="Sin Resaltar",FALSE,TRUE)</definedName>
    <definedName name="SegmentaciónDeDatos_Progreso">#N/A</definedName>
    <definedName name="_xlnm.Print_Titles" localSheetId="1">'Información de la tarea'!$3:$3</definedName>
    <definedName name="_xlnm.Print_Titles" localSheetId="0">'Programación de tareas'!$11:$11</definedName>
  </definedNames>
  <calcPr calcId="191029"/>
  <pivotCaches>
    <pivotCache cacheId="3" r:id="rId5"/>
  </pivotCaches>
  <extLst>
    <ext xmlns:x14="http://schemas.microsoft.com/office/spreadsheetml/2009/9/main" uri="{BBE1A952-AA13-448e-AADC-164F8A28A991}">
      <x14:slicerCaches>
        <x14:slicerCache r:id="rId6"/>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18" i="4" l="1"/>
  <c r="G11" i="4"/>
  <c r="E11" i="4"/>
  <c r="E12" i="4"/>
  <c r="E14" i="4"/>
  <c r="F14" i="4" s="1"/>
  <c r="E20" i="4"/>
  <c r="F18" i="4"/>
  <c r="F17" i="4"/>
  <c r="F16" i="4"/>
  <c r="J16" i="4" s="1"/>
  <c r="F15" i="4"/>
  <c r="F13" i="4"/>
  <c r="F12" i="4"/>
  <c r="F11" i="4"/>
  <c r="F10" i="4"/>
  <c r="G10" i="4" s="1"/>
  <c r="F9" i="4"/>
  <c r="F8" i="4"/>
  <c r="G8" i="4" s="1"/>
  <c r="F7" i="4"/>
  <c r="G7" i="4" s="1"/>
  <c r="F6" i="4"/>
  <c r="F5" i="4"/>
  <c r="H10" i="4" l="1"/>
  <c r="F19" i="4"/>
  <c r="J19" i="4" l="1"/>
  <c r="J20" i="4" s="1"/>
  <c r="I19" i="4"/>
  <c r="I20" i="4" s="1"/>
  <c r="H19" i="4"/>
  <c r="G19" i="4"/>
  <c r="G20" i="4" s="1"/>
  <c r="F20" i="4"/>
  <c r="H20" i="4"/>
  <c r="H21" i="4" l="1"/>
  <c r="I21" i="4" s="1"/>
  <c r="J21" i="4" s="1"/>
  <c r="G27" i="1" l="1"/>
  <c r="G30" i="1"/>
  <c r="G20" i="1"/>
  <c r="G25" i="1"/>
  <c r="G18" i="1"/>
  <c r="G19" i="1"/>
  <c r="G29" i="1"/>
  <c r="G17" i="1"/>
  <c r="G12" i="1"/>
  <c r="G28" i="1"/>
  <c r="G26" i="1"/>
  <c r="G24" i="1"/>
  <c r="G23" i="1"/>
  <c r="G21" i="1"/>
  <c r="G22" i="1"/>
  <c r="G15" i="1"/>
  <c r="G16" i="1"/>
  <c r="G13" i="1"/>
  <c r="G14" i="1"/>
</calcChain>
</file>

<file path=xl/sharedStrings.xml><?xml version="1.0" encoding="utf-8"?>
<sst xmlns="http://schemas.openxmlformats.org/spreadsheetml/2006/main" count="247" uniqueCount="169">
  <si>
    <t>&gt; = 0%</t>
  </si>
  <si>
    <t>&lt; 40% = &gt;</t>
  </si>
  <si>
    <t>Progreso</t>
  </si>
  <si>
    <t>Porcentaje</t>
  </si>
  <si>
    <t>INFORMACIÓN DE LA TAREA</t>
  </si>
  <si>
    <t xml:space="preserve">Para actualizar los datos, seleccione una celda de tabla dinámica a partir de la celda B3, vaya a la pestaña Analizar y luego seleccione Actualizar. Segmentación para filtrar los gastos por Tareas, Fecha de inicio, Fecha de vencimiento y Porcentaje de progreso están en las celdas I3, K3, M3, I13 y K13.
</t>
  </si>
  <si>
    <t xml:space="preserve">  </t>
  </si>
  <si>
    <t>La segmentación para filtrar los datos de la tabla en función de la tarea está en esta celda.</t>
  </si>
  <si>
    <t>La segmentación para filtrar los datos de la tabla en función de la fecha de vencimiento está en esta celda.</t>
  </si>
  <si>
    <t>La segmentación para filtrar los datos de la tabla en función de la fecha de inicio está en esta celda.</t>
  </si>
  <si>
    <t>La segmentación para filtrar los datos de la tabla en función del porcentaje de progreso está en esta celda.</t>
  </si>
  <si>
    <t>&lt; PROGRAMACIÓN DE TAREAS</t>
  </si>
  <si>
    <t>La segmentación para filtrar los datos de la tabla en función del curso está en esta celda.</t>
  </si>
  <si>
    <t>Responsable</t>
  </si>
  <si>
    <t>Fecha de inicio</t>
  </si>
  <si>
    <t xml:space="preserve">Fecha Fin </t>
  </si>
  <si>
    <t>Descripción del avance</t>
  </si>
  <si>
    <t>Versión:03</t>
  </si>
  <si>
    <t>Vigencia 05-2025</t>
  </si>
  <si>
    <r>
      <t xml:space="preserve">DEPARTAMENTO DE RISARALDA
</t>
    </r>
    <r>
      <rPr>
        <b/>
        <sz val="11"/>
        <color theme="1" tint="4.9989318521683403E-2"/>
        <rFont val="Calibri"/>
        <family val="2"/>
        <scheme val="minor"/>
      </rPr>
      <t>Secretaria de Mujer, Familia y Desarrollo Social</t>
    </r>
    <r>
      <rPr>
        <b/>
        <sz val="11"/>
        <color rgb="FFFF0000"/>
        <rFont val="Calibri"/>
        <family val="2"/>
        <scheme val="minor"/>
      </rPr>
      <t xml:space="preserve">
</t>
    </r>
    <r>
      <rPr>
        <b/>
        <sz val="11"/>
        <color theme="1"/>
        <rFont val="Calibri"/>
        <family val="2"/>
        <scheme val="minor"/>
      </rPr>
      <t xml:space="preserve">
</t>
    </r>
    <r>
      <rPr>
        <b/>
        <sz val="11"/>
        <color theme="1" tint="4.9989318521683403E-2"/>
        <rFont val="Calibri"/>
        <family val="2"/>
        <scheme val="minor"/>
      </rPr>
      <t>GESTIÓN DE LA MUJER, FAMILIA Y DESARROLLO SOCIAL
GESTIÓN DE LA MUJER Y ASUNTOS DE GÉNERO
CRONOGRAMA DE ACTIVIDADES</t>
    </r>
  </si>
  <si>
    <t xml:space="preserve">OBJETO GENERAL:  AUNAR ESFUERZOS PARA LA IMPLEMENTACION, FUNCIONAMIENTO Y OPERATIVIDAD DE LA ESCUELA DE LIDERAZGO PARA LAS MUJERES DEL DEPARTAMENTO DE RISARALDA, EN LA FORMACION EN EQUIDAD Y PREVENCION DE VIOLENCIAS BASADAS EN GÉNERO, LIDERAZGO, PARTICIPACIÓN SOCIAL Y POLITICA, COMPETENCIAS LABORALES, EMPRENDIMIENTO, DESARROLLO HUMANO, HABILIDADES BLANDAS Y ORIENTACION PARA PROYECTO DE VIDA.
TIEMPO DE EJECUCIÓN: 4 MESES </t>
  </si>
  <si>
    <t xml:space="preserve">OBJETO </t>
  </si>
  <si>
    <t>CONCEPTOS PRESUPUESTALES/RUBROS</t>
  </si>
  <si>
    <t>ENTREGABLE</t>
  </si>
  <si>
    <t>VALOR</t>
  </si>
  <si>
    <t>MES 1 
SEPTIEMBRE</t>
  </si>
  <si>
    <t>MES 2
OCTUBRE</t>
  </si>
  <si>
    <t>MES 3
NOVIEMBRE</t>
  </si>
  <si>
    <t>MES 4 
DICIEMBRE</t>
  </si>
  <si>
    <t>ETAPA I
OBJETIVO N.1.  DISEÑAR E IMPLEMENTAR LOS MÓDULOS DE FORMACIÓN DE LA ESCUELA DE LIDERAZGO PARA LA FORMACION EN EQUIDAD Y PREVENCION DE VIOLENCIAS BASADAS EN GÉNERO, LIDERAZGO, PARTICIPACIÓN SOCIAL Y POLITICA, COMPETENCIAS LABORALES, EMPRENDIMIENTO, DESARROLLO HUMANO, HABILIDADES BLANDAS Y ORIENTACION PARA PROYECTO DE VIDA (PRESENCIAL Y/O VIRTUAL) QUE PROMUEVA EL EMPODERAMIENTO DE LAS MUJERES DEL DEPARTAMENTO DE RISARALDA.</t>
  </si>
  <si>
    <t xml:space="preserve">1.1.  Diseñar los módulos de formación de la escuela de liderazgo para la formación en equidad y prevención de violencias basadas en género, liderazgo, participación social y política, competencias laborales, emprendimiento, desarrollo humano, habilidades blandas y orientación para proyecto de vida, que permitan el empoderamiento de las mujeres del departamento de Risaralda. En cumplimiento de los ejes, vida, voz y oportunidades de la política pública de equidad de género para las mujeres del departamento de Risaralda.
La ESAL tendrá que Realizar las acciones necesarias para entregar un Plan Académico por tres módulos así:
1. 	MODULO EJE VIDA: Mujeres sanas y Libres de Violencia en los 14 Municipios del Departamento (Un grupo por Municipio, 2 clases por cada grupo).
2.  	MODULO EJE VOZ: Mujeres Empoderadas y Visibles; transformando escenarios de inequidad en los 14 Municipios del Departamento (Un grupo por Municipio 2 clases por cada grupo).
3.  	MODULO EJE OPORTUNIDADES: Mujeres con autonomía económica; justicia y equidad laboral, en los 14 Municipios del Departamento (Un grupo por Municipio 4 clases por cada grupo).
Las horas de formación se distribuirán de acuerdo con el número de personas inscritas por Municipio y la organización por grupos a atender de manera presencial será de acuerdo con las capacidades locativas de los salones disponibles en cada Municipio y en la Casa de la Mujer ubicada en el Barrio Maraya del Municipio de Pereira. </t>
  </si>
  <si>
    <t xml:space="preserve">
*Un (1) documento con el Plan Académico diseñado por cada eje temático con Presentaciones y contenido de cada cátedra o Eje temático.
Eje vida, eje voz y eje oportunidades  (guiarse por el formato predeterminado)
-Maqueta
-presentación
-Talleres
-Diseño de la evaluación
</t>
  </si>
  <si>
    <t xml:space="preserve">1.2. Desarrollar el Plan Académico de 150 horas virtuales y/o presenciales para el desarrollo de los  módulos de formación de la escuela de liderazgo para la formación  en equidad y prevención de violencias basadas  en género, liderazgo, participación social y política, competencias laborales, emprendimiento,  desarrollo humano, habilidades blandas y orientación para proyecto de vida para beneficiar a un  grupo DE HASTA 700 mujeres, previamente inscritas y seleccionadas por el Departamento de  Risaralda, para un total de 150 horas.
-La ESAL debe garantizar la realización y el cumplimiento de ciento cincuenta (150) horas establecidas en el plan académico, de igual forma tendrá que entregar un certificado virtual por las horas cursadas por cada beneficiaria las cuales asistirán a los módulos de su preferencia.
-La ESAL deberá entregar un listado de asistencia y la evaluación de las personas que hayan participado y realizado las cátedras  de formación y de esta forma, certifiquen de manera digital la asistencia de los participantes.
</t>
  </si>
  <si>
    <t xml:space="preserve">*  Por cada uno de los 3 módulos se deberán entregar listados de asistencia físicas y/o virtuales cuando aplique, registro fotográfico de las sesiones presenciales y/o virtuales y la evaluación de las personas que hayan participado. 
* Presentar un (1) informe de la implementación de los módulos de formación de la escuela de liderazgo para la formación en equidad y prevención de violencias basadas en género, liderazgo, participación social y política, competencias laborales, emprendimiento, desarrollo humano, habilidades blandas y orientación para proyecto de vida. Para desarrollar este entregable tener en cuenta lo siguiente:
- el informe narrativo se presentara mensual por cada  Eje con los siguientes soportes o anexos:
-Talleres de aplicación simultanea con el desarrollo de la clase.
-Evaluación de la temática preguntas cerradas de selección multiple, calificada y tabulada en el archivo de excel.
-Encuesta de satisfacción formato entregado por la gobernación, tabulada en el archivo de excel.
 -Listados de asistencia segun formato el cual debe estar completamente diligenciado.
-Registro fotografico y testimonios, archivo en PowerPoint por día, municipio y eje. 
</t>
  </si>
  <si>
    <t>1.3 Diseño e implementación de un seminario especializado virtual MUJERES COMO TÚ con énfasis en la “Política Pública de Equidad de Género para la Mujer en el Departamento de Risaralda, EJE VIDA y EJE VOZ".50 horas.</t>
  </si>
  <si>
    <t xml:space="preserve">* Un (1) documento con el diseño y contenido de los Seminarios, registros fotográficos y/o asistencia de las sesiones desarrolladas (Es de resaltar que algunas beneficiarias no tienen la facilidad para diligenciar el registro de asistencia virtual por lo que se deberá evidenciar a través de registro fotográfico  la asistencia a la conexión a la sesión virtual).
Eje vida y eje voz  (guiarse por el formato predeterminado)
-Maqueta
-presentación
- el informe narrativo se presentara mensual por los dos  Ejes con los siguientes soportes o anexos:
-Registros fotográficos de la asistencia a la conexión virtual.
-Registro fotografico y testimonios, archivo en PowerPoint por día, municipio y eje. 
</t>
  </si>
  <si>
    <t>1.4.	Realizar la coordinación Academica para la implementación del plan académico y de los Seminarios de la escuela de liderazgo para la formación en equidad y prevención de violencias basadas en género, liderazgo, participación social y política, competencias laborales, emprendimiento, desarrollo humano, habilidades blandas y orientación para proyecto de vida con énfasis en la “Política Pública de Equidad de Género para las Mujeres en el Departamento de Risaralda, EJE VIDA. EJE VOZ, EJE OPORTUNIDADES Y PROCESO DE FORMACIÓN EN COFECCIÓN DE PRENDAS DE VESTIR DE UNIFORMES.
- La ESAL debe garantizar la realización y el debido funcionamiento de la nueva fase de la escuela, para lo cual debe disponer del personal capacitado y competente.
-La ESAL debe realizar la convocatoria, organización y preparación logística de las actividades en los Municipios del Departamento de Risaralda, garantizando la disponibilidad de memorias y contenidos de las temáticas desarrolladas.
-La ESAL debe garantizar la disposición de refrigerios, transporte a los diferentes Municipios y equipos audiovisuales, así como su traslado o transporte. Los espacios o aulas de formación deben ser proporcionadas por el Departamento o los Municipios beneficiarios.
-La  ESAL debe suministrar la información, documentos e insumos para que por parte de la Secretaría de  Mujer, Familia y Desarrollo Social se realice la actualización en el sitio virtual de la Gobernación de  Risaralda para incluir los contenidos tratados en las cátedras desarrolladas para los participantes  puedan acceder al material después de realizadas las clases, por el espacio de tiempo que dure el  proceso, así mismo, todos los archivos y material generado en este proyecto deberá reposar en el  archivo digital de la Secretaria de Mujer, Familia y Desarrollo Social.</t>
  </si>
  <si>
    <r>
      <t xml:space="preserve">* Presentar un (1) informe de coordinación académica sobre la implementación de los módulos de formación de la escuela de liderazgo en equidad y prevención de violencias basadas en género, liderazgo, participación social y política, competencias laborales, emprendimiento, desarrollo humano, habilidades blandas y orientación para proyecto de vida con énfasis en la “Política Pública de Equidad de Género para las Mujeres en el Departamento de Risaralda, EJE, VIDA. EJE VOZ, EJE OPORTUNIDADES Y PROCESO DE FORMACIÓN EN COFECCIÓN DE PRENDAS DE VESTIR DE UNIFORMES. </t>
    </r>
    <r>
      <rPr>
        <b/>
        <sz val="10"/>
        <color theme="1"/>
        <rFont val="Calibri"/>
        <family val="2"/>
      </rPr>
      <t>En el informe se debe reflejar el cronograma de avance</t>
    </r>
    <r>
      <rPr>
        <sz val="10"/>
        <color theme="1"/>
        <rFont val="Calibri"/>
        <family val="2"/>
      </rPr>
      <t xml:space="preserve">
Anexar al informe los informes por eje temático
* Presentaciones,  documentos o insumos desarrollados para la implementación de las cátedras para cargarlos por parte de la Secretaría de  Mujer, Familia y Desarrollo Social en  el sitio web de la Gobernación de Risaralda.
</t>
    </r>
  </si>
  <si>
    <t>ETAPA II 
OBJETIVO N.2. GENERACIÓN DE CAPACIDADES PARA EMPRENDIMIENTO Y LA AUTONOMÍA ECONOMICA A TRAVÉS DE UN PROCESO DE FORMACIÓN EN CONFECCIÓN DE PRENDAS DE VESTIR Y UNIFORMES</t>
  </si>
  <si>
    <t xml:space="preserve">* Presentar un (1) informe de la implementación del proceso de formación en la elaboración de prendas de vestir y/o uniformes básicos, anexando registros fotográficos y de asistencia a las capacitaciones, en los formatos establecidos por el Sistema de Gestión de Calidad de la Gobernación.
-Presentar un informe mensual 
anexando registros fotográficos por cada día de formación y testimonios, listados de asistencia a las capacitaciones, en los formatos establecidos por el Sistema de Gestión de Calidad de la Gobernación, acta de retiros y cualquier caso especial.
</t>
  </si>
  <si>
    <t>* Presentar soportes de los procesos de mantenimiento especificando si son preventivos o correctivos efectuados con una persona natural o jurídica especialista en el tema (Actas y registros fotográficos de los mantenimientos efectuados).</t>
  </si>
  <si>
    <t>2.3. Durante el proceso de formación, se otorgará a cada beneficiaria $5.000/día asistido. De acuerdo a la validación frente a planillas de asistencia y se pagará como un incentivo de transporte a la formación, por todo el tiempo que dure el proceso de formación.</t>
  </si>
  <si>
    <t>* Presentar soportes de los pagos realizados a cada beneficiaria con firma y/o huella que valide la recepción del incentivo.</t>
  </si>
  <si>
    <t>* Presentar soportes de compra de los insumos y herramientas requeridas para el proceso de formación y actas de entrega, además de registro fotográfico de la entrega de materiales y prendas elaboradas en el proceso de formación.</t>
  </si>
  <si>
    <t xml:space="preserve">ETAPA III
OBJETIVO N.3. FORTALECER LOS EMPRENDIMIENTOS COLECTIVOS Y/O INDIVIDUALES DE MUJERES PARTICIPANTES DE LA ESCUELA DE LIDERAZGO PARA LAS MUJERES DEL DEPARTAMENTO DE RISARALDA A TRAVÉS DE LA ENTREGAS DE INCENTIVOS.
</t>
  </si>
  <si>
    <t xml:space="preserve">3.1. Revisión, actualización y socialización (presencial y/o virtual) de términos de referencia con condiciones de postulación, documentación a entregar y formato de presentación de propuestas con las mujeres participantes en la ETAPA I de la  Escuela de Liderazgo, interesadas en el  fortalecimiento de sus emprendimientos  colectivos o individuales a través de entregas de incentivos, que contenga las  condiciones de postulación y documentación a entregar. Los términos de referencia y formato de postulación o presentación de propuestas deberán ser actualizado de manera  conjunta con el Departamento de Risaralda.
</t>
  </si>
  <si>
    <t>3.2. Realizar la revisión y actualización de las herramientas para la evaluación documental y técnica de propuestas de  solicitudes de incentivos para el fortalecimiento de emprendimientos colectivos e individuales  de mujeres destacadas por su porcentaje de participación en los procesos de formación de la  Escuela de Liderazgo del Departamento, las herramientas deberán incluir criterios diseñados  de manera conjunta con el Departamento de Risaralda, que permitan realizar un proceso de  selección objetiva y con visión de sostenibilidad.</t>
  </si>
  <si>
    <t>* Documento que contenga las herramientas para la evaluación documental y técnica  de postulaciones para el fortalecimiento de emprendimientos colectivos e individuales de mujeres que contenga como mínimo formato de registro de propuestas o postulaciones radicadas, criterios de evaluación, matriz de evaluación documental, matriz de evaluación técnica.
-Acta de actualización conjunta de herramientas con el departamento</t>
  </si>
  <si>
    <t>3.3.  Realizar por parte de la ESAL la revisión documental de las propuestas radicadas para posteriormente realizar  el proceso de evaluación de las solicitudes de incentivos presentadas a través de los formularios de  postulación y documentación adjunta de manera completa recepcionados para el fortalecimiento de emprendimientos colectivos e individuales  de mujeres destacadas por su porcentaje de participación en los procesos de formación de la  Escuela de Liderazgo del Departamento, realizando una preselección de hasta 50 emprendimientos  colectivos e individuales de acuerdo a herramientas y criterios definidos de manera conjunta  con el Departamento de Risaralda, a los cuales se les realizará visita de campo para realizar selección final, garantizando un proceso de selección objetiva, mediante conformación de  Comité Técnico integrado por delegados  de la Secretaria de Mujer, Familia y Desarrollo Social y delegado por la ESAL. (Los comités deben ser impares si se realizan procesos de votación). 
El proceso de evaluación a realizar por parte de la ESAL para la preselección de hasta 50 emprendimientos  colectivos e individuales de acuerdo con herramientas y criterios definidos de manera conjunta  con el Departamento de Risaralda se aplicará a las propuestas que cumplan con los requisitos de la revisión documental.</t>
  </si>
  <si>
    <t xml:space="preserve">*Formato de registro de propuestas o postulaciones radicadas, herramienta de revisión documental de las propuestas radicadas, Herramienta o Matriz de evaluación técnica de las propuestas de solicitud de incentivos presentadas a través del formulario de  postulación y documentación adjunta de manera completa, registros de visitas de campo en formato diseñado, documento  consolidado del proceso de  evaluación de las solicitudes para el fortalecimiento de unidades de negocio colectivas e individuales y el acta o actas con los resultados finales de evaluación del Comité Técnico, además de los formatos con las solicitudes de postulación y sus respectivos anexos.
</t>
  </si>
  <si>
    <t>3.4  Garantizar la entrega de 35 incentivos para el fortalecimiento de emprendimientos colectivos y/o individuales de mujeres (Hasta 5 millones), previamente seleccionadas en la fase de evaluación de acuerdo con metodología establecida de manera conjunta para garantizar la transparencia del proceso.
Las personas beneficiarias deberán asumir el costo del transporte para la recolección de su kit productivo o incentivo que dependerá de cada emprendimiento. El comité técnico de evaluación tendrá la autoridad para aprobar el monto a cofinanciar por postulación o propuestas presentadas y aprobadas.</t>
  </si>
  <si>
    <t xml:space="preserve">
*Facturas y soportes de compra, actas y registros fotográficos de la entrega de incentivos en especie a las mujeres beneficiarias de manera colectiva e individual. Detallar en que consiste el incentivo en actas de entrega.</t>
  </si>
  <si>
    <t xml:space="preserve">ETAPA IV
OBJETIVO N.4. 
GENERAR CAPACIDADES PARA LA GESTION DE PROYECTOS EN MUJERES EMPRENDEDORAS Y APOYAR LA GESTIÓN DE UN PROYECTO QUE PROMUEVA EL DESARROLLO PRODUCTIVO Y AUTONOMIA ECONÓMICA DE LAS MUJERES”
</t>
  </si>
  <si>
    <t xml:space="preserve">4.1.Desarrollar un curso  de formación  (virtual) en la gestión de proyectos ante convocatorias de cooperación nacional y/o internacional con enfoque de género y/o emprendimiento para mujeres emprendedoras y/o microempresarias que hayan participado en la escuela de liderazgo,  la selección de las beneficiarias será definida por la Secretaría de Mujer, Familia y Desarrollo Social. (20 horas)
</t>
  </si>
  <si>
    <t>*Memorias de capacitación, registros fotográficos y de asistencia a las capacitaciones.
-Informe narrativo con el desarrollo del curso de formación virtual usar formato de eje anexando la presentación, registro fotografico y asistencia a las reuniones.</t>
  </si>
  <si>
    <t xml:space="preserve">4.2. Apoyar la gestión  de un (1) proyecto que promueva el desarrollo  productivo y autonomía económica de mujeres en el marco la Política Pública de Equidad de  Género para las Mujeres del Departamento de Risaralda y del actual plan de desarrollo Departamental.
</t>
  </si>
  <si>
    <t>*Un (1) documento técnico con la gestión de un  proyecto que promueva el desarrollo productivo y autonomía económica de mujeres en el marco la Política Pública de Equidad de Género para las Mujeres del Departamento de Risaralda y del actual plan de desarrollo Departamental. ( El documento debe  contener la descripción de la trazabilidad en la gestión y/o radicación ante por lo menos un organismo de cooperación nacional y/o un organismo de cooperación internacional de un proyecto que promueva el desarrollo productivo y autonomía económica de mujeres seleccionado por la Secretaria de Mujer, Familia y Desarrollo Social).</t>
  </si>
  <si>
    <t>5. Estampillas</t>
  </si>
  <si>
    <t>TOTAL</t>
  </si>
  <si>
    <t>ACUMULADO</t>
  </si>
  <si>
    <t>PAGOS</t>
  </si>
  <si>
    <t>DESEMBOLSOS</t>
  </si>
  <si>
    <t xml:space="preserve"> Correspondiente al 20% del
valor aportado por el Departamento, con la presentación del cronograma y plan de trabajo con porcentajes
y tiempos de ejecución de las etapas contempladas de la escuela de liderazgo para las mujeres del
Departamento de Risaralda y previa aprobación por parte del Supervisor, con el fin de poder dar inicio a la
ejecución de las actividades del convenio.</t>
  </si>
  <si>
    <t>Correspondiente al 50% del valor
aportado por el Departamento, con la presentación de la ejecución del 50% de las actividades y metas
planteadas en la escuela de liderazgo para las mujeres del Departamento de Risaralda.</t>
  </si>
  <si>
    <t>: Correspondiente al 20% del valor aportado por el Departamento, con la presentación de la
ejecución del 70% de las actividades y metas planteadas en la escuela de liderazgo para las mujeres del
Departamento de Risaralda</t>
  </si>
  <si>
    <t>Correspondiente al 10% del valor aportado
por el Departamento, con la presentación de la ejecución del 100% de las actividades y metas planteadas
en la escuela de liderazgo para las mujeres del Departamento de Risaralda. Lo anterior, previa certificación
de cumplimiento de las obligaciones convenidas entre las partes asociadas.</t>
  </si>
  <si>
    <r>
      <t xml:space="preserve">2.4. Garantizar los insumos básicos y las herramientas básicas para la capacitación en la elaboración de prendas de vestir y/o uniformes. (Telas, entretela, hilos, hiladillas, resortes, cuellos, puños, bolsas de empaque, cinta de empaque, marquillas tallas, venas o embonos, botones, aceite para maquinas, sesgos, cordones para sudaderas, tijeras, agujas, folders, chequeadores, moldes base, moldes para escalado de tallas, servicio de cortadora, guías, aceite maquinas).
</t>
    </r>
    <r>
      <rPr>
        <b/>
        <sz val="10"/>
        <color theme="1"/>
        <rFont val="Calibri"/>
        <family val="2"/>
      </rPr>
      <t xml:space="preserve">(La ejecución de la presente actividad esta sujeta a la entrega de información sobre  tallas y tipo de prendas requeridas por el Departamento para el proceso de apreondizaje) </t>
    </r>
  </si>
  <si>
    <t>* Formulario de postulación, términos de referencia con las condiciones de postulación y documentación a entregar, y registros de socialización de los mismo con participantes interesadas de la ETAPA I.
-Acta de actualización conjunta con el departamento.
-Registro fotografico de las secciones virtuales en el formato de PowerPoint y listados de asistencia .
-Presentación de socialización.</t>
  </si>
  <si>
    <t>ALCANCE/ACTIVIDADES</t>
  </si>
  <si>
    <t xml:space="preserve"> ETAPA I
OBJETIVO N.1.  DISEÑAR E IMPLEMENTAR LOS MÓDULOS DE FORMACIÓN DE LA ESCUELA DE LIDERAZGO PARA LA FORMACION EN EQUIDAD Y PREVENCION DE VIOLENCIAS BASADAS EN GÉNERO, LIDERAZGO, PARTICIPACIÓN SOCIAL Y POLITICA, COMPETENCIAS LABORALES, EMPRENDIMIENTO, DESARROLLO HUMANO, HABILIDADES BLANDAS Y ORIENTACION PARA PROYECTO DE VIDA (PRESENCIAL Y/O VIRTUAL) QUE PROMUEVA EL EMPODERAMIENTO DE LAS MUJERES DEL DEPARTAMENTO DE RISARALDA.</t>
  </si>
  <si>
    <r>
      <rPr>
        <b/>
        <sz val="10"/>
        <color theme="1"/>
        <rFont val="Calibri"/>
        <family val="2"/>
      </rPr>
      <t>ACTIVIDAD 1.1.</t>
    </r>
    <r>
      <rPr>
        <sz val="10"/>
        <color theme="1"/>
        <rFont val="Calibri"/>
        <family val="2"/>
      </rPr>
      <t xml:space="preserve">  Diseñar los módulos de formación de la escuela de liderazgo para la formación en equidad y prevención de violencias basadas en género, liderazgo, participación social y política, competencias laborales, emprendimiento, desarrollo humano, habilidades blandas y orientación para proyecto de vida, que permitan el empoderamiento de las mujeres del departamento de Risaralda. En cumplimiento de los ejes, vida, voz y oportunidades de la política pública de equidad de género para las mujeres del departamento de Risaralda.
La ESAL tendrá que Realizar las acciones necesarias para entregar un Plan Académico por tres módulos así:
1. 	MODULO EJE VIDA: Mujeres sanas y Libres de Violencia en los 14 Municipios del Departamento (Un grupo por Municipio, 2 clases por cada grupo).
2.  	MODULO EJE VOZ: Mujeres Empoderadas y Visibles; transformando escenarios de inequidad en los 14 Municipios del Departamento (Un grupo por Municipio 2 clases por cada grupo).
3.  	MODULO EJE OPORTUNIDADES: Mujeres con autonomía económica; justicia y equidad laboral, en los 14 Municipios del Departamento (Un grupo por Municipio 4 clases por cada grupo).
Las horas de formación se distribuirán de acuerdo con el número de personas inscritas por Municipio y la organización por grupos a atender de manera presencial será de acuerdo con las capacidades locativas de los salones disponibles en cada Municipio y en la Casa de la Mujer ubicada en el Barrio Maraya del Municipio de Pereira. </t>
    </r>
  </si>
  <si>
    <r>
      <rPr>
        <b/>
        <sz val="10"/>
        <color theme="1"/>
        <rFont val="Calibri"/>
        <family val="2"/>
      </rPr>
      <t>ACTIVIDAD 1.2.</t>
    </r>
    <r>
      <rPr>
        <sz val="10"/>
        <color theme="1"/>
        <rFont val="Calibri"/>
        <family val="2"/>
      </rPr>
      <t xml:space="preserve"> Desarrollar el Plan Académico de 150 horas virtuales y/o presenciales para el desarrollo de los  módulos de formación de la escuela de liderazgo para la formación  en equidad y prevención de violencias basadas  en género, liderazgo, participación social y política, competencias laborales, emprendimiento,  desarrollo humano, habilidades blandas y orientación para proyecto de vida para beneficiar a un  grupo DE HASTA 700 mujeres, previamente inscritas y seleccionadas por el Departamento de  Risaralda, para un total de 150 horas.
-La ESAL debe garantizar la realización y el cumplimiento de ciento cincuenta (150) horas establecidas en el plan académico, de igual forma tendrá que entregar un certificado virtual por las horas cursadas por cada beneficiaria las cuales asistirán a los módulos de su preferencia.
-La ESAL deberá entregar un listado de asistencia y la evaluación de las personas que hayan participado y realizado las cátedras  de formación y de esta forma, certifiquen de manera digital la asistencia de los participantes.
</t>
    </r>
  </si>
  <si>
    <r>
      <rPr>
        <b/>
        <sz val="10"/>
        <color theme="1"/>
        <rFont val="Calibri"/>
        <family val="2"/>
      </rPr>
      <t xml:space="preserve">ACTIVIDAD 1.3 </t>
    </r>
    <r>
      <rPr>
        <sz val="10"/>
        <color theme="1"/>
        <rFont val="Calibri"/>
        <family val="2"/>
      </rPr>
      <t>Diseño e implementación de un seminario especializado virtual MUJERES COMO TÚ con énfasis en la “Política Pública de Equidad de Género para la Mujer en el Departamento de Risaralda, EJE VIDA y EJE VOZ".50 horas.</t>
    </r>
  </si>
  <si>
    <r>
      <rPr>
        <b/>
        <sz val="10"/>
        <color theme="1"/>
        <rFont val="Calibri"/>
        <family val="2"/>
      </rPr>
      <t xml:space="preserve">ACTIVIDAD 1.4.	</t>
    </r>
    <r>
      <rPr>
        <sz val="10"/>
        <color theme="1"/>
        <rFont val="Calibri"/>
        <family val="2"/>
      </rPr>
      <t>Realizar la coordinación Academica para la implementación del plan académico y de los Seminarios de la escuela de liderazgo para la formación en equidad y prevención de violencias basadas en género, liderazgo, participación social y política, competencias laborales, emprendimiento, desarrollo humano, habilidades blandas y orientación para proyecto de vida con énfasis en la “Política Pública de Equidad de Género para las Mujeres en el Departamento de Risaralda, EJE VIDA. EJE VOZ, EJE OPORTUNIDADES Y PROCESO DE FORMACIÓN EN COFECCIÓN DE PRENDAS DE VESTIR DE UNIFORMES.
- La ESAL debe garantizar la realización y el debido funcionamiento de la nueva fase de la escuela, para lo cual debe disponer del personal capacitado y competente.
-La ESAL debe realizar la convocatoria, organización y preparación logística de las actividades en los Municipios del Departamento de Risaralda, garantizando la disponibilidad de memorias y contenidos de las temáticas desarrolladas.
-La ESAL debe garantizar la disposición de refrigerios, transporte a los diferentes Municipios y equipos audiovisuales, así como su traslado o transporte. Los espacios o aulas de formación deben ser proporcionadas por el Departamento o los Municipios beneficiarios.
-La  ESAL debe suministrar la información, documentos e insumos para que por parte de la Secretaría de  Mujer, Familia y Desarrollo Social se realice la actualización en el sitio virtual de la Gobernación de  Risaralda para incluir los contenidos tratados en las cátedras desarrolladas para los participantes  puedan acceder al material después de realizadas las clases, por el espacio de tiempo que dure el  proceso, así mismo, todos los archivos y material generado en este proyecto deberá reposar en el  archivo digital de la Secretaria de Mujer, Familia y Desarrollo Social.</t>
    </r>
  </si>
  <si>
    <t>FUNDACIÓN TAC-TIVA</t>
  </si>
  <si>
    <t xml:space="preserve">"ETAPA II 
OBJETIVO N.2. GENERACIÓN DE CAPACIDADES PARA EMPRENDIMIENTO Y LA AUTONOMÍA ECONOMICA A TRAVÉS DE UN PROCESO DE FORMACIÓN EN CONFECCIÓN DE PRENDAS DE VESTIR Y UNIFORMES"
</t>
  </si>
  <si>
    <r>
      <rPr>
        <b/>
        <sz val="10"/>
        <color theme="1"/>
        <rFont val="Calibri"/>
        <family val="2"/>
      </rPr>
      <t xml:space="preserve">ACTIVIDAD 2.3. </t>
    </r>
    <r>
      <rPr>
        <sz val="10"/>
        <color theme="1"/>
        <rFont val="Calibri"/>
        <family val="2"/>
      </rPr>
      <t>Durante el proceso de formación, se otorgará a cada beneficiaria $5.000/día asistido. De acuerdo a la validación frente a planillas de asistencia y se pagará como un incentivo de transporte a la formación, por todo el tiempo que dure el proceso de formación.</t>
    </r>
  </si>
  <si>
    <r>
      <rPr>
        <b/>
        <sz val="10"/>
        <color theme="1"/>
        <rFont val="Calibri"/>
        <family val="2"/>
      </rPr>
      <t>ACTIVIDAD 2.4.</t>
    </r>
    <r>
      <rPr>
        <sz val="10"/>
        <color theme="1"/>
        <rFont val="Calibri"/>
        <family val="2"/>
      </rPr>
      <t xml:space="preserve"> Garantizar los insumos básicos y las herramientas básicas para la capacitación en la elaboración de prendas de vestir y/o uniformes. (Telas, entretela, hilos, hiladillas, resortes, cuellos, puños, bolsas de empaque, cinta de empaque, marquillas tallas, venas o embonos, botones, aceite para maquinas, sesgos, cordones para sudaderas, tijeras, agujas, folders, chequeadores, moldes base, moldes para escalado de tallas, servicio de cortadora, guías, aceite maquinas).
</t>
    </r>
    <r>
      <rPr>
        <b/>
        <sz val="10"/>
        <color theme="1"/>
        <rFont val="Calibri"/>
        <family val="2"/>
      </rPr>
      <t xml:space="preserve">(La ejecución de la presente actividad esta sujeta a la entrega de información sobre  tallas y tipo de prendas requeridas por el Departamento para el proceso de apreondizaje) </t>
    </r>
  </si>
  <si>
    <t xml:space="preserve"> FUNDACIÓN TAC-TIVA</t>
  </si>
  <si>
    <r>
      <rPr>
        <b/>
        <sz val="10"/>
        <color theme="1"/>
        <rFont val="Calibri"/>
        <family val="2"/>
      </rPr>
      <t>ACTIVIDAD 3.1.</t>
    </r>
    <r>
      <rPr>
        <sz val="10"/>
        <color theme="1"/>
        <rFont val="Calibri"/>
        <family val="2"/>
      </rPr>
      <t xml:space="preserve"> Revisión, actualización y socialización (presencial y/o virtual) de términos de referencia con condiciones de postulación, documentación a entregar y formato de presentación de propuestas con las mujeres participantes en la ETAPA I de la  Escuela de Liderazgo, interesadas en el  fortalecimiento de sus emprendimientos  colectivos o individuales a través de entregas de incentivos, que contenga las  condiciones de postulación y documentación a entregar. Los términos de referencia y formato de postulación o presentación de propuestas deberán ser actualizado de manera  conjunta con el Departamento de Risaralda.
</t>
    </r>
  </si>
  <si>
    <r>
      <rPr>
        <b/>
        <sz val="10"/>
        <color theme="1"/>
        <rFont val="Calibri"/>
        <family val="2"/>
      </rPr>
      <t xml:space="preserve">ACTIVIDAD 3.2. </t>
    </r>
    <r>
      <rPr>
        <sz val="10"/>
        <color theme="1"/>
        <rFont val="Calibri"/>
        <family val="2"/>
      </rPr>
      <t>Realizar la revisión y actualización de las herramientas para la evaluación documental y técnica de propuestas de  solicitudes de incentivos para el fortalecimiento de emprendimientos colectivos e individuales  de mujeres destacadas por su porcentaje de participación en los procesos de formación de la  Escuela de Liderazgo del Departamento, las herramientas deberán incluir criterios diseñados  de manera conjunta con el Departamento de Risaralda, que permitan realizar un proceso de  selección objetiva y con visión de sostenibilidad.</t>
    </r>
  </si>
  <si>
    <r>
      <rPr>
        <b/>
        <sz val="10"/>
        <color theme="1"/>
        <rFont val="Calibri"/>
        <family val="2"/>
      </rPr>
      <t>ACTIVIDAD 3.3</t>
    </r>
    <r>
      <rPr>
        <sz val="10"/>
        <color theme="1"/>
        <rFont val="Calibri"/>
        <family val="2"/>
      </rPr>
      <t>. Realizar por parte de la ESAL la revisión documental de las propuestas radicadas para posteriormente realizar  el proceso de evaluación de las solicitudes de incentivos presentadas a través de los formularios de  postulación y documentación adjunta de manera completa recepcionados para el fortalecimiento de emprendimientos colectivos e individuales  de mujeres destacadas por su porcentaje de participación en los procesos de formación de la  Escuela de Liderazgo del Departamento, realizando una preselección de hasta 50 emprendimientos  colectivos e individuales de acuerdo a herramientas y criterios definidos de manera conjunta  con el Departamento de Risaralda, a los cuales se les realizará visita de campo para realizar selección final, garantizando un proceso de selección objetiva, mediante conformación de  Comité Técnico integrado por delegados  de la Secretaria de Mujer, Familia y Desarrollo Social y delegado por la ESAL. (Los comités deben ser impares si se realizan procesos de votación). 
El proceso de evaluación a realizar por parte de la ESAL para la preselección de hasta 50 emprendimientos  colectivos e individuales de acuerdo con herramientas y criterios definidos de manera conjunta  con el Departamento de Risaralda se aplicará a las propuestas que cumplan con los requisitos de la revisión documental.</t>
    </r>
  </si>
  <si>
    <r>
      <rPr>
        <b/>
        <sz val="10"/>
        <color theme="1"/>
        <rFont val="Calibri"/>
        <family val="2"/>
      </rPr>
      <t>ACTIVIDAD 3.4.</t>
    </r>
    <r>
      <rPr>
        <sz val="10"/>
        <color theme="1"/>
        <rFont val="Calibri"/>
        <family val="2"/>
      </rPr>
      <t xml:space="preserve">  Garantizar la entrega de 35 incentivos para el fortalecimiento de emprendimientos colectivos y/o individuales de mujeres (Hasta 5 millones), previamente seleccionadas en la fase de evaluación de acuerdo con metodología establecida de manera conjunta para garantizar la transparencia del proceso.
Las personas beneficiarias deberán asumir el costo del transporte para la recolección de su kit productivo o incentivo que dependerá de cada emprendimiento. El comité técnico de evaluación tendrá la autoridad para aprobar el monto a cofinanciar por postulación o propuestas presentadas y aprobadas.</t>
    </r>
  </si>
  <si>
    <r>
      <rPr>
        <b/>
        <sz val="10"/>
        <color theme="1"/>
        <rFont val="Calibri"/>
        <family val="2"/>
      </rPr>
      <t>ACTIVIDAD 4.1.</t>
    </r>
    <r>
      <rPr>
        <sz val="10"/>
        <color theme="1"/>
        <rFont val="Calibri"/>
        <family val="2"/>
      </rPr>
      <t xml:space="preserve">Desarrollar un curso  de formación  (virtual) en la gestión de proyectos ante convocatorias de cooperación nacional y/o internacional con enfoque de género y/o emprendimiento para mujeres emprendedoras y/o microempresarias que hayan participado en la escuela de liderazgo,  la selección de las beneficiarias será definida por la Secretaría de Mujer, Familia y Desarrollo Social. (20 horas)
</t>
    </r>
  </si>
  <si>
    <r>
      <rPr>
        <b/>
        <sz val="10"/>
        <color theme="1"/>
        <rFont val="Calibri"/>
        <family val="2"/>
      </rPr>
      <t>ACTIVIDAD 4.2.</t>
    </r>
    <r>
      <rPr>
        <sz val="10"/>
        <color theme="1"/>
        <rFont val="Calibri"/>
        <family val="2"/>
      </rPr>
      <t xml:space="preserve"> Apoyar la gestión  de un (1) proyecto que promueva el desarrollo  productivo y autonomía económica de mujeres en el marco la Política Pública de Equidad de  Género para las Mujeres del Departamento de Risaralda y del actual plan de desarrollo Departamental.
</t>
    </r>
  </si>
  <si>
    <t>% SOBRE EL TOTAL DEL CONVENIO</t>
  </si>
  <si>
    <t>PLAN DE TRABAJO Y CRONOGRAMA CONVENIO DE ASOCIACIÓN N. 2603 DE 2025</t>
  </si>
  <si>
    <t xml:space="preserve">2.1.Capacitación en la elaboración de prendas de vestir y/o uniformes básicos, se deberá atender dos grupos cada uno por dos (2) meses en jornadas de 8 horas/día; desarrolladas en dos jornadas de 4 horas para atender hasta 10 personas por jornada, para la atención de hasta 40 personas en total, durante 40 días cada grupo). Se deberá garantizar el tiempo total de un instructor (4 meses) más dos auxiliares del instructor (2 meses y 15 días). La capacitación se desarrollará en el Municipio de Pereira en la Casa de la Mujer Barrio Maraya. 
-La ESAL deberá garantizar por el tiempo de alistamiento y puesta en marcha del proceso de formación en la elaboración de prendas de vestir la disponibilidad  en la Casa de la Mujeres de la maquinaría Mínima Requerida: 5 Máquinas Planas y 8 Máquinas especiales para complementar el proceso de formación y elaboración de prendas de vestir.
</t>
  </si>
  <si>
    <t xml:space="preserve">2.2.Durante la ejecución del proceso de formación, el asociado deberá realizar el mantenimiento especializado (preventivo y/o correctivo) de maquinaria y equipo para el proceso de capacitación en la elaboración de prendas de vestir y/o uniformes básicos (Se realizará el mantenimiento necesario por el tiempo que dure el proceso de formación).
</t>
  </si>
  <si>
    <r>
      <rPr>
        <b/>
        <sz val="10"/>
        <color theme="1"/>
        <rFont val="Calibri"/>
        <family val="2"/>
      </rPr>
      <t xml:space="preserve">ACTIVIDAD 2.1. </t>
    </r>
    <r>
      <rPr>
        <sz val="10"/>
        <color theme="1"/>
        <rFont val="Calibri"/>
        <family val="2"/>
      </rPr>
      <t xml:space="preserve">Capacitación en la elaboración de prendas de vestir y/o uniformes básicos, se deberá atender dos grupos cada uno por dos (2) meses en jornadas de 8 horas/día; desarrolladas en dos jornadas de 4 horas para atender hasta 10 personas por jornada, para la atención de hasta 40 personas en total, durante 40 días cada grupo). Se deberá garantizar el tiempo total de un instructor (4 meses) más dos auxiliares del instructor (2 meses y 15 días). La capacitación se desarrollará en el Municipio de Pereira en la Casa de la Mujer Barrio Maraya.
-La ESAL deberá garantizar por el tiempo de alistamiento y puesta en marcha del proceso de formación en la elaboración de prendas de vestir la disponibilidad  en la Casa de la Mujeres de la maquinaría Mínima Requerida: 5 Máquinas Planas y 8 Máquinas especiales para complementar el proceso de formación y elaboración de prendas de vestir.
</t>
    </r>
  </si>
  <si>
    <r>
      <rPr>
        <b/>
        <sz val="10"/>
        <color theme="1"/>
        <rFont val="Calibri"/>
        <family val="2"/>
      </rPr>
      <t xml:space="preserve">ACTIVIDAD 2.2. </t>
    </r>
    <r>
      <rPr>
        <sz val="10"/>
        <color theme="1"/>
        <rFont val="Calibri"/>
        <family val="2"/>
      </rPr>
      <t>Durante la ejecución del proceso de formación, el asociado deberá realizar el mantenimiento especializado (preventivo y/o correctivo) de maquinaria y equipo para el proceso de capacitación en la elaboración de prendas de vestir y/o uniformes básicos (Se realizará el mantenimiento necesario por el tiempo que dure el proceso de formación).</t>
    </r>
  </si>
  <si>
    <t>PLAN ACADÉMICO ESCUELA DE LIDERAZGO Y FORMACIÓN EN GENERO</t>
  </si>
  <si>
    <t>CATEDRA</t>
  </si>
  <si>
    <t>METAS CUANTITATIVAS</t>
  </si>
  <si>
    <t>OBJETIVO GENERAL DE ACUERDO CON LA POLÍTICA PÚBLICA DE EQUIDAD DE GÉNERO</t>
  </si>
  <si>
    <t>OBJETIVOS ESPECÍFICOS (RELACIONADOS CON LAS TEMATICAS)</t>
  </si>
  <si>
    <t>TEMÁTICA GENERAL</t>
  </si>
  <si>
    <t>TEMÁTICA</t>
  </si>
  <si>
    <t>COORDINADORES</t>
  </si>
  <si>
    <t>TALLERES  ASINCRÓNICOS Y SINCRÓNICOS</t>
  </si>
  <si>
    <t>RESPONSABLE  EQUIPO</t>
  </si>
  <si>
    <t>NÚMERO DE HORAS</t>
  </si>
  <si>
    <t>FECHA</t>
  </si>
  <si>
    <t>HORA</t>
  </si>
  <si>
    <t>LUGAR</t>
  </si>
  <si>
    <t>EQUIPOS Y MATERIAL DE APOYO</t>
  </si>
  <si>
    <t>FORMATOS</t>
  </si>
  <si>
    <t>ENTREGABLES DEL EQUIPO EJECUTOR</t>
  </si>
  <si>
    <t>MUNICIPIO</t>
  </si>
  <si>
    <t>EJE OPORTUNIDADES</t>
  </si>
  <si>
    <t>Mujeres con autonomía económica; justicia y equidad laboral, en los 14 Municipios del Departamento (Un grupo por Municipio 4 clases por cada grupo).</t>
  </si>
  <si>
    <t>Promover un grupo de Mujeres y personas con diversidad sexual con autonomía económica</t>
  </si>
  <si>
    <t xml:space="preserve">
*Guiar a los participantes en la construcción de un proyecto de vida con propósito, articulado con un plan de negocio que les permita proyectar sus capacidades, aspiraciones y contexto hacia una iniciativa productiva sostenible.
*Fortalecer competencias básicas en marketing digital y el uso estratégico de herramientas de inteligencia artificial para la promoción, posicionamiento y gestión eficiente de emprendimientos o ideas de negocio.
*Brindar conocimientos esenciales sobre manejo del dinero, ahorro, presupuestación y toma de decisiones financieras que contribuyan a la sostenibilidad personal, familiar y de sus proyectos productivos.
*Desarrollar habilidades blandas y técnicas orientadas a mejorar la empleabilidad, el desempeño en entornos laborales y la adaptación a las dinámicas del mercado actual.</t>
  </si>
  <si>
    <t>COMPETENCIAS LABORALES, EMPRENDIMIENTO, DESARROLLO HUMANO, HABILIDADES BLANDAS Y ORIENTACION PARA PROYECTO DE VIDA</t>
  </si>
  <si>
    <t>CLASE 1:ORIENTACIÓN PARA PROYECTO DE VIDA Y PLAN DE NEGOCIO "Mujer con propósito" DIANA - JOHANNA 
CLASE 2: MARKETING DIGITAL E INTELIGENCIA ARTIFICIAL. "Mujer 4.0" JUAN SEBASTIAN
CLASE 3. CULTURA FINANCIERA "Dueña de tus números" JAIRO
CLASE 4. COMPETENCIA LABORALES "Tu trabajo, tu huella" SANDRA</t>
  </si>
  <si>
    <t>DIANA MARCELA AGUIRRE</t>
  </si>
  <si>
    <t>Un (1) documento con el Plan Académico diseñado por cada eje temático con Presentaciones y contenido de cada cátedra o Eje temático.
entregar listados de asistencia físicas y/o virtuales cuando aplique, registro fotográfico de las sesiones presenciales y/o virtuales y la evaluación de las personas que hayan participado. 
Presentar un (1) informe de la implementación deL  módulo de formación de la escuela de liderazgo.</t>
  </si>
  <si>
    <t>TALLER 1 "MUJER CON PROPÓSITO"
TALLER 2 "MUJER 4.0"
TALLER 3 "DUEÑA DE TUS NÚMEROS"
TALLER 4 "TU TRABAJO, TU HUELLA""</t>
  </si>
  <si>
    <t>FUNDACION TAC-TIVA</t>
  </si>
  <si>
    <t>POR DEFINIR</t>
  </si>
  <si>
    <t xml:space="preserve">DE ACUERDO CON DISPONIBILIDAD DE LA ALCALDIA MUNICIPAL (ENLACE ENFOQUE DE GÉNERO) </t>
  </si>
  <si>
    <t>VIDEO BEAM, PARLANTE, MICROFONO, MATERIAL DIDACTICO Y REFRIGERIO</t>
  </si>
  <si>
    <t xml:space="preserve">*FORMATO ASPECTOS RELATIVOS AL CURSO (COORDINACIÓN GENERAL Y COORDINACIÓN ACADEMICA)
* FORMATO LISTADO DE ASISTENCIA (SGC) 
*FORMATO CARACTERIZACION (SGC) 
*FORMATO EVALUACIÓN DE SATISFACCION (SGC)
*FORMATO TEST DE EVALUACIÓN CONOCIMIENTOS ADQUIRIDOS POR EJE (EQUIPO DE PROFESIONALES) </t>
  </si>
  <si>
    <t>*PRESENTACIÓN 
*MAQUETA EJE OPORTUNIDADES
*INFORME DE AVANCE EJE OPORTUNIDADES
*TABULACIÓN Y ANALISIS DE TEST DE EVALUACIÓN
*CARACTERIZACIÓN DE LA POBLACIÓN ATENDIDA (TOTALMENTE DILIGENCIADOS, VERIFICAR EDAD JOVENES)
*RESGISTRO FOTOGRAFICOS, DE ASISTENCIAS Y TESTIMONIOS QUE EVIDENCIE UN APRENDIZAJE
*EVALUACIÓN DE SATISFACCIÓN (ANALISIS)</t>
  </si>
  <si>
    <t>14 MUNICIPIOS DEPARTAMENTO DE RISARALDA</t>
  </si>
  <si>
    <t>EJE VIDA</t>
  </si>
  <si>
    <t xml:space="preserve"> Mujeres sanas y Libres de Violencia en los 14 Municipios del Departamento (Un grupo por Municipio, 2 clases por cada grupo).</t>
  </si>
  <si>
    <t>Promover un grupo de Mujeres y personas con diversidad sexual sanas y Libres Violencia a traves de la formación en equidad de género, prevención de tipos de violencia y desarrollo humano.</t>
  </si>
  <si>
    <t>*Hábitos saludables y proyecto de vida
Fomentar la adopción de hábitos de vida saludables y el autocuidado físico, emocional y mental como fundamentos para el desarrollo de un proyecto de vida coherente, equilibrado y sostenible.
*Autoestima, equidad y prevención de violencia de género
Fortalecer la autoestima y el reconocimiento del valor personal como base para la promoción de relaciones equitativas, el respeto por la diversidad y la identificación y prevención de situaciones de violencia basada en género.</t>
  </si>
  <si>
    <t>EQUIDAD Y PREVENCION DE VIOLENCIAS BASADAS EN GÉNERO, DESARROLLO HUMANO, HABILIDADES BLANDAS Y ORIENTACION PARA PROYECTO DE VIDA</t>
  </si>
  <si>
    <t>CLASE 1: HABITOS SALUDABLES - PROYECTO DE VIDA "confianza total" DIANA MARITZA
CLASE 2: AUTOESTIMA, EQUIDAD Y PREVENCIÓN DE VIOLOENCIA DE GENERO "Límites concientes"  DIANA MARITZA</t>
  </si>
  <si>
    <t>DIANA MARTIZA DIAZ</t>
  </si>
  <si>
    <t xml:space="preserve">TALLER 1 "CONFIANZA TOTAL"
TALLER 2 "LIMITES CONCIENTES"
</t>
  </si>
  <si>
    <t>VIDEO BEAM, PARLANTE, MICROFONO, MATERIAL DIDACTICO, CONEXIÓN VIRTUAL Y REFRIGERIO</t>
  </si>
  <si>
    <t>EJE VOZ</t>
  </si>
  <si>
    <t>Mujeres Empoderadas y Visibles; transformando escenarios de inequidad en los 14 Municipios del Departamento (Un grupo por Municipio 2 clases por cada grupo).</t>
  </si>
  <si>
    <t xml:space="preserve">Promover un grupo de Mujeres y personas con diversidad sexual Empoderadas y Visibles; transformando escenarios de inequidad a traves de la formación en liderazgo, equidad de género, prevención de tipos de violencia y desarrollo humano. </t>
  </si>
  <si>
    <t>*Fortalecer en los participantes las competencias personales y sociales necesarias para ejercer un liderazgo transformador, ético y participativo en sus comunidades, promoviendo el trabajo colaborativo, la toma de decisiones y la generación de cambios positivos.
*Sensibilizar a los participantes sobre la importancia de la participación activa en escenarios sociales y políticos, brindándoles herramientas para incidir en procesos comunitarios, democráticos y de control ciudadano desde una perspectiva de derechos y equidad.</t>
  </si>
  <si>
    <t xml:space="preserve">
LIDERAZGO, PARTICIPACIÓN SOCIAL Y POLITICA
</t>
  </si>
  <si>
    <t>CLASE 1: LIDERAZGO. "la elección del ser" JORGE
CLASE 2: PARTICIPACIÓN SOCIAL Y POLITICA "tu voz importa" JORGE</t>
  </si>
  <si>
    <t>JORGE RIVERA</t>
  </si>
  <si>
    <t>TALLER 1 "LA ELECCIÓN DEL SER
TALLER 2 "TU VOZ IMPORTA"</t>
  </si>
  <si>
    <t>SEMINARIO VIRTUAL MUJERES COMO TÚ, MUJERES QUE SE CUIDAN</t>
  </si>
  <si>
    <t xml:space="preserve"> Mujeres sanas y Libres de Violencia  y   transformando escenarios de inequidad, 50 horas de formación.</t>
  </si>
  <si>
    <t>Fortalecer en las participantes el compromiso con el bienestar individual y colectivo, mediante la promoción de hábitos saludables, la reflexión sobre la justicia social, y el reconocimiento de experiencias inspiradoras de liderazgo comunitario y participación política, que les permitan proyectarse como agentes de cambio en sus territorios.</t>
  </si>
  <si>
    <t>*Promover en los participantes la adopción de prácticas de autocuidado físico, emocional y mental que favorezcan su bienestar integral y su capacidad para actuar de manera proactiva en su entorno personal y comunitario.
*Sensibilizar a los participantes frente a los principios de equidad, inclusión y derechos humanos, fomentando su compromiso con la transformación de realidades injustas y la construcción de una sociedad más solidaria y participativa.
*Visibilizar experiencias de liderazgo local comprometido con el desarrollo comunitario y la participación política, promoviendo la identificación de referentes positivos y el fortalecimiento de la vocación de liderazgo entre los participantes.</t>
  </si>
  <si>
    <t>LIDERAZGO, HABITOS SALUDABLES Y TRABAJO COMUNITARIO</t>
  </si>
  <si>
    <t>CLASE 1: HABITOS SALUDABLES. "su bienestar importa" JOHA
CLASE 2:TRABAJO COMUNITARIO "Constuyendo redes de vida" JORGE
CLASE 3: INVITADOS ESPECIALES (JONATHAN QUITERO Y LAURA CARDOSO)
CLASE 4: LIDER RECONOCIDO EN LA REGION POR SU TRABAJO COMUNITARIO Y POLITICO. "líder que transforma"</t>
  </si>
  <si>
    <t>JOHANNA HERNANDEZ</t>
  </si>
  <si>
    <t>Un (1) documento con el diseño y contenido de los Seminarios, registros fotográficos y/o asistencia de las sesiones desarrolladas (Es de resaltar que algunas beneficiarias no tienen la facilidad para diligenciar el registro de asistencia virtual por lo que se deberá evidenciar a través de registro fotográfico  la asistencia a la conexión a la sesión virtual).</t>
  </si>
  <si>
    <t>TALLER 1 "SU BIENESTAR IMPORTA"
TALLER 2 "CONSTRUYENDO REDES DE VIDA"
TALLER 3 "INVITADO ESPECIAL"
TALLER 4 " LÍDER QUE TRANSFORMA"</t>
  </si>
  <si>
    <t>Curso  de formación  (virtual) en la gestión de proyectos ante convocatorias de cooperación nacional y/o internacional con enfoque de género y/o emprendimiento</t>
  </si>
  <si>
    <t>Mujeres con autonomía económica, empoderada, visibles, transformando escenarios de inequidad.</t>
  </si>
  <si>
    <t>Fortalecer las competencias de mujeres y actores sociales en la formulación, gestión y presentación de proyectos ante convocatorias de cooperación nacional e internacional, incorporando enfoques de género y emprendimiento como ejes estratégicos para el desarrollo territorial y la transformación social.</t>
  </si>
  <si>
    <t>*Fortalecer las capacidades técnicas de las participantes en la formulación, presentación y gestión de proyectos para convocatorias de cooperación nacional e internacional, con énfasis en metodologías orientadas a resultados.
*Incorporar el enfoque de género y de emprendimiento en las distintas fases del ciclo de proyecto, promoviendo propuestas sensibles a las desigualdades y orientadas al empoderamiento económico y social.
*Guiar a las participantes en la identificación y análisis de convocatorias de cooperación pertinentes, brindándoles herramientas prácticas para postular proyectos viables, sostenibles y alineados con las prioridades de desarrollo local y global.</t>
  </si>
  <si>
    <t>HERRAMIENTAS PARA LA PLANEACIÓN Y EL LÍDERAZGO, Y ORIENTACIÓN PARA PROYECTO DE VIDA.</t>
  </si>
  <si>
    <t xml:space="preserve">CLASE 1: IDENTIFICACIÓN Y FORMULACIÓN DE PROYECTOS. "ser parte de la solución" LORENA
CLASE 2:CONVOCATORIA DE COOPERACIÓN, CÓMO ACCEDER A ELLAS "Puentes de cooperación" Lorena
</t>
  </si>
  <si>
    <t>LORENA FRANKY LOZADA- JOHANNA HERNANDEZ</t>
  </si>
  <si>
    <t>Memorias de capacitación, registros fotográficos y de asistencia a las capacitaciones.
Un (1) documento técnico con la gestión de un  proyecto que promueva el desarrollo productivo y autonomía económica de mujeres en el marco la Política Pública de Equidad de Género para las Mujeres del Departamento de Risaralda y del actual plan de desarrollo Departamental. ( El documento debe  contener la descripción de la trazabilidad en la gestión y/o radicación ante por lo menos un organismo de cooperación nacional y/o un organismo de cooperación internacional de un proyecto que promueva el desarrollo productivo y autonomía económica de mujeres seleccionado por la Secretaria de Mujer, Familia y Desarrollo Social
Se utilizarán los formatos de registro de asistencia suministrados por el Departamento de Risaralda de acuerdo la documentación utilizada en el Sistema integrado de Gestión y Control del Departamento de Risaralda.</t>
  </si>
  <si>
    <t xml:space="preserve">TALLER 1 "SER PARTE DE LA SOLUCIÓN"
TALLER 2 "PUENTES DE COOPERACIÓN
</t>
  </si>
  <si>
    <t xml:space="preserve">Socialización (presencial y/o virtual) de términos de referencia con condiciones de postulación, documentación a entregar y formato de presentación de propuestas con las mujeres participantes </t>
  </si>
  <si>
    <t>Socialización con los 14 Municipios</t>
  </si>
  <si>
    <t>Fortalecer las capacidades de las emprendedores para comprender los términos de referencia, organizar correctamente la documentación requerida y diligenciar de manera efectiva el formato de postulación, con el fin de presentar sus iniciativas para acceder a los incentivos ofrecidos.</t>
  </si>
  <si>
    <t>*Explicar los términos de referencia de la convocatoria, resaltando criterios de selección, montos disponibles, fechas clave y requisitos específicos para acceder a los incentivos.
*Orientar sobre la correcta preparación y entrega de la documentación,para que cada participante cumpla con lo solicitado de forma clara, completa y oportuna.
*Acompañar el diligenciamiento del formato de postulación, resolviendo dudas y brindando recomendaciones para presentar propuestas sólidas, coherentes y ajustadas a los lineamientos establecidos.</t>
  </si>
  <si>
    <t>SOCIALIZACIÓN DE LOS TERMINOS DE REFERENCIA, DOCUMENTACIÓN A ENTREGAR Y FORMATO DE POSTULACIÓN</t>
  </si>
  <si>
    <t xml:space="preserve">CLASE 1: TERMINOS DE REFERENCIA, DOCUMENTACIÓN A ENTREGAR Y FORMATO DE POSTULACIÓN
</t>
  </si>
  <si>
    <t>JAIRO TELLEZ / SEBASTIAN GONZALEZ</t>
  </si>
  <si>
    <t>Formulario de postulación, términos de referencia con las condiciones de postulación y documentación a entregar, y registros de socialización de los mismo con participantes interesadas de la ETAPA I.</t>
  </si>
  <si>
    <t>TALLER 1 "FORMATO DE POSTULACIÓN"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</si>
</sst>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_-&quot;$&quot;* #,##0.00_-;\-&quot;$&quot;* #,##0.00_-;_-&quot;$&quot;* &quot;-&quot;??_-;_-@_-"/>
    <numFmt numFmtId="165" formatCode="_(&quot;$&quot;* #,##0_);_(&quot;$&quot;* \(#,##0\);_(&quot;$&quot;* &quot;-&quot;_);_(@_)"/>
    <numFmt numFmtId="166" formatCode="_(* #,##0_);_(* \(#,##0\);_(* &quot;-&quot;_);_(@_)"/>
    <numFmt numFmtId="167" formatCode="_(&quot;$&quot;* #,##0.00_);_(&quot;$&quot;* \(#,##0.00\);_(&quot;$&quot;* &quot;-&quot;??_);_(@_)"/>
    <numFmt numFmtId="168" formatCode="_(* #,##0.00_);_(* \(#,##0.00\);_(* &quot;-&quot;??_);_(@_)"/>
    <numFmt numFmtId="169" formatCode="_-&quot;$&quot;* #,##0_-;\-&quot;$&quot;* #,##0_-;_-&quot;$&quot;* &quot;-&quot;_-;_-@"/>
  </numFmts>
  <fonts count="32" x14ac:knownFonts="1">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8"/>
      <color theme="1"/>
      <name val="Calibri"/>
      <family val="2"/>
      <scheme val="minor"/>
    </font>
    <font>
      <sz val="12"/>
      <color theme="1"/>
      <name val="Calibri"/>
      <family val="2"/>
      <scheme val="minor"/>
    </font>
    <font>
      <b/>
      <sz val="11"/>
      <color theme="3" tint="0.499984740745262"/>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
      <u/>
      <sz val="11"/>
      <color theme="11"/>
      <name val="Calibri"/>
      <family val="2"/>
      <scheme val="minor"/>
    </font>
    <font>
      <i/>
      <sz val="11"/>
      <color rgb="FF7F7F7F"/>
      <name val="Calibri"/>
      <family val="2"/>
      <scheme val="minor"/>
    </font>
    <font>
      <b/>
      <sz val="28"/>
      <color theme="1" tint="0.24994659260841701"/>
      <name val="Calibri"/>
      <family val="2"/>
      <scheme val="major"/>
    </font>
    <font>
      <sz val="11"/>
      <color theme="1" tint="0.24994659260841701"/>
      <name val="Calibri"/>
      <family val="2"/>
      <scheme val="minor"/>
    </font>
    <font>
      <b/>
      <sz val="11"/>
      <color theme="1" tint="0.24994659260841701"/>
      <name val="Calibri"/>
      <family val="2"/>
      <scheme val="minor"/>
    </font>
    <font>
      <b/>
      <sz val="11"/>
      <color theme="1" tint="4.9989318521683403E-2"/>
      <name val="Calibri"/>
      <family val="2"/>
      <scheme val="minor"/>
    </font>
    <font>
      <b/>
      <sz val="11"/>
      <color rgb="FFFF0000"/>
      <name val="Calibri"/>
      <family val="2"/>
      <scheme val="minor"/>
    </font>
    <font>
      <b/>
      <sz val="12"/>
      <color theme="1"/>
      <name val="Calibri"/>
      <family val="2"/>
      <scheme val="minor"/>
    </font>
    <font>
      <b/>
      <sz val="12"/>
      <color rgb="FF000000"/>
      <name val="Calibri"/>
      <family val="2"/>
    </font>
    <font>
      <sz val="10"/>
      <color theme="1"/>
      <name val="Calibri"/>
      <family val="2"/>
    </font>
    <font>
      <sz val="12"/>
      <color theme="1"/>
      <name val="Calibri"/>
      <family val="2"/>
    </font>
    <font>
      <b/>
      <sz val="10"/>
      <color theme="1"/>
      <name val="Calibri"/>
      <family val="2"/>
    </font>
    <font>
      <sz val="12"/>
      <name val="Calibri"/>
      <family val="2"/>
    </font>
    <font>
      <b/>
      <sz val="12"/>
      <color theme="1"/>
      <name val="Calibri"/>
      <family val="2"/>
    </font>
    <font>
      <sz val="10"/>
      <color theme="1"/>
      <name val="Arial"/>
      <family val="2"/>
    </font>
    <font>
      <sz val="11"/>
      <color rgb="FF000000"/>
      <name val="Calibri"/>
      <family val="2"/>
      <scheme val="minor"/>
    </font>
    <font>
      <b/>
      <sz val="16"/>
      <color theme="1"/>
      <name val="Calibri"/>
      <family val="2"/>
      <scheme val="minor"/>
    </font>
    <font>
      <b/>
      <sz val="48"/>
      <color theme="1"/>
      <name val="Calibri"/>
      <family val="2"/>
    </font>
    <font>
      <b/>
      <sz val="18"/>
      <color theme="1"/>
      <name val="Calibri"/>
      <family val="2"/>
    </font>
    <font>
      <b/>
      <sz val="16"/>
      <color theme="1"/>
      <name val="Calibri"/>
      <family val="2"/>
    </font>
    <font>
      <sz val="10"/>
      <name val="Calibri"/>
      <family val="2"/>
    </font>
    <font>
      <sz val="11"/>
      <color theme="1"/>
      <name val="Calibri"/>
      <family val="2"/>
    </font>
  </fonts>
  <fills count="30">
    <fill>
      <patternFill patternType="none"/>
    </fill>
    <fill>
      <patternFill patternType="gray125"/>
    </fill>
    <fill>
      <patternFill patternType="solid">
        <fgColor theme="2" tint="-4.9989318521683403E-2"/>
        <bgColor indexed="64"/>
      </patternFill>
    </fill>
    <fill>
      <patternFill patternType="solid">
        <fgColor theme="5" tint="0.59999389629810485"/>
        <bgColor indexed="65"/>
      </patternFill>
    </fill>
    <fill>
      <patternFill patternType="solid">
        <fgColor theme="6"/>
      </patternFill>
    </fill>
    <fill>
      <patternFill patternType="solid">
        <fgColor theme="7" tint="0.59999389629810485"/>
        <bgColor indexed="65"/>
      </patternFill>
    </fill>
    <fill>
      <patternFill patternType="solid">
        <fgColor theme="7" tint="0.79998168889431442"/>
        <bgColor indexed="64"/>
      </patternFill>
    </fill>
    <fill>
      <patternFill patternType="solid">
        <fgColor theme="0" tint="-0.14999847407452621"/>
        <bgColor rgb="FF92D05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rgb="FFEAD5FF"/>
        <bgColor indexed="64"/>
      </patternFill>
    </fill>
    <fill>
      <patternFill patternType="solid">
        <fgColor rgb="FF92D050"/>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theme="0" tint="-4.9989318521683403E-2"/>
        <bgColor rgb="FF7030A0"/>
      </patternFill>
    </fill>
    <fill>
      <patternFill patternType="solid">
        <fgColor theme="0" tint="-4.9989318521683403E-2"/>
        <bgColor indexed="64"/>
      </patternFill>
    </fill>
    <fill>
      <patternFill patternType="solid">
        <fgColor theme="0" tint="-4.9989318521683403E-2"/>
        <bgColor rgb="FFFEF2CB"/>
      </patternFill>
    </fill>
    <fill>
      <patternFill patternType="solid">
        <fgColor theme="7" tint="0.79998168889431442"/>
        <bgColor rgb="FFC5E0B3"/>
      </patternFill>
    </fill>
    <fill>
      <patternFill patternType="solid">
        <fgColor theme="0"/>
        <bgColor rgb="FFC5E0B3"/>
      </patternFill>
    </fill>
    <fill>
      <patternFill patternType="solid">
        <fgColor theme="0"/>
        <bgColor rgb="FFF7CAAC"/>
      </patternFill>
    </fill>
    <fill>
      <patternFill patternType="solid">
        <fgColor theme="8" tint="0.79998168889431442"/>
        <bgColor rgb="FFF7CAAC"/>
      </patternFill>
    </fill>
    <fill>
      <patternFill patternType="solid">
        <fgColor rgb="FFEAD5FF"/>
        <bgColor rgb="FFDADADA"/>
      </patternFill>
    </fill>
    <fill>
      <patternFill patternType="solid">
        <fgColor theme="0"/>
        <bgColor rgb="FFDADADA"/>
      </patternFill>
    </fill>
    <fill>
      <patternFill patternType="solid">
        <fgColor theme="0"/>
        <bgColor rgb="FFD8D8D8"/>
      </patternFill>
    </fill>
    <fill>
      <patternFill patternType="solid">
        <fgColor theme="9" tint="0.79998168889431442"/>
        <bgColor rgb="FFDADADA"/>
      </patternFill>
    </fill>
    <fill>
      <patternFill patternType="solid">
        <fgColor rgb="FFD6FEFA"/>
        <bgColor rgb="FFDADADA"/>
      </patternFill>
    </fill>
    <fill>
      <patternFill patternType="solid">
        <fgColor rgb="FFF9FECC"/>
        <bgColor rgb="FFDADADA"/>
      </patternFill>
    </fill>
  </fills>
  <borders count="16">
    <border>
      <left/>
      <right/>
      <top/>
      <bottom/>
      <diagonal/>
    </border>
    <border>
      <left style="double">
        <color theme="2" tint="-0.499984740745262"/>
      </left>
      <right style="double">
        <color theme="2" tint="-0.499984740745262"/>
      </right>
      <top style="double">
        <color theme="2" tint="-0.499984740745262"/>
      </top>
      <bottom style="double">
        <color theme="2" tint="-0.49998474074526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6">
    <xf numFmtId="0" fontId="0" fillId="0" borderId="0">
      <alignment horizontal="left" vertical="center"/>
    </xf>
    <xf numFmtId="9" fontId="3" fillId="0" borderId="0" applyFont="0" applyFill="0" applyBorder="0" applyAlignment="0" applyProtection="0"/>
    <xf numFmtId="0" fontId="12" fillId="0" borderId="0" applyNumberFormat="0" applyBorder="0" applyAlignment="0" applyProtection="0"/>
    <xf numFmtId="0" fontId="6" fillId="2" borderId="1" applyNumberFormat="0" applyAlignment="0" applyProtection="0"/>
    <xf numFmtId="0" fontId="9" fillId="0" borderId="0" applyNumberFormat="0" applyBorder="0" applyAlignment="0" applyProtection="0">
      <alignment horizontal="left" vertical="center"/>
    </xf>
    <xf numFmtId="0" fontId="10" fillId="0" borderId="0" applyNumberFormat="0" applyFill="0" applyBorder="0" applyAlignment="0" applyProtection="0">
      <alignment horizontal="left" vertical="center"/>
    </xf>
    <xf numFmtId="168"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5" fontId="2" fillId="0" borderId="0" applyFont="0" applyFill="0" applyBorder="0" applyAlignment="0" applyProtection="0"/>
    <xf numFmtId="0" fontId="14" fillId="0" borderId="0" applyNumberFormat="0" applyProtection="0">
      <alignment horizontal="center" vertical="center"/>
    </xf>
    <xf numFmtId="0" fontId="11" fillId="0" borderId="0" applyNumberFormat="0" applyBorder="0" applyAlignment="0" applyProtection="0"/>
    <xf numFmtId="0" fontId="2" fillId="3" borderId="0" applyNumberFormat="0" applyBorder="0" applyAlignment="0" applyProtection="0"/>
    <xf numFmtId="0" fontId="13" fillId="4" borderId="0" applyNumberFormat="0" applyBorder="0" applyAlignment="0" applyProtection="0"/>
    <xf numFmtId="0" fontId="2" fillId="5" borderId="0" applyNumberFormat="0" applyBorder="0" applyAlignment="0" applyProtection="0"/>
    <xf numFmtId="14" fontId="2" fillId="0" borderId="0">
      <alignment horizontal="left" vertical="center"/>
    </xf>
  </cellStyleXfs>
  <cellXfs count="154">
    <xf numFmtId="0" fontId="0" fillId="0" borderId="0" xfId="0">
      <alignment horizontal="left" vertical="center"/>
    </xf>
    <xf numFmtId="0" fontId="0" fillId="0" borderId="0" xfId="0" applyAlignment="1">
      <alignment wrapText="1"/>
    </xf>
    <xf numFmtId="0" fontId="4" fillId="0" borderId="0" xfId="0" applyFont="1">
      <alignment horizontal="left" vertical="center"/>
    </xf>
    <xf numFmtId="0" fontId="5" fillId="0" borderId="0" xfId="0" applyFont="1">
      <alignment horizontal="left" vertical="center"/>
    </xf>
    <xf numFmtId="0" fontId="0" fillId="0" borderId="0" xfId="0" applyAlignment="1">
      <alignment horizontal="left"/>
    </xf>
    <xf numFmtId="0" fontId="0" fillId="0" borderId="0" xfId="0" applyAlignment="1"/>
    <xf numFmtId="14" fontId="0" fillId="0" borderId="0" xfId="0" applyNumberFormat="1">
      <alignment horizontal="left" vertical="center"/>
    </xf>
    <xf numFmtId="0" fontId="7" fillId="0" borderId="0" xfId="0" applyFont="1" applyAlignment="1"/>
    <xf numFmtId="0" fontId="0" fillId="0" borderId="0" xfId="0" applyAlignment="1">
      <alignment vertical="center"/>
    </xf>
    <xf numFmtId="0" fontId="14" fillId="0" borderId="0" xfId="10">
      <alignment horizontal="center" vertical="center"/>
    </xf>
    <xf numFmtId="9" fontId="13" fillId="4" borderId="0" xfId="13" applyNumberFormat="1" applyAlignment="1">
      <alignment horizontal="center" vertical="center"/>
    </xf>
    <xf numFmtId="0" fontId="2" fillId="5" borderId="0" xfId="14" applyNumberFormat="1" applyAlignment="1">
      <alignment horizontal="center" vertical="center"/>
    </xf>
    <xf numFmtId="9" fontId="0" fillId="3" borderId="0" xfId="12" applyNumberFormat="1" applyFont="1" applyAlignment="1">
      <alignment horizontal="center" vertical="center"/>
    </xf>
    <xf numFmtId="0" fontId="14" fillId="0" borderId="0" xfId="10" applyNumberFormat="1">
      <alignment horizontal="center" vertical="center"/>
    </xf>
    <xf numFmtId="0" fontId="12" fillId="0" borderId="0" xfId="2" applyAlignment="1">
      <alignment horizontal="left" vertical="top"/>
    </xf>
    <xf numFmtId="0" fontId="12" fillId="0" borderId="0" xfId="2" applyAlignment="1">
      <alignment horizontal="left" vertical="top" wrapText="1"/>
    </xf>
    <xf numFmtId="0" fontId="0" fillId="0" borderId="0" xfId="0" applyAlignment="1">
      <alignment vertical="center" wrapText="1"/>
    </xf>
    <xf numFmtId="14" fontId="2" fillId="0" borderId="2" xfId="15" applyBorder="1">
      <alignment horizontal="left" vertical="center"/>
    </xf>
    <xf numFmtId="9" fontId="0" fillId="0" borderId="2" xfId="1" applyFont="1" applyBorder="1" applyAlignment="1">
      <alignment horizontal="right" vertical="center"/>
    </xf>
    <xf numFmtId="0" fontId="7" fillId="0" borderId="0" xfId="0" applyFont="1">
      <alignment horizontal="left" vertical="center"/>
    </xf>
    <xf numFmtId="0" fontId="0" fillId="0" borderId="0" xfId="0" applyAlignment="1">
      <alignment horizontal="center" vertical="center"/>
    </xf>
    <xf numFmtId="0" fontId="0" fillId="0" borderId="0" xfId="0" applyAlignment="1">
      <alignment vertical="top"/>
    </xf>
    <xf numFmtId="10" fontId="0" fillId="0" borderId="0" xfId="1" applyNumberFormat="1" applyFont="1" applyAlignment="1">
      <alignment horizontal="center" vertical="top"/>
    </xf>
    <xf numFmtId="10" fontId="0" fillId="0" borderId="0" xfId="1" applyNumberFormat="1" applyFont="1"/>
    <xf numFmtId="0" fontId="18" fillId="7" borderId="2" xfId="0" applyFont="1" applyFill="1" applyBorder="1" applyAlignment="1">
      <alignment horizontal="center" vertical="center" wrapText="1"/>
    </xf>
    <xf numFmtId="10" fontId="18" fillId="7" borderId="2" xfId="1" applyNumberFormat="1" applyFont="1" applyFill="1" applyBorder="1" applyAlignment="1">
      <alignment horizontal="center" vertical="center" wrapText="1"/>
    </xf>
    <xf numFmtId="10" fontId="18" fillId="7" borderId="2" xfId="1" applyNumberFormat="1" applyFont="1" applyFill="1" applyBorder="1" applyAlignment="1">
      <alignment horizontal="center" vertical="top" wrapText="1"/>
    </xf>
    <xf numFmtId="0" fontId="19" fillId="0" borderId="2" xfId="0" applyFont="1" applyBorder="1" applyAlignment="1">
      <alignment horizontal="left" vertical="center" wrapText="1"/>
    </xf>
    <xf numFmtId="0" fontId="19" fillId="0" borderId="2" xfId="0" applyFont="1" applyBorder="1" applyAlignment="1">
      <alignment horizontal="center" vertical="center" wrapText="1"/>
    </xf>
    <xf numFmtId="169" fontId="20" fillId="0" borderId="2" xfId="0" applyNumberFormat="1" applyFont="1" applyBorder="1" applyAlignment="1">
      <alignment horizontal="center" vertical="center" wrapText="1"/>
    </xf>
    <xf numFmtId="10" fontId="0" fillId="9" borderId="2" xfId="1" applyNumberFormat="1" applyFont="1" applyFill="1" applyBorder="1" applyAlignment="1">
      <alignment horizontal="center" vertical="center"/>
    </xf>
    <xf numFmtId="10" fontId="0" fillId="10" borderId="2" xfId="1" applyNumberFormat="1" applyFont="1" applyFill="1" applyBorder="1"/>
    <xf numFmtId="0" fontId="19" fillId="0" borderId="2" xfId="0" applyFont="1" applyBorder="1" applyAlignment="1">
      <alignment horizontal="left" vertical="top" wrapText="1"/>
    </xf>
    <xf numFmtId="169" fontId="20" fillId="10" borderId="2" xfId="0" applyNumberFormat="1" applyFont="1" applyFill="1" applyBorder="1" applyAlignment="1">
      <alignment horizontal="center" vertical="center" wrapText="1"/>
    </xf>
    <xf numFmtId="0" fontId="19" fillId="10" borderId="2" xfId="0" applyFont="1" applyFill="1" applyBorder="1" applyAlignment="1">
      <alignment horizontal="left" vertical="top" wrapText="1"/>
    </xf>
    <xf numFmtId="0" fontId="19" fillId="10" borderId="2" xfId="0" applyFont="1" applyFill="1" applyBorder="1" applyAlignment="1">
      <alignment horizontal="center" vertical="center" wrapText="1"/>
    </xf>
    <xf numFmtId="10" fontId="0" fillId="0" borderId="2" xfId="1" applyNumberFormat="1" applyFont="1" applyBorder="1"/>
    <xf numFmtId="0" fontId="19" fillId="0" borderId="2" xfId="0" applyFont="1" applyBorder="1" applyAlignment="1">
      <alignment vertical="center" wrapText="1"/>
    </xf>
    <xf numFmtId="10" fontId="20" fillId="9" borderId="2" xfId="1" applyNumberFormat="1" applyFont="1" applyFill="1" applyBorder="1" applyAlignment="1">
      <alignment horizontal="center" vertical="center" wrapText="1"/>
    </xf>
    <xf numFmtId="169" fontId="22" fillId="10" borderId="2" xfId="0" applyNumberFormat="1" applyFont="1" applyFill="1" applyBorder="1" applyAlignment="1">
      <alignment horizontal="center" vertical="center" wrapText="1"/>
    </xf>
    <xf numFmtId="10" fontId="23" fillId="10" borderId="2" xfId="1" applyNumberFormat="1" applyFont="1" applyFill="1" applyBorder="1" applyAlignment="1">
      <alignment horizontal="center" vertical="center" wrapText="1"/>
    </xf>
    <xf numFmtId="0" fontId="19" fillId="10" borderId="2" xfId="0" applyFont="1" applyFill="1" applyBorder="1" applyAlignment="1">
      <alignment vertical="center" wrapText="1"/>
    </xf>
    <xf numFmtId="10" fontId="20" fillId="10" borderId="2" xfId="1" applyNumberFormat="1" applyFont="1" applyFill="1" applyBorder="1" applyAlignment="1">
      <alignment horizontal="center" vertical="center" wrapText="1"/>
    </xf>
    <xf numFmtId="0" fontId="24" fillId="0" borderId="0" xfId="0" applyFont="1" applyAlignment="1">
      <alignment horizontal="center" vertical="center" wrapText="1"/>
    </xf>
    <xf numFmtId="10" fontId="1" fillId="10" borderId="2" xfId="1" applyNumberFormat="1" applyFont="1" applyFill="1" applyBorder="1" applyAlignment="1">
      <alignment horizontal="center" vertical="center"/>
    </xf>
    <xf numFmtId="0" fontId="19" fillId="10" borderId="2" xfId="0" applyFont="1" applyFill="1" applyBorder="1" applyAlignment="1">
      <alignment horizontal="left" vertical="center" wrapText="1"/>
    </xf>
    <xf numFmtId="169" fontId="20" fillId="10" borderId="2" xfId="0" applyNumberFormat="1" applyFont="1" applyFill="1" applyBorder="1" applyAlignment="1">
      <alignment horizontal="center" vertical="center"/>
    </xf>
    <xf numFmtId="10" fontId="1" fillId="9" borderId="2" xfId="1" applyNumberFormat="1"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167" fontId="0" fillId="0" borderId="2" xfId="8" applyFont="1" applyBorder="1" applyAlignment="1">
      <alignment vertical="center"/>
    </xf>
    <xf numFmtId="10" fontId="0" fillId="0" borderId="2" xfId="1" applyNumberFormat="1" applyFont="1" applyBorder="1" applyAlignment="1">
      <alignment horizontal="center" vertical="center"/>
    </xf>
    <xf numFmtId="10" fontId="0" fillId="9" borderId="2" xfId="1" applyNumberFormat="1" applyFont="1" applyFill="1" applyBorder="1"/>
    <xf numFmtId="169" fontId="0" fillId="0" borderId="2" xfId="0" applyNumberFormat="1" applyBorder="1" applyAlignment="1">
      <alignment vertical="center"/>
    </xf>
    <xf numFmtId="10" fontId="0" fillId="0" borderId="2" xfId="1" applyNumberFormat="1" applyFont="1" applyBorder="1" applyAlignment="1">
      <alignment vertical="center"/>
    </xf>
    <xf numFmtId="10" fontId="0" fillId="0" borderId="0" xfId="0" applyNumberFormat="1" applyAlignment="1"/>
    <xf numFmtId="10" fontId="17" fillId="0" borderId="2" xfId="1" applyNumberFormat="1" applyFont="1" applyBorder="1" applyAlignment="1">
      <alignment horizontal="center" vertical="center"/>
    </xf>
    <xf numFmtId="9" fontId="0" fillId="0" borderId="2" xfId="1" applyFont="1" applyBorder="1"/>
    <xf numFmtId="0" fontId="0" fillId="0" borderId="2" xfId="0" applyBorder="1" applyAlignment="1"/>
    <xf numFmtId="0" fontId="0" fillId="0" borderId="2" xfId="0" applyBorder="1" applyAlignment="1">
      <alignment wrapText="1"/>
    </xf>
    <xf numFmtId="10" fontId="0" fillId="0" borderId="2" xfId="1" applyNumberFormat="1" applyFont="1" applyBorder="1" applyAlignment="1">
      <alignment horizontal="center" vertical="top"/>
    </xf>
    <xf numFmtId="10" fontId="0" fillId="0" borderId="0" xfId="1" applyNumberFormat="1" applyFont="1" applyBorder="1" applyAlignment="1">
      <alignment horizontal="center" vertical="top"/>
    </xf>
    <xf numFmtId="0" fontId="17" fillId="0" borderId="0" xfId="0" applyFont="1" applyAlignment="1"/>
    <xf numFmtId="164" fontId="0" fillId="0" borderId="0" xfId="0" applyNumberFormat="1" applyAlignment="1"/>
    <xf numFmtId="0" fontId="7" fillId="14" borderId="2" xfId="0" applyFont="1" applyFill="1" applyBorder="1" applyAlignment="1">
      <alignment horizontal="left" vertical="center" wrapText="1"/>
    </xf>
    <xf numFmtId="0" fontId="7" fillId="6" borderId="2" xfId="0" applyFont="1" applyFill="1" applyBorder="1" applyAlignment="1">
      <alignment horizontal="left" vertical="center" wrapText="1"/>
    </xf>
    <xf numFmtId="0" fontId="17" fillId="11" borderId="2" xfId="0" applyFont="1" applyFill="1" applyBorder="1" applyAlignment="1">
      <alignment horizontal="left" vertical="top" wrapText="1"/>
    </xf>
    <xf numFmtId="0" fontId="17" fillId="12" borderId="2" xfId="0" applyFont="1" applyFill="1" applyBorder="1" applyAlignment="1">
      <alignment horizontal="center" vertical="top" wrapText="1"/>
    </xf>
    <xf numFmtId="14" fontId="2" fillId="0" borderId="2" xfId="15" applyBorder="1" applyAlignment="1">
      <alignment horizontal="center" vertical="center"/>
    </xf>
    <xf numFmtId="0" fontId="25" fillId="0" borderId="2" xfId="0" applyFont="1" applyBorder="1" applyAlignment="1">
      <alignment horizontal="center" vertical="center"/>
    </xf>
    <xf numFmtId="0" fontId="7" fillId="15" borderId="2" xfId="0" applyFont="1" applyFill="1" applyBorder="1" applyAlignment="1">
      <alignment vertical="center"/>
    </xf>
    <xf numFmtId="10" fontId="21" fillId="16" borderId="2" xfId="1" applyNumberFormat="1" applyFont="1" applyFill="1" applyBorder="1" applyAlignment="1">
      <alignment horizontal="center" vertical="center" wrapText="1"/>
    </xf>
    <xf numFmtId="10" fontId="7" fillId="16" borderId="2" xfId="1" applyNumberFormat="1" applyFont="1" applyFill="1" applyBorder="1" applyAlignment="1">
      <alignment horizontal="center" vertical="center"/>
    </xf>
    <xf numFmtId="0" fontId="18" fillId="7" borderId="9" xfId="0" applyFont="1" applyFill="1" applyBorder="1" applyAlignment="1">
      <alignment horizontal="center" vertical="center" wrapText="1"/>
    </xf>
    <xf numFmtId="10" fontId="18" fillId="7" borderId="10" xfId="1" applyNumberFormat="1" applyFont="1" applyFill="1" applyBorder="1" applyAlignment="1">
      <alignment horizontal="center" vertical="top" wrapText="1"/>
    </xf>
    <xf numFmtId="10" fontId="0" fillId="10" borderId="10" xfId="1" applyNumberFormat="1" applyFont="1" applyFill="1" applyBorder="1"/>
    <xf numFmtId="10" fontId="0" fillId="0" borderId="10" xfId="1" applyNumberFormat="1" applyFont="1" applyBorder="1"/>
    <xf numFmtId="10" fontId="20" fillId="9" borderId="10" xfId="1" applyNumberFormat="1" applyFont="1" applyFill="1" applyBorder="1" applyAlignment="1">
      <alignment horizontal="center" vertical="center" wrapText="1"/>
    </xf>
    <xf numFmtId="10" fontId="0" fillId="0" borderId="0" xfId="1" applyNumberFormat="1" applyFont="1" applyBorder="1"/>
    <xf numFmtId="10" fontId="23" fillId="10" borderId="10" xfId="1" applyNumberFormat="1" applyFont="1" applyFill="1" applyBorder="1" applyAlignment="1">
      <alignment horizontal="center" vertical="center" wrapText="1"/>
    </xf>
    <xf numFmtId="10" fontId="1" fillId="10" borderId="10" xfId="1" applyNumberFormat="1" applyFont="1" applyFill="1" applyBorder="1" applyAlignment="1">
      <alignment horizontal="center" vertical="center"/>
    </xf>
    <xf numFmtId="10" fontId="0" fillId="9" borderId="10" xfId="1" applyNumberFormat="1" applyFont="1" applyFill="1" applyBorder="1"/>
    <xf numFmtId="0" fontId="0" fillId="0" borderId="11" xfId="0" applyBorder="1" applyAlignment="1"/>
    <xf numFmtId="10" fontId="0" fillId="0" borderId="10" xfId="1" applyNumberFormat="1" applyFont="1" applyBorder="1" applyAlignment="1">
      <alignment vertical="center"/>
    </xf>
    <xf numFmtId="9" fontId="0" fillId="0" borderId="10" xfId="1" applyFont="1" applyBorder="1"/>
    <xf numFmtId="0" fontId="0" fillId="0" borderId="12" xfId="0" applyBorder="1" applyAlignment="1"/>
    <xf numFmtId="0" fontId="0" fillId="0" borderId="13" xfId="0" applyBorder="1" applyAlignment="1"/>
    <xf numFmtId="0" fontId="0" fillId="0" borderId="13" xfId="0" applyBorder="1" applyAlignment="1">
      <alignment horizontal="center" vertical="center"/>
    </xf>
    <xf numFmtId="0" fontId="0" fillId="0" borderId="13" xfId="0" applyBorder="1" applyAlignment="1">
      <alignment vertical="top"/>
    </xf>
    <xf numFmtId="10" fontId="17" fillId="0" borderId="14" xfId="1" applyNumberFormat="1" applyFont="1" applyBorder="1" applyAlignment="1">
      <alignment horizontal="center" vertical="top"/>
    </xf>
    <xf numFmtId="9" fontId="17" fillId="0" borderId="14" xfId="1" applyFont="1" applyBorder="1"/>
    <xf numFmtId="9" fontId="17" fillId="0" borderId="15" xfId="1" applyFont="1" applyBorder="1"/>
    <xf numFmtId="0" fontId="20" fillId="0" borderId="0" xfId="0" applyFont="1" applyAlignment="1">
      <alignment horizontal="center"/>
    </xf>
    <xf numFmtId="0" fontId="0" fillId="0" borderId="0" xfId="0" applyAlignment="1">
      <alignment horizontal="center"/>
    </xf>
    <xf numFmtId="0" fontId="20" fillId="0" borderId="0" xfId="0" applyFont="1" applyAlignment="1"/>
    <xf numFmtId="0" fontId="28" fillId="19" borderId="2" xfId="0" applyFont="1" applyFill="1" applyBorder="1" applyAlignment="1">
      <alignment horizontal="center" vertical="center" wrapText="1"/>
    </xf>
    <xf numFmtId="0" fontId="28" fillId="19" borderId="2" xfId="0" applyFont="1" applyFill="1" applyBorder="1" applyAlignment="1">
      <alignment horizontal="center" vertical="center"/>
    </xf>
    <xf numFmtId="0" fontId="28" fillId="10" borderId="0" xfId="0" applyFont="1" applyFill="1" applyAlignment="1">
      <alignment horizontal="center" vertical="center"/>
    </xf>
    <xf numFmtId="0" fontId="28" fillId="0" borderId="0" xfId="0" applyFont="1" applyAlignment="1">
      <alignment horizontal="center" vertical="center"/>
    </xf>
    <xf numFmtId="16" fontId="29" fillId="20" borderId="2" xfId="0" applyNumberFormat="1" applyFont="1" applyFill="1" applyBorder="1" applyAlignment="1">
      <alignment horizontal="center" vertical="center" wrapText="1"/>
    </xf>
    <xf numFmtId="0" fontId="0" fillId="10" borderId="2" xfId="0" applyFill="1" applyBorder="1" applyAlignment="1">
      <alignment horizontal="center" vertical="center" wrapText="1"/>
    </xf>
    <xf numFmtId="0" fontId="20" fillId="21" borderId="2" xfId="0" applyFont="1" applyFill="1" applyBorder="1" applyAlignment="1">
      <alignment vertical="center" wrapText="1"/>
    </xf>
    <xf numFmtId="16" fontId="22" fillId="21" borderId="2" xfId="0" applyNumberFormat="1" applyFont="1" applyFill="1" applyBorder="1" applyAlignment="1">
      <alignment vertical="center" wrapText="1"/>
    </xf>
    <xf numFmtId="16" fontId="20" fillId="21" borderId="2" xfId="0" applyNumberFormat="1" applyFont="1" applyFill="1" applyBorder="1" applyAlignment="1">
      <alignment vertical="center" wrapText="1"/>
    </xf>
    <xf numFmtId="16" fontId="30" fillId="21" borderId="2" xfId="0" applyNumberFormat="1" applyFont="1" applyFill="1" applyBorder="1" applyAlignment="1">
      <alignment vertical="center" wrapText="1"/>
    </xf>
    <xf numFmtId="16" fontId="30" fillId="21" borderId="2" xfId="0" applyNumberFormat="1" applyFont="1" applyFill="1" applyBorder="1" applyAlignment="1">
      <alignment horizontal="center" vertical="center" wrapText="1"/>
    </xf>
    <xf numFmtId="0" fontId="30" fillId="22" borderId="2" xfId="0" applyFont="1" applyFill="1" applyBorder="1" applyAlignment="1">
      <alignment vertical="center" wrapText="1"/>
    </xf>
    <xf numFmtId="0" fontId="22" fillId="21" borderId="2" xfId="0" applyFont="1" applyFill="1" applyBorder="1" applyAlignment="1">
      <alignment vertical="center" wrapText="1"/>
    </xf>
    <xf numFmtId="0" fontId="20" fillId="21" borderId="2" xfId="0" applyFont="1" applyFill="1" applyBorder="1" applyAlignment="1">
      <alignment vertical="center"/>
    </xf>
    <xf numFmtId="0" fontId="31" fillId="21" borderId="2" xfId="0" applyFont="1" applyFill="1" applyBorder="1" applyAlignment="1">
      <alignment vertical="center" wrapText="1"/>
    </xf>
    <xf numFmtId="0" fontId="20" fillId="0" borderId="0" xfId="0" applyFont="1" applyAlignment="1">
      <alignment vertical="center" wrapText="1"/>
    </xf>
    <xf numFmtId="0" fontId="20" fillId="0" borderId="0" xfId="0" applyFont="1" applyAlignment="1">
      <alignment vertical="center"/>
    </xf>
    <xf numFmtId="16" fontId="28" fillId="23" borderId="2" xfId="0" applyNumberFormat="1" applyFont="1" applyFill="1" applyBorder="1" applyAlignment="1">
      <alignment horizontal="center" vertical="center" wrapText="1"/>
    </xf>
    <xf numFmtId="0" fontId="20" fillId="22" borderId="2" xfId="0" applyFont="1" applyFill="1" applyBorder="1" applyAlignment="1">
      <alignment horizontal="center" vertical="center" wrapText="1"/>
    </xf>
    <xf numFmtId="16" fontId="22" fillId="22" borderId="2" xfId="0" applyNumberFormat="1" applyFont="1" applyFill="1" applyBorder="1" applyAlignment="1">
      <alignment vertical="center" wrapText="1"/>
    </xf>
    <xf numFmtId="16" fontId="20" fillId="22" borderId="2" xfId="0" applyNumberFormat="1" applyFont="1" applyFill="1" applyBorder="1" applyAlignment="1">
      <alignment vertical="center" wrapText="1"/>
    </xf>
    <xf numFmtId="0" fontId="30" fillId="22" borderId="2" xfId="0" applyFont="1" applyFill="1" applyBorder="1" applyAlignment="1">
      <alignment horizontal="center" vertical="center" wrapText="1"/>
    </xf>
    <xf numFmtId="0" fontId="20" fillId="22" borderId="2" xfId="0" applyFont="1" applyFill="1" applyBorder="1" applyAlignment="1">
      <alignment vertical="center" wrapText="1"/>
    </xf>
    <xf numFmtId="0" fontId="20" fillId="22" borderId="2" xfId="0" applyFont="1" applyFill="1" applyBorder="1" applyAlignment="1">
      <alignment horizontal="center" vertical="center"/>
    </xf>
    <xf numFmtId="0" fontId="31" fillId="22" borderId="2" xfId="0" applyFont="1" applyFill="1" applyBorder="1" applyAlignment="1">
      <alignment vertical="center" wrapText="1"/>
    </xf>
    <xf numFmtId="16" fontId="28" fillId="24" borderId="2" xfId="0" applyNumberFormat="1" applyFont="1" applyFill="1" applyBorder="1" applyAlignment="1">
      <alignment horizontal="center" vertical="center" wrapText="1"/>
    </xf>
    <xf numFmtId="0" fontId="20" fillId="25" borderId="2" xfId="0" applyFont="1" applyFill="1" applyBorder="1" applyAlignment="1">
      <alignment horizontal="center" vertical="center" wrapText="1"/>
    </xf>
    <xf numFmtId="0" fontId="22" fillId="26" borderId="2" xfId="0" applyFont="1" applyFill="1" applyBorder="1" applyAlignment="1">
      <alignment vertical="center" wrapText="1"/>
    </xf>
    <xf numFmtId="0" fontId="20" fillId="26" borderId="2" xfId="0" applyFont="1" applyFill="1" applyBorder="1" applyAlignment="1">
      <alignment vertical="center" wrapText="1"/>
    </xf>
    <xf numFmtId="0" fontId="22" fillId="26" borderId="2" xfId="0" applyFont="1" applyFill="1" applyBorder="1" applyAlignment="1">
      <alignment horizontal="center" vertical="center" wrapText="1"/>
    </xf>
    <xf numFmtId="0" fontId="20" fillId="25" borderId="2" xfId="0" applyFont="1" applyFill="1" applyBorder="1" applyAlignment="1">
      <alignment horizontal="center" vertical="center"/>
    </xf>
    <xf numFmtId="0" fontId="31" fillId="25" borderId="2" xfId="0" applyFont="1" applyFill="1" applyBorder="1" applyAlignment="1">
      <alignment horizontal="left" vertical="center" wrapText="1"/>
    </xf>
    <xf numFmtId="0" fontId="20" fillId="25" borderId="2" xfId="0" applyFont="1" applyFill="1" applyBorder="1" applyAlignment="1">
      <alignment horizontal="left" vertical="center" wrapText="1"/>
    </xf>
    <xf numFmtId="16" fontId="28" fillId="27" borderId="2" xfId="0" applyNumberFormat="1" applyFont="1" applyFill="1" applyBorder="1" applyAlignment="1">
      <alignment horizontal="center" vertical="center" wrapText="1"/>
    </xf>
    <xf numFmtId="16" fontId="28" fillId="28" borderId="2" xfId="0" applyNumberFormat="1" applyFont="1" applyFill="1" applyBorder="1" applyAlignment="1">
      <alignment horizontal="center" vertical="center" wrapText="1"/>
    </xf>
    <xf numFmtId="16" fontId="28" fillId="29" borderId="2" xfId="0" applyNumberFormat="1" applyFont="1" applyFill="1" applyBorder="1" applyAlignment="1">
      <alignment horizontal="center" vertical="center" wrapText="1"/>
    </xf>
    <xf numFmtId="0" fontId="7" fillId="0" borderId="0" xfId="0" applyFont="1"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xf numFmtId="0" fontId="9" fillId="0" borderId="0" xfId="4" applyAlignment="1">
      <alignment horizontal="right" vertical="center"/>
    </xf>
    <xf numFmtId="0" fontId="8" fillId="0" borderId="0" xfId="0" applyFont="1" applyAlignment="1">
      <alignment horizontal="center" vertical="center"/>
    </xf>
    <xf numFmtId="0" fontId="11" fillId="0" borderId="0" xfId="11" applyAlignment="1">
      <alignment horizontal="left" vertical="top" wrapText="1"/>
    </xf>
    <xf numFmtId="0" fontId="12" fillId="0" borderId="0" xfId="2" applyAlignment="1">
      <alignment horizontal="left" vertical="top"/>
    </xf>
    <xf numFmtId="0" fontId="17" fillId="13" borderId="2" xfId="0" applyFont="1" applyFill="1" applyBorder="1" applyAlignment="1">
      <alignment horizontal="center"/>
    </xf>
    <xf numFmtId="0" fontId="26" fillId="0" borderId="3" xfId="0" applyFont="1" applyBorder="1" applyAlignment="1">
      <alignment horizontal="center"/>
    </xf>
    <xf numFmtId="0" fontId="26" fillId="0" borderId="4" xfId="0" applyFont="1" applyBorder="1" applyAlignment="1">
      <alignment horizontal="center"/>
    </xf>
    <xf numFmtId="0" fontId="26" fillId="0" borderId="5" xfId="0" applyFont="1" applyBorder="1" applyAlignment="1">
      <alignment horizontal="center"/>
    </xf>
    <xf numFmtId="0" fontId="17" fillId="6" borderId="6" xfId="0" applyFont="1" applyFill="1" applyBorder="1" applyAlignment="1">
      <alignment horizontal="center" vertical="center" wrapText="1"/>
    </xf>
    <xf numFmtId="0" fontId="17" fillId="6" borderId="7"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7" fillId="8" borderId="9" xfId="0" applyFont="1" applyFill="1" applyBorder="1" applyAlignment="1">
      <alignment horizontal="center" vertical="top" wrapText="1"/>
    </xf>
    <xf numFmtId="0" fontId="17" fillId="6" borderId="9" xfId="0" applyFont="1" applyFill="1" applyBorder="1" applyAlignment="1">
      <alignment horizontal="center" vertical="top" wrapText="1"/>
    </xf>
    <xf numFmtId="0" fontId="17" fillId="11" borderId="9" xfId="0" applyFont="1" applyFill="1" applyBorder="1" applyAlignment="1">
      <alignment horizontal="center" vertical="top" wrapText="1"/>
    </xf>
    <xf numFmtId="0" fontId="17" fillId="12" borderId="9" xfId="0" applyFont="1" applyFill="1" applyBorder="1" applyAlignment="1">
      <alignment horizontal="center" vertical="top" wrapText="1"/>
    </xf>
    <xf numFmtId="0" fontId="17" fillId="0" borderId="2" xfId="0" applyFont="1" applyBorder="1" applyAlignment="1">
      <alignment horizontal="center" vertical="center"/>
    </xf>
    <xf numFmtId="0" fontId="27" fillId="17" borderId="2" xfId="0" applyFont="1" applyFill="1" applyBorder="1" applyAlignment="1">
      <alignment horizontal="center" vertical="center"/>
    </xf>
    <xf numFmtId="0" fontId="20" fillId="18" borderId="2" xfId="0" applyFont="1" applyFill="1" applyBorder="1" applyAlignment="1">
      <alignment vertical="center"/>
    </xf>
    <xf numFmtId="0" fontId="0" fillId="0" borderId="0" xfId="0" pivotButton="1" applyFont="1" applyAlignment="1">
      <alignment horizontal="center" vertical="center"/>
    </xf>
    <xf numFmtId="9" fontId="0" fillId="0" borderId="0" xfId="0" applyNumberFormat="1" applyFont="1" applyAlignment="1">
      <alignment horizontal="center" vertical="center" wrapText="1"/>
    </xf>
  </cellXfs>
  <cellStyles count="16">
    <cellStyle name="40% - Énfasis2" xfId="12" builtinId="35"/>
    <cellStyle name="40% - Énfasis4" xfId="14" builtinId="43"/>
    <cellStyle name="Celda de comprobación" xfId="3" builtinId="23" customBuiltin="1"/>
    <cellStyle name="Encabezado 1" xfId="10" builtinId="16" customBuiltin="1"/>
    <cellStyle name="Énfasis3" xfId="13" builtinId="37" customBuiltin="1"/>
    <cellStyle name="Fecha" xfId="15" xr:uid="{00000000-0005-0000-0000-000005000000}"/>
    <cellStyle name="Hipervínculo" xfId="4" builtinId="8" customBuiltin="1"/>
    <cellStyle name="Hipervínculo visitado" xfId="5" builtinId="9" customBuiltin="1"/>
    <cellStyle name="Millares" xfId="6" builtinId="3" customBuiltin="1"/>
    <cellStyle name="Millares [0]" xfId="7" builtinId="6" customBuiltin="1"/>
    <cellStyle name="Moneda" xfId="8" builtinId="4" customBuiltin="1"/>
    <cellStyle name="Moneda [0]" xfId="9" builtinId="7" customBuiltin="1"/>
    <cellStyle name="Normal" xfId="0" builtinId="0" customBuiltin="1"/>
    <cellStyle name="Porcentaje" xfId="1" builtinId="5"/>
    <cellStyle name="Texto explicativo" xfId="11" builtinId="53" customBuiltin="1"/>
    <cellStyle name="Título" xfId="2" builtinId="15" customBuiltin="1"/>
  </cellStyles>
  <dxfs count="34">
    <dxf>
      <font>
        <sz val="10"/>
      </font>
    </dxf>
    <dxf>
      <font>
        <sz val="11"/>
      </font>
    </dxf>
    <dxf>
      <font>
        <sz val="11"/>
      </font>
    </dxf>
    <dxf>
      <font>
        <sz val="11"/>
      </font>
    </dxf>
    <dxf>
      <font>
        <sz val="11"/>
      </font>
    </dxf>
    <dxf>
      <font>
        <sz val="10"/>
      </font>
    </dxf>
    <dxf>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ill>
        <patternFill>
          <bgColor theme="7" tint="0.79998168889431442"/>
        </patternFill>
      </fill>
    </dxf>
    <dxf>
      <font>
        <b val="0"/>
        <i/>
        <color theme="1" tint="0.34998626667073579"/>
      </font>
    </dxf>
    <dxf>
      <fill>
        <patternFill>
          <fgColor theme="0" tint="-0.14996795556505021"/>
          <bgColor theme="0" tint="-0.14996795556505021"/>
        </patternFill>
      </fill>
    </dxf>
    <dxf>
      <font>
        <color theme="0"/>
      </font>
      <fill>
        <patternFill>
          <fgColor theme="1"/>
          <bgColor theme="1"/>
        </patternFill>
      </fill>
    </dxf>
    <dxf>
      <font>
        <color theme="0"/>
      </font>
      <fill>
        <patternFill>
          <fgColor theme="1"/>
          <bgColor theme="1"/>
        </patternFill>
      </fill>
    </dxf>
    <dxf>
      <border>
        <top style="thin">
          <color theme="1"/>
        </top>
      </border>
    </dxf>
    <dxf>
      <font>
        <b val="0"/>
        <i val="0"/>
        <color theme="0"/>
      </font>
      <fill>
        <patternFill>
          <fgColor theme="1"/>
          <bgColor theme="1" tint="0.24994659260841701"/>
        </patternFill>
      </fill>
    </dxf>
    <dxf>
      <font>
        <color theme="1"/>
      </font>
      <border>
        <bottom style="thin">
          <color theme="0" tint="-0.24994659260841701"/>
        </bottom>
        <horizontal style="thin">
          <color theme="0" tint="-0.24994659260841701"/>
        </horizontal>
      </border>
    </dxf>
    <dxf>
      <font>
        <b val="0"/>
        <i val="0"/>
        <color theme="1" tint="0.24994659260841701"/>
      </font>
    </dxf>
    <dxf>
      <font>
        <b val="0"/>
        <i val="0"/>
        <color theme="1" tint="0.24994659260841701"/>
      </font>
    </dxf>
    <dxf>
      <font>
        <b val="0"/>
        <i val="0"/>
        <color theme="1" tint="0.24994659260841701"/>
      </font>
      <border>
        <right style="thin">
          <color theme="0" tint="-0.24994659260841701"/>
        </right>
        <bottom style="thin">
          <color theme="0" tint="-0.24994659260841701"/>
        </bottom>
        <vertical style="thin">
          <color theme="0" tint="-0.24994659260841701"/>
        </vertical>
        <horizontal style="thin">
          <color theme="0" tint="-0.24994659260841701"/>
        </horizontal>
      </border>
    </dxf>
    <dxf>
      <font>
        <b val="0"/>
        <i val="0"/>
        <color theme="1" tint="0.24994659260841701"/>
      </font>
      <border>
        <right style="thin">
          <color theme="0" tint="-0.24994659260841701"/>
        </right>
        <bottom style="thin">
          <color theme="0" tint="-0.24994659260841701"/>
        </bottom>
        <vertical style="thin">
          <color theme="0" tint="-0.24994659260841701"/>
        </vertical>
        <horizontal style="thin">
          <color theme="0" tint="-0.24994659260841701"/>
        </horizontal>
      </border>
    </dxf>
    <dxf>
      <font>
        <b val="0"/>
        <i val="0"/>
        <color theme="1" tint="0.24994659260841701"/>
      </font>
      <border>
        <right style="thin">
          <color theme="0" tint="-0.24994659260841701"/>
        </right>
        <bottom style="thin">
          <color theme="0" tint="-0.24994659260841701"/>
        </bottom>
        <vertical style="thin">
          <color theme="0" tint="-0.24994659260841701"/>
        </vertical>
        <horizontal style="thin">
          <color theme="0" tint="-0.24994659260841701"/>
        </horizontal>
      </border>
    </dxf>
    <dxf>
      <font>
        <color theme="1" tint="0.24994659260841701"/>
      </font>
      <border>
        <right style="thin">
          <color theme="0" tint="-0.24994659260841701"/>
        </right>
        <bottom style="thin">
          <color theme="0" tint="-0.24994659260841701"/>
        </bottom>
        <vertical style="thin">
          <color theme="0" tint="-0.24994659260841701"/>
        </vertical>
        <horizontal style="thin">
          <color theme="0" tint="-0.24994659260841701"/>
        </horizontal>
      </border>
    </dxf>
    <dxf>
      <font>
        <b val="0"/>
        <i val="0"/>
        <color theme="1" tint="0.24994659260841701"/>
      </font>
      <fill>
        <patternFill>
          <fgColor theme="0" tint="-0.14996795556505021"/>
          <bgColor theme="0" tint="-0.14996795556505021"/>
        </patternFill>
      </fill>
      <border>
        <left style="thin">
          <color theme="0"/>
        </left>
        <right style="thin">
          <color theme="0"/>
        </right>
        <top style="thin">
          <color theme="0"/>
        </top>
        <bottom style="thin">
          <color theme="0"/>
        </bottom>
        <vertical style="thin">
          <color theme="0"/>
        </vertical>
        <horizontal style="thin">
          <color theme="0"/>
        </horizontal>
      </border>
    </dxf>
    <dxf>
      <font>
        <b val="0"/>
        <i val="0"/>
        <color theme="1" tint="0.24994659260841701"/>
      </font>
      <fill>
        <patternFill>
          <bgColor theme="0" tint="-0.24994659260841701"/>
        </patternFill>
      </fill>
      <border>
        <left style="thin">
          <color theme="0"/>
        </left>
        <right style="thin">
          <color theme="0"/>
        </right>
        <top style="thin">
          <color theme="0"/>
        </top>
        <bottom style="thin">
          <color theme="0"/>
        </bottom>
        <vertical style="thin">
          <color theme="0"/>
        </vertical>
        <horizontal style="thin">
          <color theme="0"/>
        </horizontal>
      </border>
    </dxf>
    <dxf>
      <font>
        <b val="0"/>
        <i val="0"/>
        <color theme="1" tint="0.24994659260841701"/>
      </font>
      <fill>
        <patternFill>
          <fgColor theme="0"/>
          <bgColor theme="0"/>
        </patternFill>
      </fill>
      <border>
        <top style="thin">
          <color theme="1" tint="0.499984740745262"/>
        </top>
        <bottom style="thin">
          <color theme="1" tint="0.499984740745262"/>
        </bottom>
      </border>
    </dxf>
    <dxf>
      <font>
        <b val="0"/>
        <i val="0"/>
        <color theme="0"/>
      </font>
      <fill>
        <patternFill>
          <bgColor theme="1" tint="0.24994659260841701"/>
        </patternFill>
      </fill>
    </dxf>
    <dxf>
      <font>
        <b val="0"/>
        <i val="0"/>
        <color theme="1" tint="0.24994659260841701"/>
      </font>
      <border>
        <bottom style="thin">
          <color theme="0" tint="-0.24994659260841701"/>
        </bottom>
        <horizontal style="thin">
          <color theme="0" tint="-0.24994659260841701"/>
        </horizontal>
      </border>
    </dxf>
    <dxf>
      <font>
        <b val="0"/>
        <i val="0"/>
        <sz val="11"/>
        <name val="Calibri"/>
        <scheme val="major"/>
      </font>
      <fill>
        <patternFill>
          <bgColor theme="1" tint="0.24994659260841701"/>
        </patternFill>
      </fill>
    </dxf>
    <dxf>
      <font>
        <b val="0"/>
        <i val="0"/>
        <sz val="11"/>
        <color theme="0"/>
      </font>
      <fill>
        <patternFill>
          <bgColor theme="0"/>
        </patternFill>
      </fill>
    </dxf>
  </dxfs>
  <tableStyles count="3" defaultTableStyle="TableStyleMedium2" defaultPivotStyle="PivotStyleLight16">
    <tableStyle name="Assignment detail Slicer 2" pivot="0" table="0" count="10" xr9:uid="{00000000-0011-0000-FFFF-FFFF00000000}">
      <tableStyleElement type="wholeTable" dxfId="33"/>
      <tableStyleElement type="headerRow" dxfId="32"/>
    </tableStyle>
    <tableStyle name="Información de la tarea" table="0" count="11" xr9:uid="{00000000-0011-0000-FFFF-FFFF01000000}">
      <tableStyleElement type="wholeTable" dxfId="31"/>
      <tableStyleElement type="headerRow" dxfId="30"/>
      <tableStyleElement type="totalRow" dxfId="29"/>
      <tableStyleElement type="firstRowStripe" dxfId="28"/>
      <tableStyleElement type="firstColumnStripe" dxfId="27"/>
      <tableStyleElement type="firstSubtotalRow" dxfId="26"/>
      <tableStyleElement type="secondSubtotalRow" dxfId="25"/>
      <tableStyleElement type="firstRowSubheading" dxfId="24"/>
      <tableStyleElement type="secondRowSubheading" dxfId="23"/>
      <tableStyleElement type="pageFieldLabels" dxfId="22"/>
      <tableStyleElement type="pageFieldValues" dxfId="21"/>
    </tableStyle>
    <tableStyle name="Programación de tareas" pivot="0" count="6" xr9:uid="{00000000-0011-0000-FFFF-FFFF02000000}">
      <tableStyleElement type="wholeTable" dxfId="20"/>
      <tableStyleElement type="headerRow" dxfId="19"/>
      <tableStyleElement type="totalRow" dxfId="18"/>
      <tableStyleElement type="firstColumn" dxfId="17"/>
      <tableStyleElement type="lastColumn" dxfId="16"/>
      <tableStyleElement type="firstColumnStripe" dxfId="15"/>
    </tableStyle>
  </tableStyles>
  <colors>
    <mruColors>
      <color rgb="FFF4FAA0"/>
      <color rgb="FFFCD692"/>
      <color rgb="FFFF9379"/>
      <color rgb="FFFF6D4B"/>
      <color rgb="FFF32E07"/>
    </mruColors>
  </colors>
  <extLst>
    <ext xmlns:x14="http://schemas.microsoft.com/office/spreadsheetml/2009/9/main" uri="{46F421CA-312F-682f-3DD2-61675219B42D}">
      <x14:dxfs count="8">
        <dxf>
          <font>
            <b val="0"/>
            <i val="0"/>
            <sz val="11"/>
            <color theme="0" tint="-0.499984740745262"/>
          </font>
          <fill>
            <patternFill>
              <bgColor theme="7" tint="0.79998168889431442"/>
            </patternFill>
          </fill>
          <border>
            <left style="thin">
              <color theme="0"/>
            </left>
            <right style="thin">
              <color theme="0"/>
            </right>
            <top style="thin">
              <color theme="0"/>
            </top>
            <bottom style="thin">
              <color theme="0"/>
            </bottom>
          </border>
        </dxf>
        <dxf>
          <font>
            <b val="0"/>
            <i val="0"/>
            <sz val="11"/>
            <color theme="0"/>
          </font>
          <fill>
            <patternFill>
              <bgColor theme="7"/>
            </patternFill>
          </fill>
          <border>
            <left style="thin">
              <color theme="0"/>
            </left>
            <right style="thin">
              <color theme="0"/>
            </right>
            <top style="thin">
              <color theme="0"/>
            </top>
            <bottom style="thin">
              <color theme="0"/>
            </bottom>
          </border>
        </dxf>
        <dxf>
          <font>
            <b val="0"/>
            <i val="0"/>
            <sz val="11"/>
            <color theme="7"/>
          </font>
          <fill>
            <patternFill>
              <bgColor theme="0" tint="-0.14996795556505021"/>
            </patternFill>
          </fill>
          <border>
            <left style="thin">
              <color theme="0"/>
            </left>
            <right style="thin">
              <color theme="0"/>
            </right>
            <top style="thin">
              <color theme="0"/>
            </top>
            <bottom style="thin">
              <color theme="0"/>
            </bottom>
          </border>
        </dxf>
        <dxf>
          <font>
            <b/>
            <i val="0"/>
            <sz val="11"/>
            <color theme="0"/>
          </font>
          <fill>
            <patternFill>
              <bgColor theme="7"/>
            </patternFill>
          </fill>
          <border>
            <left style="thin">
              <color theme="0"/>
            </left>
            <right style="thin">
              <color theme="0"/>
            </right>
            <top style="thin">
              <color theme="0"/>
            </top>
            <bottom style="thin">
              <color theme="0"/>
            </bottom>
          </border>
        </dxf>
        <dxf>
          <font>
            <b val="0"/>
            <i val="0"/>
            <sz val="11"/>
            <color theme="0"/>
          </font>
          <fill>
            <patternFill>
              <fgColor theme="4" tint="0.79998168889431442"/>
              <bgColor theme="7" tint="0.59996337778862885"/>
            </patternFill>
          </fill>
          <border>
            <left style="thin">
              <color theme="0"/>
            </left>
            <right style="thin">
              <color theme="0"/>
            </right>
            <top style="thin">
              <color theme="0"/>
            </top>
            <bottom style="thin">
              <color theme="0"/>
            </bottom>
          </border>
        </dxf>
        <dxf>
          <font>
            <b val="0"/>
            <i val="0"/>
            <sz val="11"/>
            <color theme="0"/>
          </font>
          <fill>
            <patternFill>
              <fgColor theme="4" tint="0.59996337778862885"/>
              <bgColor theme="7" tint="-0.24994659260841701"/>
            </patternFill>
          </fill>
          <border>
            <left style="thin">
              <color theme="0"/>
            </left>
            <right style="thin">
              <color theme="0"/>
            </right>
            <top style="thin">
              <color theme="0"/>
            </top>
            <bottom style="thin">
              <color theme="0"/>
            </bottom>
          </border>
        </dxf>
        <dxf>
          <font>
            <b val="0"/>
            <i val="0"/>
            <sz val="11"/>
            <color theme="0"/>
          </font>
          <fill>
            <patternFill>
              <fgColor theme="0"/>
              <bgColor theme="7" tint="0.59996337778862885"/>
            </patternFill>
          </fill>
          <border>
            <left style="thin">
              <color theme="0"/>
            </left>
            <right style="thin">
              <color theme="0"/>
            </right>
            <top style="thin">
              <color theme="0"/>
            </top>
            <bottom style="thin">
              <color theme="0"/>
            </bottom>
          </border>
        </dxf>
        <dxf>
          <font>
            <b val="0"/>
            <i val="0"/>
            <sz val="11"/>
            <color theme="0"/>
          </font>
          <fill>
            <patternFill>
              <fgColor theme="0"/>
              <bgColor theme="7"/>
            </patternFill>
          </fill>
          <border>
            <left style="thin">
              <color theme="0"/>
            </left>
            <right style="thin">
              <color theme="0"/>
            </right>
            <top style="thin">
              <color theme="0"/>
            </top>
            <bottom style="thin">
              <color theme="0"/>
            </bottom>
          </border>
        </dxf>
      </x14:dxfs>
    </ext>
    <ext xmlns:x14="http://schemas.microsoft.com/office/spreadsheetml/2009/9/main" uri="{EB79DEF2-80B8-43e5-95BD-54CBDDF9020C}">
      <x14:slicerStyles defaultSlicerStyle="SlicerStyleLight1">
        <x14:slicerStyle name="Assignment detail Slicer 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76200</xdr:colOff>
      <xdr:row>1</xdr:row>
      <xdr:rowOff>203200</xdr:rowOff>
    </xdr:from>
    <xdr:ext cx="5359400" cy="1397000"/>
    <xdr:pic>
      <xdr:nvPicPr>
        <xdr:cNvPr id="2" name="image1.png" title="Image">
          <a:extLst>
            <a:ext uri="{FF2B5EF4-FFF2-40B4-BE49-F238E27FC236}">
              <a16:creationId xmlns:a16="http://schemas.microsoft.com/office/drawing/2014/main" id="{8CDADC0E-3D0B-2D41-95EE-1C0D96E42FAE}"/>
            </a:ext>
          </a:extLst>
        </xdr:cNvPr>
        <xdr:cNvPicPr preferRelativeResize="0"/>
      </xdr:nvPicPr>
      <xdr:blipFill>
        <a:blip xmlns:r="http://schemas.openxmlformats.org/officeDocument/2006/relationships" r:embed="rId1" cstate="print"/>
        <a:stretch>
          <a:fillRect/>
        </a:stretch>
      </xdr:blipFill>
      <xdr:spPr>
        <a:xfrm>
          <a:off x="76200" y="584200"/>
          <a:ext cx="5359400" cy="13970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10</xdr:col>
      <xdr:colOff>9525</xdr:colOff>
      <xdr:row>12</xdr:row>
      <xdr:rowOff>66675</xdr:rowOff>
    </xdr:from>
    <xdr:to>
      <xdr:col>11</xdr:col>
      <xdr:colOff>673227</xdr:colOff>
      <xdr:row>18</xdr:row>
      <xdr:rowOff>362712</xdr:rowOff>
    </xdr:to>
    <mc:AlternateContent xmlns:mc="http://schemas.openxmlformats.org/markup-compatibility/2006" xmlns:a14="http://schemas.microsoft.com/office/drawing/2010/main">
      <mc:Choice Requires="a14">
        <xdr:graphicFrame macro="">
          <xdr:nvGraphicFramePr>
            <xdr:cNvPr id="11" name="Progreso" descr="Slicer to filter PivotTable data based on Progress percentage">
              <a:extLst>
                <a:ext uri="{FF2B5EF4-FFF2-40B4-BE49-F238E27FC236}">
                  <a16:creationId xmlns:a16="http://schemas.microsoft.com/office/drawing/2014/main" id="{00000000-0008-0000-0100-00000B000000}"/>
                </a:ext>
              </a:extLst>
            </xdr:cNvPr>
            <xdr:cNvGraphicFramePr/>
          </xdr:nvGraphicFramePr>
          <xdr:xfrm>
            <a:off x="0" y="0"/>
            <a:ext cx="0" cy="0"/>
          </xdr:xfrm>
          <a:graphic>
            <a:graphicData uri="http://schemas.microsoft.com/office/drawing/2010/slicer">
              <sle:slicer xmlns:sle="http://schemas.microsoft.com/office/drawing/2010/slicer" name="Progreso"/>
            </a:graphicData>
          </a:graphic>
        </xdr:graphicFrame>
      </mc:Choice>
      <mc:Fallback xmlns="">
        <xdr:sp macro="" textlink="">
          <xdr:nvSpPr>
            <xdr:cNvPr id="0" name=""/>
            <xdr:cNvSpPr>
              <a:spLocks noTextEdit="1"/>
            </xdr:cNvSpPr>
          </xdr:nvSpPr>
          <xdr:spPr>
            <a:xfrm>
              <a:off x="9448800" y="3267075"/>
              <a:ext cx="1368552" cy="2039112"/>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oneCellAnchor>
    <xdr:from>
      <xdr:col>1</xdr:col>
      <xdr:colOff>0</xdr:colOff>
      <xdr:row>0</xdr:row>
      <xdr:rowOff>0</xdr:rowOff>
    </xdr:from>
    <xdr:ext cx="5359400" cy="1397000"/>
    <xdr:pic>
      <xdr:nvPicPr>
        <xdr:cNvPr id="2" name="image1.png" title="Image">
          <a:extLst>
            <a:ext uri="{FF2B5EF4-FFF2-40B4-BE49-F238E27FC236}">
              <a16:creationId xmlns:a16="http://schemas.microsoft.com/office/drawing/2014/main" id="{E22C6491-1D37-F64C-9FD2-257D9B89CA66}"/>
            </a:ext>
          </a:extLst>
        </xdr:cNvPr>
        <xdr:cNvPicPr preferRelativeResize="0"/>
      </xdr:nvPicPr>
      <xdr:blipFill>
        <a:blip xmlns:r="http://schemas.openxmlformats.org/officeDocument/2006/relationships" r:embed="rId1" cstate="print"/>
        <a:stretch>
          <a:fillRect/>
        </a:stretch>
      </xdr:blipFill>
      <xdr:spPr>
        <a:xfrm>
          <a:off x="825500" y="0"/>
          <a:ext cx="5359400" cy="1397000"/>
        </a:xfrm>
        <a:prstGeom prst="rect">
          <a:avLst/>
        </a:prstGeom>
        <a:noFill/>
      </xdr:spPr>
    </xdr:pic>
    <xdr:clientData fLocksWithSheet="0"/>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Usuario" refreshedDate="45909.759575925927" createdVersion="6" refreshedVersion="7" minRefreshableVersion="3" recordCount="19" xr:uid="{00000000-000A-0000-FFFF-FFFF05000000}">
  <cacheSource type="worksheet">
    <worksheetSource name="Tareas"/>
  </cacheSource>
  <cacheFields count="7">
    <cacheField name="ALCANCE/ACTIVIDADES" numFmtId="0">
      <sharedItems longText="1"/>
    </cacheField>
    <cacheField name="Responsable" numFmtId="0">
      <sharedItems/>
    </cacheField>
    <cacheField name="Fecha de inicio" numFmtId="14">
      <sharedItems containsNonDate="0" containsDate="1" containsString="0" containsBlank="1" minDate="2025-08-29T00:00:00" maxDate="2025-11-16T00:00:00"/>
    </cacheField>
    <cacheField name="Fecha Fin " numFmtId="14">
      <sharedItems containsNonDate="0" containsDate="1" containsString="0" containsBlank="1" minDate="2025-09-30T00:00:00" maxDate="2026-01-01T00:00:00"/>
    </cacheField>
    <cacheField name="Descripción del avance" numFmtId="0">
      <sharedItems containsBlank="1" longText="1"/>
    </cacheField>
    <cacheField name="Progreso" numFmtId="9">
      <sharedItems containsSemiMixedTypes="0" containsString="0" containsNumber="1" minValue="0" maxValue="1" count="12">
        <n v="0"/>
        <n v="0.55000000000000004" u="1"/>
        <n v="0.6" u="1"/>
        <n v="0.3" u="1"/>
        <n v="0.35" u="1"/>
        <n v="0.75" u="1"/>
        <n v="0.8" u="1"/>
        <n v="0.4" u="1"/>
        <n v="0.2" u="1"/>
        <n v="0.1" u="1"/>
        <n v="1" u="1"/>
        <n v="0.5" u="1"/>
      </sharedItems>
    </cacheField>
    <cacheField name="Porcentaje" numFmtId="9">
      <sharedItems containsNonDate="0" containsString="0" containsBlank="1"/>
    </cacheField>
  </cacheFields>
  <extLst>
    <ext xmlns:x14="http://schemas.microsoft.com/office/spreadsheetml/2009/9/main" uri="{725AE2AE-9491-48be-B2B4-4EB974FC3084}">
      <x14:pivotCacheDefinition pivotCacheId="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
  <r>
    <s v=" ETAPA I_x000a_OBJETIVO N.1.  DISEÑAR E IMPLEMENTAR LOS MÓDULOS DE FORMACIÓN DE LA ESCUELA DE LIDERAZGO PARA LA FORMACION EN EQUIDAD Y PREVENCION DE VIOLENCIAS BASADAS EN GÉNERO, LIDERAZGO, PARTICIPACIÓN SOCIAL Y POLITICA, COMPETENCIAS LABORALES, EMPRENDIMIENTO, DESARROLLO HUMANO, HABILIDADES BLANDAS Y ORIENTACION PARA PROYECTO DE VIDA (PRESENCIAL Y/O VIRTUAL) QUE PROMUEVA EL EMPODERAMIENTO DE LAS MUJERES DEL DEPARTAMENTO DE RISARALDA."/>
    <s v="FUNDACIÓN TAC-TIVA"/>
    <d v="2025-08-29T00:00:00"/>
    <d v="2025-12-31T00:00:00"/>
    <m/>
    <x v="0"/>
    <m/>
  </r>
  <r>
    <s v="ACTIVIDAD 1.1.  Diseñar los módulos de formación de la escuela de liderazgo para la formación en equidad y prevención de violencias basadas en género, liderazgo, participación social y política, competencias laborales, emprendimiento, desarrollo humano, habilidades blandas y orientación para proyecto de vida, que permitan el empoderamiento de las mujeres del departamento de Risaralda. En cumplimiento de los ejes, vida, voz y oportunidades de la política pública de equidad de género para las mujeres del departamento de Risaralda._x000a__x000a_La ESAL tendrá que Realizar las acciones necesarias para entregar un Plan Académico por tres módulos así:_x000a__x000a_1. _x0009_MODULO EJE VIDA: Mujeres sanas y Libres de Violencia en los 14 Municipios del Departamento (Un grupo por Municipio, 2 clases por cada grupo)._x000a_2.  _x0009_MODULO EJE VOZ: Mujeres Empoderadas y Visibles; transformando escenarios de inequidad en los 14 Municipios del Departamento (Un grupo por Municipio 2 clases por cada grupo)._x000a_3.  _x0009_MODULO EJE OPORTUNIDADES: Mujeres con autonomía económica; justicia y equidad laboral, en los 14 Municipios del Departamento (Un grupo por Municipio 4 clases por cada grupo)._x000a__x000a_Las horas de formación se distribuirán de acuerdo con el número de personas inscritas por Municipio y la organización por grupos a atender de manera presencial será de acuerdo con las capacidades locativas de los salones disponibles en cada Municipio y en la Casa de la Mujer ubicada en el Barrio Maraya del Municipio de Pereira. "/>
    <s v="FUNDACIÓN TAC-TIVA"/>
    <d v="2025-08-29T00:00:00"/>
    <d v="2025-09-30T00:00:00"/>
    <s v="_x000a_*Un (1) documento con el Plan Académico diseñado por cada eje temático con Presentaciones y contenido de cada cátedra o Eje temático._x000a__x000a_Eje vida, eje voz y eje oportunidades  (guiarse por el formato predeterminado)_x000a_-Maqueta_x000a_-presentación_x000a_-Talleres_x000a_-Diseño de la evaluación_x000a_"/>
    <x v="0"/>
    <m/>
  </r>
  <r>
    <s v="ACTIVIDAD 1.2. Desarrollar el Plan Académico de 150 horas virtuales y/o presenciales para el desarrollo de los  módulos de formación de la escuela de liderazgo para la formación  en equidad y prevención de violencias basadas  en género, liderazgo, participación social y política, competencias laborales, emprendimiento,  desarrollo humano, habilidades blandas y orientación para proyecto de vida para beneficiar a un  grupo DE HASTA 700 mujeres, previamente inscritas y seleccionadas por el Departamento de  Risaralda, para un total de 150 horas._x000a__x000a_-La ESAL debe garantizar la realización y el cumplimiento de ciento cincuenta (150) horas establecidas en el plan académico, de igual forma tendrá que entregar un certificado virtual por las horas cursadas por cada beneficiaria las cuales asistirán a los módulos de su preferencia._x000a__x000a_-La ESAL deberá entregar un listado de asistencia y la evaluación de las personas que hayan participado y realizado las cátedras  de formación y de esta forma, certifiquen de manera digital la asistencia de los participantes._x000a_"/>
    <s v="FUNDACIÓN TAC-TIVA"/>
    <d v="2025-08-29T00:00:00"/>
    <d v="2025-11-30T00:00:00"/>
    <s v="*  Por cada uno de los 3 módulos se deberán entregar listados de asistencia físicas y/o virtuales cuando aplique, registro fotográfico de las sesiones presenciales y/o virtuales y la evaluación de las personas que hayan participado. _x000a__x000a_* Presentar un (1) informe de la implementación de los módulos de formación de la escuela de liderazgo para la formación en equidad y prevención de violencias basadas en género, liderazgo, participación social y política, competencias laborales, emprendimiento, desarrollo humano, habilidades blandas y orientación para proyecto de vida. Para desarrollar este entregable tener en cuenta lo siguiente:_x000a__x000a_- el informe narrativo se presentara mensual por cada  Eje con los siguientes soportes o anexos:_x000a_-Talleres de aplicación simultanea con el desarrollo de la clase._x000a_-Evaluación de la temática preguntas cerradas de selección multiple, calificada y tabulada en el archivo de excel._x000a_-Encuesta de satisfacción formato entregado por la gobernación, tabulada en el archivo de excel._x000a_ -Listados de asistencia segun formato el cual debe estar completamente diligenciado._x000a_-Registro fotografico y testimonios, archivo en PowerPoint por día, municipio y eje. _x000a__x000a_"/>
    <x v="0"/>
    <m/>
  </r>
  <r>
    <s v="ACTIVIDAD 1.3 Diseño e implementación de un seminario especializado virtual MUJERES COMO TÚ con énfasis en la “Política Pública de Equidad de Género para la Mujer en el Departamento de Risaralda, EJE VIDA y EJE VOZ&quot;.50 horas."/>
    <s v="FUNDACIÓN TAC-TIVA"/>
    <d v="2025-08-29T00:00:00"/>
    <d v="2025-10-31T00:00:00"/>
    <s v="* Un (1) documento con el diseño y contenido de los Seminarios, registros fotográficos y/o asistencia de las sesiones desarrolladas (Es de resaltar que algunas beneficiarias no tienen la facilidad para diligenciar el registro de asistencia virtual por lo que se deberá evidenciar a través de registro fotográfico  la asistencia a la conexión a la sesión virtual)._x000a__x000a_Eje vida y eje voz  (guiarse por el formato predeterminado)_x000a_-Maqueta_x000a_-presentación_x000a__x000a_- el informe narrativo se presentara mensual por los dos  Ejes con los siguientes soportes o anexos:_x000a__x000a_-Registros fotográficos de la asistencia a la conexión virtual._x000a_-Registro fotografico y testimonios, archivo en PowerPoint por día, municipio y eje. _x000a_"/>
    <x v="0"/>
    <m/>
  </r>
  <r>
    <s v="ACTIVIDAD 1.4._x0009_Realizar la coordinación Academica para la implementación del plan académico y de los Seminarios de la escuela de liderazgo para la formación en equidad y prevención de violencias basadas en género, liderazgo, participación social y política, competencias laborales, emprendimiento, desarrollo humano, habilidades blandas y orientación para proyecto de vida con énfasis en la “Política Pública de Equidad de Género para las Mujeres en el Departamento de Risaralda, EJE VIDA. EJE VOZ, EJE OPORTUNIDADES Y PROCESO DE FORMACIÓN EN COFECCIÓN DE PRENDAS DE VESTIR DE UNIFORMES._x000a__x000a_- La ESAL debe garantizar la realización y el debido funcionamiento de la nueva fase de la escuela, para lo cual debe disponer del personal capacitado y competente._x000a_ _x000a_-La ESAL debe realizar la convocatoria, organización y preparación logística de las actividades en los Municipios del Departamento de Risaralda, garantizando la disponibilidad de memorias y contenidos de las temáticas desarrolladas._x000a__x000a_-La ESAL debe garantizar la disposición de refrigerios, transporte a los diferentes Municipios y equipos audiovisuales, así como su traslado o transporte. Los espacios o aulas de formación deben ser proporcionadas por el Departamento o los Municipios beneficiarios._x000a__x000a_-La  ESAL debe suministrar la información, documentos e insumos para que por parte de la Secretaría de  Mujer, Familia y Desarrollo Social se realice la actualización en el sitio virtual de la Gobernación de  Risaralda para incluir los contenidos tratados en las cátedras desarrolladas para los participantes  puedan acceder al material después de realizadas las clases, por el espacio de tiempo que dure el  proceso, así mismo, todos los archivos y material generado en este proyecto deberá reposar en el  archivo digital de la Secretaria de Mujer, Familia y Desarrollo Social."/>
    <s v="FUNDACIÓN TAC-TIVA"/>
    <d v="2025-08-29T00:00:00"/>
    <d v="2025-12-31T00:00:00"/>
    <s v="* Presentar un (1) informe de coordinación académica sobre la implementación de los módulos de formación de la escuela de liderazgo en equidad y prevención de violencias basadas en género, liderazgo, participación social y política, competencias laborales, emprendimiento, desarrollo humano, habilidades blandas y orientación para proyecto de vida con énfasis en la “Política Pública de Equidad de Género para las Mujeres en el Departamento de Risaralda, EJE, VIDA. EJE VOZ, EJE OPORTUNIDADES Y PROCESO DE FORMACIÓN EN COFECCIÓN DE PRENDAS DE VESTIR DE UNIFORMES. En el informe se debe reflejar el cronograma de avance_x000a__x000a_Anexar al informe los informes por eje temático_x000a__x000a_* Presentaciones,  documentos o insumos desarrollados para la implementación de las cátedras para cargarlos por parte de la Secretaría de  Mujer, Familia y Desarrollo Social en  el sitio web de la Gobernación de Risaralda._x000a__x000a_"/>
    <x v="0"/>
    <m/>
  </r>
  <r>
    <s v="&quot;ETAPA II _x000a_OBJETIVO N.2. GENERACIÓN DE CAPACIDADES PARA EMPRENDIMIENTO Y LA AUTONOMÍA ECONOMICA A TRAVÉS DE UN PROCESO DE FORMACIÓN EN CONFECCIÓN DE PRENDAS DE VESTIR Y UNIFORMES&quot;_x000a__x000a_"/>
    <s v="FUNDACIÓN TAC-TIVA"/>
    <d v="2025-08-29T00:00:00"/>
    <d v="2025-12-31T00:00:00"/>
    <m/>
    <x v="0"/>
    <m/>
  </r>
  <r>
    <s v="ACTIVIDAD 2.1. Capacitación en la elaboración de prendas de vestir y/o uniformes básicos, se deberá atender dos grupos cada uno por dos (2) meses en jornadas de 8 horas/día; desarrolladas en dos jornadas de 4 horas para atender hasta 10 personas por jornada, para la atención de hasta 40 personas en total, durante 40 días cada grupo). Se deberá garantizar el tiempo total de un instructor (4 meses) más dos auxiliares del instructor (2 meses y 15 días). La capacitación se desarrollará en el Municipio de Pereira en la Casa de la Mujer Barrio Maraya._x000a__x000a_-La ESAL deberá garantizar por el tiempo de alistamiento y puesta en marcha del proceso de formación en la elaboración de prendas de vestir la disponibilidad  en la Casa de la Mujeres de la maquinaría Mínima Requerida: 5 Máquinas Planas y 8 Máquinas especiales para complementar el proceso de formación y elaboración de prendas de vestir._x000a__x000a_"/>
    <s v=" FUNDACIÓN TAC-TIVA"/>
    <d v="2025-08-29T00:00:00"/>
    <d v="2025-12-31T00:00:00"/>
    <s v="* Presentar un (1) informe de la implementación del proceso de formación en la elaboración de prendas de vestir y/o uniformes básicos, anexando registros fotográficos y de asistencia a las capacitaciones, en los formatos establecidos por el Sistema de Gestión de Calidad de la Gobernación._x000a__x000a_-Presentar un informe mensual _x000a_anexando registros fotográficos por cada día de formación y testimonios, listados de asistencia a las capacitaciones, en los formatos establecidos por el Sistema de Gestión de Calidad de la Gobernación, acta de retiros y cualquier caso especial._x000a_"/>
    <x v="0"/>
    <m/>
  </r>
  <r>
    <s v="ACTIVIDAD 2.2. Durante la ejecución del proceso de formación, el asociado deberá realizar el mantenimiento especializado (preventivo y/o correctivo) de maquinaria y equipo para el proceso de capacitación en la elaboración de prendas de vestir y/o uniformes básicos (Se realizará el mantenimiento necesario por el tiempo que dure el proceso de formación)."/>
    <s v="FUNDACIÓN TAC-TIVA"/>
    <d v="2025-08-29T00:00:00"/>
    <d v="2025-12-31T00:00:00"/>
    <s v="* Presentar soportes de los procesos de mantenimiento especificando si son preventivos o correctivos efectuados con una persona natural o jurídica especialista en el tema (Actas y registros fotográficos de los mantenimientos efectuados)."/>
    <x v="0"/>
    <m/>
  </r>
  <r>
    <s v="ACTIVIDAD 2.3. Durante el proceso de formación, se otorgará a cada beneficiaria $5.000/día asistido. De acuerdo a la validación frente a planillas de asistencia y se pagará como un incentivo de transporte a la formación, por todo el tiempo que dure el proceso de formación."/>
    <s v="FUNDACIÓN TAC-TIVA"/>
    <d v="2025-08-29T00:00:00"/>
    <d v="2025-12-31T00:00:00"/>
    <s v="* Presentar soportes de los pagos realizados a cada beneficiaria con firma y/o huella que valide la recepción del incentivo."/>
    <x v="0"/>
    <m/>
  </r>
  <r>
    <s v="ACTIVIDAD 2.4. Garantizar los insumos básicos y las herramientas básicas para la capacitación en la elaboración de prendas de vestir y/o uniformes. (Telas, entretela, hilos, hiladillas, resortes, cuellos, puños, bolsas de empaque, cinta de empaque, marquillas tallas, venas o embonos, botones, aceite para maquinas, sesgos, cordones para sudaderas, tijeras, agujas, folders, chequeadores, moldes base, moldes para escalado de tallas, servicio de cortadora, guías, aceite maquinas)._x000a_(La ejecución de la presente actividad esta sujeta a la entrega de información sobre  tallas y tipo de prendas requeridas por el Departamento para el proceso de apreondizaje) "/>
    <s v="FUNDACIÓN TAC-TIVA"/>
    <d v="2025-08-29T00:00:00"/>
    <d v="2025-12-31T00:00:00"/>
    <s v="* Presentar soportes de compra de los insumos y herramientas requeridas para el proceso de formación y actas de entrega, además de registro fotográfico de la entrega de materiales y prendas elaboradas en el proceso de formación."/>
    <x v="0"/>
    <m/>
  </r>
  <r>
    <s v="ETAPA III_x000a__x000a_OBJETIVO N.3. FORTALECER LOS EMPRENDIMIENTOS COLECTIVOS Y/O INDIVIDUALES DE MUJERES PARTICIPANTES DE LA ESCUELA DE LIDERAZGO PARA LAS MUJERES DEL DEPARTAMENTO DE RISARALDA A TRAVÉS DE LA ENTREGAS DE INCENTIVOS._x000a__x000a_"/>
    <s v="FUNDACIÓN TAC-TIVA"/>
    <d v="2025-08-29T00:00:00"/>
    <d v="2025-12-31T00:00:00"/>
    <m/>
    <x v="0"/>
    <m/>
  </r>
  <r>
    <s v="ACTIVIDAD 3.1. Revisión, actualización y socialización (presencial y/o virtual) de términos de referencia con condiciones de postulación, documentación a entregar y formato de presentación de propuestas con las mujeres participantes en la ETAPA I de la  Escuela de Liderazgo, interesadas en el  fortalecimiento de sus emprendimientos  colectivos o individuales a través de entregas de incentivos, que contenga las  condiciones de postulación y documentación a entregar. Los términos de referencia y formato de postulación o presentación de propuestas deberán ser actualizado de manera  conjunta con el Departamento de Risaralda._x000a__x000a__x000a__x000a_"/>
    <s v="FUNDACIÓN TAC-TIVA"/>
    <d v="2025-08-29T00:00:00"/>
    <d v="2025-10-31T00:00:00"/>
    <s v="* Formulario de postulación, términos de referencia con las condiciones de postulación y documentación a entregar, y registros de socialización de los mismo con participantes interesadas de la ETAPA I._x000a__x000a_-Acta de actualización conjunta con el departamento._x000a_-Registro fotografico de las secciones virtuales en el formato de PowerPoint y listados de asistencia ._x000a_-Presentación de socialización."/>
    <x v="0"/>
    <m/>
  </r>
  <r>
    <s v="ACTIVIDAD 3.2. Realizar la revisión y actualización de las herramientas para la evaluación documental y técnica de propuestas de  solicitudes de incentivos para el fortalecimiento de emprendimientos colectivos e individuales  de mujeres destacadas por su porcentaje de participación en los procesos de formación de la  Escuela de Liderazgo del Departamento, las herramientas deberán incluir criterios diseñados  de manera conjunta con el Departamento de Risaralda, que permitan realizar un proceso de  selección objetiva y con visión de sostenibilidad."/>
    <s v="FUNDACIÓN TAC-TIVA"/>
    <d v="2025-10-01T00:00:00"/>
    <d v="2025-10-31T00:00:00"/>
    <s v="* Documento que contenga las herramientas para la evaluación documental y técnica  de postulaciones para el fortalecimiento de emprendimientos colectivos e individuales de mujeres que contenga como mínimo formato de registro de propuestas o postulaciones radicadas, criterios de evaluación, matriz de evaluación documental, matriz de evaluación técnica._x000a__x000a_-Acta de actualización conjunta de herramientas con el departamento"/>
    <x v="0"/>
    <m/>
  </r>
  <r>
    <s v="ACTIVIDAD 3.3. Realizar por parte de la ESAL la revisión documental de las propuestas radicadas para posteriormente realizar  el proceso de evaluación de las solicitudes de incentivos presentadas a través de los formularios de  postulación y documentación adjunta de manera completa recepcionados para el fortalecimiento de emprendimientos colectivos e individuales  de mujeres destacadas por su porcentaje de participación en los procesos de formación de la  Escuela de Liderazgo del Departamento, realizando una preselección de hasta 50 emprendimientos  colectivos e individuales de acuerdo a herramientas y criterios definidos de manera conjunta  con el Departamento de Risaralda, a los cuales se les realizará visita de campo para realizar selección final, garantizando un proceso de selección objetiva, mediante conformación de  Comité Técnico integrado por delegados  de la Secretaria de Mujer, Familia y Desarrollo Social y delegado por la ESAL. (Los comités deben ser impares si se realizan procesos de votación). _x000a__x000a_El proceso de evaluación a realizar por parte de la ESAL para la preselección de hasta 50 emprendimientos  colectivos e individuales de acuerdo con herramientas y criterios definidos de manera conjunta  con el Departamento de Risaralda se aplicará a las propuestas que cumplan con los requisitos de la revisión documental."/>
    <s v="FUNDACIÓN TAC-TIVA"/>
    <d v="2025-10-01T00:00:00"/>
    <d v="2025-11-30T00:00:00"/>
    <s v="*Formato de registro de propuestas o postulaciones radicadas, herramienta de revisión documental de las propuestas radicadas, Herramienta o Matriz de evaluación técnica de las propuestas de solicitud de incentivos presentadas a través del formulario de  postulación y documentación adjunta de manera completa, registros de visitas de campo en formato diseñado, documento  consolidado del proceso de  evaluación de las solicitudes para el fortalecimiento de unidades de negocio colectivas e individuales y el acta o actas con los resultados finales de evaluación del Comité Técnico, además de los formatos con las solicitudes de postulación y sus respectivos anexos._x000a__x000a_"/>
    <x v="0"/>
    <m/>
  </r>
  <r>
    <s v="ACTIVIDAD 3.4.  Garantizar la entrega de 35 incentivos para el fortalecimiento de emprendimientos colectivos y/o individuales de mujeres (Hasta 5 millones), previamente seleccionadas en la fase de evaluación de acuerdo con metodología establecida de manera conjunta para garantizar la transparencia del proceso._x000a_Las personas beneficiarias deberán asumir el costo del transporte para la recolección de su kit productivo o incentivo que dependerá de cada emprendimiento. El comité técnico de evaluación tendrá la autoridad para aprobar el monto a cofinanciar por postulación o propuestas presentadas y aprobadas."/>
    <s v="FUNDACIÓN TAC-TIVA"/>
    <d v="2025-11-15T00:00:00"/>
    <d v="2025-12-31T00:00:00"/>
    <s v="_x000a_*Facturas y soportes de compra, actas y registros fotográficos de la entrega de incentivos en especie a las mujeres beneficiarias de manera colectiva e individual. Detallar en que consiste el incentivo en actas de entrega."/>
    <x v="0"/>
    <m/>
  </r>
  <r>
    <s v="ETAPA IV_x000a__x000a_OBJETIVO N.4. _x000a_GENERAR CAPACIDADES PARA LA GESTION DE PROYECTOS EN MUJERES EMPRENDEDORAS Y APOYAR LA GESTIÓN DE UN PROYECTO QUE PROMUEVA EL DESARROLLO PRODUCTIVO Y AUTONOMIA ECONÓMICA DE LAS MUJERES”_x000a__x000a_"/>
    <s v="FUNDACIÓN TAC-TIVA"/>
    <m/>
    <m/>
    <m/>
    <x v="0"/>
    <m/>
  </r>
  <r>
    <s v="ACTIVIDAD 4.1.Desarrollar un curso  de formación  (virtual) en la gestión de proyectos ante convocatorias de cooperación nacional y/o internacional con enfoque de género y/o emprendimiento para mujeres emprendedoras y/o microempresarias que hayan participado en la escuela de liderazgo,  la selección de las beneficiarias será definida por la Secretaría de Mujer, Familia y Desarrollo Social. (20 horas)_x000a_"/>
    <s v="FUNDACIÓN TAC-TIVA"/>
    <d v="2025-10-01T00:00:00"/>
    <d v="2025-10-31T00:00:00"/>
    <s v="*Memorias de capacitación, registros fotográficos y de asistencia a las capacitaciones._x000a__x000a_-Informe narrativo con el desarrollo del curso de formación virtual usar formato de eje anexando la presentación, registro fotografico y asistencia a las reuniones."/>
    <x v="0"/>
    <m/>
  </r>
  <r>
    <s v="ACTIVIDAD 4.2. Apoyar la gestión  de un (1) proyecto que promueva el desarrollo  productivo y autonomía económica de mujeres en el marco la Política Pública de Equidad de  Género para las Mujeres del Departamento de Risaralda y del actual plan de desarrollo Departamental._x000a__x000a_"/>
    <s v="FUNDACIÓN TAC-TIVA"/>
    <d v="2025-08-29T00:00:00"/>
    <d v="2025-10-31T00:00:00"/>
    <s v="*Un (1) documento técnico con la gestión de un  proyecto que promueva el desarrollo productivo y autonomía económica de mujeres en el marco la Política Pública de Equidad de Género para las Mujeres del Departamento de Risaralda y del actual plan de desarrollo Departamental. ( El documento debe  contener la descripción de la trazabilidad en la gestión y/o radicación ante por lo menos un organismo de cooperación nacional y/o un organismo de cooperación internacional de un proyecto que promueva el desarrollo productivo y autonomía económica de mujeres seleccionado por la Secretaria de Mujer, Familia y Desarrollo Social)."/>
    <x v="0"/>
    <m/>
  </r>
  <r>
    <s v="5. Estampillas"/>
    <s v="FUNDACIÓN TAC-TIVA"/>
    <d v="2025-08-29T00:00:00"/>
    <d v="2025-12-31T00:00:00"/>
    <m/>
    <x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AssignmentsPivotTable" cacheId="3" applyNumberFormats="0" applyBorderFormats="0" applyFontFormats="0" applyPatternFormats="0" applyAlignmentFormats="0" applyWidthHeightFormats="1" dataCaption="Values" updatedVersion="7" minRefreshableVersion="3" showDrill="0" rowGrandTotals="0" colGrandTotals="0" fieldPrintTitles="1" itemPrintTitles="1" mergeItem="1" createdVersion="4" indent="0" compact="0" compactData="0" multipleFieldFilters="0" chartFormat="2">
  <location ref="B3:B4" firstHeaderRow="1" firstDataRow="1" firstDataCol="1"/>
  <pivotFields count="7">
    <pivotField compact="0" outline="0" showAll="0"/>
    <pivotField compact="0" outline="0" showAll="0" defaultSubtotal="0"/>
    <pivotField compact="0" outline="0" showAll="0"/>
    <pivotField compact="0" outline="0" showAll="0"/>
    <pivotField compact="0" outline="0" showAll="0"/>
    <pivotField axis="axisRow" compact="0" numFmtId="9" outline="0" showAll="0" defaultSubtotal="0">
      <items count="12">
        <item m="1" x="9"/>
        <item m="1" x="8"/>
        <item m="1" x="3"/>
        <item m="1" x="4"/>
        <item m="1" x="7"/>
        <item m="1" x="11"/>
        <item m="1" x="1"/>
        <item m="1" x="2"/>
        <item m="1" x="5"/>
        <item m="1" x="6"/>
        <item m="1" x="10"/>
        <item x="0"/>
      </items>
    </pivotField>
    <pivotField compact="0" numFmtId="9" outline="0" showAll="0" defaultSubtotal="0"/>
  </pivotFields>
  <rowFields count="1">
    <field x="5"/>
  </rowFields>
  <rowItems count="1">
    <i>
      <x v="11"/>
    </i>
  </rowItems>
  <colItems count="1">
    <i/>
  </colItems>
  <formats count="3">
    <format dxfId="5">
      <pivotArea type="all" dataOnly="0" outline="0" fieldPosition="0"/>
    </format>
    <format dxfId="4">
      <pivotArea type="all" dataOnly="0" outline="0" fieldPosition="0"/>
    </format>
    <format dxfId="3">
      <pivotArea field="5" type="button" dataOnly="0" labelOnly="1" outline="0" axis="axisRow" fieldPosition="5"/>
    </format>
  </formats>
  <pivotTableStyleInfo name="Información de la tarea" showRowHeaders="1" showColHeaders="1" showRowStripes="0" showColStripes="0" showLastColumn="1"/>
  <extLst>
    <ext xmlns:x14="http://schemas.microsoft.com/office/spreadsheetml/2009/9/main" uri="{962EF5D1-5CA2-4c93-8EF4-DBF5C05439D2}">
      <x14:pivotTableDefinition xmlns:xm="http://schemas.microsoft.com/office/excel/2006/main" altTextSummary="La información de la tarea se agrupa por Profesor, después, Curso se actualiza automáticamente a partir de la tabla Tareas de la hoja de cálculo de Programación de tareas"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Progreso" xr10:uid="{00000000-0013-0000-FFFF-FFFF03000000}" sourceName="Progreso">
  <pivotTables>
    <pivotTable tabId="3" name="AssignmentsPivotTable"/>
  </pivotTables>
  <data>
    <tabular pivotCacheId="3" showMissing="0">
      <items count="12">
        <i x="0" s="1"/>
        <i x="9" s="1" nd="1"/>
        <i x="8" s="1" nd="1"/>
        <i x="3" s="1" nd="1"/>
        <i x="4" s="1" nd="1"/>
        <i x="7" s="1" nd="1"/>
        <i x="11" s="1" nd="1"/>
        <i x="1" s="1" nd="1"/>
        <i x="2" s="1" nd="1"/>
        <i x="5" s="1" nd="1"/>
        <i x="6" s="1" nd="1"/>
        <i x="10"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rogreso" xr10:uid="{00000000-0014-0000-FFFF-FFFF03000000}" cache="SegmentaciónDeDatos_Progreso" caption="Progreso" style="Assignment detail Slicer 2" rowHeight="18288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reas" displayName="Tareas" ref="B11:H30">
  <autoFilter ref="B11:H30" xr:uid="{00000000-0009-0000-0100-000002000000}"/>
  <tableColumns count="7">
    <tableColumn id="2" xr3:uid="{00000000-0010-0000-0000-000002000000}" name="ALCANCE/ACTIVIDADES" totalsRowLabel="Total" dataDxfId="12" dataCellStyle="Normal"/>
    <tableColumn id="1" xr3:uid="{00000000-0010-0000-0000-000001000000}" name="Responsable" dataDxfId="11"/>
    <tableColumn id="4" xr3:uid="{00000000-0010-0000-0000-000004000000}" name="Fecha de inicio" dataDxfId="10"/>
    <tableColumn id="3" xr3:uid="{00000000-0010-0000-0000-000003000000}" name="Fecha Fin " dataDxfId="9"/>
    <tableColumn id="6" xr3:uid="{00000000-0010-0000-0000-000006000000}" name="Descripción del avance" dataDxfId="8" dataCellStyle="Fecha"/>
    <tableColumn id="5" xr3:uid="{00000000-0010-0000-0000-000005000000}" name="Progreso" dataDxfId="7" dataCellStyle="Porcentaje">
      <calculatedColumnFormula>Tareas[[#This Row],[Porcentaje]]</calculatedColumnFormula>
    </tableColumn>
    <tableColumn id="7" xr3:uid="{00000000-0010-0000-0000-000007000000}" name="Porcentaje" totalsRowFunction="sum" dataDxfId="6" dataCellStyle="Porcentaje"/>
  </tableColumns>
  <tableStyleInfo name="Programación de tareas" showFirstColumn="0" showLastColumn="0" showRowStripes="1" showColumnStripes="0"/>
  <extLst>
    <ext xmlns:x14="http://schemas.microsoft.com/office/spreadsheetml/2009/9/main" uri="{504A1905-F514-4f6f-8877-14C23A59335A}">
      <x14:table altTextSummary="Escriba la tarea, el curso, las instrucciones, la fecha de inicio, la fecha de vencimiento y el porcentaje completado en esta tabla. La barra de progreso se actualiza automáticamente"/>
    </ext>
  </extLst>
</table>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Waveform">
  <a:themeElements>
    <a:clrScheme name="Assignment Schedule">
      <a:dk1>
        <a:sysClr val="windowText" lastClr="000000"/>
      </a:dk1>
      <a:lt1>
        <a:srgbClr val="FFFFFF"/>
      </a:lt1>
      <a:dk2>
        <a:srgbClr val="000000"/>
      </a:dk2>
      <a:lt2>
        <a:srgbClr val="FFFFFF"/>
      </a:lt2>
      <a:accent1>
        <a:srgbClr val="F7901E"/>
      </a:accent1>
      <a:accent2>
        <a:srgbClr val="5AAA4D"/>
      </a:accent2>
      <a:accent3>
        <a:srgbClr val="FEC60B"/>
      </a:accent3>
      <a:accent4>
        <a:srgbClr val="0074B4"/>
      </a:accent4>
      <a:accent5>
        <a:srgbClr val="775FAE"/>
      </a:accent5>
      <a:accent6>
        <a:srgbClr val="D85264"/>
      </a:accent6>
      <a:hlink>
        <a:srgbClr val="0074B4"/>
      </a:hlink>
      <a:folHlink>
        <a:srgbClr val="775FAE"/>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Waveform">
      <a:fillStyleLst>
        <a:solidFill>
          <a:schemeClr val="phClr"/>
        </a:solidFill>
        <a:gradFill rotWithShape="1">
          <a:gsLst>
            <a:gs pos="0">
              <a:schemeClr val="phClr">
                <a:tint val="0"/>
              </a:schemeClr>
            </a:gs>
            <a:gs pos="44000">
              <a:schemeClr val="phClr">
                <a:tint val="60000"/>
                <a:satMod val="120000"/>
              </a:schemeClr>
            </a:gs>
            <a:gs pos="100000">
              <a:schemeClr val="phClr">
                <a:tint val="90000"/>
                <a:alpha val="100000"/>
                <a:lumMod val="90000"/>
              </a:schemeClr>
            </a:gs>
          </a:gsLst>
          <a:lin ang="5400000" scaled="0"/>
        </a:gradFill>
        <a:gradFill rotWithShape="1">
          <a:gsLst>
            <a:gs pos="0">
              <a:schemeClr val="phClr">
                <a:tint val="96000"/>
                <a:satMod val="120000"/>
                <a:lumMod val="120000"/>
              </a:schemeClr>
            </a:gs>
            <a:gs pos="100000">
              <a:schemeClr val="phClr">
                <a:shade val="89000"/>
                <a:lumMod val="90000"/>
              </a:schemeClr>
            </a:gs>
          </a:gsLst>
          <a:lin ang="5400000" scaled="0"/>
        </a:gradFill>
      </a:fillStyleLst>
      <a:lnStyleLst>
        <a:ln w="9525" cap="flat" cmpd="sng" algn="ctr">
          <a:solidFill>
            <a:schemeClr val="phClr"/>
          </a:solidFill>
          <a:prstDash val="solid"/>
        </a:ln>
        <a:ln w="15875" cap="flat" cmpd="sng" algn="ctr">
          <a:solidFill>
            <a:schemeClr val="phClr">
              <a:shade val="75000"/>
              <a:lumMod val="80000"/>
            </a:schemeClr>
          </a:solidFill>
          <a:prstDash val="solid"/>
        </a:ln>
        <a:ln w="25400" cap="flat" cmpd="sng" algn="ctr">
          <a:solidFill>
            <a:schemeClr val="phClr"/>
          </a:solidFill>
          <a:prstDash val="solid"/>
        </a:ln>
      </a:lnStyleLst>
      <a:effectStyleLst>
        <a:effectStyle>
          <a:effectLst/>
        </a:effectStyle>
        <a:effectStyle>
          <a:effectLst>
            <a:outerShdw blurRad="50800" dist="25400" dir="5400000" rotWithShape="0">
              <a:srgbClr val="000000">
                <a:alpha val="38000"/>
              </a:srgbClr>
            </a:outerShdw>
          </a:effectLst>
          <a:scene3d>
            <a:camera prst="orthographicFront">
              <a:rot lat="0" lon="0" rev="0"/>
            </a:camera>
            <a:lightRig rig="flat" dir="tl">
              <a:rot lat="0" lon="0" rev="6360000"/>
            </a:lightRig>
          </a:scene3d>
          <a:sp3d prstMaterial="flat">
            <a:bevelT w="12700" h="12700"/>
          </a:sp3d>
        </a:effectStyle>
        <a:effectStyle>
          <a:effectLst>
            <a:outerShdw blurRad="50800" dist="25400" dir="5400000" rotWithShape="0">
              <a:srgbClr val="000000">
                <a:alpha val="38000"/>
              </a:srgbClr>
            </a:outerShdw>
          </a:effectLst>
          <a:scene3d>
            <a:camera prst="orthographicFront">
              <a:rot lat="0" lon="0" rev="0"/>
            </a:camera>
            <a:lightRig rig="flat" dir="tl">
              <a:rot lat="0" lon="0" rev="6360000"/>
            </a:lightRig>
          </a:scene3d>
          <a:sp3d contourW="19050" prstMaterial="flat">
            <a:bevelT w="63500" h="63500"/>
            <a:contourClr>
              <a:schemeClr val="phClr">
                <a:shade val="25000"/>
                <a:satMod val="180000"/>
              </a:schemeClr>
            </a:contourClr>
          </a:sp3d>
        </a:effectStyle>
      </a:effectStyleLst>
      <a:bgFillStyleLst>
        <a:solidFill>
          <a:schemeClr val="phClr"/>
        </a:solidFill>
        <a:gradFill rotWithShape="1">
          <a:gsLst>
            <a:gs pos="40000">
              <a:schemeClr val="phClr">
                <a:tint val="94000"/>
                <a:shade val="94000"/>
                <a:alpha val="100000"/>
                <a:satMod val="114000"/>
                <a:lumMod val="114000"/>
              </a:schemeClr>
            </a:gs>
            <a:gs pos="74000">
              <a:schemeClr val="phClr">
                <a:tint val="94000"/>
                <a:shade val="94000"/>
                <a:satMod val="128000"/>
                <a:lumMod val="100000"/>
              </a:schemeClr>
            </a:gs>
            <a:gs pos="100000">
              <a:schemeClr val="phClr">
                <a:tint val="98000"/>
                <a:shade val="100000"/>
                <a:hueMod val="98000"/>
                <a:satMod val="100000"/>
                <a:lumMod val="74000"/>
              </a:schemeClr>
            </a:gs>
          </a:gsLst>
          <a:path path="circle">
            <a:fillToRect l="20000" t="-40000" r="20000" b="140000"/>
          </a:path>
        </a:gradFill>
        <a:blipFill rotWithShape="1">
          <a:blip xmlns:r="http://schemas.openxmlformats.org/officeDocument/2006/relationships" r:embed="rId1">
            <a:duotone>
              <a:schemeClr val="phClr">
                <a:tint val="96000"/>
                <a:satMod val="130000"/>
                <a:lumMod val="50000"/>
              </a:schemeClr>
              <a:schemeClr val="phClr">
                <a:tint val="96000"/>
                <a:satMod val="114000"/>
                <a:lumMod val="114000"/>
              </a:schemeClr>
            </a:duotone>
          </a:blip>
          <a:stretch/>
        </a:blip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3"/>
    <pageSetUpPr autoPageBreaks="0" fitToPage="1"/>
  </sheetPr>
  <dimension ref="B1:H32"/>
  <sheetViews>
    <sheetView showGridLines="0" topLeftCell="A19" zoomScaleNormal="100" zoomScaleSheetLayoutView="115" workbookViewId="0">
      <selection activeCell="B20" sqref="B20"/>
    </sheetView>
  </sheetViews>
  <sheetFormatPr baseColWidth="10" defaultColWidth="9.140625" defaultRowHeight="30" customHeight="1" x14ac:dyDescent="0.25"/>
  <cols>
    <col min="1" max="1" width="2.7109375" customWidth="1"/>
    <col min="2" max="2" width="56.140625" customWidth="1"/>
    <col min="3" max="3" width="24.85546875" customWidth="1"/>
    <col min="4" max="4" width="22.42578125" style="6" customWidth="1"/>
    <col min="5" max="5" width="19.85546875" style="6" customWidth="1"/>
    <col min="6" max="6" width="49" style="6" customWidth="1"/>
    <col min="7" max="7" width="13.28515625" customWidth="1"/>
    <col min="8" max="8" width="13.140625" customWidth="1"/>
    <col min="9" max="9" width="2.7109375" customWidth="1"/>
    <col min="10" max="10" width="3.7109375" customWidth="1"/>
  </cols>
  <sheetData>
    <row r="1" spans="2:8" ht="30" customHeight="1" x14ac:dyDescent="0.25">
      <c r="B1" s="133"/>
      <c r="C1" s="131" t="s">
        <v>19</v>
      </c>
      <c r="D1" s="132"/>
      <c r="E1" s="132"/>
      <c r="F1" s="132"/>
      <c r="G1" s="132"/>
      <c r="H1" s="132"/>
    </row>
    <row r="2" spans="2:8" ht="30" customHeight="1" x14ac:dyDescent="0.25">
      <c r="B2" s="133"/>
      <c r="C2" s="132"/>
      <c r="D2" s="132"/>
      <c r="E2" s="132"/>
      <c r="F2" s="132"/>
      <c r="G2" s="132"/>
      <c r="H2" s="132"/>
    </row>
    <row r="3" spans="2:8" ht="30" customHeight="1" x14ac:dyDescent="0.25">
      <c r="B3" s="133"/>
      <c r="C3" s="132"/>
      <c r="D3" s="132"/>
      <c r="E3" s="132"/>
      <c r="F3" s="132"/>
      <c r="G3" s="132"/>
      <c r="H3" s="132"/>
    </row>
    <row r="4" spans="2:8" ht="30" customHeight="1" x14ac:dyDescent="0.25">
      <c r="B4" s="133"/>
      <c r="C4" s="132"/>
      <c r="D4" s="132"/>
      <c r="E4" s="132"/>
      <c r="F4" s="132"/>
      <c r="G4" s="132"/>
      <c r="H4" s="132"/>
    </row>
    <row r="5" spans="2:8" ht="30" customHeight="1" x14ac:dyDescent="0.25">
      <c r="B5" s="133"/>
      <c r="C5" s="132"/>
      <c r="D5" s="132"/>
      <c r="E5" s="132"/>
      <c r="F5" s="132"/>
      <c r="G5" s="132"/>
      <c r="H5" s="132"/>
    </row>
    <row r="6" spans="2:8" ht="30" customHeight="1" x14ac:dyDescent="0.25">
      <c r="B6" s="133"/>
      <c r="C6" s="132"/>
      <c r="D6" s="132"/>
      <c r="E6" s="132"/>
      <c r="F6" s="132"/>
      <c r="G6" s="132"/>
      <c r="H6" s="132"/>
    </row>
    <row r="7" spans="2:8" ht="30" customHeight="1" x14ac:dyDescent="0.25">
      <c r="B7" s="133"/>
      <c r="C7" s="132"/>
      <c r="D7" s="132"/>
      <c r="E7" s="132"/>
      <c r="F7" s="132"/>
      <c r="G7" s="132"/>
      <c r="H7" s="132"/>
    </row>
    <row r="8" spans="2:8" ht="24.95" customHeight="1" x14ac:dyDescent="0.25">
      <c r="B8" s="15"/>
      <c r="C8" s="14"/>
      <c r="D8" s="13"/>
      <c r="E8" s="11" t="s">
        <v>0</v>
      </c>
      <c r="F8" s="11"/>
      <c r="G8" s="12" t="s">
        <v>1</v>
      </c>
      <c r="H8" s="10">
        <v>0.99</v>
      </c>
    </row>
    <row r="9" spans="2:8" ht="24.95" customHeight="1" x14ac:dyDescent="0.25">
      <c r="B9" s="9"/>
      <c r="C9" s="9"/>
      <c r="D9" s="7"/>
      <c r="E9"/>
      <c r="F9"/>
    </row>
    <row r="10" spans="2:8" ht="13.5" customHeight="1" x14ac:dyDescent="0.25">
      <c r="D10"/>
      <c r="E10"/>
      <c r="F10"/>
    </row>
    <row r="11" spans="2:8" ht="30" customHeight="1" x14ac:dyDescent="0.25">
      <c r="B11" s="8" t="s">
        <v>68</v>
      </c>
      <c r="C11" s="8" t="s">
        <v>13</v>
      </c>
      <c r="D11" s="8" t="s">
        <v>14</v>
      </c>
      <c r="E11" s="8" t="s">
        <v>15</v>
      </c>
      <c r="F11" s="16" t="s">
        <v>16</v>
      </c>
      <c r="G11" s="8" t="s">
        <v>2</v>
      </c>
      <c r="H11" s="8" t="s">
        <v>3</v>
      </c>
    </row>
    <row r="12" spans="2:8" ht="150" customHeight="1" x14ac:dyDescent="0.25">
      <c r="B12" s="64" t="s">
        <v>69</v>
      </c>
      <c r="C12" s="49" t="s">
        <v>74</v>
      </c>
      <c r="D12" s="68">
        <v>45898</v>
      </c>
      <c r="E12" s="68">
        <v>46022</v>
      </c>
      <c r="F12" s="17"/>
      <c r="G12" s="18">
        <f>Tareas[[#This Row],[Porcentaje]]</f>
        <v>0</v>
      </c>
      <c r="H12" s="18"/>
    </row>
    <row r="13" spans="2:8" ht="372.95" customHeight="1" x14ac:dyDescent="0.25">
      <c r="B13" s="27" t="s">
        <v>70</v>
      </c>
      <c r="C13" s="49" t="s">
        <v>74</v>
      </c>
      <c r="D13" s="68">
        <v>45898</v>
      </c>
      <c r="E13" s="68">
        <v>45930</v>
      </c>
      <c r="F13" s="28" t="s">
        <v>31</v>
      </c>
      <c r="G13" s="18">
        <f>Tareas[[#This Row],[Porcentaje]]</f>
        <v>0</v>
      </c>
      <c r="H13" s="18"/>
    </row>
    <row r="14" spans="2:8" ht="321.95" customHeight="1" x14ac:dyDescent="0.25">
      <c r="B14" s="32" t="s">
        <v>71</v>
      </c>
      <c r="C14" s="49" t="s">
        <v>74</v>
      </c>
      <c r="D14" s="68">
        <v>45898</v>
      </c>
      <c r="E14" s="68">
        <v>45991</v>
      </c>
      <c r="F14" s="28" t="s">
        <v>33</v>
      </c>
      <c r="G14" s="18">
        <f>Tareas[[#This Row],[Porcentaje]]</f>
        <v>0</v>
      </c>
      <c r="H14" s="18"/>
    </row>
    <row r="15" spans="2:8" ht="251.1" customHeight="1" x14ac:dyDescent="0.25">
      <c r="B15" s="34" t="s">
        <v>72</v>
      </c>
      <c r="C15" s="49" t="s">
        <v>74</v>
      </c>
      <c r="D15" s="68">
        <v>45898</v>
      </c>
      <c r="E15" s="68">
        <v>45961</v>
      </c>
      <c r="F15" s="35" t="s">
        <v>35</v>
      </c>
      <c r="G15" s="18">
        <f>Tareas[[#This Row],[Porcentaje]]</f>
        <v>0</v>
      </c>
      <c r="H15" s="18"/>
    </row>
    <row r="16" spans="2:8" ht="408.95" customHeight="1" x14ac:dyDescent="0.25">
      <c r="B16" s="37" t="s">
        <v>73</v>
      </c>
      <c r="C16" s="49" t="s">
        <v>74</v>
      </c>
      <c r="D16" s="68">
        <v>45898</v>
      </c>
      <c r="E16" s="68">
        <v>46022</v>
      </c>
      <c r="F16" s="28" t="s">
        <v>37</v>
      </c>
      <c r="G16" s="18">
        <f>Tareas[[#This Row],[Porcentaje]]</f>
        <v>0</v>
      </c>
      <c r="H16" s="18"/>
    </row>
    <row r="17" spans="2:8" ht="111" customHeight="1" x14ac:dyDescent="0.25">
      <c r="B17" s="65" t="s">
        <v>75</v>
      </c>
      <c r="C17" s="49" t="s">
        <v>74</v>
      </c>
      <c r="D17" s="68">
        <v>45898</v>
      </c>
      <c r="E17" s="68">
        <v>46022</v>
      </c>
      <c r="F17" s="17"/>
      <c r="G17" s="18">
        <f>Tareas[[#This Row],[Porcentaje]]</f>
        <v>0</v>
      </c>
      <c r="H17" s="18"/>
    </row>
    <row r="18" spans="2:8" ht="192" customHeight="1" x14ac:dyDescent="0.25">
      <c r="B18" s="32" t="s">
        <v>89</v>
      </c>
      <c r="C18" s="49" t="s">
        <v>78</v>
      </c>
      <c r="D18" s="68">
        <v>45898</v>
      </c>
      <c r="E18" s="68">
        <v>46022</v>
      </c>
      <c r="F18" s="28" t="s">
        <v>39</v>
      </c>
      <c r="G18" s="18">
        <f>Tareas[[#This Row],[Porcentaje]]</f>
        <v>0</v>
      </c>
      <c r="H18" s="18"/>
    </row>
    <row r="19" spans="2:8" ht="117.95" customHeight="1" x14ac:dyDescent="0.25">
      <c r="B19" s="37" t="s">
        <v>90</v>
      </c>
      <c r="C19" s="69" t="s">
        <v>74</v>
      </c>
      <c r="D19" s="68">
        <v>45898</v>
      </c>
      <c r="E19" s="68">
        <v>46022</v>
      </c>
      <c r="F19" s="28" t="s">
        <v>40</v>
      </c>
      <c r="G19" s="18">
        <f>Tareas[[#This Row],[Porcentaje]]</f>
        <v>0</v>
      </c>
      <c r="H19" s="18"/>
    </row>
    <row r="20" spans="2:8" ht="107.1" customHeight="1" x14ac:dyDescent="0.25">
      <c r="B20" s="27" t="s">
        <v>76</v>
      </c>
      <c r="C20" s="69" t="s">
        <v>74</v>
      </c>
      <c r="D20" s="68">
        <v>45898</v>
      </c>
      <c r="E20" s="68">
        <v>46022</v>
      </c>
      <c r="F20" s="28" t="s">
        <v>42</v>
      </c>
      <c r="G20" s="18">
        <f>Tareas[[#This Row],[Porcentaje]]</f>
        <v>0</v>
      </c>
      <c r="H20" s="18"/>
    </row>
    <row r="21" spans="2:8" ht="156.94999999999999" customHeight="1" x14ac:dyDescent="0.25">
      <c r="B21" s="27" t="s">
        <v>77</v>
      </c>
      <c r="C21" s="69" t="s">
        <v>74</v>
      </c>
      <c r="D21" s="68">
        <v>45898</v>
      </c>
      <c r="E21" s="68">
        <v>46022</v>
      </c>
      <c r="F21" s="28" t="s">
        <v>43</v>
      </c>
      <c r="G21" s="18">
        <f>Tareas[[#This Row],[Porcentaje]]</f>
        <v>0</v>
      </c>
      <c r="H21" s="18"/>
    </row>
    <row r="22" spans="2:8" ht="156.94999999999999" customHeight="1" x14ac:dyDescent="0.25">
      <c r="B22" s="66" t="s">
        <v>44</v>
      </c>
      <c r="C22" s="69" t="s">
        <v>74</v>
      </c>
      <c r="D22" s="68">
        <v>45898</v>
      </c>
      <c r="E22" s="68">
        <v>46022</v>
      </c>
      <c r="F22" s="17"/>
      <c r="G22" s="18">
        <f>Tareas[[#This Row],[Porcentaje]]</f>
        <v>0</v>
      </c>
      <c r="H22" s="18"/>
    </row>
    <row r="23" spans="2:8" ht="194.1" customHeight="1" x14ac:dyDescent="0.25">
      <c r="B23" s="37" t="s">
        <v>79</v>
      </c>
      <c r="C23" s="69" t="s">
        <v>74</v>
      </c>
      <c r="D23" s="68">
        <v>45898</v>
      </c>
      <c r="E23" s="68">
        <v>45961</v>
      </c>
      <c r="F23" s="28" t="s">
        <v>67</v>
      </c>
      <c r="G23" s="18">
        <f>Tareas[[#This Row],[Porcentaje]]</f>
        <v>0</v>
      </c>
      <c r="H23" s="18"/>
    </row>
    <row r="24" spans="2:8" ht="156.94999999999999" customHeight="1" x14ac:dyDescent="0.25">
      <c r="B24" s="41" t="s">
        <v>80</v>
      </c>
      <c r="C24" s="69" t="s">
        <v>74</v>
      </c>
      <c r="D24" s="68">
        <v>45931</v>
      </c>
      <c r="E24" s="68">
        <v>45961</v>
      </c>
      <c r="F24" s="35" t="s">
        <v>47</v>
      </c>
      <c r="G24" s="18">
        <f>Tareas[[#This Row],[Porcentaje]]</f>
        <v>0</v>
      </c>
      <c r="H24" s="18"/>
    </row>
    <row r="25" spans="2:8" ht="315" customHeight="1" x14ac:dyDescent="0.25">
      <c r="B25" s="27" t="s">
        <v>81</v>
      </c>
      <c r="C25" s="69" t="s">
        <v>74</v>
      </c>
      <c r="D25" s="68">
        <v>45931</v>
      </c>
      <c r="E25" s="68">
        <v>45991</v>
      </c>
      <c r="F25" s="28" t="s">
        <v>49</v>
      </c>
      <c r="G25" s="18">
        <f>Tareas[[#This Row],[Porcentaje]]</f>
        <v>0</v>
      </c>
      <c r="H25" s="18"/>
    </row>
    <row r="26" spans="2:8" ht="156.94999999999999" customHeight="1" x14ac:dyDescent="0.25">
      <c r="B26" s="27" t="s">
        <v>82</v>
      </c>
      <c r="C26" s="69" t="s">
        <v>74</v>
      </c>
      <c r="D26" s="68">
        <v>45976</v>
      </c>
      <c r="E26" s="68">
        <v>46022</v>
      </c>
      <c r="F26" s="43" t="s">
        <v>51</v>
      </c>
      <c r="G26" s="18">
        <f>Tareas[[#This Row],[Porcentaje]]</f>
        <v>0</v>
      </c>
      <c r="H26" s="18"/>
    </row>
    <row r="27" spans="2:8" ht="156.94999999999999" customHeight="1" x14ac:dyDescent="0.25">
      <c r="B27" s="67" t="s">
        <v>52</v>
      </c>
      <c r="C27" s="69" t="s">
        <v>74</v>
      </c>
      <c r="D27" s="68"/>
      <c r="E27" s="68"/>
      <c r="F27" s="17"/>
      <c r="G27" s="18">
        <f>Tareas[[#This Row],[Porcentaje]]</f>
        <v>0</v>
      </c>
      <c r="H27" s="18"/>
    </row>
    <row r="28" spans="2:8" ht="156.94999999999999" customHeight="1" x14ac:dyDescent="0.25">
      <c r="B28" s="45" t="s">
        <v>83</v>
      </c>
      <c r="C28" s="69" t="s">
        <v>74</v>
      </c>
      <c r="D28" s="68">
        <v>45931</v>
      </c>
      <c r="E28" s="68">
        <v>45961</v>
      </c>
      <c r="F28" s="35" t="s">
        <v>54</v>
      </c>
      <c r="G28" s="18">
        <f>Tareas[[#This Row],[Porcentaje]]</f>
        <v>0</v>
      </c>
      <c r="H28" s="18"/>
    </row>
    <row r="29" spans="2:8" ht="156.94999999999999" customHeight="1" x14ac:dyDescent="0.25">
      <c r="B29" s="45" t="s">
        <v>84</v>
      </c>
      <c r="C29" s="69" t="s">
        <v>74</v>
      </c>
      <c r="D29" s="68">
        <v>45898</v>
      </c>
      <c r="E29" s="68">
        <v>45961</v>
      </c>
      <c r="F29" s="35" t="s">
        <v>56</v>
      </c>
      <c r="G29" s="18">
        <f>Tareas[[#This Row],[Porcentaje]]</f>
        <v>0</v>
      </c>
      <c r="H29" s="18"/>
    </row>
    <row r="30" spans="2:8" ht="156.94999999999999" customHeight="1" x14ac:dyDescent="0.25">
      <c r="B30" s="70" t="s">
        <v>57</v>
      </c>
      <c r="C30" s="69" t="s">
        <v>74</v>
      </c>
      <c r="D30" s="68">
        <v>45898</v>
      </c>
      <c r="E30" s="68">
        <v>46022</v>
      </c>
      <c r="F30" s="17"/>
      <c r="G30" s="18">
        <f>Tareas[[#This Row],[Porcentaje]]</f>
        <v>0</v>
      </c>
      <c r="H30" s="18"/>
    </row>
    <row r="31" spans="2:8" ht="23.1" customHeight="1" x14ac:dyDescent="0.25">
      <c r="G31" s="19" t="s">
        <v>17</v>
      </c>
    </row>
    <row r="32" spans="2:8" ht="15" customHeight="1" x14ac:dyDescent="0.25">
      <c r="G32" s="19" t="s">
        <v>18</v>
      </c>
    </row>
  </sheetData>
  <mergeCells count="2">
    <mergeCell ref="C1:H7"/>
    <mergeCell ref="B1:B7"/>
  </mergeCells>
  <conditionalFormatting sqref="B12:H18 B19:B30 D19:H30">
    <cfRule type="expression" dxfId="14" priority="71" stopIfTrue="1">
      <formula>$G12=1</formula>
    </cfRule>
    <cfRule type="expression" dxfId="13" priority="72" stopIfTrue="1">
      <formula>(HighlightRule)*($E12&lt;=TODAY()+DateCheck)*($E12&gt;=TODAY())</formula>
    </cfRule>
  </conditionalFormatting>
  <conditionalFormatting sqref="E8:H8">
    <cfRule type="colorScale" priority="68">
      <colorScale>
        <cfvo type="percent" val="5"/>
        <cfvo type="percent" val="40"/>
        <cfvo type="percent" val="75"/>
        <color theme="7" tint="0.39997558519241921"/>
        <color theme="5" tint="0.39997558519241921"/>
        <color theme="6"/>
      </colorScale>
    </cfRule>
  </conditionalFormatting>
  <conditionalFormatting sqref="G12:G30">
    <cfRule type="dataBar" priority="73">
      <dataBar showValue="0">
        <cfvo type="num" val="0"/>
        <cfvo type="num" val="1"/>
        <color theme="1" tint="0.249977111117893"/>
      </dataBar>
      <extLst>
        <ext xmlns:x14="http://schemas.microsoft.com/office/spreadsheetml/2009/9/main" uri="{B025F937-C7B1-47D3-B67F-A62EFF666E3E}">
          <x14:id>{82BA63E7-1098-4931-91F1-1B29948AFD56}</x14:id>
        </ext>
      </extLst>
    </cfRule>
    <cfRule type="colorScale" priority="74">
      <colorScale>
        <cfvo type="percent" val="5"/>
        <cfvo type="percentile" val="40"/>
        <cfvo type="percent" val="75"/>
        <color theme="7" tint="0.39997558519241921"/>
        <color theme="5" tint="0.39997558519241921"/>
        <color theme="6"/>
      </colorScale>
    </cfRule>
  </conditionalFormatting>
  <dataValidations xWindow="428" yWindow="285" count="11">
    <dataValidation allowBlank="1" showInputMessage="1" showErrorMessage="1" prompt="Escriba la asignación en la columna con este encabezado. Use los filtros de encabezado para buscar entradas concretas" sqref="B11:C11" xr:uid="{00000000-0002-0000-0000-000000000000}"/>
    <dataValidation allowBlank="1" showInputMessage="1" showErrorMessage="1" prompt="Escriba la fecha de inicio en la columna con este encabezado" sqref="D11" xr:uid="{00000000-0002-0000-0000-000001000000}"/>
    <dataValidation allowBlank="1" showInputMessage="1" showErrorMessage="1" prompt="Escriba la fecha de vencimiento en la columna con este encabezado" sqref="E11:F11" xr:uid="{00000000-0002-0000-0000-000002000000}"/>
    <dataValidation allowBlank="1" showInputMessage="1" showErrorMessage="1" prompt="Una barra de progreso se actualiza automáticamente en la columna con este encabezado" sqref="G11" xr:uid="{00000000-0002-0000-0000-000003000000}"/>
    <dataValidation allowBlank="1" showInputMessage="1" showErrorMessage="1" prompt="Escriba el porcentaje completado en la columna con este encabezado" sqref="H11" xr:uid="{00000000-0002-0000-0000-000004000000}"/>
    <dataValidation allowBlank="1" showInputMessage="1" showErrorMessage="1" prompt="Seleccione los criterios del vencimiento de tareas en las celdas C3 y D3 a la derecha" sqref="B9:C9" xr:uid="{00000000-0002-0000-0000-000005000000}"/>
    <dataValidation allowBlank="1" showInputMessage="1" showErrorMessage="1" prompt="Un progreso de la tarea mayor o igual a 0 %, pero inferior a 40 % se resaltará con color RGB R=123 G=209 B=255" sqref="E8:F8" xr:uid="{00000000-0002-0000-0000-000008000000}"/>
    <dataValidation allowBlank="1" showInputMessage="1" showErrorMessage="1" prompt="Un progreso de la tarea mayor a 40 %, pero inferior a 75 % se resaltará con color RGB R=188 G=222 B=182" sqref="G8" xr:uid="{00000000-0002-0000-0000-000009000000}"/>
    <dataValidation allowBlank="1" showInputMessage="1" showErrorMessage="1" prompt="Un progreso de la tarea mayor a 75 % hasta 99 % se resaltará con color R=254 G=198 B=11" sqref="H8" xr:uid="{00000000-0002-0000-0000-00000A000000}"/>
    <dataValidation allowBlank="1" showInputMessage="1" showErrorMessage="1" prompt="La leyenda de la barra de color de finalización está en las celdas de la derecha. Las barras de color se actualizan automáticamente en la columna Progreso de la tabla Tarea" sqref="D8" xr:uid="{00000000-0002-0000-0000-00000B000000}"/>
    <dataValidation allowBlank="1" showInputMessage="1" showErrorMessage="1" prompt="El título de esta hoja de cálculo está en esta celda. La leyenda de la barra de color de finalización está en las celdas F2 a H2. El vínculo de navegación a la hoja de cálculo Información de tareas está en la celda D1" sqref="B8:C8" xr:uid="{00000000-0002-0000-0000-000006000000}"/>
  </dataValidations>
  <printOptions horizontalCentered="1"/>
  <pageMargins left="0.25" right="0.25" top="0.75" bottom="0.75" header="0.3" footer="0.3"/>
  <pageSetup paperSize="9"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82BA63E7-1098-4931-91F1-1B29948AFD56}">
            <x14:dataBar minLength="0" maxLength="100" border="1" gradient="0" negativeBarBorderColorSameAsPositive="0">
              <x14:cfvo type="num">
                <xm:f>0</xm:f>
              </x14:cfvo>
              <x14:cfvo type="num">
                <xm:f>1</xm:f>
              </x14:cfvo>
              <x14:borderColor theme="1" tint="0.249977111117893"/>
              <x14:negativeFillColor rgb="FFFF0000"/>
              <x14:negativeBorderColor rgb="FFFF0000"/>
              <x14:axisColor rgb="FF000000"/>
            </x14:dataBar>
          </x14:cfRule>
          <xm:sqref>G12:G30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pageSetUpPr autoPageBreaks="0" fitToPage="1"/>
  </sheetPr>
  <dimension ref="A1:O22"/>
  <sheetViews>
    <sheetView showGridLines="0" zoomScaleNormal="100" workbookViewId="0">
      <selection activeCell="C4" sqref="C4:C6"/>
    </sheetView>
  </sheetViews>
  <sheetFormatPr baseColWidth="10" defaultColWidth="9.140625" defaultRowHeight="30" customHeight="1" x14ac:dyDescent="0.25"/>
  <cols>
    <col min="1" max="1" width="2.7109375" style="3" customWidth="1"/>
    <col min="2" max="2" width="19" style="1" customWidth="1"/>
    <col min="3" max="3" width="26.140625" style="5" customWidth="1"/>
    <col min="4" max="4" width="23.42578125" style="4" customWidth="1"/>
    <col min="5" max="6" width="16.28515625" customWidth="1"/>
    <col min="7" max="7" width="13.85546875" customWidth="1"/>
    <col min="8" max="8" width="2.42578125" customWidth="1"/>
    <col min="9" max="13" width="10.42578125" customWidth="1"/>
    <col min="15" max="15" width="2.7109375" customWidth="1"/>
  </cols>
  <sheetData>
    <row r="1" spans="1:15" ht="37.5" customHeight="1" x14ac:dyDescent="0.25">
      <c r="A1"/>
      <c r="B1" s="137" t="s">
        <v>4</v>
      </c>
      <c r="C1" s="137"/>
      <c r="D1" s="137"/>
      <c r="E1" s="137"/>
      <c r="F1" s="137"/>
      <c r="G1" s="137"/>
      <c r="H1" s="137"/>
      <c r="I1" s="137"/>
      <c r="J1" s="137"/>
      <c r="K1" s="137"/>
      <c r="L1" s="134" t="s">
        <v>11</v>
      </c>
      <c r="M1" s="134"/>
      <c r="N1" s="134"/>
    </row>
    <row r="2" spans="1:15" ht="50.1" customHeight="1" x14ac:dyDescent="0.25">
      <c r="A2"/>
      <c r="B2" s="136" t="s">
        <v>5</v>
      </c>
      <c r="C2" s="136"/>
      <c r="D2" s="136"/>
      <c r="E2" s="136"/>
      <c r="F2" s="136"/>
      <c r="G2" s="136"/>
      <c r="H2" s="136"/>
      <c r="I2" s="136"/>
      <c r="J2" s="136"/>
      <c r="K2" s="136"/>
      <c r="L2" s="136"/>
      <c r="M2" s="136"/>
      <c r="N2" s="136"/>
      <c r="O2" s="136"/>
    </row>
    <row r="3" spans="1:15" ht="23.25" x14ac:dyDescent="0.25">
      <c r="A3" s="2"/>
      <c r="B3" s="152" t="s">
        <v>2</v>
      </c>
      <c r="C3"/>
      <c r="D3"/>
      <c r="I3" s="135" t="s">
        <v>7</v>
      </c>
      <c r="J3" s="135"/>
      <c r="K3" s="135" t="s">
        <v>9</v>
      </c>
      <c r="L3" s="135"/>
      <c r="M3" s="135" t="s">
        <v>12</v>
      </c>
      <c r="N3" s="135"/>
      <c r="O3" s="135"/>
    </row>
    <row r="4" spans="1:15" ht="15.75" x14ac:dyDescent="0.25">
      <c r="B4" s="153">
        <v>0</v>
      </c>
      <c r="C4"/>
      <c r="D4"/>
      <c r="I4" s="135"/>
      <c r="J4" s="135"/>
      <c r="K4" s="135"/>
      <c r="L4" s="135"/>
      <c r="M4" s="135"/>
      <c r="N4" s="135"/>
      <c r="O4" s="135"/>
    </row>
    <row r="5" spans="1:15" ht="15.75" x14ac:dyDescent="0.25">
      <c r="B5"/>
      <c r="C5"/>
      <c r="D5"/>
      <c r="I5" s="135"/>
      <c r="J5" s="135"/>
      <c r="K5" s="135"/>
      <c r="L5" s="135"/>
      <c r="M5" s="135"/>
      <c r="N5" s="135"/>
      <c r="O5" s="135"/>
    </row>
    <row r="6" spans="1:15" ht="15.75" x14ac:dyDescent="0.25">
      <c r="B6"/>
      <c r="C6"/>
      <c r="D6"/>
      <c r="I6" s="135"/>
      <c r="J6" s="135"/>
      <c r="K6" s="135"/>
      <c r="L6" s="135"/>
      <c r="M6" s="135"/>
      <c r="N6" s="135"/>
      <c r="O6" s="135"/>
    </row>
    <row r="7" spans="1:15" ht="15.75" x14ac:dyDescent="0.25">
      <c r="B7"/>
      <c r="C7"/>
      <c r="D7"/>
      <c r="I7" s="135"/>
      <c r="J7" s="135"/>
      <c r="K7" s="135"/>
      <c r="L7" s="135"/>
      <c r="M7" s="135"/>
      <c r="N7" s="135"/>
      <c r="O7" s="135"/>
    </row>
    <row r="8" spans="1:15" ht="15.75" x14ac:dyDescent="0.25">
      <c r="B8"/>
      <c r="C8"/>
      <c r="D8"/>
      <c r="I8" s="135"/>
      <c r="J8" s="135"/>
      <c r="K8" s="135"/>
      <c r="L8" s="135"/>
      <c r="M8" s="135"/>
      <c r="N8" s="135"/>
      <c r="O8" s="135"/>
    </row>
    <row r="9" spans="1:15" ht="15.75" x14ac:dyDescent="0.25">
      <c r="B9"/>
      <c r="C9"/>
      <c r="D9"/>
      <c r="I9" s="135"/>
      <c r="J9" s="135"/>
      <c r="K9" s="135"/>
      <c r="L9" s="135"/>
      <c r="M9" s="135"/>
      <c r="N9" s="135"/>
      <c r="O9" s="135"/>
    </row>
    <row r="10" spans="1:15" ht="15.75" x14ac:dyDescent="0.25">
      <c r="B10"/>
      <c r="C10"/>
      <c r="D10"/>
      <c r="I10" s="135"/>
      <c r="J10" s="135"/>
      <c r="K10" s="135"/>
      <c r="L10" s="135"/>
      <c r="M10" s="135"/>
      <c r="N10" s="135"/>
      <c r="O10" s="135"/>
    </row>
    <row r="11" spans="1:15" ht="15.75" x14ac:dyDescent="0.25">
      <c r="B11"/>
      <c r="C11"/>
      <c r="D11"/>
      <c r="I11" s="135"/>
      <c r="J11" s="135"/>
      <c r="K11" s="135"/>
      <c r="L11" s="135"/>
      <c r="M11" s="135"/>
      <c r="N11" s="135"/>
      <c r="O11" s="135"/>
    </row>
    <row r="12" spans="1:15" ht="15.75" x14ac:dyDescent="0.25">
      <c r="B12"/>
      <c r="C12"/>
      <c r="D12"/>
      <c r="I12" s="135"/>
      <c r="J12" s="135"/>
      <c r="K12" s="135"/>
      <c r="L12" s="135"/>
      <c r="M12" s="135"/>
      <c r="N12" s="135"/>
      <c r="O12" s="135"/>
    </row>
    <row r="13" spans="1:15" ht="15.75" x14ac:dyDescent="0.25">
      <c r="B13"/>
      <c r="C13"/>
      <c r="D13"/>
      <c r="I13" s="135" t="s">
        <v>8</v>
      </c>
      <c r="J13" s="135"/>
      <c r="K13" s="135" t="s">
        <v>10</v>
      </c>
      <c r="L13" s="135"/>
    </row>
    <row r="14" spans="1:15" ht="15.75" x14ac:dyDescent="0.25">
      <c r="B14"/>
      <c r="C14"/>
      <c r="D14"/>
      <c r="K14" s="8"/>
      <c r="L14" s="8"/>
    </row>
    <row r="15" spans="1:15" ht="15.75" x14ac:dyDescent="0.25">
      <c r="B15"/>
      <c r="C15"/>
      <c r="D15"/>
      <c r="I15" s="8"/>
      <c r="J15" s="8"/>
      <c r="K15" s="8"/>
      <c r="L15" s="8"/>
    </row>
    <row r="16" spans="1:15" ht="30" customHeight="1" x14ac:dyDescent="0.25">
      <c r="B16"/>
      <c r="C16"/>
      <c r="D16"/>
      <c r="I16" s="8"/>
      <c r="J16" s="8"/>
      <c r="K16" s="8"/>
      <c r="L16" s="8"/>
    </row>
    <row r="17" spans="2:12" ht="30" customHeight="1" x14ac:dyDescent="0.25">
      <c r="B17"/>
      <c r="C17"/>
      <c r="D17"/>
      <c r="I17" s="8"/>
      <c r="J17" s="8"/>
      <c r="K17" s="8"/>
      <c r="L17" s="8"/>
    </row>
    <row r="18" spans="2:12" ht="30" customHeight="1" x14ac:dyDescent="0.25">
      <c r="B18"/>
      <c r="C18"/>
      <c r="D18"/>
      <c r="I18" s="8"/>
      <c r="J18" s="8"/>
      <c r="K18" s="8"/>
      <c r="L18" s="8"/>
    </row>
    <row r="19" spans="2:12" ht="30" customHeight="1" x14ac:dyDescent="0.25">
      <c r="B19"/>
      <c r="C19"/>
      <c r="D19"/>
      <c r="I19" s="8"/>
      <c r="J19" s="8"/>
      <c r="K19" s="8"/>
      <c r="L19" s="8"/>
    </row>
    <row r="20" spans="2:12" ht="30" customHeight="1" x14ac:dyDescent="0.25">
      <c r="B20"/>
      <c r="C20"/>
      <c r="D20"/>
      <c r="I20" s="8"/>
      <c r="J20" s="8"/>
      <c r="K20" s="8"/>
      <c r="L20" s="8"/>
    </row>
    <row r="21" spans="2:12" ht="30" customHeight="1" x14ac:dyDescent="0.25">
      <c r="F21" t="s">
        <v>6</v>
      </c>
      <c r="I21" s="8"/>
      <c r="J21" s="8"/>
      <c r="K21" s="8"/>
      <c r="L21" s="8"/>
    </row>
    <row r="22" spans="2:12" ht="30" customHeight="1" x14ac:dyDescent="0.25">
      <c r="I22" s="8"/>
      <c r="J22" s="8"/>
      <c r="K22" s="8"/>
      <c r="L22" s="8"/>
    </row>
  </sheetData>
  <mergeCells count="8">
    <mergeCell ref="L1:N1"/>
    <mergeCell ref="I13:J13"/>
    <mergeCell ref="K13:L13"/>
    <mergeCell ref="B2:O2"/>
    <mergeCell ref="I3:J12"/>
    <mergeCell ref="K3:L12"/>
    <mergeCell ref="M3:O12"/>
    <mergeCell ref="B1:K1"/>
  </mergeCells>
  <dataValidations count="3">
    <dataValidation allowBlank="1" showInputMessage="1" showErrorMessage="1" prompt="La Información de la tarea se actualiza automáticamente en la tabla dinámica Tareas en esta hoja de cálculo. El vínculo de navegación a la hoja de cálculo Programación de tareas está en la celda L1" sqref="A1" xr:uid="{00000000-0002-0000-0100-000000000000}"/>
    <dataValidation allowBlank="1" showInputMessage="1" showErrorMessage="1" prompt="El título está en esta celda. El vínculo de navegación a la hoja de cálculo Programación de tareas está en la celda de la derecha. Las instrucciones están en la celda debajo" sqref="B1:K1" xr:uid="{00000000-0002-0000-0100-000001000000}"/>
    <dataValidation allowBlank="1" showInputMessage="1" showErrorMessage="1" prompt="El vínculo de navegación a la hoja de cálculo Programación de tareas está en esta celda" sqref="L1:N1" xr:uid="{00000000-0002-0000-0100-000002000000}"/>
  </dataValidations>
  <hyperlinks>
    <hyperlink ref="L1:N1" location="'Programación de tareas'!A1" tooltip="Seleccione para ir a la hoja de cálculo Programación de tareas" display="&lt; PROGRAMACIÓN DE TAREAS" xr:uid="{00000000-0004-0000-0100-000000000000}"/>
  </hyperlinks>
  <printOptions horizontalCentered="1"/>
  <pageMargins left="0.25" right="0.25" top="0.75" bottom="0.75" header="0.3" footer="0.3"/>
  <pageSetup paperSize="9" fitToHeight="0" orientation="landscape" r:id="rId2"/>
  <headerFooter differentFirst="1">
    <oddFooter>Page &amp;P of &amp;N</oddFooter>
  </headerFooter>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4AC3F-3AF6-FB46-89D4-898ABEDD4D3D}">
  <dimension ref="B1:K28"/>
  <sheetViews>
    <sheetView topLeftCell="A7" zoomScale="80" zoomScaleNormal="80" workbookViewId="0">
      <selection activeCell="D7" sqref="D7"/>
    </sheetView>
  </sheetViews>
  <sheetFormatPr baseColWidth="10" defaultColWidth="10.85546875" defaultRowHeight="15" x14ac:dyDescent="0.25"/>
  <cols>
    <col min="1" max="1" width="10.85546875" style="5"/>
    <col min="2" max="2" width="29.7109375" style="5" customWidth="1"/>
    <col min="3" max="3" width="63.7109375" style="5" customWidth="1"/>
    <col min="4" max="4" width="42.140625" style="20" customWidth="1"/>
    <col min="5" max="5" width="42.140625" style="21" hidden="1" customWidth="1"/>
    <col min="6" max="6" width="24.28515625" style="22" customWidth="1"/>
    <col min="7" max="7" width="16.7109375" style="23" customWidth="1"/>
    <col min="8" max="8" width="16.7109375" style="23" bestFit="1" customWidth="1"/>
    <col min="9" max="9" width="13.140625" style="23" bestFit="1" customWidth="1"/>
    <col min="10" max="10" width="15.7109375" style="23" bestFit="1" customWidth="1"/>
    <col min="11" max="11" width="14.7109375" style="5" bestFit="1" customWidth="1"/>
    <col min="12" max="16384" width="10.85546875" style="5"/>
  </cols>
  <sheetData>
    <row r="1" spans="2:11" ht="123" customHeight="1" thickBot="1" x14ac:dyDescent="0.3"/>
    <row r="2" spans="2:11" ht="21.75" thickBot="1" x14ac:dyDescent="0.4">
      <c r="B2" s="139" t="s">
        <v>86</v>
      </c>
      <c r="C2" s="140"/>
      <c r="D2" s="140"/>
      <c r="E2" s="140"/>
      <c r="F2" s="140"/>
      <c r="G2" s="140"/>
      <c r="H2" s="140"/>
      <c r="I2" s="140"/>
      <c r="J2" s="141"/>
    </row>
    <row r="3" spans="2:11" ht="57.95" customHeight="1" x14ac:dyDescent="0.25">
      <c r="B3" s="142" t="s">
        <v>20</v>
      </c>
      <c r="C3" s="143"/>
      <c r="D3" s="143"/>
      <c r="E3" s="143"/>
      <c r="F3" s="143"/>
      <c r="G3" s="143"/>
      <c r="H3" s="143"/>
      <c r="I3" s="143"/>
      <c r="J3" s="144"/>
    </row>
    <row r="4" spans="2:11" ht="31.5" x14ac:dyDescent="0.25">
      <c r="B4" s="73" t="s">
        <v>21</v>
      </c>
      <c r="C4" s="24" t="s">
        <v>22</v>
      </c>
      <c r="D4" s="24" t="s">
        <v>23</v>
      </c>
      <c r="E4" s="24" t="s">
        <v>24</v>
      </c>
      <c r="F4" s="25" t="s">
        <v>85</v>
      </c>
      <c r="G4" s="26" t="s">
        <v>25</v>
      </c>
      <c r="H4" s="26" t="s">
        <v>26</v>
      </c>
      <c r="I4" s="26" t="s">
        <v>27</v>
      </c>
      <c r="J4" s="74" t="s">
        <v>28</v>
      </c>
    </row>
    <row r="5" spans="2:11" ht="344.25" x14ac:dyDescent="0.25">
      <c r="B5" s="145" t="s">
        <v>29</v>
      </c>
      <c r="C5" s="27" t="s">
        <v>30</v>
      </c>
      <c r="D5" s="28" t="s">
        <v>31</v>
      </c>
      <c r="E5" s="29">
        <v>9500000</v>
      </c>
      <c r="F5" s="71">
        <f t="shared" ref="F5:F18" si="0">E5/550000000</f>
        <v>1.7272727272727273E-2</v>
      </c>
      <c r="G5" s="30">
        <v>1.7299999999999999E-2</v>
      </c>
      <c r="H5" s="31"/>
      <c r="I5" s="31"/>
      <c r="J5" s="75"/>
    </row>
    <row r="6" spans="2:11" ht="336.95" customHeight="1" x14ac:dyDescent="0.25">
      <c r="B6" s="145"/>
      <c r="C6" s="32" t="s">
        <v>32</v>
      </c>
      <c r="D6" s="28" t="s">
        <v>33</v>
      </c>
      <c r="E6" s="33">
        <v>105000000</v>
      </c>
      <c r="F6" s="71">
        <f t="shared" si="0"/>
        <v>0.19090909090909092</v>
      </c>
      <c r="G6" s="30">
        <v>8.5400000000000004E-2</v>
      </c>
      <c r="H6" s="30">
        <v>8.5400000000000004E-2</v>
      </c>
      <c r="I6" s="30">
        <v>2.01E-2</v>
      </c>
      <c r="J6" s="75"/>
    </row>
    <row r="7" spans="2:11" ht="280.5" x14ac:dyDescent="0.25">
      <c r="B7" s="145"/>
      <c r="C7" s="34" t="s">
        <v>34</v>
      </c>
      <c r="D7" s="35" t="s">
        <v>35</v>
      </c>
      <c r="E7" s="33">
        <v>31300000</v>
      </c>
      <c r="F7" s="71">
        <f t="shared" si="0"/>
        <v>5.6909090909090909E-2</v>
      </c>
      <c r="G7" s="30">
        <f>F7/2</f>
        <v>2.8454545454545455E-2</v>
      </c>
      <c r="H7" s="30">
        <v>2.8500000000000001E-2</v>
      </c>
      <c r="I7" s="36"/>
      <c r="J7" s="76"/>
    </row>
    <row r="8" spans="2:11" ht="408" x14ac:dyDescent="0.25">
      <c r="B8" s="145"/>
      <c r="C8" s="37" t="s">
        <v>36</v>
      </c>
      <c r="D8" s="28" t="s">
        <v>37</v>
      </c>
      <c r="E8" s="33">
        <v>50000000</v>
      </c>
      <c r="F8" s="71">
        <f t="shared" si="0"/>
        <v>9.0909090909090912E-2</v>
      </c>
      <c r="G8" s="38">
        <f>F8/4</f>
        <v>2.2727272727272728E-2</v>
      </c>
      <c r="H8" s="38">
        <v>2.2700000000000001E-2</v>
      </c>
      <c r="I8" s="38">
        <v>2.2700000000000001E-2</v>
      </c>
      <c r="J8" s="77">
        <v>2.2700000000000001E-2</v>
      </c>
    </row>
    <row r="9" spans="2:11" ht="216.75" x14ac:dyDescent="0.25">
      <c r="B9" s="146" t="s">
        <v>38</v>
      </c>
      <c r="C9" s="32" t="s">
        <v>87</v>
      </c>
      <c r="D9" s="28" t="s">
        <v>39</v>
      </c>
      <c r="E9" s="33">
        <v>18000000</v>
      </c>
      <c r="F9" s="71">
        <f t="shared" si="0"/>
        <v>3.272727272727273E-2</v>
      </c>
      <c r="G9" s="38">
        <v>6.5599999999999999E-3</v>
      </c>
      <c r="H9" s="38">
        <v>9.8399999999999998E-3</v>
      </c>
      <c r="I9" s="38">
        <v>8.2000000000000007E-3</v>
      </c>
      <c r="J9" s="77">
        <v>8.2000000000000007E-3</v>
      </c>
    </row>
    <row r="10" spans="2:11" ht="76.5" x14ac:dyDescent="0.25">
      <c r="B10" s="146"/>
      <c r="C10" s="37" t="s">
        <v>88</v>
      </c>
      <c r="D10" s="28" t="s">
        <v>40</v>
      </c>
      <c r="E10" s="33">
        <v>3000000</v>
      </c>
      <c r="F10" s="71">
        <f t="shared" si="0"/>
        <v>5.454545454545455E-3</v>
      </c>
      <c r="G10" s="38">
        <f>F10/4</f>
        <v>1.3636363636363637E-3</v>
      </c>
      <c r="H10" s="38">
        <f>F10/4</f>
        <v>1.3636363636363637E-3</v>
      </c>
      <c r="I10" s="38">
        <v>1.4E-3</v>
      </c>
      <c r="J10" s="77">
        <v>1.4E-3</v>
      </c>
    </row>
    <row r="11" spans="2:11" ht="51" x14ac:dyDescent="0.25">
      <c r="B11" s="146"/>
      <c r="C11" s="27" t="s">
        <v>41</v>
      </c>
      <c r="D11" s="28" t="s">
        <v>42</v>
      </c>
      <c r="E11" s="33">
        <f>40*60*5000</f>
        <v>12000000</v>
      </c>
      <c r="F11" s="71">
        <f t="shared" si="0"/>
        <v>2.181818181818182E-2</v>
      </c>
      <c r="G11" s="38">
        <f>F11/4</f>
        <v>5.454545454545455E-3</v>
      </c>
      <c r="H11" s="38">
        <v>5.45E-3</v>
      </c>
      <c r="I11" s="38">
        <v>5.45E-3</v>
      </c>
      <c r="J11" s="77">
        <v>5.45E-3</v>
      </c>
    </row>
    <row r="12" spans="2:11" ht="127.5" x14ac:dyDescent="0.25">
      <c r="B12" s="146"/>
      <c r="C12" s="27" t="s">
        <v>66</v>
      </c>
      <c r="D12" s="28" t="s">
        <v>43</v>
      </c>
      <c r="E12" s="33">
        <f>49400000+300000</f>
        <v>49700000</v>
      </c>
      <c r="F12" s="71">
        <f t="shared" si="0"/>
        <v>9.0363636363636368E-2</v>
      </c>
      <c r="G12" s="38">
        <v>0.01</v>
      </c>
      <c r="H12" s="38">
        <v>3.0099999999999998E-2</v>
      </c>
      <c r="I12" s="38">
        <v>4.0099999999999997E-2</v>
      </c>
      <c r="J12" s="77">
        <v>1.01E-2</v>
      </c>
    </row>
    <row r="13" spans="2:11" ht="165.75" x14ac:dyDescent="0.25">
      <c r="B13" s="147" t="s">
        <v>44</v>
      </c>
      <c r="C13" s="37" t="s">
        <v>45</v>
      </c>
      <c r="D13" s="28" t="s">
        <v>67</v>
      </c>
      <c r="E13" s="39">
        <v>22000000</v>
      </c>
      <c r="F13" s="71">
        <f t="shared" si="0"/>
        <v>0.04</v>
      </c>
      <c r="G13" s="38">
        <v>0.02</v>
      </c>
      <c r="H13" s="38">
        <v>0.02</v>
      </c>
      <c r="I13" s="78"/>
      <c r="J13" s="79"/>
    </row>
    <row r="14" spans="2:11" ht="140.25" x14ac:dyDescent="0.25">
      <c r="B14" s="147"/>
      <c r="C14" s="41" t="s">
        <v>46</v>
      </c>
      <c r="D14" s="35" t="s">
        <v>47</v>
      </c>
      <c r="E14" s="33">
        <f>22000000-8000000</f>
        <v>14000000</v>
      </c>
      <c r="F14" s="71">
        <f t="shared" si="0"/>
        <v>2.5454545454545455E-2</v>
      </c>
      <c r="G14" s="42"/>
      <c r="H14" s="38">
        <v>2.5499999999999998E-2</v>
      </c>
      <c r="I14" s="42"/>
      <c r="J14" s="79"/>
    </row>
    <row r="15" spans="2:11" ht="255" x14ac:dyDescent="0.25">
      <c r="B15" s="147"/>
      <c r="C15" s="27" t="s">
        <v>48</v>
      </c>
      <c r="D15" s="28" t="s">
        <v>49</v>
      </c>
      <c r="E15" s="33">
        <v>36000000</v>
      </c>
      <c r="F15" s="71">
        <f t="shared" si="0"/>
        <v>6.545454545454546E-2</v>
      </c>
      <c r="G15" s="40"/>
      <c r="H15" s="38">
        <v>3.5499999999999997E-2</v>
      </c>
      <c r="I15" s="38">
        <v>0.03</v>
      </c>
      <c r="J15" s="76"/>
    </row>
    <row r="16" spans="2:11" ht="127.5" x14ac:dyDescent="0.25">
      <c r="B16" s="147"/>
      <c r="C16" s="27" t="s">
        <v>50</v>
      </c>
      <c r="D16" s="43" t="s">
        <v>51</v>
      </c>
      <c r="E16" s="33">
        <v>175000000</v>
      </c>
      <c r="F16" s="71">
        <f t="shared" si="0"/>
        <v>0.31818181818181818</v>
      </c>
      <c r="G16" s="44"/>
      <c r="H16" s="44"/>
      <c r="I16" s="38">
        <v>6.7100000000000007E-2</v>
      </c>
      <c r="J16" s="77">
        <f>F16-I16</f>
        <v>0.25108181818181818</v>
      </c>
      <c r="K16" s="63"/>
    </row>
    <row r="17" spans="2:11" ht="89.25" x14ac:dyDescent="0.25">
      <c r="B17" s="148" t="s">
        <v>52</v>
      </c>
      <c r="C17" s="45" t="s">
        <v>53</v>
      </c>
      <c r="D17" s="35" t="s">
        <v>54</v>
      </c>
      <c r="E17" s="46">
        <v>6000000</v>
      </c>
      <c r="F17" s="71">
        <f t="shared" si="0"/>
        <v>1.090909090909091E-2</v>
      </c>
      <c r="G17" s="44"/>
      <c r="H17" s="47">
        <v>1.09E-2</v>
      </c>
      <c r="I17" s="36"/>
      <c r="J17" s="80"/>
    </row>
    <row r="18" spans="2:11" ht="178.5" x14ac:dyDescent="0.25">
      <c r="B18" s="148"/>
      <c r="C18" s="45" t="s">
        <v>55</v>
      </c>
      <c r="D18" s="35" t="s">
        <v>56</v>
      </c>
      <c r="E18" s="46">
        <v>5000000</v>
      </c>
      <c r="F18" s="71">
        <f t="shared" si="0"/>
        <v>9.0909090909090905E-3</v>
      </c>
      <c r="G18" s="47">
        <f>F18/2</f>
        <v>4.5454545454545452E-3</v>
      </c>
      <c r="H18" s="47">
        <v>4.4999999999999997E-3</v>
      </c>
      <c r="I18" s="78"/>
      <c r="J18" s="80"/>
    </row>
    <row r="19" spans="2:11" x14ac:dyDescent="0.25">
      <c r="B19" s="148"/>
      <c r="C19" s="48" t="s">
        <v>57</v>
      </c>
      <c r="D19" s="49"/>
      <c r="E19" s="50">
        <v>13500000</v>
      </c>
      <c r="F19" s="72">
        <f>E19/E20</f>
        <v>2.4545454545454544E-2</v>
      </c>
      <c r="G19" s="52">
        <f>F19*20%</f>
        <v>4.909090909090909E-3</v>
      </c>
      <c r="H19" s="52">
        <f>F19*50%</f>
        <v>1.2272727272727272E-2</v>
      </c>
      <c r="I19" s="52">
        <f>F19*20%</f>
        <v>4.909090909090909E-3</v>
      </c>
      <c r="J19" s="81">
        <f>F19*10%</f>
        <v>2.4545454545454545E-3</v>
      </c>
    </row>
    <row r="20" spans="2:11" ht="15.75" x14ac:dyDescent="0.25">
      <c r="B20" s="82"/>
      <c r="C20" s="149" t="s">
        <v>58</v>
      </c>
      <c r="D20" s="149"/>
      <c r="E20" s="53">
        <f t="shared" ref="E20:J20" si="1">SUM(E5:E19)</f>
        <v>550000000</v>
      </c>
      <c r="F20" s="51">
        <f t="shared" si="1"/>
        <v>1</v>
      </c>
      <c r="G20" s="54">
        <f t="shared" si="1"/>
        <v>0.20671454545454551</v>
      </c>
      <c r="H20" s="54">
        <f t="shared" si="1"/>
        <v>0.29202636363636364</v>
      </c>
      <c r="I20" s="54">
        <f t="shared" si="1"/>
        <v>0.19995909090909092</v>
      </c>
      <c r="J20" s="83">
        <f t="shared" si="1"/>
        <v>0.30138636363636362</v>
      </c>
      <c r="K20" s="55"/>
    </row>
    <row r="21" spans="2:11" ht="15.75" x14ac:dyDescent="0.25">
      <c r="B21" s="82"/>
      <c r="C21" s="8"/>
      <c r="E21" s="8"/>
      <c r="F21" s="56" t="s">
        <v>59</v>
      </c>
      <c r="G21" s="57"/>
      <c r="H21" s="57">
        <f>G20+H20</f>
        <v>0.49874090909090918</v>
      </c>
      <c r="I21" s="57">
        <f>H21+I20</f>
        <v>0.6987000000000001</v>
      </c>
      <c r="J21" s="84">
        <f>I21+J20</f>
        <v>1.0000863636363637</v>
      </c>
    </row>
    <row r="22" spans="2:11" ht="16.5" thickBot="1" x14ac:dyDescent="0.3">
      <c r="B22" s="85"/>
      <c r="C22" s="86"/>
      <c r="D22" s="87"/>
      <c r="E22" s="88"/>
      <c r="F22" s="89" t="s">
        <v>60</v>
      </c>
      <c r="G22" s="90">
        <v>0.2</v>
      </c>
      <c r="H22" s="90">
        <v>0.5</v>
      </c>
      <c r="I22" s="90">
        <v>0.2</v>
      </c>
      <c r="J22" s="91">
        <v>0.1</v>
      </c>
    </row>
    <row r="24" spans="2:11" ht="15.75" x14ac:dyDescent="0.25">
      <c r="B24" s="138" t="s">
        <v>61</v>
      </c>
      <c r="C24" s="138"/>
      <c r="D24" s="138"/>
      <c r="E24" s="62"/>
      <c r="F24" s="62"/>
    </row>
    <row r="25" spans="2:11" ht="120" x14ac:dyDescent="0.25">
      <c r="B25" s="58">
        <v>1</v>
      </c>
      <c r="C25" s="59" t="s">
        <v>62</v>
      </c>
      <c r="D25" s="60">
        <v>0.2</v>
      </c>
      <c r="F25" s="61"/>
    </row>
    <row r="26" spans="2:11" ht="75" x14ac:dyDescent="0.25">
      <c r="B26" s="58">
        <v>2</v>
      </c>
      <c r="C26" s="59" t="s">
        <v>63</v>
      </c>
      <c r="D26" s="60">
        <v>0.5</v>
      </c>
      <c r="F26" s="61"/>
    </row>
    <row r="27" spans="2:11" ht="75" x14ac:dyDescent="0.25">
      <c r="B27" s="58">
        <v>3</v>
      </c>
      <c r="C27" s="59" t="s">
        <v>64</v>
      </c>
      <c r="D27" s="60">
        <v>0.2</v>
      </c>
      <c r="F27" s="61"/>
    </row>
    <row r="28" spans="2:11" ht="105" x14ac:dyDescent="0.25">
      <c r="B28" s="58">
        <v>4</v>
      </c>
      <c r="C28" s="59" t="s">
        <v>65</v>
      </c>
      <c r="D28" s="60">
        <v>0.1</v>
      </c>
      <c r="F28" s="61"/>
    </row>
  </sheetData>
  <mergeCells count="8">
    <mergeCell ref="B24:D24"/>
    <mergeCell ref="B2:J2"/>
    <mergeCell ref="B3:J3"/>
    <mergeCell ref="B5:B8"/>
    <mergeCell ref="B9:B12"/>
    <mergeCell ref="B13:B16"/>
    <mergeCell ref="B17:B19"/>
    <mergeCell ref="C20:D2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A3BFA-3CBD-459F-AF50-CACC092590DA}">
  <dimension ref="A1:AB1000"/>
  <sheetViews>
    <sheetView tabSelected="1" topLeftCell="A4" workbookViewId="0">
      <selection activeCell="C5" sqref="C5"/>
    </sheetView>
  </sheetViews>
  <sheetFormatPr baseColWidth="10" defaultColWidth="12.7109375" defaultRowHeight="15" x14ac:dyDescent="0.25"/>
  <cols>
    <col min="1" max="1" width="40" style="5" customWidth="1"/>
    <col min="2" max="2" width="31.85546875" style="5" customWidth="1"/>
    <col min="3" max="3" width="33.5703125" style="5" customWidth="1"/>
    <col min="4" max="4" width="65.85546875" style="5" customWidth="1"/>
    <col min="5" max="5" width="45" style="5" customWidth="1"/>
    <col min="6" max="6" width="54.42578125" style="5" customWidth="1"/>
    <col min="7" max="7" width="54.42578125" style="93" customWidth="1"/>
    <col min="8" max="8" width="54.42578125" style="5" customWidth="1"/>
    <col min="9" max="9" width="56.140625" style="5" customWidth="1"/>
    <col min="10" max="10" width="33.140625" style="5" hidden="1" customWidth="1"/>
    <col min="11" max="13" width="30.85546875" style="5" hidden="1" customWidth="1"/>
    <col min="14" max="15" width="30.85546875" style="5" customWidth="1"/>
    <col min="16" max="16" width="37.28515625" style="5" customWidth="1"/>
    <col min="17" max="17" width="43.5703125" style="5" customWidth="1"/>
    <col min="18" max="18" width="22.85546875" style="5" customWidth="1"/>
    <col min="19" max="19" width="73" style="5" bestFit="1" customWidth="1"/>
    <col min="20" max="28" width="12" style="5" customWidth="1"/>
    <col min="29" max="16384" width="12.7109375" style="5"/>
  </cols>
  <sheetData>
    <row r="1" spans="1:28" ht="3.75" customHeight="1" x14ac:dyDescent="0.25">
      <c r="A1" s="92"/>
    </row>
    <row r="2" spans="1:28" ht="15.75" hidden="1" customHeight="1" x14ac:dyDescent="0.25">
      <c r="A2" s="92"/>
    </row>
    <row r="3" spans="1:28" ht="225" customHeight="1" x14ac:dyDescent="0.25">
      <c r="A3" s="150" t="s">
        <v>91</v>
      </c>
      <c r="B3" s="151"/>
      <c r="C3" s="151"/>
      <c r="D3" s="151"/>
      <c r="E3" s="151"/>
      <c r="F3" s="151"/>
      <c r="G3" s="151"/>
      <c r="H3" s="151"/>
      <c r="I3" s="151"/>
      <c r="J3" s="151"/>
      <c r="K3" s="151"/>
      <c r="L3" s="151"/>
      <c r="M3" s="151"/>
      <c r="N3" s="151"/>
      <c r="O3" s="151"/>
      <c r="P3" s="151"/>
      <c r="Q3" s="151"/>
      <c r="R3" s="151"/>
      <c r="S3" s="94"/>
    </row>
    <row r="4" spans="1:28" ht="99.75" customHeight="1" x14ac:dyDescent="0.25">
      <c r="A4" s="95" t="s">
        <v>92</v>
      </c>
      <c r="B4" s="95" t="s">
        <v>93</v>
      </c>
      <c r="C4" s="95" t="s">
        <v>94</v>
      </c>
      <c r="D4" s="95" t="s">
        <v>95</v>
      </c>
      <c r="E4" s="95" t="s">
        <v>96</v>
      </c>
      <c r="F4" s="96" t="s">
        <v>97</v>
      </c>
      <c r="G4" s="96" t="s">
        <v>98</v>
      </c>
      <c r="H4" s="96" t="s">
        <v>23</v>
      </c>
      <c r="I4" s="95" t="s">
        <v>99</v>
      </c>
      <c r="J4" s="95" t="s">
        <v>100</v>
      </c>
      <c r="K4" s="95" t="s">
        <v>101</v>
      </c>
      <c r="L4" s="95" t="s">
        <v>102</v>
      </c>
      <c r="M4" s="95" t="s">
        <v>103</v>
      </c>
      <c r="N4" s="95" t="s">
        <v>104</v>
      </c>
      <c r="O4" s="95" t="s">
        <v>105</v>
      </c>
      <c r="P4" s="95" t="s">
        <v>106</v>
      </c>
      <c r="Q4" s="95" t="s">
        <v>107</v>
      </c>
      <c r="R4" s="95" t="s">
        <v>108</v>
      </c>
      <c r="S4" s="97"/>
      <c r="T4" s="98"/>
      <c r="U4" s="98"/>
      <c r="V4" s="98"/>
      <c r="W4" s="98"/>
      <c r="X4" s="98"/>
      <c r="Y4" s="98"/>
      <c r="Z4" s="98"/>
      <c r="AA4" s="98"/>
      <c r="AB4" s="98"/>
    </row>
    <row r="5" spans="1:28" ht="308.25" customHeight="1" x14ac:dyDescent="0.25">
      <c r="A5" s="99" t="s">
        <v>109</v>
      </c>
      <c r="B5" s="100" t="s">
        <v>110</v>
      </c>
      <c r="C5" s="101" t="s">
        <v>111</v>
      </c>
      <c r="D5" s="102" t="s">
        <v>112</v>
      </c>
      <c r="E5" s="103" t="s">
        <v>113</v>
      </c>
      <c r="F5" s="104" t="s">
        <v>114</v>
      </c>
      <c r="G5" s="105" t="s">
        <v>115</v>
      </c>
      <c r="H5" s="106" t="s">
        <v>116</v>
      </c>
      <c r="I5" s="107" t="s">
        <v>117</v>
      </c>
      <c r="J5" s="101" t="s">
        <v>118</v>
      </c>
      <c r="K5" s="108">
        <v>56</v>
      </c>
      <c r="L5" s="108" t="s">
        <v>119</v>
      </c>
      <c r="M5" s="108" t="s">
        <v>119</v>
      </c>
      <c r="N5" s="101" t="s">
        <v>120</v>
      </c>
      <c r="O5" s="101" t="s">
        <v>121</v>
      </c>
      <c r="P5" s="109" t="s">
        <v>122</v>
      </c>
      <c r="Q5" s="109" t="s">
        <v>123</v>
      </c>
      <c r="R5" s="101" t="s">
        <v>124</v>
      </c>
      <c r="S5" s="110"/>
      <c r="T5" s="111"/>
      <c r="U5" s="111"/>
      <c r="V5" s="111"/>
      <c r="W5" s="111"/>
      <c r="X5" s="111"/>
      <c r="Y5" s="111"/>
      <c r="Z5" s="111"/>
      <c r="AA5" s="111"/>
      <c r="AB5" s="111"/>
    </row>
    <row r="6" spans="1:28" ht="213" customHeight="1" x14ac:dyDescent="0.25">
      <c r="A6" s="112" t="s">
        <v>125</v>
      </c>
      <c r="B6" s="100" t="s">
        <v>126</v>
      </c>
      <c r="C6" s="113" t="s">
        <v>127</v>
      </c>
      <c r="D6" s="114" t="s">
        <v>128</v>
      </c>
      <c r="E6" s="115" t="s">
        <v>129</v>
      </c>
      <c r="F6" s="106" t="s">
        <v>130</v>
      </c>
      <c r="G6" s="116" t="s">
        <v>131</v>
      </c>
      <c r="H6" s="106" t="s">
        <v>116</v>
      </c>
      <c r="I6" s="117" t="s">
        <v>132</v>
      </c>
      <c r="J6" s="113" t="s">
        <v>118</v>
      </c>
      <c r="K6" s="118">
        <v>17</v>
      </c>
      <c r="L6" s="118" t="s">
        <v>119</v>
      </c>
      <c r="M6" s="118" t="s">
        <v>119</v>
      </c>
      <c r="N6" s="113" t="s">
        <v>120</v>
      </c>
      <c r="O6" s="113" t="s">
        <v>133</v>
      </c>
      <c r="P6" s="119" t="s">
        <v>122</v>
      </c>
      <c r="Q6" s="119" t="s">
        <v>123</v>
      </c>
      <c r="R6" s="117" t="s">
        <v>124</v>
      </c>
      <c r="S6" s="111"/>
      <c r="T6" s="111"/>
      <c r="U6" s="111"/>
      <c r="V6" s="111"/>
      <c r="W6" s="111"/>
      <c r="X6" s="111"/>
      <c r="Y6" s="111"/>
      <c r="Z6" s="111"/>
      <c r="AA6" s="111"/>
      <c r="AB6" s="111"/>
    </row>
    <row r="7" spans="1:28" ht="275.10000000000002" customHeight="1" x14ac:dyDescent="0.25">
      <c r="A7" s="120" t="s">
        <v>134</v>
      </c>
      <c r="B7" s="100" t="s">
        <v>135</v>
      </c>
      <c r="C7" s="121" t="s">
        <v>136</v>
      </c>
      <c r="D7" s="122" t="s">
        <v>137</v>
      </c>
      <c r="E7" s="123" t="s">
        <v>138</v>
      </c>
      <c r="F7" s="122" t="s">
        <v>139</v>
      </c>
      <c r="G7" s="124" t="s">
        <v>140</v>
      </c>
      <c r="H7" s="106" t="s">
        <v>116</v>
      </c>
      <c r="I7" s="123" t="s">
        <v>141</v>
      </c>
      <c r="J7" s="125" t="s">
        <v>118</v>
      </c>
      <c r="K7" s="125">
        <v>17</v>
      </c>
      <c r="L7" s="125" t="s">
        <v>119</v>
      </c>
      <c r="M7" s="125" t="s">
        <v>119</v>
      </c>
      <c r="N7" s="121" t="s">
        <v>120</v>
      </c>
      <c r="O7" s="121" t="s">
        <v>133</v>
      </c>
      <c r="P7" s="126" t="s">
        <v>122</v>
      </c>
      <c r="Q7" s="126" t="s">
        <v>123</v>
      </c>
      <c r="R7" s="127" t="s">
        <v>124</v>
      </c>
      <c r="S7" s="111"/>
      <c r="T7" s="111"/>
      <c r="U7" s="111"/>
      <c r="V7" s="111"/>
      <c r="W7" s="111"/>
      <c r="X7" s="111"/>
      <c r="Y7" s="111"/>
      <c r="Z7" s="111"/>
      <c r="AA7" s="111"/>
      <c r="AB7" s="111"/>
    </row>
    <row r="8" spans="1:28" ht="275.10000000000002" customHeight="1" x14ac:dyDescent="0.25">
      <c r="A8" s="128" t="s">
        <v>142</v>
      </c>
      <c r="B8" s="100" t="s">
        <v>143</v>
      </c>
      <c r="C8" s="121" t="s">
        <v>144</v>
      </c>
      <c r="D8" s="122" t="s">
        <v>145</v>
      </c>
      <c r="E8" s="123" t="s">
        <v>146</v>
      </c>
      <c r="F8" s="122" t="s">
        <v>147</v>
      </c>
      <c r="G8" s="124" t="s">
        <v>148</v>
      </c>
      <c r="H8" s="122" t="s">
        <v>149</v>
      </c>
      <c r="I8" s="123" t="s">
        <v>150</v>
      </c>
      <c r="J8" s="125" t="s">
        <v>118</v>
      </c>
      <c r="K8" s="125">
        <v>17</v>
      </c>
      <c r="L8" s="125" t="s">
        <v>119</v>
      </c>
      <c r="M8" s="125" t="s">
        <v>119</v>
      </c>
      <c r="N8" s="121" t="s">
        <v>120</v>
      </c>
      <c r="O8" s="121" t="s">
        <v>133</v>
      </c>
      <c r="P8" s="126" t="s">
        <v>122</v>
      </c>
      <c r="Q8" s="126" t="s">
        <v>123</v>
      </c>
      <c r="R8" s="127" t="s">
        <v>124</v>
      </c>
      <c r="S8" s="111"/>
      <c r="T8" s="111"/>
      <c r="U8" s="111"/>
      <c r="V8" s="111"/>
      <c r="W8" s="111"/>
      <c r="X8" s="111"/>
      <c r="Y8" s="111"/>
      <c r="Z8" s="111"/>
      <c r="AA8" s="111"/>
      <c r="AB8" s="111"/>
    </row>
    <row r="9" spans="1:28" ht="330.75" x14ac:dyDescent="0.25">
      <c r="A9" s="129" t="s">
        <v>151</v>
      </c>
      <c r="B9" s="100" t="s">
        <v>152</v>
      </c>
      <c r="C9" s="121" t="s">
        <v>153</v>
      </c>
      <c r="D9" s="122" t="s">
        <v>154</v>
      </c>
      <c r="E9" s="123" t="s">
        <v>155</v>
      </c>
      <c r="F9" s="122" t="s">
        <v>156</v>
      </c>
      <c r="G9" s="124" t="s">
        <v>157</v>
      </c>
      <c r="H9" s="122" t="s">
        <v>158</v>
      </c>
      <c r="I9" s="123" t="s">
        <v>159</v>
      </c>
      <c r="J9" s="125" t="s">
        <v>118</v>
      </c>
      <c r="K9" s="125">
        <v>17</v>
      </c>
      <c r="L9" s="125" t="s">
        <v>119</v>
      </c>
      <c r="M9" s="125" t="s">
        <v>119</v>
      </c>
      <c r="N9" s="121" t="s">
        <v>120</v>
      </c>
      <c r="O9" s="121" t="s">
        <v>133</v>
      </c>
      <c r="P9" s="126" t="s">
        <v>122</v>
      </c>
      <c r="Q9" s="126" t="s">
        <v>123</v>
      </c>
      <c r="R9" s="127" t="s">
        <v>124</v>
      </c>
      <c r="S9" s="111"/>
      <c r="T9" s="111"/>
      <c r="U9" s="111"/>
      <c r="V9" s="111"/>
      <c r="W9" s="111"/>
      <c r="X9" s="111"/>
      <c r="Y9" s="111"/>
      <c r="Z9" s="111"/>
      <c r="AA9" s="111"/>
      <c r="AB9" s="111"/>
    </row>
    <row r="10" spans="1:28" ht="209.25" x14ac:dyDescent="0.25">
      <c r="A10" s="130" t="s">
        <v>160</v>
      </c>
      <c r="B10" s="100" t="s">
        <v>161</v>
      </c>
      <c r="C10" s="121" t="s">
        <v>162</v>
      </c>
      <c r="D10" s="122" t="s">
        <v>163</v>
      </c>
      <c r="E10" s="123" t="s">
        <v>164</v>
      </c>
      <c r="F10" s="122" t="s">
        <v>165</v>
      </c>
      <c r="G10" s="124" t="s">
        <v>166</v>
      </c>
      <c r="H10" s="122" t="s">
        <v>167</v>
      </c>
      <c r="I10" s="123" t="s">
        <v>168</v>
      </c>
      <c r="J10" s="125" t="s">
        <v>118</v>
      </c>
      <c r="K10" s="125">
        <v>17</v>
      </c>
      <c r="L10" s="125" t="s">
        <v>119</v>
      </c>
      <c r="M10" s="125" t="s">
        <v>119</v>
      </c>
      <c r="N10" s="121" t="s">
        <v>120</v>
      </c>
      <c r="O10" s="121" t="s">
        <v>133</v>
      </c>
      <c r="P10" s="126" t="s">
        <v>122</v>
      </c>
      <c r="Q10" s="126" t="s">
        <v>123</v>
      </c>
      <c r="R10" s="127" t="s">
        <v>124</v>
      </c>
      <c r="S10" s="111"/>
      <c r="T10" s="111"/>
      <c r="U10" s="111"/>
      <c r="V10" s="111"/>
      <c r="W10" s="111"/>
      <c r="X10" s="111"/>
      <c r="Y10" s="111"/>
      <c r="Z10" s="111"/>
      <c r="AA10" s="111"/>
      <c r="AB10" s="111"/>
    </row>
    <row r="11" spans="1:28" ht="15.75" customHeight="1" x14ac:dyDescent="0.25">
      <c r="A11" s="92"/>
    </row>
    <row r="12" spans="1:28" ht="15.75" customHeight="1" x14ac:dyDescent="0.25">
      <c r="A12" s="92"/>
    </row>
    <row r="13" spans="1:28" ht="15.75" customHeight="1" x14ac:dyDescent="0.25">
      <c r="A13" s="92"/>
    </row>
    <row r="14" spans="1:28" ht="15.75" customHeight="1" x14ac:dyDescent="0.25">
      <c r="A14" s="92"/>
    </row>
    <row r="15" spans="1:28" ht="15.75" customHeight="1" x14ac:dyDescent="0.25">
      <c r="A15" s="92"/>
    </row>
    <row r="16" spans="1:28" ht="15.75" customHeight="1" x14ac:dyDescent="0.25">
      <c r="A16" s="92"/>
    </row>
    <row r="17" spans="1:1" ht="15.75" customHeight="1" x14ac:dyDescent="0.25">
      <c r="A17" s="92"/>
    </row>
    <row r="18" spans="1:1" ht="15.75" customHeight="1" x14ac:dyDescent="0.25">
      <c r="A18" s="92"/>
    </row>
    <row r="19" spans="1:1" ht="15.75" customHeight="1" x14ac:dyDescent="0.25">
      <c r="A19" s="92"/>
    </row>
    <row r="20" spans="1:1" ht="15.75" customHeight="1" x14ac:dyDescent="0.25">
      <c r="A20" s="92"/>
    </row>
    <row r="21" spans="1:1" ht="15.75" customHeight="1" x14ac:dyDescent="0.25">
      <c r="A21" s="92"/>
    </row>
    <row r="22" spans="1:1" ht="15.75" customHeight="1" x14ac:dyDescent="0.25">
      <c r="A22" s="92"/>
    </row>
    <row r="23" spans="1:1" ht="15.75" customHeight="1" x14ac:dyDescent="0.25">
      <c r="A23" s="92"/>
    </row>
    <row r="24" spans="1:1" ht="15.75" customHeight="1" x14ac:dyDescent="0.25">
      <c r="A24" s="92"/>
    </row>
    <row r="25" spans="1:1" ht="15.75" customHeight="1" x14ac:dyDescent="0.25">
      <c r="A25" s="92"/>
    </row>
    <row r="26" spans="1:1" ht="15.75" customHeight="1" x14ac:dyDescent="0.25">
      <c r="A26" s="92"/>
    </row>
    <row r="27" spans="1:1" ht="15.75" customHeight="1" x14ac:dyDescent="0.25">
      <c r="A27" s="92"/>
    </row>
    <row r="28" spans="1:1" ht="15.75" customHeight="1" x14ac:dyDescent="0.25">
      <c r="A28" s="92"/>
    </row>
    <row r="29" spans="1:1" ht="15.75" customHeight="1" x14ac:dyDescent="0.25">
      <c r="A29" s="92"/>
    </row>
    <row r="30" spans="1:1" ht="15.75" customHeight="1" x14ac:dyDescent="0.25">
      <c r="A30" s="92"/>
    </row>
    <row r="31" spans="1:1" ht="15.75" customHeight="1" x14ac:dyDescent="0.25">
      <c r="A31" s="92"/>
    </row>
    <row r="32" spans="1:1" ht="15.75" customHeight="1" x14ac:dyDescent="0.25">
      <c r="A32" s="92"/>
    </row>
    <row r="33" spans="1:1" ht="15.75" customHeight="1" x14ac:dyDescent="0.25">
      <c r="A33" s="92"/>
    </row>
    <row r="34" spans="1:1" ht="15.75" customHeight="1" x14ac:dyDescent="0.25">
      <c r="A34" s="92"/>
    </row>
    <row r="35" spans="1:1" ht="15.75" customHeight="1" x14ac:dyDescent="0.25">
      <c r="A35" s="92"/>
    </row>
    <row r="36" spans="1:1" ht="15.75" customHeight="1" x14ac:dyDescent="0.25">
      <c r="A36" s="92"/>
    </row>
    <row r="37" spans="1:1" ht="15.75" customHeight="1" x14ac:dyDescent="0.25">
      <c r="A37" s="92"/>
    </row>
    <row r="38" spans="1:1" ht="15.75" customHeight="1" x14ac:dyDescent="0.25">
      <c r="A38" s="92"/>
    </row>
    <row r="39" spans="1:1" ht="15.75" customHeight="1" x14ac:dyDescent="0.25">
      <c r="A39" s="92"/>
    </row>
    <row r="40" spans="1:1" ht="15.75" customHeight="1" x14ac:dyDescent="0.25">
      <c r="A40" s="92"/>
    </row>
    <row r="41" spans="1:1" ht="15.75" customHeight="1" x14ac:dyDescent="0.25">
      <c r="A41" s="92"/>
    </row>
    <row r="42" spans="1:1" ht="15.75" customHeight="1" x14ac:dyDescent="0.25">
      <c r="A42" s="92"/>
    </row>
    <row r="43" spans="1:1" ht="15.75" customHeight="1" x14ac:dyDescent="0.25">
      <c r="A43" s="92"/>
    </row>
    <row r="44" spans="1:1" ht="15.75" customHeight="1" x14ac:dyDescent="0.25">
      <c r="A44" s="92"/>
    </row>
    <row r="45" spans="1:1" ht="15.75" customHeight="1" x14ac:dyDescent="0.25">
      <c r="A45" s="92"/>
    </row>
    <row r="46" spans="1:1" ht="15.75" customHeight="1" x14ac:dyDescent="0.25">
      <c r="A46" s="92"/>
    </row>
    <row r="47" spans="1:1" ht="15.75" customHeight="1" x14ac:dyDescent="0.25">
      <c r="A47" s="92"/>
    </row>
    <row r="48" spans="1:1" ht="15.75" customHeight="1" x14ac:dyDescent="0.25">
      <c r="A48" s="92"/>
    </row>
    <row r="49" spans="1:1" ht="15.75" customHeight="1" x14ac:dyDescent="0.25">
      <c r="A49" s="92"/>
    </row>
    <row r="50" spans="1:1" ht="15.75" customHeight="1" x14ac:dyDescent="0.25">
      <c r="A50" s="92"/>
    </row>
    <row r="51" spans="1:1" ht="15.75" customHeight="1" x14ac:dyDescent="0.25">
      <c r="A51" s="92"/>
    </row>
    <row r="52" spans="1:1" ht="15.75" customHeight="1" x14ac:dyDescent="0.25">
      <c r="A52" s="92"/>
    </row>
    <row r="53" spans="1:1" ht="15.75" customHeight="1" x14ac:dyDescent="0.25">
      <c r="A53" s="92"/>
    </row>
    <row r="54" spans="1:1" ht="15.75" customHeight="1" x14ac:dyDescent="0.25">
      <c r="A54" s="92"/>
    </row>
    <row r="55" spans="1:1" ht="15.75" customHeight="1" x14ac:dyDescent="0.25">
      <c r="A55" s="92"/>
    </row>
    <row r="56" spans="1:1" ht="15.75" customHeight="1" x14ac:dyDescent="0.25">
      <c r="A56" s="92"/>
    </row>
    <row r="57" spans="1:1" ht="15.75" customHeight="1" x14ac:dyDescent="0.25">
      <c r="A57" s="92"/>
    </row>
    <row r="58" spans="1:1" ht="15.75" customHeight="1" x14ac:dyDescent="0.25">
      <c r="A58" s="92"/>
    </row>
    <row r="59" spans="1:1" ht="15.75" customHeight="1" x14ac:dyDescent="0.25">
      <c r="A59" s="92"/>
    </row>
    <row r="60" spans="1:1" ht="15.75" customHeight="1" x14ac:dyDescent="0.25">
      <c r="A60" s="92"/>
    </row>
    <row r="61" spans="1:1" ht="15.75" customHeight="1" x14ac:dyDescent="0.25">
      <c r="A61" s="92"/>
    </row>
    <row r="62" spans="1:1" ht="15.75" customHeight="1" x14ac:dyDescent="0.25">
      <c r="A62" s="92"/>
    </row>
    <row r="63" spans="1:1" ht="15.75" customHeight="1" x14ac:dyDescent="0.25">
      <c r="A63" s="92"/>
    </row>
    <row r="64" spans="1:1" ht="15.75" customHeight="1" x14ac:dyDescent="0.25">
      <c r="A64" s="92"/>
    </row>
    <row r="65" spans="1:1" ht="15.75" customHeight="1" x14ac:dyDescent="0.25">
      <c r="A65" s="92"/>
    </row>
    <row r="66" spans="1:1" ht="15.75" customHeight="1" x14ac:dyDescent="0.25">
      <c r="A66" s="92"/>
    </row>
    <row r="67" spans="1:1" ht="15.75" customHeight="1" x14ac:dyDescent="0.25">
      <c r="A67" s="92"/>
    </row>
    <row r="68" spans="1:1" ht="15.75" customHeight="1" x14ac:dyDescent="0.25">
      <c r="A68" s="92"/>
    </row>
    <row r="69" spans="1:1" ht="15.75" customHeight="1" x14ac:dyDescent="0.25">
      <c r="A69" s="92"/>
    </row>
    <row r="70" spans="1:1" ht="15.75" customHeight="1" x14ac:dyDescent="0.25">
      <c r="A70" s="92"/>
    </row>
    <row r="71" spans="1:1" ht="15.75" customHeight="1" x14ac:dyDescent="0.25">
      <c r="A71" s="92"/>
    </row>
    <row r="72" spans="1:1" ht="15.75" customHeight="1" x14ac:dyDescent="0.25">
      <c r="A72" s="92"/>
    </row>
    <row r="73" spans="1:1" ht="15.75" customHeight="1" x14ac:dyDescent="0.25">
      <c r="A73" s="92"/>
    </row>
    <row r="74" spans="1:1" ht="15.75" customHeight="1" x14ac:dyDescent="0.25">
      <c r="A74" s="92"/>
    </row>
    <row r="75" spans="1:1" ht="15.75" customHeight="1" x14ac:dyDescent="0.25">
      <c r="A75" s="92"/>
    </row>
    <row r="76" spans="1:1" ht="15.75" customHeight="1" x14ac:dyDescent="0.25">
      <c r="A76" s="92"/>
    </row>
    <row r="77" spans="1:1" ht="15.75" customHeight="1" x14ac:dyDescent="0.25">
      <c r="A77" s="92"/>
    </row>
    <row r="78" spans="1:1" ht="15.75" customHeight="1" x14ac:dyDescent="0.25">
      <c r="A78" s="92"/>
    </row>
    <row r="79" spans="1:1" ht="15.75" customHeight="1" x14ac:dyDescent="0.25">
      <c r="A79" s="92"/>
    </row>
    <row r="80" spans="1:1" ht="15.75" customHeight="1" x14ac:dyDescent="0.25">
      <c r="A80" s="92"/>
    </row>
    <row r="81" spans="1:1" ht="15.75" customHeight="1" x14ac:dyDescent="0.25">
      <c r="A81" s="92"/>
    </row>
    <row r="82" spans="1:1" ht="15.75" customHeight="1" x14ac:dyDescent="0.25">
      <c r="A82" s="92"/>
    </row>
    <row r="83" spans="1:1" ht="15.75" customHeight="1" x14ac:dyDescent="0.25">
      <c r="A83" s="92"/>
    </row>
    <row r="84" spans="1:1" ht="15.75" customHeight="1" x14ac:dyDescent="0.25">
      <c r="A84" s="92"/>
    </row>
    <row r="85" spans="1:1" ht="15.75" customHeight="1" x14ac:dyDescent="0.25">
      <c r="A85" s="92"/>
    </row>
    <row r="86" spans="1:1" ht="15.75" customHeight="1" x14ac:dyDescent="0.25">
      <c r="A86" s="92"/>
    </row>
    <row r="87" spans="1:1" ht="15.75" customHeight="1" x14ac:dyDescent="0.25">
      <c r="A87" s="92"/>
    </row>
    <row r="88" spans="1:1" ht="15.75" customHeight="1" x14ac:dyDescent="0.25">
      <c r="A88" s="92"/>
    </row>
    <row r="89" spans="1:1" ht="15.75" customHeight="1" x14ac:dyDescent="0.25">
      <c r="A89" s="92"/>
    </row>
    <row r="90" spans="1:1" ht="15.75" customHeight="1" x14ac:dyDescent="0.25">
      <c r="A90" s="92"/>
    </row>
    <row r="91" spans="1:1" ht="15.75" customHeight="1" x14ac:dyDescent="0.25">
      <c r="A91" s="92"/>
    </row>
    <row r="92" spans="1:1" ht="15.75" customHeight="1" x14ac:dyDescent="0.25">
      <c r="A92" s="92"/>
    </row>
    <row r="93" spans="1:1" ht="15.75" customHeight="1" x14ac:dyDescent="0.25">
      <c r="A93" s="92"/>
    </row>
    <row r="94" spans="1:1" ht="15.75" customHeight="1" x14ac:dyDescent="0.25">
      <c r="A94" s="92"/>
    </row>
    <row r="95" spans="1:1" ht="15.75" customHeight="1" x14ac:dyDescent="0.25">
      <c r="A95" s="92"/>
    </row>
    <row r="96" spans="1:1" ht="15.75" customHeight="1" x14ac:dyDescent="0.25">
      <c r="A96" s="92"/>
    </row>
    <row r="97" spans="1:1" ht="15.75" customHeight="1" x14ac:dyDescent="0.25">
      <c r="A97" s="92"/>
    </row>
    <row r="98" spans="1:1" ht="15.75" customHeight="1" x14ac:dyDescent="0.25">
      <c r="A98" s="92"/>
    </row>
    <row r="99" spans="1:1" ht="15.75" customHeight="1" x14ac:dyDescent="0.25">
      <c r="A99" s="92"/>
    </row>
    <row r="100" spans="1:1" ht="15.75" customHeight="1" x14ac:dyDescent="0.25">
      <c r="A100" s="92"/>
    </row>
    <row r="101" spans="1:1" ht="15.75" customHeight="1" x14ac:dyDescent="0.25">
      <c r="A101" s="92"/>
    </row>
    <row r="102" spans="1:1" ht="15.75" customHeight="1" x14ac:dyDescent="0.25">
      <c r="A102" s="92"/>
    </row>
    <row r="103" spans="1:1" ht="15.75" customHeight="1" x14ac:dyDescent="0.25">
      <c r="A103" s="92"/>
    </row>
    <row r="104" spans="1:1" ht="15.75" customHeight="1" x14ac:dyDescent="0.25">
      <c r="A104" s="92"/>
    </row>
    <row r="105" spans="1:1" ht="15.75" customHeight="1" x14ac:dyDescent="0.25">
      <c r="A105" s="92"/>
    </row>
    <row r="106" spans="1:1" ht="15.75" customHeight="1" x14ac:dyDescent="0.25">
      <c r="A106" s="92"/>
    </row>
    <row r="107" spans="1:1" ht="15.75" customHeight="1" x14ac:dyDescent="0.25">
      <c r="A107" s="92"/>
    </row>
    <row r="108" spans="1:1" ht="15.75" customHeight="1" x14ac:dyDescent="0.25">
      <c r="A108" s="92"/>
    </row>
    <row r="109" spans="1:1" ht="15.75" customHeight="1" x14ac:dyDescent="0.25">
      <c r="A109" s="92"/>
    </row>
    <row r="110" spans="1:1" ht="15.75" customHeight="1" x14ac:dyDescent="0.25">
      <c r="A110" s="92"/>
    </row>
    <row r="111" spans="1:1" ht="15.75" customHeight="1" x14ac:dyDescent="0.25">
      <c r="A111" s="92"/>
    </row>
    <row r="112" spans="1:1" ht="15.75" customHeight="1" x14ac:dyDescent="0.25">
      <c r="A112" s="92"/>
    </row>
    <row r="113" spans="1:1" ht="15.75" customHeight="1" x14ac:dyDescent="0.25">
      <c r="A113" s="92"/>
    </row>
    <row r="114" spans="1:1" ht="15.75" customHeight="1" x14ac:dyDescent="0.25">
      <c r="A114" s="92"/>
    </row>
    <row r="115" spans="1:1" ht="15.75" customHeight="1" x14ac:dyDescent="0.25">
      <c r="A115" s="92"/>
    </row>
    <row r="116" spans="1:1" ht="15.75" customHeight="1" x14ac:dyDescent="0.25">
      <c r="A116" s="92"/>
    </row>
    <row r="117" spans="1:1" ht="15.75" customHeight="1" x14ac:dyDescent="0.25">
      <c r="A117" s="92"/>
    </row>
    <row r="118" spans="1:1" ht="15.75" customHeight="1" x14ac:dyDescent="0.25">
      <c r="A118" s="92"/>
    </row>
    <row r="119" spans="1:1" ht="15.75" customHeight="1" x14ac:dyDescent="0.25">
      <c r="A119" s="92"/>
    </row>
    <row r="120" spans="1:1" ht="15.75" customHeight="1" x14ac:dyDescent="0.25">
      <c r="A120" s="92"/>
    </row>
    <row r="121" spans="1:1" ht="15.75" customHeight="1" x14ac:dyDescent="0.25">
      <c r="A121" s="92"/>
    </row>
    <row r="122" spans="1:1" ht="15.75" customHeight="1" x14ac:dyDescent="0.25">
      <c r="A122" s="92"/>
    </row>
    <row r="123" spans="1:1" ht="15.75" customHeight="1" x14ac:dyDescent="0.25">
      <c r="A123" s="92"/>
    </row>
    <row r="124" spans="1:1" ht="15.75" customHeight="1" x14ac:dyDescent="0.25">
      <c r="A124" s="92"/>
    </row>
    <row r="125" spans="1:1" ht="15.75" customHeight="1" x14ac:dyDescent="0.25">
      <c r="A125" s="92"/>
    </row>
    <row r="126" spans="1:1" ht="15.75" customHeight="1" x14ac:dyDescent="0.25">
      <c r="A126" s="92"/>
    </row>
    <row r="127" spans="1:1" ht="15.75" customHeight="1" x14ac:dyDescent="0.25">
      <c r="A127" s="92"/>
    </row>
    <row r="128" spans="1:1" ht="15.75" customHeight="1" x14ac:dyDescent="0.25">
      <c r="A128" s="92"/>
    </row>
    <row r="129" spans="1:1" ht="15.75" customHeight="1" x14ac:dyDescent="0.25">
      <c r="A129" s="92"/>
    </row>
    <row r="130" spans="1:1" ht="15.75" customHeight="1" x14ac:dyDescent="0.25">
      <c r="A130" s="92"/>
    </row>
    <row r="131" spans="1:1" ht="15.75" customHeight="1" x14ac:dyDescent="0.25">
      <c r="A131" s="92"/>
    </row>
    <row r="132" spans="1:1" ht="15.75" customHeight="1" x14ac:dyDescent="0.25">
      <c r="A132" s="92"/>
    </row>
    <row r="133" spans="1:1" ht="15.75" customHeight="1" x14ac:dyDescent="0.25">
      <c r="A133" s="92"/>
    </row>
    <row r="134" spans="1:1" ht="15.75" customHeight="1" x14ac:dyDescent="0.25">
      <c r="A134" s="92"/>
    </row>
    <row r="135" spans="1:1" ht="15.75" customHeight="1" x14ac:dyDescent="0.25">
      <c r="A135" s="92"/>
    </row>
    <row r="136" spans="1:1" ht="15.75" customHeight="1" x14ac:dyDescent="0.25">
      <c r="A136" s="92"/>
    </row>
    <row r="137" spans="1:1" ht="15.75" customHeight="1" x14ac:dyDescent="0.25">
      <c r="A137" s="92"/>
    </row>
    <row r="138" spans="1:1" ht="15.75" customHeight="1" x14ac:dyDescent="0.25">
      <c r="A138" s="92"/>
    </row>
    <row r="139" spans="1:1" ht="15.75" customHeight="1" x14ac:dyDescent="0.25">
      <c r="A139" s="92"/>
    </row>
    <row r="140" spans="1:1" ht="15.75" customHeight="1" x14ac:dyDescent="0.25">
      <c r="A140" s="92"/>
    </row>
    <row r="141" spans="1:1" ht="15.75" customHeight="1" x14ac:dyDescent="0.25">
      <c r="A141" s="92"/>
    </row>
    <row r="142" spans="1:1" ht="15.75" customHeight="1" x14ac:dyDescent="0.25">
      <c r="A142" s="92"/>
    </row>
    <row r="143" spans="1:1" ht="15.75" customHeight="1" x14ac:dyDescent="0.25">
      <c r="A143" s="92"/>
    </row>
    <row r="144" spans="1:1" ht="15.75" customHeight="1" x14ac:dyDescent="0.25">
      <c r="A144" s="92"/>
    </row>
    <row r="145" spans="1:1" ht="15.75" customHeight="1" x14ac:dyDescent="0.25">
      <c r="A145" s="92"/>
    </row>
    <row r="146" spans="1:1" ht="15.75" customHeight="1" x14ac:dyDescent="0.25">
      <c r="A146" s="92"/>
    </row>
    <row r="147" spans="1:1" ht="15.75" customHeight="1" x14ac:dyDescent="0.25">
      <c r="A147" s="92"/>
    </row>
    <row r="148" spans="1:1" ht="15.75" customHeight="1" x14ac:dyDescent="0.25">
      <c r="A148" s="92"/>
    </row>
    <row r="149" spans="1:1" ht="15.75" customHeight="1" x14ac:dyDescent="0.25">
      <c r="A149" s="92"/>
    </row>
    <row r="150" spans="1:1" ht="15.75" customHeight="1" x14ac:dyDescent="0.25">
      <c r="A150" s="92"/>
    </row>
    <row r="151" spans="1:1" ht="15.75" customHeight="1" x14ac:dyDescent="0.25">
      <c r="A151" s="92"/>
    </row>
    <row r="152" spans="1:1" ht="15.75" customHeight="1" x14ac:dyDescent="0.25">
      <c r="A152" s="92"/>
    </row>
    <row r="153" spans="1:1" ht="15.75" customHeight="1" x14ac:dyDescent="0.25">
      <c r="A153" s="92"/>
    </row>
    <row r="154" spans="1:1" ht="15.75" customHeight="1" x14ac:dyDescent="0.25">
      <c r="A154" s="92"/>
    </row>
    <row r="155" spans="1:1" ht="15.75" customHeight="1" x14ac:dyDescent="0.25">
      <c r="A155" s="92"/>
    </row>
    <row r="156" spans="1:1" ht="15.75" customHeight="1" x14ac:dyDescent="0.25">
      <c r="A156" s="92"/>
    </row>
    <row r="157" spans="1:1" ht="15.75" customHeight="1" x14ac:dyDescent="0.25">
      <c r="A157" s="92"/>
    </row>
    <row r="158" spans="1:1" ht="15.75" customHeight="1" x14ac:dyDescent="0.25">
      <c r="A158" s="92"/>
    </row>
    <row r="159" spans="1:1" ht="15.75" customHeight="1" x14ac:dyDescent="0.25">
      <c r="A159" s="92"/>
    </row>
    <row r="160" spans="1:1" ht="15.75" customHeight="1" x14ac:dyDescent="0.25">
      <c r="A160" s="92"/>
    </row>
    <row r="161" spans="1:1" ht="15.75" customHeight="1" x14ac:dyDescent="0.25">
      <c r="A161" s="92"/>
    </row>
    <row r="162" spans="1:1" ht="15.75" customHeight="1" x14ac:dyDescent="0.25">
      <c r="A162" s="92"/>
    </row>
    <row r="163" spans="1:1" ht="15.75" customHeight="1" x14ac:dyDescent="0.25">
      <c r="A163" s="92"/>
    </row>
    <row r="164" spans="1:1" ht="15.75" customHeight="1" x14ac:dyDescent="0.25">
      <c r="A164" s="92"/>
    </row>
    <row r="165" spans="1:1" ht="15.75" customHeight="1" x14ac:dyDescent="0.25">
      <c r="A165" s="92"/>
    </row>
    <row r="166" spans="1:1" ht="15.75" customHeight="1" x14ac:dyDescent="0.25">
      <c r="A166" s="92"/>
    </row>
    <row r="167" spans="1:1" ht="15.75" customHeight="1" x14ac:dyDescent="0.25">
      <c r="A167" s="92"/>
    </row>
    <row r="168" spans="1:1" ht="15.75" customHeight="1" x14ac:dyDescent="0.25">
      <c r="A168" s="92"/>
    </row>
    <row r="169" spans="1:1" ht="15.75" customHeight="1" x14ac:dyDescent="0.25">
      <c r="A169" s="92"/>
    </row>
    <row r="170" spans="1:1" ht="15.75" customHeight="1" x14ac:dyDescent="0.25">
      <c r="A170" s="92"/>
    </row>
    <row r="171" spans="1:1" ht="15.75" customHeight="1" x14ac:dyDescent="0.25">
      <c r="A171" s="92"/>
    </row>
    <row r="172" spans="1:1" ht="15.75" customHeight="1" x14ac:dyDescent="0.25">
      <c r="A172" s="92"/>
    </row>
    <row r="173" spans="1:1" ht="15.75" customHeight="1" x14ac:dyDescent="0.25">
      <c r="A173" s="92"/>
    </row>
    <row r="174" spans="1:1" ht="15.75" customHeight="1" x14ac:dyDescent="0.25">
      <c r="A174" s="92"/>
    </row>
    <row r="175" spans="1:1" ht="15.75" customHeight="1" x14ac:dyDescent="0.25">
      <c r="A175" s="92"/>
    </row>
    <row r="176" spans="1:1" ht="15.75" customHeight="1" x14ac:dyDescent="0.25">
      <c r="A176" s="92"/>
    </row>
    <row r="177" spans="1:1" ht="15.75" customHeight="1" x14ac:dyDescent="0.25">
      <c r="A177" s="92"/>
    </row>
    <row r="178" spans="1:1" ht="15.75" customHeight="1" x14ac:dyDescent="0.25">
      <c r="A178" s="92"/>
    </row>
    <row r="179" spans="1:1" ht="15.75" customHeight="1" x14ac:dyDescent="0.25">
      <c r="A179" s="92"/>
    </row>
    <row r="180" spans="1:1" ht="15.75" customHeight="1" x14ac:dyDescent="0.25">
      <c r="A180" s="92"/>
    </row>
    <row r="181" spans="1:1" ht="15.75" customHeight="1" x14ac:dyDescent="0.25">
      <c r="A181" s="92"/>
    </row>
    <row r="182" spans="1:1" ht="15.75" customHeight="1" x14ac:dyDescent="0.25">
      <c r="A182" s="92"/>
    </row>
    <row r="183" spans="1:1" ht="15.75" customHeight="1" x14ac:dyDescent="0.25">
      <c r="A183" s="92"/>
    </row>
    <row r="184" spans="1:1" ht="15.75" customHeight="1" x14ac:dyDescent="0.25">
      <c r="A184" s="92"/>
    </row>
    <row r="185" spans="1:1" ht="15.75" customHeight="1" x14ac:dyDescent="0.25">
      <c r="A185" s="92"/>
    </row>
    <row r="186" spans="1:1" ht="15.75" customHeight="1" x14ac:dyDescent="0.25">
      <c r="A186" s="92"/>
    </row>
    <row r="187" spans="1:1" ht="15.75" customHeight="1" x14ac:dyDescent="0.25">
      <c r="A187" s="92"/>
    </row>
    <row r="188" spans="1:1" ht="15.75" customHeight="1" x14ac:dyDescent="0.25">
      <c r="A188" s="92"/>
    </row>
    <row r="189" spans="1:1" ht="15.75" customHeight="1" x14ac:dyDescent="0.25">
      <c r="A189" s="92"/>
    </row>
    <row r="190" spans="1:1" ht="15.75" customHeight="1" x14ac:dyDescent="0.25">
      <c r="A190" s="92"/>
    </row>
    <row r="191" spans="1:1" ht="15.75" customHeight="1" x14ac:dyDescent="0.25">
      <c r="A191" s="92"/>
    </row>
    <row r="192" spans="1:1" ht="15.75" customHeight="1" x14ac:dyDescent="0.25">
      <c r="A192" s="92"/>
    </row>
    <row r="193" spans="1:1" ht="15.75" customHeight="1" x14ac:dyDescent="0.25">
      <c r="A193" s="92"/>
    </row>
    <row r="194" spans="1:1" ht="15.75" customHeight="1" x14ac:dyDescent="0.25">
      <c r="A194" s="92"/>
    </row>
    <row r="195" spans="1:1" ht="15.75" customHeight="1" x14ac:dyDescent="0.25">
      <c r="A195" s="92"/>
    </row>
    <row r="196" spans="1:1" ht="15.75" customHeight="1" x14ac:dyDescent="0.25">
      <c r="A196" s="92"/>
    </row>
    <row r="197" spans="1:1" ht="15.75" customHeight="1" x14ac:dyDescent="0.25">
      <c r="A197" s="92"/>
    </row>
    <row r="198" spans="1:1" ht="15.75" customHeight="1" x14ac:dyDescent="0.25">
      <c r="A198" s="92"/>
    </row>
    <row r="199" spans="1:1" ht="15.75" customHeight="1" x14ac:dyDescent="0.25">
      <c r="A199" s="92"/>
    </row>
    <row r="200" spans="1:1" ht="15.75" customHeight="1" x14ac:dyDescent="0.25">
      <c r="A200" s="92"/>
    </row>
    <row r="201" spans="1:1" ht="15.75" customHeight="1" x14ac:dyDescent="0.25">
      <c r="A201" s="92"/>
    </row>
    <row r="202" spans="1:1" ht="15.75" customHeight="1" x14ac:dyDescent="0.25">
      <c r="A202" s="92"/>
    </row>
    <row r="203" spans="1:1" ht="15.75" customHeight="1" x14ac:dyDescent="0.25">
      <c r="A203" s="92"/>
    </row>
    <row r="204" spans="1:1" ht="15.75" customHeight="1" x14ac:dyDescent="0.25">
      <c r="A204" s="92"/>
    </row>
    <row r="205" spans="1:1" ht="15.75" customHeight="1" x14ac:dyDescent="0.25">
      <c r="A205" s="92"/>
    </row>
    <row r="206" spans="1:1" ht="15.75" customHeight="1" x14ac:dyDescent="0.25">
      <c r="A206" s="92"/>
    </row>
    <row r="207" spans="1:1" ht="15.75" customHeight="1" x14ac:dyDescent="0.25">
      <c r="A207" s="92"/>
    </row>
    <row r="208" spans="1:1" ht="15.75" customHeight="1" x14ac:dyDescent="0.25">
      <c r="A208" s="92"/>
    </row>
    <row r="209" spans="1:1" ht="15.75" customHeight="1" x14ac:dyDescent="0.25">
      <c r="A209" s="92"/>
    </row>
    <row r="210" spans="1:1" ht="15.75" customHeight="1" x14ac:dyDescent="0.25">
      <c r="A210" s="92"/>
    </row>
    <row r="211" spans="1:1" ht="15.75" customHeight="1" x14ac:dyDescent="0.25">
      <c r="A211" s="92"/>
    </row>
    <row r="212" spans="1:1" ht="15.75" customHeight="1" x14ac:dyDescent="0.25">
      <c r="A212" s="92"/>
    </row>
    <row r="213" spans="1:1" ht="15.75" customHeight="1" x14ac:dyDescent="0.25">
      <c r="A213" s="92"/>
    </row>
    <row r="214" spans="1:1" ht="15.75" customHeight="1" x14ac:dyDescent="0.25">
      <c r="A214" s="92"/>
    </row>
    <row r="215" spans="1:1" ht="15.75" customHeight="1" x14ac:dyDescent="0.25">
      <c r="A215" s="92"/>
    </row>
    <row r="216" spans="1:1" ht="15.75" customHeight="1" x14ac:dyDescent="0.25">
      <c r="A216" s="92"/>
    </row>
    <row r="217" spans="1:1" ht="15.75" customHeight="1" x14ac:dyDescent="0.25">
      <c r="A217" s="92"/>
    </row>
    <row r="218" spans="1:1" ht="15.75" customHeight="1" x14ac:dyDescent="0.25">
      <c r="A218" s="92"/>
    </row>
    <row r="219" spans="1:1" ht="15.75" customHeight="1" x14ac:dyDescent="0.25">
      <c r="A219" s="92"/>
    </row>
    <row r="220" spans="1:1" ht="15.75" customHeight="1" x14ac:dyDescent="0.25">
      <c r="A220" s="92"/>
    </row>
    <row r="221" spans="1:1" ht="15.75" customHeight="1" x14ac:dyDescent="0.25">
      <c r="A221" s="92"/>
    </row>
    <row r="222" spans="1:1" ht="15.75" customHeight="1" x14ac:dyDescent="0.25">
      <c r="A222" s="92"/>
    </row>
    <row r="223" spans="1:1" ht="15.75" customHeight="1" x14ac:dyDescent="0.25">
      <c r="A223" s="92"/>
    </row>
    <row r="224" spans="1:1" ht="15.75" customHeight="1" x14ac:dyDescent="0.25">
      <c r="A224" s="92"/>
    </row>
    <row r="225" spans="1:1" ht="15.75" customHeight="1" x14ac:dyDescent="0.25">
      <c r="A225" s="92"/>
    </row>
    <row r="226" spans="1:1" ht="15.75" customHeight="1" x14ac:dyDescent="0.25">
      <c r="A226" s="92"/>
    </row>
    <row r="227" spans="1:1" ht="15.75" customHeight="1" x14ac:dyDescent="0.25">
      <c r="A227" s="92"/>
    </row>
    <row r="228" spans="1:1" ht="15.75" customHeight="1" x14ac:dyDescent="0.25">
      <c r="A228" s="92"/>
    </row>
    <row r="229" spans="1:1" ht="15.75" customHeight="1" x14ac:dyDescent="0.25">
      <c r="A229" s="92"/>
    </row>
    <row r="230" spans="1:1" ht="15.75" customHeight="1" x14ac:dyDescent="0.25">
      <c r="A230" s="92"/>
    </row>
    <row r="231" spans="1:1" ht="15.75" customHeight="1" x14ac:dyDescent="0.25">
      <c r="A231" s="92"/>
    </row>
    <row r="232" spans="1:1" ht="15.75" customHeight="1" x14ac:dyDescent="0.25">
      <c r="A232" s="92"/>
    </row>
    <row r="233" spans="1:1" ht="15.75" customHeight="1" x14ac:dyDescent="0.25">
      <c r="A233" s="92"/>
    </row>
    <row r="234" spans="1:1" ht="15.75" customHeight="1" x14ac:dyDescent="0.25">
      <c r="A234" s="92"/>
    </row>
    <row r="235" spans="1:1" ht="15.75" customHeight="1" x14ac:dyDescent="0.25">
      <c r="A235" s="92"/>
    </row>
    <row r="236" spans="1:1" ht="15.75" customHeight="1" x14ac:dyDescent="0.25">
      <c r="A236" s="92"/>
    </row>
    <row r="237" spans="1:1" ht="15.75" customHeight="1" x14ac:dyDescent="0.25">
      <c r="A237" s="92"/>
    </row>
    <row r="238" spans="1:1" ht="15.75" customHeight="1" x14ac:dyDescent="0.25">
      <c r="A238" s="92"/>
    </row>
    <row r="239" spans="1:1" ht="15.75" customHeight="1" x14ac:dyDescent="0.25">
      <c r="A239" s="92"/>
    </row>
    <row r="240" spans="1:1" ht="15.75" customHeight="1" x14ac:dyDescent="0.25">
      <c r="A240" s="92"/>
    </row>
    <row r="241" spans="1:1" ht="15.75" customHeight="1" x14ac:dyDescent="0.25">
      <c r="A241" s="92"/>
    </row>
    <row r="242" spans="1:1" ht="15.75" customHeight="1" x14ac:dyDescent="0.25">
      <c r="A242" s="92"/>
    </row>
    <row r="243" spans="1:1" ht="15.75" customHeight="1" x14ac:dyDescent="0.25">
      <c r="A243" s="92"/>
    </row>
    <row r="244" spans="1:1" ht="15.75" customHeight="1" x14ac:dyDescent="0.25">
      <c r="A244" s="92"/>
    </row>
    <row r="245" spans="1:1" ht="15.75" customHeight="1" x14ac:dyDescent="0.25">
      <c r="A245" s="92"/>
    </row>
    <row r="246" spans="1:1" ht="15.75" customHeight="1" x14ac:dyDescent="0.25">
      <c r="A246" s="92"/>
    </row>
    <row r="247" spans="1:1" ht="15.75" customHeight="1" x14ac:dyDescent="0.25">
      <c r="A247" s="92"/>
    </row>
    <row r="248" spans="1:1" ht="15.75" customHeight="1" x14ac:dyDescent="0.25">
      <c r="A248" s="92"/>
    </row>
    <row r="249" spans="1:1" ht="15.75" customHeight="1" x14ac:dyDescent="0.25">
      <c r="A249" s="92"/>
    </row>
    <row r="250" spans="1:1" ht="15.75" customHeight="1" x14ac:dyDescent="0.25">
      <c r="A250" s="92"/>
    </row>
    <row r="251" spans="1:1" ht="15.75" customHeight="1" x14ac:dyDescent="0.25">
      <c r="A251" s="92"/>
    </row>
    <row r="252" spans="1:1" ht="15.75" customHeight="1" x14ac:dyDescent="0.25">
      <c r="A252" s="92"/>
    </row>
    <row r="253" spans="1:1" ht="15.75" customHeight="1" x14ac:dyDescent="0.25">
      <c r="A253" s="92"/>
    </row>
    <row r="254" spans="1:1" ht="15.75" customHeight="1" x14ac:dyDescent="0.25">
      <c r="A254" s="92"/>
    </row>
    <row r="255" spans="1:1" ht="15.75" customHeight="1" x14ac:dyDescent="0.25">
      <c r="A255" s="92"/>
    </row>
    <row r="256" spans="1:1" ht="15.75" customHeight="1" x14ac:dyDescent="0.25">
      <c r="A256" s="92"/>
    </row>
    <row r="257" spans="1:1" ht="15.75" customHeight="1" x14ac:dyDescent="0.25">
      <c r="A257" s="92"/>
    </row>
    <row r="258" spans="1:1" ht="15.75" customHeight="1" x14ac:dyDescent="0.25">
      <c r="A258" s="92"/>
    </row>
    <row r="259" spans="1:1" ht="15.75" customHeight="1" x14ac:dyDescent="0.25">
      <c r="A259" s="92"/>
    </row>
    <row r="260" spans="1:1" ht="15.75" customHeight="1" x14ac:dyDescent="0.25">
      <c r="A260" s="92"/>
    </row>
    <row r="261" spans="1:1" ht="15.75" customHeight="1" x14ac:dyDescent="0.25">
      <c r="A261" s="92"/>
    </row>
    <row r="262" spans="1:1" ht="15.75" customHeight="1" x14ac:dyDescent="0.25">
      <c r="A262" s="92"/>
    </row>
    <row r="263" spans="1:1" ht="15.75" customHeight="1" x14ac:dyDescent="0.25">
      <c r="A263" s="92"/>
    </row>
    <row r="264" spans="1:1" ht="15.75" customHeight="1" x14ac:dyDescent="0.25">
      <c r="A264" s="92"/>
    </row>
    <row r="265" spans="1:1" ht="15.75" customHeight="1" x14ac:dyDescent="0.25">
      <c r="A265" s="92"/>
    </row>
    <row r="266" spans="1:1" ht="15.75" customHeight="1" x14ac:dyDescent="0.25">
      <c r="A266" s="92"/>
    </row>
    <row r="267" spans="1:1" ht="15.75" customHeight="1" x14ac:dyDescent="0.25">
      <c r="A267" s="92"/>
    </row>
    <row r="268" spans="1:1" ht="15.75" customHeight="1" x14ac:dyDescent="0.25">
      <c r="A268" s="92"/>
    </row>
    <row r="269" spans="1:1" ht="15.75" customHeight="1" x14ac:dyDescent="0.25">
      <c r="A269" s="92"/>
    </row>
    <row r="270" spans="1:1" ht="15.75" customHeight="1" x14ac:dyDescent="0.25">
      <c r="A270" s="92"/>
    </row>
    <row r="271" spans="1:1" ht="15.75" customHeight="1" x14ac:dyDescent="0.25">
      <c r="A271" s="92"/>
    </row>
    <row r="272" spans="1:1" ht="15.75" customHeight="1" x14ac:dyDescent="0.25">
      <c r="A272" s="92"/>
    </row>
    <row r="273" spans="1:1" ht="15.75" customHeight="1" x14ac:dyDescent="0.25">
      <c r="A273" s="92"/>
    </row>
    <row r="274" spans="1:1" ht="15.75" customHeight="1" x14ac:dyDescent="0.25">
      <c r="A274" s="92"/>
    </row>
    <row r="275" spans="1:1" ht="15.75" customHeight="1" x14ac:dyDescent="0.25">
      <c r="A275" s="92"/>
    </row>
    <row r="276" spans="1:1" ht="15.75" customHeight="1" x14ac:dyDescent="0.25">
      <c r="A276" s="92"/>
    </row>
    <row r="277" spans="1:1" ht="15.75" customHeight="1" x14ac:dyDescent="0.25">
      <c r="A277" s="92"/>
    </row>
    <row r="278" spans="1:1" ht="15.75" customHeight="1" x14ac:dyDescent="0.25">
      <c r="A278" s="92"/>
    </row>
    <row r="279" spans="1:1" ht="15.75" customHeight="1" x14ac:dyDescent="0.25">
      <c r="A279" s="92"/>
    </row>
    <row r="280" spans="1:1" ht="15.75" customHeight="1" x14ac:dyDescent="0.25">
      <c r="A280" s="92"/>
    </row>
    <row r="281" spans="1:1" ht="15.75" customHeight="1" x14ac:dyDescent="0.25">
      <c r="A281" s="92"/>
    </row>
    <row r="282" spans="1:1" ht="15.75" customHeight="1" x14ac:dyDescent="0.25">
      <c r="A282" s="92"/>
    </row>
    <row r="283" spans="1:1" ht="15.75" customHeight="1" x14ac:dyDescent="0.25">
      <c r="A283" s="92"/>
    </row>
    <row r="284" spans="1:1" ht="15.75" customHeight="1" x14ac:dyDescent="0.25">
      <c r="A284" s="92"/>
    </row>
    <row r="285" spans="1:1" ht="15.75" customHeight="1" x14ac:dyDescent="0.25">
      <c r="A285" s="92"/>
    </row>
    <row r="286" spans="1:1" ht="15.75" customHeight="1" x14ac:dyDescent="0.25">
      <c r="A286" s="92"/>
    </row>
    <row r="287" spans="1:1" ht="15.75" customHeight="1" x14ac:dyDescent="0.25">
      <c r="A287" s="92"/>
    </row>
    <row r="288" spans="1:1" ht="15.75" customHeight="1" x14ac:dyDescent="0.25">
      <c r="A288" s="92"/>
    </row>
    <row r="289" spans="1:1" ht="15.75" customHeight="1" x14ac:dyDescent="0.25">
      <c r="A289" s="92"/>
    </row>
    <row r="290" spans="1:1" ht="15.75" customHeight="1" x14ac:dyDescent="0.25">
      <c r="A290" s="92"/>
    </row>
    <row r="291" spans="1:1" ht="15.75" customHeight="1" x14ac:dyDescent="0.25">
      <c r="A291" s="92"/>
    </row>
    <row r="292" spans="1:1" ht="15.75" customHeight="1" x14ac:dyDescent="0.25">
      <c r="A292" s="92"/>
    </row>
    <row r="293" spans="1:1" ht="15.75" customHeight="1" x14ac:dyDescent="0.25">
      <c r="A293" s="92"/>
    </row>
    <row r="294" spans="1:1" ht="15.75" customHeight="1" x14ac:dyDescent="0.25">
      <c r="A294" s="92"/>
    </row>
    <row r="295" spans="1:1" ht="15.75" customHeight="1" x14ac:dyDescent="0.25">
      <c r="A295" s="92"/>
    </row>
    <row r="296" spans="1:1" ht="15.75" customHeight="1" x14ac:dyDescent="0.25">
      <c r="A296" s="92"/>
    </row>
    <row r="297" spans="1:1" ht="15.75" customHeight="1" x14ac:dyDescent="0.25">
      <c r="A297" s="92"/>
    </row>
    <row r="298" spans="1:1" ht="15.75" customHeight="1" x14ac:dyDescent="0.25">
      <c r="A298" s="92"/>
    </row>
    <row r="299" spans="1:1" ht="15.75" customHeight="1" x14ac:dyDescent="0.25">
      <c r="A299" s="92"/>
    </row>
    <row r="300" spans="1:1" ht="15.75" customHeight="1" x14ac:dyDescent="0.25">
      <c r="A300" s="92"/>
    </row>
    <row r="301" spans="1:1" ht="15.75" customHeight="1" x14ac:dyDescent="0.25">
      <c r="A301" s="92"/>
    </row>
    <row r="302" spans="1:1" ht="15.75" customHeight="1" x14ac:dyDescent="0.25">
      <c r="A302" s="92"/>
    </row>
    <row r="303" spans="1:1" ht="15.75" customHeight="1" x14ac:dyDescent="0.25">
      <c r="A303" s="92"/>
    </row>
    <row r="304" spans="1:1" ht="15.75" customHeight="1" x14ac:dyDescent="0.25">
      <c r="A304" s="92"/>
    </row>
    <row r="305" spans="1:1" ht="15.75" customHeight="1" x14ac:dyDescent="0.25">
      <c r="A305" s="92"/>
    </row>
    <row r="306" spans="1:1" ht="15.75" customHeight="1" x14ac:dyDescent="0.25">
      <c r="A306" s="92"/>
    </row>
    <row r="307" spans="1:1" ht="15.75" customHeight="1" x14ac:dyDescent="0.25">
      <c r="A307" s="92"/>
    </row>
    <row r="308" spans="1:1" ht="15.75" customHeight="1" x14ac:dyDescent="0.25">
      <c r="A308" s="92"/>
    </row>
    <row r="309" spans="1:1" ht="15.75" customHeight="1" x14ac:dyDescent="0.25">
      <c r="A309" s="92"/>
    </row>
    <row r="310" spans="1:1" ht="15.75" customHeight="1" x14ac:dyDescent="0.25">
      <c r="A310" s="92"/>
    </row>
    <row r="311" spans="1:1" ht="15.75" customHeight="1" x14ac:dyDescent="0.25">
      <c r="A311" s="92"/>
    </row>
    <row r="312" spans="1:1" ht="15.75" customHeight="1" x14ac:dyDescent="0.25">
      <c r="A312" s="92"/>
    </row>
    <row r="313" spans="1:1" ht="15.75" customHeight="1" x14ac:dyDescent="0.25">
      <c r="A313" s="92"/>
    </row>
    <row r="314" spans="1:1" ht="15.75" customHeight="1" x14ac:dyDescent="0.25">
      <c r="A314" s="92"/>
    </row>
    <row r="315" spans="1:1" ht="15.75" customHeight="1" x14ac:dyDescent="0.25">
      <c r="A315" s="92"/>
    </row>
    <row r="316" spans="1:1" ht="15.75" customHeight="1" x14ac:dyDescent="0.25">
      <c r="A316" s="92"/>
    </row>
    <row r="317" spans="1:1" ht="15.75" customHeight="1" x14ac:dyDescent="0.25">
      <c r="A317" s="92"/>
    </row>
    <row r="318" spans="1:1" ht="15.75" customHeight="1" x14ac:dyDescent="0.25">
      <c r="A318" s="92"/>
    </row>
    <row r="319" spans="1:1" ht="15.75" customHeight="1" x14ac:dyDescent="0.25">
      <c r="A319" s="92"/>
    </row>
    <row r="320" spans="1:1" ht="15.75" customHeight="1" x14ac:dyDescent="0.25">
      <c r="A320" s="92"/>
    </row>
    <row r="321" spans="1:1" ht="15.75" customHeight="1" x14ac:dyDescent="0.25">
      <c r="A321" s="92"/>
    </row>
    <row r="322" spans="1:1" ht="15.75" customHeight="1" x14ac:dyDescent="0.25">
      <c r="A322" s="92"/>
    </row>
    <row r="323" spans="1:1" ht="15.75" customHeight="1" x14ac:dyDescent="0.25">
      <c r="A323" s="92"/>
    </row>
    <row r="324" spans="1:1" ht="15.75" customHeight="1" x14ac:dyDescent="0.25">
      <c r="A324" s="92"/>
    </row>
    <row r="325" spans="1:1" ht="15.75" customHeight="1" x14ac:dyDescent="0.25">
      <c r="A325" s="92"/>
    </row>
    <row r="326" spans="1:1" ht="15.75" customHeight="1" x14ac:dyDescent="0.25">
      <c r="A326" s="92"/>
    </row>
    <row r="327" spans="1:1" ht="15.75" customHeight="1" x14ac:dyDescent="0.25">
      <c r="A327" s="92"/>
    </row>
    <row r="328" spans="1:1" ht="15.75" customHeight="1" x14ac:dyDescent="0.25">
      <c r="A328" s="92"/>
    </row>
    <row r="329" spans="1:1" ht="15.75" customHeight="1" x14ac:dyDescent="0.25">
      <c r="A329" s="92"/>
    </row>
    <row r="330" spans="1:1" ht="15.75" customHeight="1" x14ac:dyDescent="0.25">
      <c r="A330" s="92"/>
    </row>
    <row r="331" spans="1:1" ht="15.75" customHeight="1" x14ac:dyDescent="0.25">
      <c r="A331" s="92"/>
    </row>
    <row r="332" spans="1:1" ht="15.75" customHeight="1" x14ac:dyDescent="0.25">
      <c r="A332" s="92"/>
    </row>
    <row r="333" spans="1:1" ht="15.75" customHeight="1" x14ac:dyDescent="0.25">
      <c r="A333" s="92"/>
    </row>
    <row r="334" spans="1:1" ht="15.75" customHeight="1" x14ac:dyDescent="0.25">
      <c r="A334" s="92"/>
    </row>
    <row r="335" spans="1:1" ht="15.75" customHeight="1" x14ac:dyDescent="0.25">
      <c r="A335" s="92"/>
    </row>
    <row r="336" spans="1:1" ht="15.75" customHeight="1" x14ac:dyDescent="0.25">
      <c r="A336" s="92"/>
    </row>
    <row r="337" spans="1:1" ht="15.75" customHeight="1" x14ac:dyDescent="0.25">
      <c r="A337" s="92"/>
    </row>
    <row r="338" spans="1:1" ht="15.75" customHeight="1" x14ac:dyDescent="0.25">
      <c r="A338" s="92"/>
    </row>
    <row r="339" spans="1:1" ht="15.75" customHeight="1" x14ac:dyDescent="0.25">
      <c r="A339" s="92"/>
    </row>
    <row r="340" spans="1:1" ht="15.75" customHeight="1" x14ac:dyDescent="0.25">
      <c r="A340" s="92"/>
    </row>
    <row r="341" spans="1:1" ht="15.75" customHeight="1" x14ac:dyDescent="0.25">
      <c r="A341" s="92"/>
    </row>
    <row r="342" spans="1:1" ht="15.75" customHeight="1" x14ac:dyDescent="0.25">
      <c r="A342" s="92"/>
    </row>
    <row r="343" spans="1:1" ht="15.75" customHeight="1" x14ac:dyDescent="0.25">
      <c r="A343" s="92"/>
    </row>
    <row r="344" spans="1:1" ht="15.75" customHeight="1" x14ac:dyDescent="0.25">
      <c r="A344" s="92"/>
    </row>
    <row r="345" spans="1:1" ht="15.75" customHeight="1" x14ac:dyDescent="0.25">
      <c r="A345" s="92"/>
    </row>
    <row r="346" spans="1:1" ht="15.75" customHeight="1" x14ac:dyDescent="0.25">
      <c r="A346" s="92"/>
    </row>
    <row r="347" spans="1:1" ht="15.75" customHeight="1" x14ac:dyDescent="0.25">
      <c r="A347" s="92"/>
    </row>
    <row r="348" spans="1:1" ht="15.75" customHeight="1" x14ac:dyDescent="0.25">
      <c r="A348" s="92"/>
    </row>
    <row r="349" spans="1:1" ht="15.75" customHeight="1" x14ac:dyDescent="0.25">
      <c r="A349" s="92"/>
    </row>
    <row r="350" spans="1:1" ht="15.75" customHeight="1" x14ac:dyDescent="0.25">
      <c r="A350" s="92"/>
    </row>
    <row r="351" spans="1:1" ht="15.75" customHeight="1" x14ac:dyDescent="0.25">
      <c r="A351" s="92"/>
    </row>
    <row r="352" spans="1:1" ht="15.75" customHeight="1" x14ac:dyDescent="0.25">
      <c r="A352" s="92"/>
    </row>
    <row r="353" spans="1:1" ht="15.75" customHeight="1" x14ac:dyDescent="0.25">
      <c r="A353" s="92"/>
    </row>
    <row r="354" spans="1:1" ht="15.75" customHeight="1" x14ac:dyDescent="0.25">
      <c r="A354" s="92"/>
    </row>
    <row r="355" spans="1:1" ht="15.75" customHeight="1" x14ac:dyDescent="0.25">
      <c r="A355" s="92"/>
    </row>
    <row r="356" spans="1:1" ht="15.75" customHeight="1" x14ac:dyDescent="0.25">
      <c r="A356" s="92"/>
    </row>
    <row r="357" spans="1:1" ht="15.75" customHeight="1" x14ac:dyDescent="0.25">
      <c r="A357" s="92"/>
    </row>
    <row r="358" spans="1:1" ht="15.75" customHeight="1" x14ac:dyDescent="0.25">
      <c r="A358" s="92"/>
    </row>
    <row r="359" spans="1:1" ht="15.75" customHeight="1" x14ac:dyDescent="0.25">
      <c r="A359" s="92"/>
    </row>
    <row r="360" spans="1:1" ht="15.75" customHeight="1" x14ac:dyDescent="0.25">
      <c r="A360" s="92"/>
    </row>
    <row r="361" spans="1:1" ht="15.75" customHeight="1" x14ac:dyDescent="0.25">
      <c r="A361" s="92"/>
    </row>
    <row r="362" spans="1:1" ht="15.75" customHeight="1" x14ac:dyDescent="0.25">
      <c r="A362" s="92"/>
    </row>
    <row r="363" spans="1:1" ht="15.75" customHeight="1" x14ac:dyDescent="0.25">
      <c r="A363" s="92"/>
    </row>
    <row r="364" spans="1:1" ht="15.75" customHeight="1" x14ac:dyDescent="0.25">
      <c r="A364" s="92"/>
    </row>
    <row r="365" spans="1:1" ht="15.75" customHeight="1" x14ac:dyDescent="0.25">
      <c r="A365" s="92"/>
    </row>
    <row r="366" spans="1:1" ht="15.75" customHeight="1" x14ac:dyDescent="0.25">
      <c r="A366" s="92"/>
    </row>
    <row r="367" spans="1:1" ht="15.75" customHeight="1" x14ac:dyDescent="0.25">
      <c r="A367" s="92"/>
    </row>
    <row r="368" spans="1:1" ht="15.75" customHeight="1" x14ac:dyDescent="0.25">
      <c r="A368" s="92"/>
    </row>
    <row r="369" spans="1:1" ht="15.75" customHeight="1" x14ac:dyDescent="0.25">
      <c r="A369" s="92"/>
    </row>
    <row r="370" spans="1:1" ht="15.75" customHeight="1" x14ac:dyDescent="0.25">
      <c r="A370" s="92"/>
    </row>
    <row r="371" spans="1:1" ht="15.75" customHeight="1" x14ac:dyDescent="0.25">
      <c r="A371" s="92"/>
    </row>
    <row r="372" spans="1:1" ht="15.75" customHeight="1" x14ac:dyDescent="0.25">
      <c r="A372" s="92"/>
    </row>
    <row r="373" spans="1:1" ht="15.75" customHeight="1" x14ac:dyDescent="0.25">
      <c r="A373" s="92"/>
    </row>
    <row r="374" spans="1:1" ht="15.75" customHeight="1" x14ac:dyDescent="0.25">
      <c r="A374" s="92"/>
    </row>
    <row r="375" spans="1:1" ht="15.75" customHeight="1" x14ac:dyDescent="0.25">
      <c r="A375" s="92"/>
    </row>
    <row r="376" spans="1:1" ht="15.75" customHeight="1" x14ac:dyDescent="0.25">
      <c r="A376" s="92"/>
    </row>
    <row r="377" spans="1:1" ht="15.75" customHeight="1" x14ac:dyDescent="0.25">
      <c r="A377" s="92"/>
    </row>
    <row r="378" spans="1:1" ht="15.75" customHeight="1" x14ac:dyDescent="0.25">
      <c r="A378" s="92"/>
    </row>
    <row r="379" spans="1:1" ht="15.75" customHeight="1" x14ac:dyDescent="0.25">
      <c r="A379" s="92"/>
    </row>
    <row r="380" spans="1:1" ht="15.75" customHeight="1" x14ac:dyDescent="0.25">
      <c r="A380" s="92"/>
    </row>
    <row r="381" spans="1:1" ht="15.75" customHeight="1" x14ac:dyDescent="0.25">
      <c r="A381" s="92"/>
    </row>
    <row r="382" spans="1:1" ht="15.75" customHeight="1" x14ac:dyDescent="0.25">
      <c r="A382" s="92"/>
    </row>
    <row r="383" spans="1:1" ht="15.75" customHeight="1" x14ac:dyDescent="0.25">
      <c r="A383" s="92"/>
    </row>
    <row r="384" spans="1:1" ht="15.75" customHeight="1" x14ac:dyDescent="0.25">
      <c r="A384" s="92"/>
    </row>
    <row r="385" spans="1:1" ht="15.75" customHeight="1" x14ac:dyDescent="0.25">
      <c r="A385" s="92"/>
    </row>
    <row r="386" spans="1:1" ht="15.75" customHeight="1" x14ac:dyDescent="0.25">
      <c r="A386" s="92"/>
    </row>
    <row r="387" spans="1:1" ht="15.75" customHeight="1" x14ac:dyDescent="0.25">
      <c r="A387" s="92"/>
    </row>
    <row r="388" spans="1:1" ht="15.75" customHeight="1" x14ac:dyDescent="0.25">
      <c r="A388" s="92"/>
    </row>
    <row r="389" spans="1:1" ht="15.75" customHeight="1" x14ac:dyDescent="0.25">
      <c r="A389" s="92"/>
    </row>
    <row r="390" spans="1:1" ht="15.75" customHeight="1" x14ac:dyDescent="0.25">
      <c r="A390" s="92"/>
    </row>
    <row r="391" spans="1:1" ht="15.75" customHeight="1" x14ac:dyDescent="0.25">
      <c r="A391" s="92"/>
    </row>
    <row r="392" spans="1:1" ht="15.75" customHeight="1" x14ac:dyDescent="0.25">
      <c r="A392" s="92"/>
    </row>
    <row r="393" spans="1:1" ht="15.75" customHeight="1" x14ac:dyDescent="0.25">
      <c r="A393" s="92"/>
    </row>
    <row r="394" spans="1:1" ht="15.75" customHeight="1" x14ac:dyDescent="0.25">
      <c r="A394" s="92"/>
    </row>
    <row r="395" spans="1:1" ht="15.75" customHeight="1" x14ac:dyDescent="0.25">
      <c r="A395" s="92"/>
    </row>
    <row r="396" spans="1:1" ht="15.75" customHeight="1" x14ac:dyDescent="0.25">
      <c r="A396" s="92"/>
    </row>
    <row r="397" spans="1:1" ht="15.75" customHeight="1" x14ac:dyDescent="0.25">
      <c r="A397" s="92"/>
    </row>
    <row r="398" spans="1:1" ht="15.75" customHeight="1" x14ac:dyDescent="0.25">
      <c r="A398" s="92"/>
    </row>
    <row r="399" spans="1:1" ht="15.75" customHeight="1" x14ac:dyDescent="0.25">
      <c r="A399" s="92"/>
    </row>
    <row r="400" spans="1:1" ht="15.75" customHeight="1" x14ac:dyDescent="0.25">
      <c r="A400" s="92"/>
    </row>
    <row r="401" spans="1:1" ht="15.75" customHeight="1" x14ac:dyDescent="0.25">
      <c r="A401" s="92"/>
    </row>
    <row r="402" spans="1:1" ht="15.75" customHeight="1" x14ac:dyDescent="0.25">
      <c r="A402" s="92"/>
    </row>
    <row r="403" spans="1:1" ht="15.75" customHeight="1" x14ac:dyDescent="0.25">
      <c r="A403" s="92"/>
    </row>
    <row r="404" spans="1:1" ht="15.75" customHeight="1" x14ac:dyDescent="0.25">
      <c r="A404" s="92"/>
    </row>
    <row r="405" spans="1:1" ht="15.75" customHeight="1" x14ac:dyDescent="0.25">
      <c r="A405" s="92"/>
    </row>
    <row r="406" spans="1:1" ht="15.75" customHeight="1" x14ac:dyDescent="0.25">
      <c r="A406" s="92"/>
    </row>
    <row r="407" spans="1:1" ht="15.75" customHeight="1" x14ac:dyDescent="0.25">
      <c r="A407" s="92"/>
    </row>
    <row r="408" spans="1:1" ht="15.75" customHeight="1" x14ac:dyDescent="0.25">
      <c r="A408" s="92"/>
    </row>
    <row r="409" spans="1:1" ht="15.75" customHeight="1" x14ac:dyDescent="0.25">
      <c r="A409" s="92"/>
    </row>
    <row r="410" spans="1:1" ht="15.75" customHeight="1" x14ac:dyDescent="0.25">
      <c r="A410" s="92"/>
    </row>
    <row r="411" spans="1:1" ht="15.75" customHeight="1" x14ac:dyDescent="0.25">
      <c r="A411" s="92"/>
    </row>
    <row r="412" spans="1:1" ht="15.75" customHeight="1" x14ac:dyDescent="0.25">
      <c r="A412" s="92"/>
    </row>
    <row r="413" spans="1:1" ht="15.75" customHeight="1" x14ac:dyDescent="0.25">
      <c r="A413" s="92"/>
    </row>
    <row r="414" spans="1:1" ht="15.75" customHeight="1" x14ac:dyDescent="0.25">
      <c r="A414" s="92"/>
    </row>
    <row r="415" spans="1:1" ht="15.75" customHeight="1" x14ac:dyDescent="0.25">
      <c r="A415" s="92"/>
    </row>
    <row r="416" spans="1:1" ht="15.75" customHeight="1" x14ac:dyDescent="0.25">
      <c r="A416" s="92"/>
    </row>
    <row r="417" spans="1:1" ht="15.75" customHeight="1" x14ac:dyDescent="0.25">
      <c r="A417" s="92"/>
    </row>
    <row r="418" spans="1:1" ht="15.75" customHeight="1" x14ac:dyDescent="0.25">
      <c r="A418" s="92"/>
    </row>
    <row r="419" spans="1:1" ht="15.75" customHeight="1" x14ac:dyDescent="0.25">
      <c r="A419" s="92"/>
    </row>
    <row r="420" spans="1:1" ht="15.75" customHeight="1" x14ac:dyDescent="0.25">
      <c r="A420" s="92"/>
    </row>
    <row r="421" spans="1:1" ht="15.75" customHeight="1" x14ac:dyDescent="0.25">
      <c r="A421" s="92"/>
    </row>
    <row r="422" spans="1:1" ht="15.75" customHeight="1" x14ac:dyDescent="0.25">
      <c r="A422" s="92"/>
    </row>
    <row r="423" spans="1:1" ht="15.75" customHeight="1" x14ac:dyDescent="0.25">
      <c r="A423" s="92"/>
    </row>
    <row r="424" spans="1:1" ht="15.75" customHeight="1" x14ac:dyDescent="0.25">
      <c r="A424" s="92"/>
    </row>
    <row r="425" spans="1:1" ht="15.75" customHeight="1" x14ac:dyDescent="0.25">
      <c r="A425" s="92"/>
    </row>
    <row r="426" spans="1:1" ht="15.75" customHeight="1" x14ac:dyDescent="0.25">
      <c r="A426" s="92"/>
    </row>
    <row r="427" spans="1:1" ht="15.75" customHeight="1" x14ac:dyDescent="0.25">
      <c r="A427" s="92"/>
    </row>
    <row r="428" spans="1:1" ht="15.75" customHeight="1" x14ac:dyDescent="0.25">
      <c r="A428" s="92"/>
    </row>
    <row r="429" spans="1:1" ht="15.75" customHeight="1" x14ac:dyDescent="0.25">
      <c r="A429" s="92"/>
    </row>
    <row r="430" spans="1:1" ht="15.75" customHeight="1" x14ac:dyDescent="0.25">
      <c r="A430" s="92"/>
    </row>
    <row r="431" spans="1:1" ht="15.75" customHeight="1" x14ac:dyDescent="0.25">
      <c r="A431" s="92"/>
    </row>
    <row r="432" spans="1:1" ht="15.75" customHeight="1" x14ac:dyDescent="0.25">
      <c r="A432" s="92"/>
    </row>
    <row r="433" spans="1:1" ht="15.75" customHeight="1" x14ac:dyDescent="0.25">
      <c r="A433" s="92"/>
    </row>
    <row r="434" spans="1:1" ht="15.75" customHeight="1" x14ac:dyDescent="0.25">
      <c r="A434" s="92"/>
    </row>
    <row r="435" spans="1:1" ht="15.75" customHeight="1" x14ac:dyDescent="0.25">
      <c r="A435" s="92"/>
    </row>
    <row r="436" spans="1:1" ht="15.75" customHeight="1" x14ac:dyDescent="0.25">
      <c r="A436" s="92"/>
    </row>
    <row r="437" spans="1:1" ht="15.75" customHeight="1" x14ac:dyDescent="0.25">
      <c r="A437" s="92"/>
    </row>
    <row r="438" spans="1:1" ht="15.75" customHeight="1" x14ac:dyDescent="0.25">
      <c r="A438" s="92"/>
    </row>
    <row r="439" spans="1:1" ht="15.75" customHeight="1" x14ac:dyDescent="0.25">
      <c r="A439" s="92"/>
    </row>
    <row r="440" spans="1:1" ht="15.75" customHeight="1" x14ac:dyDescent="0.25">
      <c r="A440" s="92"/>
    </row>
    <row r="441" spans="1:1" ht="15.75" customHeight="1" x14ac:dyDescent="0.25">
      <c r="A441" s="92"/>
    </row>
    <row r="442" spans="1:1" ht="15.75" customHeight="1" x14ac:dyDescent="0.25">
      <c r="A442" s="92"/>
    </row>
    <row r="443" spans="1:1" ht="15.75" customHeight="1" x14ac:dyDescent="0.25">
      <c r="A443" s="92"/>
    </row>
    <row r="444" spans="1:1" ht="15.75" customHeight="1" x14ac:dyDescent="0.25">
      <c r="A444" s="92"/>
    </row>
    <row r="445" spans="1:1" ht="15.75" customHeight="1" x14ac:dyDescent="0.25">
      <c r="A445" s="92"/>
    </row>
    <row r="446" spans="1:1" ht="15.75" customHeight="1" x14ac:dyDescent="0.25">
      <c r="A446" s="92"/>
    </row>
    <row r="447" spans="1:1" ht="15.75" customHeight="1" x14ac:dyDescent="0.25">
      <c r="A447" s="92"/>
    </row>
    <row r="448" spans="1:1" ht="15.75" customHeight="1" x14ac:dyDescent="0.25">
      <c r="A448" s="92"/>
    </row>
    <row r="449" spans="1:1" ht="15.75" customHeight="1" x14ac:dyDescent="0.25">
      <c r="A449" s="92"/>
    </row>
    <row r="450" spans="1:1" ht="15.75" customHeight="1" x14ac:dyDescent="0.25">
      <c r="A450" s="92"/>
    </row>
    <row r="451" spans="1:1" ht="15.75" customHeight="1" x14ac:dyDescent="0.25">
      <c r="A451" s="92"/>
    </row>
    <row r="452" spans="1:1" ht="15.75" customHeight="1" x14ac:dyDescent="0.25">
      <c r="A452" s="92"/>
    </row>
    <row r="453" spans="1:1" ht="15.75" customHeight="1" x14ac:dyDescent="0.25">
      <c r="A453" s="92"/>
    </row>
    <row r="454" spans="1:1" ht="15.75" customHeight="1" x14ac:dyDescent="0.25">
      <c r="A454" s="92"/>
    </row>
    <row r="455" spans="1:1" ht="15.75" customHeight="1" x14ac:dyDescent="0.25">
      <c r="A455" s="92"/>
    </row>
    <row r="456" spans="1:1" ht="15.75" customHeight="1" x14ac:dyDescent="0.25">
      <c r="A456" s="92"/>
    </row>
    <row r="457" spans="1:1" ht="15.75" customHeight="1" x14ac:dyDescent="0.25">
      <c r="A457" s="92"/>
    </row>
    <row r="458" spans="1:1" ht="15.75" customHeight="1" x14ac:dyDescent="0.25">
      <c r="A458" s="92"/>
    </row>
    <row r="459" spans="1:1" ht="15.75" customHeight="1" x14ac:dyDescent="0.25">
      <c r="A459" s="92"/>
    </row>
    <row r="460" spans="1:1" ht="15.75" customHeight="1" x14ac:dyDescent="0.25">
      <c r="A460" s="92"/>
    </row>
    <row r="461" spans="1:1" ht="15.75" customHeight="1" x14ac:dyDescent="0.25">
      <c r="A461" s="92"/>
    </row>
    <row r="462" spans="1:1" ht="15.75" customHeight="1" x14ac:dyDescent="0.25">
      <c r="A462" s="92"/>
    </row>
    <row r="463" spans="1:1" ht="15.75" customHeight="1" x14ac:dyDescent="0.25">
      <c r="A463" s="92"/>
    </row>
    <row r="464" spans="1:1" ht="15.75" customHeight="1" x14ac:dyDescent="0.25">
      <c r="A464" s="92"/>
    </row>
    <row r="465" spans="1:1" ht="15.75" customHeight="1" x14ac:dyDescent="0.25">
      <c r="A465" s="92"/>
    </row>
    <row r="466" spans="1:1" ht="15.75" customHeight="1" x14ac:dyDescent="0.25">
      <c r="A466" s="92"/>
    </row>
    <row r="467" spans="1:1" ht="15.75" customHeight="1" x14ac:dyDescent="0.25">
      <c r="A467" s="92"/>
    </row>
    <row r="468" spans="1:1" ht="15.75" customHeight="1" x14ac:dyDescent="0.25">
      <c r="A468" s="92"/>
    </row>
    <row r="469" spans="1:1" ht="15.75" customHeight="1" x14ac:dyDescent="0.25">
      <c r="A469" s="92"/>
    </row>
    <row r="470" spans="1:1" ht="15.75" customHeight="1" x14ac:dyDescent="0.25">
      <c r="A470" s="92"/>
    </row>
    <row r="471" spans="1:1" ht="15.75" customHeight="1" x14ac:dyDescent="0.25">
      <c r="A471" s="92"/>
    </row>
    <row r="472" spans="1:1" ht="15.75" customHeight="1" x14ac:dyDescent="0.25">
      <c r="A472" s="92"/>
    </row>
    <row r="473" spans="1:1" ht="15.75" customHeight="1" x14ac:dyDescent="0.25">
      <c r="A473" s="92"/>
    </row>
    <row r="474" spans="1:1" ht="15.75" customHeight="1" x14ac:dyDescent="0.25">
      <c r="A474" s="92"/>
    </row>
    <row r="475" spans="1:1" ht="15.75" customHeight="1" x14ac:dyDescent="0.25">
      <c r="A475" s="92"/>
    </row>
    <row r="476" spans="1:1" ht="15.75" customHeight="1" x14ac:dyDescent="0.25">
      <c r="A476" s="92"/>
    </row>
    <row r="477" spans="1:1" ht="15.75" customHeight="1" x14ac:dyDescent="0.25">
      <c r="A477" s="92"/>
    </row>
    <row r="478" spans="1:1" ht="15.75" customHeight="1" x14ac:dyDescent="0.25">
      <c r="A478" s="92"/>
    </row>
    <row r="479" spans="1:1" ht="15.75" customHeight="1" x14ac:dyDescent="0.25">
      <c r="A479" s="92"/>
    </row>
    <row r="480" spans="1:1" ht="15.75" customHeight="1" x14ac:dyDescent="0.25">
      <c r="A480" s="92"/>
    </row>
    <row r="481" spans="1:1" ht="15.75" customHeight="1" x14ac:dyDescent="0.25">
      <c r="A481" s="92"/>
    </row>
    <row r="482" spans="1:1" ht="15.75" customHeight="1" x14ac:dyDescent="0.25">
      <c r="A482" s="92"/>
    </row>
    <row r="483" spans="1:1" ht="15.75" customHeight="1" x14ac:dyDescent="0.25">
      <c r="A483" s="92"/>
    </row>
    <row r="484" spans="1:1" ht="15.75" customHeight="1" x14ac:dyDescent="0.25">
      <c r="A484" s="92"/>
    </row>
    <row r="485" spans="1:1" ht="15.75" customHeight="1" x14ac:dyDescent="0.25">
      <c r="A485" s="92"/>
    </row>
    <row r="486" spans="1:1" ht="15.75" customHeight="1" x14ac:dyDescent="0.25">
      <c r="A486" s="92"/>
    </row>
    <row r="487" spans="1:1" ht="15.75" customHeight="1" x14ac:dyDescent="0.25">
      <c r="A487" s="92"/>
    </row>
    <row r="488" spans="1:1" ht="15.75" customHeight="1" x14ac:dyDescent="0.25">
      <c r="A488" s="92"/>
    </row>
    <row r="489" spans="1:1" ht="15.75" customHeight="1" x14ac:dyDescent="0.25">
      <c r="A489" s="92"/>
    </row>
    <row r="490" spans="1:1" ht="15.75" customHeight="1" x14ac:dyDescent="0.25">
      <c r="A490" s="92"/>
    </row>
    <row r="491" spans="1:1" ht="15.75" customHeight="1" x14ac:dyDescent="0.25">
      <c r="A491" s="92"/>
    </row>
    <row r="492" spans="1:1" ht="15.75" customHeight="1" x14ac:dyDescent="0.25">
      <c r="A492" s="92"/>
    </row>
    <row r="493" spans="1:1" ht="15.75" customHeight="1" x14ac:dyDescent="0.25">
      <c r="A493" s="92"/>
    </row>
    <row r="494" spans="1:1" ht="15.75" customHeight="1" x14ac:dyDescent="0.25">
      <c r="A494" s="92"/>
    </row>
    <row r="495" spans="1:1" ht="15.75" customHeight="1" x14ac:dyDescent="0.25">
      <c r="A495" s="92"/>
    </row>
    <row r="496" spans="1:1" ht="15.75" customHeight="1" x14ac:dyDescent="0.25">
      <c r="A496" s="92"/>
    </row>
    <row r="497" spans="1:1" ht="15.75" customHeight="1" x14ac:dyDescent="0.25">
      <c r="A497" s="92"/>
    </row>
    <row r="498" spans="1:1" ht="15.75" customHeight="1" x14ac:dyDescent="0.25">
      <c r="A498" s="92"/>
    </row>
    <row r="499" spans="1:1" ht="15.75" customHeight="1" x14ac:dyDescent="0.25">
      <c r="A499" s="92"/>
    </row>
    <row r="500" spans="1:1" ht="15.75" customHeight="1" x14ac:dyDescent="0.25">
      <c r="A500" s="92"/>
    </row>
    <row r="501" spans="1:1" ht="15.75" customHeight="1" x14ac:dyDescent="0.25">
      <c r="A501" s="92"/>
    </row>
    <row r="502" spans="1:1" ht="15.75" customHeight="1" x14ac:dyDescent="0.25">
      <c r="A502" s="92"/>
    </row>
    <row r="503" spans="1:1" ht="15.75" customHeight="1" x14ac:dyDescent="0.25">
      <c r="A503" s="92"/>
    </row>
    <row r="504" spans="1:1" ht="15.75" customHeight="1" x14ac:dyDescent="0.25">
      <c r="A504" s="92"/>
    </row>
    <row r="505" spans="1:1" ht="15.75" customHeight="1" x14ac:dyDescent="0.25">
      <c r="A505" s="92"/>
    </row>
    <row r="506" spans="1:1" ht="15.75" customHeight="1" x14ac:dyDescent="0.25">
      <c r="A506" s="92"/>
    </row>
    <row r="507" spans="1:1" ht="15.75" customHeight="1" x14ac:dyDescent="0.25">
      <c r="A507" s="92"/>
    </row>
    <row r="508" spans="1:1" ht="15.75" customHeight="1" x14ac:dyDescent="0.25">
      <c r="A508" s="92"/>
    </row>
    <row r="509" spans="1:1" ht="15.75" customHeight="1" x14ac:dyDescent="0.25">
      <c r="A509" s="92"/>
    </row>
    <row r="510" spans="1:1" ht="15.75" customHeight="1" x14ac:dyDescent="0.25">
      <c r="A510" s="92"/>
    </row>
    <row r="511" spans="1:1" ht="15.75" customHeight="1" x14ac:dyDescent="0.25">
      <c r="A511" s="92"/>
    </row>
    <row r="512" spans="1:1" ht="15.75" customHeight="1" x14ac:dyDescent="0.25">
      <c r="A512" s="92"/>
    </row>
    <row r="513" spans="1:1" ht="15.75" customHeight="1" x14ac:dyDescent="0.25">
      <c r="A513" s="92"/>
    </row>
    <row r="514" spans="1:1" ht="15.75" customHeight="1" x14ac:dyDescent="0.25">
      <c r="A514" s="92"/>
    </row>
    <row r="515" spans="1:1" ht="15.75" customHeight="1" x14ac:dyDescent="0.25">
      <c r="A515" s="92"/>
    </row>
    <row r="516" spans="1:1" ht="15.75" customHeight="1" x14ac:dyDescent="0.25">
      <c r="A516" s="92"/>
    </row>
    <row r="517" spans="1:1" ht="15.75" customHeight="1" x14ac:dyDescent="0.25">
      <c r="A517" s="92"/>
    </row>
    <row r="518" spans="1:1" ht="15.75" customHeight="1" x14ac:dyDescent="0.25">
      <c r="A518" s="92"/>
    </row>
    <row r="519" spans="1:1" ht="15.75" customHeight="1" x14ac:dyDescent="0.25">
      <c r="A519" s="92"/>
    </row>
    <row r="520" spans="1:1" ht="15.75" customHeight="1" x14ac:dyDescent="0.25">
      <c r="A520" s="92"/>
    </row>
    <row r="521" spans="1:1" ht="15.75" customHeight="1" x14ac:dyDescent="0.25">
      <c r="A521" s="92"/>
    </row>
    <row r="522" spans="1:1" ht="15.75" customHeight="1" x14ac:dyDescent="0.25">
      <c r="A522" s="92"/>
    </row>
    <row r="523" spans="1:1" ht="15.75" customHeight="1" x14ac:dyDescent="0.25">
      <c r="A523" s="92"/>
    </row>
    <row r="524" spans="1:1" ht="15.75" customHeight="1" x14ac:dyDescent="0.25">
      <c r="A524" s="92"/>
    </row>
    <row r="525" spans="1:1" ht="15.75" customHeight="1" x14ac:dyDescent="0.25">
      <c r="A525" s="92"/>
    </row>
    <row r="526" spans="1:1" ht="15.75" customHeight="1" x14ac:dyDescent="0.25">
      <c r="A526" s="92"/>
    </row>
    <row r="527" spans="1:1" ht="15.75" customHeight="1" x14ac:dyDescent="0.25">
      <c r="A527" s="92"/>
    </row>
    <row r="528" spans="1:1" ht="15.75" customHeight="1" x14ac:dyDescent="0.25">
      <c r="A528" s="92"/>
    </row>
    <row r="529" spans="1:1" ht="15.75" customHeight="1" x14ac:dyDescent="0.25">
      <c r="A529" s="92"/>
    </row>
    <row r="530" spans="1:1" ht="15.75" customHeight="1" x14ac:dyDescent="0.25">
      <c r="A530" s="92"/>
    </row>
    <row r="531" spans="1:1" ht="15.75" customHeight="1" x14ac:dyDescent="0.25">
      <c r="A531" s="92"/>
    </row>
    <row r="532" spans="1:1" ht="15.75" customHeight="1" x14ac:dyDescent="0.25">
      <c r="A532" s="92"/>
    </row>
    <row r="533" spans="1:1" ht="15.75" customHeight="1" x14ac:dyDescent="0.25">
      <c r="A533" s="92"/>
    </row>
    <row r="534" spans="1:1" ht="15.75" customHeight="1" x14ac:dyDescent="0.25">
      <c r="A534" s="92"/>
    </row>
    <row r="535" spans="1:1" ht="15.75" customHeight="1" x14ac:dyDescent="0.25">
      <c r="A535" s="92"/>
    </row>
    <row r="536" spans="1:1" ht="15.75" customHeight="1" x14ac:dyDescent="0.25">
      <c r="A536" s="92"/>
    </row>
    <row r="537" spans="1:1" ht="15.75" customHeight="1" x14ac:dyDescent="0.25">
      <c r="A537" s="92"/>
    </row>
    <row r="538" spans="1:1" ht="15.75" customHeight="1" x14ac:dyDescent="0.25">
      <c r="A538" s="92"/>
    </row>
    <row r="539" spans="1:1" ht="15.75" customHeight="1" x14ac:dyDescent="0.25">
      <c r="A539" s="92"/>
    </row>
    <row r="540" spans="1:1" ht="15.75" customHeight="1" x14ac:dyDescent="0.25">
      <c r="A540" s="92"/>
    </row>
    <row r="541" spans="1:1" ht="15.75" customHeight="1" x14ac:dyDescent="0.25">
      <c r="A541" s="92"/>
    </row>
    <row r="542" spans="1:1" ht="15.75" customHeight="1" x14ac:dyDescent="0.25">
      <c r="A542" s="92"/>
    </row>
    <row r="543" spans="1:1" ht="15.75" customHeight="1" x14ac:dyDescent="0.25">
      <c r="A543" s="92"/>
    </row>
    <row r="544" spans="1:1" ht="15.75" customHeight="1" x14ac:dyDescent="0.25">
      <c r="A544" s="92"/>
    </row>
    <row r="545" spans="1:1" ht="15.75" customHeight="1" x14ac:dyDescent="0.25">
      <c r="A545" s="92"/>
    </row>
    <row r="546" spans="1:1" ht="15.75" customHeight="1" x14ac:dyDescent="0.25">
      <c r="A546" s="92"/>
    </row>
    <row r="547" spans="1:1" ht="15.75" customHeight="1" x14ac:dyDescent="0.25">
      <c r="A547" s="92"/>
    </row>
    <row r="548" spans="1:1" ht="15.75" customHeight="1" x14ac:dyDescent="0.25">
      <c r="A548" s="92"/>
    </row>
    <row r="549" spans="1:1" ht="15.75" customHeight="1" x14ac:dyDescent="0.25">
      <c r="A549" s="92"/>
    </row>
    <row r="550" spans="1:1" ht="15.75" customHeight="1" x14ac:dyDescent="0.25">
      <c r="A550" s="92"/>
    </row>
    <row r="551" spans="1:1" ht="15.75" customHeight="1" x14ac:dyDescent="0.25">
      <c r="A551" s="92"/>
    </row>
    <row r="552" spans="1:1" ht="15.75" customHeight="1" x14ac:dyDescent="0.25">
      <c r="A552" s="92"/>
    </row>
    <row r="553" spans="1:1" ht="15.75" customHeight="1" x14ac:dyDescent="0.25">
      <c r="A553" s="92"/>
    </row>
    <row r="554" spans="1:1" ht="15.75" customHeight="1" x14ac:dyDescent="0.25">
      <c r="A554" s="92"/>
    </row>
    <row r="555" spans="1:1" ht="15.75" customHeight="1" x14ac:dyDescent="0.25">
      <c r="A555" s="92"/>
    </row>
    <row r="556" spans="1:1" ht="15.75" customHeight="1" x14ac:dyDescent="0.25">
      <c r="A556" s="92"/>
    </row>
    <row r="557" spans="1:1" ht="15.75" customHeight="1" x14ac:dyDescent="0.25">
      <c r="A557" s="92"/>
    </row>
    <row r="558" spans="1:1" ht="15.75" customHeight="1" x14ac:dyDescent="0.25">
      <c r="A558" s="92"/>
    </row>
    <row r="559" spans="1:1" ht="15.75" customHeight="1" x14ac:dyDescent="0.25">
      <c r="A559" s="92"/>
    </row>
    <row r="560" spans="1:1" ht="15.75" customHeight="1" x14ac:dyDescent="0.25">
      <c r="A560" s="92"/>
    </row>
    <row r="561" spans="1:1" ht="15.75" customHeight="1" x14ac:dyDescent="0.25">
      <c r="A561" s="92"/>
    </row>
    <row r="562" spans="1:1" ht="15.75" customHeight="1" x14ac:dyDescent="0.25">
      <c r="A562" s="92"/>
    </row>
    <row r="563" spans="1:1" ht="15.75" customHeight="1" x14ac:dyDescent="0.25">
      <c r="A563" s="92"/>
    </row>
    <row r="564" spans="1:1" ht="15.75" customHeight="1" x14ac:dyDescent="0.25">
      <c r="A564" s="92"/>
    </row>
    <row r="565" spans="1:1" ht="15.75" customHeight="1" x14ac:dyDescent="0.25">
      <c r="A565" s="92"/>
    </row>
    <row r="566" spans="1:1" ht="15.75" customHeight="1" x14ac:dyDescent="0.25">
      <c r="A566" s="92"/>
    </row>
    <row r="567" spans="1:1" ht="15.75" customHeight="1" x14ac:dyDescent="0.25">
      <c r="A567" s="92"/>
    </row>
    <row r="568" spans="1:1" ht="15.75" customHeight="1" x14ac:dyDescent="0.25">
      <c r="A568" s="92"/>
    </row>
    <row r="569" spans="1:1" ht="15.75" customHeight="1" x14ac:dyDescent="0.25">
      <c r="A569" s="92"/>
    </row>
    <row r="570" spans="1:1" ht="15.75" customHeight="1" x14ac:dyDescent="0.25">
      <c r="A570" s="92"/>
    </row>
    <row r="571" spans="1:1" ht="15.75" customHeight="1" x14ac:dyDescent="0.25">
      <c r="A571" s="92"/>
    </row>
    <row r="572" spans="1:1" ht="15.75" customHeight="1" x14ac:dyDescent="0.25">
      <c r="A572" s="92"/>
    </row>
    <row r="573" spans="1:1" ht="15.75" customHeight="1" x14ac:dyDescent="0.25">
      <c r="A573" s="92"/>
    </row>
    <row r="574" spans="1:1" ht="15.75" customHeight="1" x14ac:dyDescent="0.25">
      <c r="A574" s="92"/>
    </row>
    <row r="575" spans="1:1" ht="15.75" customHeight="1" x14ac:dyDescent="0.25">
      <c r="A575" s="92"/>
    </row>
    <row r="576" spans="1:1" ht="15.75" customHeight="1" x14ac:dyDescent="0.25">
      <c r="A576" s="92"/>
    </row>
    <row r="577" spans="1:1" ht="15.75" customHeight="1" x14ac:dyDescent="0.25">
      <c r="A577" s="92"/>
    </row>
    <row r="578" spans="1:1" ht="15.75" customHeight="1" x14ac:dyDescent="0.25">
      <c r="A578" s="92"/>
    </row>
    <row r="579" spans="1:1" ht="15.75" customHeight="1" x14ac:dyDescent="0.25">
      <c r="A579" s="92"/>
    </row>
    <row r="580" spans="1:1" ht="15.75" customHeight="1" x14ac:dyDescent="0.25">
      <c r="A580" s="92"/>
    </row>
    <row r="581" spans="1:1" ht="15.75" customHeight="1" x14ac:dyDescent="0.25">
      <c r="A581" s="92"/>
    </row>
    <row r="582" spans="1:1" ht="15.75" customHeight="1" x14ac:dyDescent="0.25">
      <c r="A582" s="92"/>
    </row>
    <row r="583" spans="1:1" ht="15.75" customHeight="1" x14ac:dyDescent="0.25">
      <c r="A583" s="92"/>
    </row>
    <row r="584" spans="1:1" ht="15.75" customHeight="1" x14ac:dyDescent="0.25">
      <c r="A584" s="92"/>
    </row>
    <row r="585" spans="1:1" ht="15.75" customHeight="1" x14ac:dyDescent="0.25">
      <c r="A585" s="92"/>
    </row>
    <row r="586" spans="1:1" ht="15.75" customHeight="1" x14ac:dyDescent="0.25">
      <c r="A586" s="92"/>
    </row>
    <row r="587" spans="1:1" ht="15.75" customHeight="1" x14ac:dyDescent="0.25">
      <c r="A587" s="92"/>
    </row>
    <row r="588" spans="1:1" ht="15.75" customHeight="1" x14ac:dyDescent="0.25">
      <c r="A588" s="92"/>
    </row>
    <row r="589" spans="1:1" ht="15.75" customHeight="1" x14ac:dyDescent="0.25">
      <c r="A589" s="92"/>
    </row>
    <row r="590" spans="1:1" ht="15.75" customHeight="1" x14ac:dyDescent="0.25">
      <c r="A590" s="92"/>
    </row>
    <row r="591" spans="1:1" ht="15.75" customHeight="1" x14ac:dyDescent="0.25">
      <c r="A591" s="92"/>
    </row>
    <row r="592" spans="1:1" ht="15.75" customHeight="1" x14ac:dyDescent="0.25">
      <c r="A592" s="92"/>
    </row>
    <row r="593" spans="1:1" ht="15.75" customHeight="1" x14ac:dyDescent="0.25">
      <c r="A593" s="92"/>
    </row>
    <row r="594" spans="1:1" ht="15.75" customHeight="1" x14ac:dyDescent="0.25">
      <c r="A594" s="92"/>
    </row>
    <row r="595" spans="1:1" ht="15.75" customHeight="1" x14ac:dyDescent="0.25">
      <c r="A595" s="92"/>
    </row>
    <row r="596" spans="1:1" ht="15.75" customHeight="1" x14ac:dyDescent="0.25">
      <c r="A596" s="92"/>
    </row>
    <row r="597" spans="1:1" ht="15.75" customHeight="1" x14ac:dyDescent="0.25">
      <c r="A597" s="92"/>
    </row>
    <row r="598" spans="1:1" ht="15.75" customHeight="1" x14ac:dyDescent="0.25">
      <c r="A598" s="92"/>
    </row>
    <row r="599" spans="1:1" ht="15.75" customHeight="1" x14ac:dyDescent="0.25">
      <c r="A599" s="92"/>
    </row>
    <row r="600" spans="1:1" ht="15.75" customHeight="1" x14ac:dyDescent="0.25">
      <c r="A600" s="92"/>
    </row>
    <row r="601" spans="1:1" ht="15.75" customHeight="1" x14ac:dyDescent="0.25">
      <c r="A601" s="92"/>
    </row>
    <row r="602" spans="1:1" ht="15.75" customHeight="1" x14ac:dyDescent="0.25">
      <c r="A602" s="92"/>
    </row>
    <row r="603" spans="1:1" ht="15.75" customHeight="1" x14ac:dyDescent="0.25">
      <c r="A603" s="92"/>
    </row>
    <row r="604" spans="1:1" ht="15.75" customHeight="1" x14ac:dyDescent="0.25">
      <c r="A604" s="92"/>
    </row>
    <row r="605" spans="1:1" ht="15.75" customHeight="1" x14ac:dyDescent="0.25">
      <c r="A605" s="92"/>
    </row>
    <row r="606" spans="1:1" ht="15.75" customHeight="1" x14ac:dyDescent="0.25">
      <c r="A606" s="92"/>
    </row>
    <row r="607" spans="1:1" ht="15.75" customHeight="1" x14ac:dyDescent="0.25">
      <c r="A607" s="92"/>
    </row>
    <row r="608" spans="1:1" ht="15.75" customHeight="1" x14ac:dyDescent="0.25">
      <c r="A608" s="92"/>
    </row>
    <row r="609" spans="1:1" ht="15.75" customHeight="1" x14ac:dyDescent="0.25">
      <c r="A609" s="92"/>
    </row>
    <row r="610" spans="1:1" ht="15.75" customHeight="1" x14ac:dyDescent="0.25">
      <c r="A610" s="92"/>
    </row>
    <row r="611" spans="1:1" ht="15.75" customHeight="1" x14ac:dyDescent="0.25">
      <c r="A611" s="92"/>
    </row>
    <row r="612" spans="1:1" ht="15.75" customHeight="1" x14ac:dyDescent="0.25">
      <c r="A612" s="92"/>
    </row>
    <row r="613" spans="1:1" ht="15.75" customHeight="1" x14ac:dyDescent="0.25">
      <c r="A613" s="92"/>
    </row>
    <row r="614" spans="1:1" ht="15.75" customHeight="1" x14ac:dyDescent="0.25">
      <c r="A614" s="92"/>
    </row>
    <row r="615" spans="1:1" ht="15.75" customHeight="1" x14ac:dyDescent="0.25">
      <c r="A615" s="92"/>
    </row>
    <row r="616" spans="1:1" ht="15.75" customHeight="1" x14ac:dyDescent="0.25">
      <c r="A616" s="92"/>
    </row>
    <row r="617" spans="1:1" ht="15.75" customHeight="1" x14ac:dyDescent="0.25">
      <c r="A617" s="92"/>
    </row>
    <row r="618" spans="1:1" ht="15.75" customHeight="1" x14ac:dyDescent="0.25">
      <c r="A618" s="92"/>
    </row>
    <row r="619" spans="1:1" ht="15.75" customHeight="1" x14ac:dyDescent="0.25">
      <c r="A619" s="92"/>
    </row>
    <row r="620" spans="1:1" ht="15.75" customHeight="1" x14ac:dyDescent="0.25">
      <c r="A620" s="92"/>
    </row>
    <row r="621" spans="1:1" ht="15.75" customHeight="1" x14ac:dyDescent="0.25">
      <c r="A621" s="92"/>
    </row>
    <row r="622" spans="1:1" ht="15.75" customHeight="1" x14ac:dyDescent="0.25">
      <c r="A622" s="92"/>
    </row>
    <row r="623" spans="1:1" ht="15.75" customHeight="1" x14ac:dyDescent="0.25">
      <c r="A623" s="92"/>
    </row>
    <row r="624" spans="1:1" ht="15.75" customHeight="1" x14ac:dyDescent="0.25">
      <c r="A624" s="92"/>
    </row>
    <row r="625" spans="1:1" ht="15.75" customHeight="1" x14ac:dyDescent="0.25">
      <c r="A625" s="92"/>
    </row>
    <row r="626" spans="1:1" ht="15.75" customHeight="1" x14ac:dyDescent="0.25">
      <c r="A626" s="92"/>
    </row>
    <row r="627" spans="1:1" ht="15.75" customHeight="1" x14ac:dyDescent="0.25">
      <c r="A627" s="92"/>
    </row>
    <row r="628" spans="1:1" ht="15.75" customHeight="1" x14ac:dyDescent="0.25">
      <c r="A628" s="92"/>
    </row>
    <row r="629" spans="1:1" ht="15.75" customHeight="1" x14ac:dyDescent="0.25">
      <c r="A629" s="92"/>
    </row>
    <row r="630" spans="1:1" ht="15.75" customHeight="1" x14ac:dyDescent="0.25">
      <c r="A630" s="92"/>
    </row>
    <row r="631" spans="1:1" ht="15.75" customHeight="1" x14ac:dyDescent="0.25">
      <c r="A631" s="92"/>
    </row>
    <row r="632" spans="1:1" ht="15.75" customHeight="1" x14ac:dyDescent="0.25">
      <c r="A632" s="92"/>
    </row>
    <row r="633" spans="1:1" ht="15.75" customHeight="1" x14ac:dyDescent="0.25">
      <c r="A633" s="92"/>
    </row>
    <row r="634" spans="1:1" ht="15.75" customHeight="1" x14ac:dyDescent="0.25">
      <c r="A634" s="92"/>
    </row>
    <row r="635" spans="1:1" ht="15.75" customHeight="1" x14ac:dyDescent="0.25">
      <c r="A635" s="92"/>
    </row>
    <row r="636" spans="1:1" ht="15.75" customHeight="1" x14ac:dyDescent="0.25">
      <c r="A636" s="92"/>
    </row>
    <row r="637" spans="1:1" ht="15.75" customHeight="1" x14ac:dyDescent="0.25">
      <c r="A637" s="92"/>
    </row>
    <row r="638" spans="1:1" ht="15.75" customHeight="1" x14ac:dyDescent="0.25">
      <c r="A638" s="92"/>
    </row>
    <row r="639" spans="1:1" ht="15.75" customHeight="1" x14ac:dyDescent="0.25">
      <c r="A639" s="92"/>
    </row>
    <row r="640" spans="1:1" ht="15.75" customHeight="1" x14ac:dyDescent="0.25">
      <c r="A640" s="92"/>
    </row>
    <row r="641" spans="1:1" ht="15.75" customHeight="1" x14ac:dyDescent="0.25">
      <c r="A641" s="92"/>
    </row>
    <row r="642" spans="1:1" ht="15.75" customHeight="1" x14ac:dyDescent="0.25">
      <c r="A642" s="92"/>
    </row>
    <row r="643" spans="1:1" ht="15.75" customHeight="1" x14ac:dyDescent="0.25">
      <c r="A643" s="92"/>
    </row>
    <row r="644" spans="1:1" ht="15.75" customHeight="1" x14ac:dyDescent="0.25">
      <c r="A644" s="92"/>
    </row>
    <row r="645" spans="1:1" ht="15.75" customHeight="1" x14ac:dyDescent="0.25">
      <c r="A645" s="92"/>
    </row>
    <row r="646" spans="1:1" ht="15.75" customHeight="1" x14ac:dyDescent="0.25">
      <c r="A646" s="92"/>
    </row>
    <row r="647" spans="1:1" ht="15.75" customHeight="1" x14ac:dyDescent="0.25">
      <c r="A647" s="92"/>
    </row>
    <row r="648" spans="1:1" ht="15.75" customHeight="1" x14ac:dyDescent="0.25">
      <c r="A648" s="92"/>
    </row>
    <row r="649" spans="1:1" ht="15.75" customHeight="1" x14ac:dyDescent="0.25">
      <c r="A649" s="92"/>
    </row>
    <row r="650" spans="1:1" ht="15.75" customHeight="1" x14ac:dyDescent="0.25">
      <c r="A650" s="92"/>
    </row>
    <row r="651" spans="1:1" ht="15.75" customHeight="1" x14ac:dyDescent="0.25">
      <c r="A651" s="92"/>
    </row>
    <row r="652" spans="1:1" ht="15.75" customHeight="1" x14ac:dyDescent="0.25">
      <c r="A652" s="92"/>
    </row>
    <row r="653" spans="1:1" ht="15.75" customHeight="1" x14ac:dyDescent="0.25">
      <c r="A653" s="92"/>
    </row>
    <row r="654" spans="1:1" ht="15.75" customHeight="1" x14ac:dyDescent="0.25">
      <c r="A654" s="92"/>
    </row>
    <row r="655" spans="1:1" ht="15.75" customHeight="1" x14ac:dyDescent="0.25">
      <c r="A655" s="92"/>
    </row>
    <row r="656" spans="1:1" ht="15.75" customHeight="1" x14ac:dyDescent="0.25">
      <c r="A656" s="92"/>
    </row>
    <row r="657" spans="1:1" ht="15.75" customHeight="1" x14ac:dyDescent="0.25">
      <c r="A657" s="92"/>
    </row>
    <row r="658" spans="1:1" ht="15.75" customHeight="1" x14ac:dyDescent="0.25">
      <c r="A658" s="92"/>
    </row>
    <row r="659" spans="1:1" ht="15.75" customHeight="1" x14ac:dyDescent="0.25">
      <c r="A659" s="92"/>
    </row>
    <row r="660" spans="1:1" ht="15.75" customHeight="1" x14ac:dyDescent="0.25">
      <c r="A660" s="92"/>
    </row>
    <row r="661" spans="1:1" ht="15.75" customHeight="1" x14ac:dyDescent="0.25">
      <c r="A661" s="92"/>
    </row>
    <row r="662" spans="1:1" ht="15.75" customHeight="1" x14ac:dyDescent="0.25">
      <c r="A662" s="92"/>
    </row>
    <row r="663" spans="1:1" ht="15.75" customHeight="1" x14ac:dyDescent="0.25">
      <c r="A663" s="92"/>
    </row>
    <row r="664" spans="1:1" ht="15.75" customHeight="1" x14ac:dyDescent="0.25">
      <c r="A664" s="92"/>
    </row>
    <row r="665" spans="1:1" ht="15.75" customHeight="1" x14ac:dyDescent="0.25">
      <c r="A665" s="92"/>
    </row>
    <row r="666" spans="1:1" ht="15.75" customHeight="1" x14ac:dyDescent="0.25">
      <c r="A666" s="92"/>
    </row>
    <row r="667" spans="1:1" ht="15.75" customHeight="1" x14ac:dyDescent="0.25">
      <c r="A667" s="92"/>
    </row>
    <row r="668" spans="1:1" ht="15.75" customHeight="1" x14ac:dyDescent="0.25">
      <c r="A668" s="92"/>
    </row>
    <row r="669" spans="1:1" ht="15.75" customHeight="1" x14ac:dyDescent="0.25">
      <c r="A669" s="92"/>
    </row>
    <row r="670" spans="1:1" ht="15.75" customHeight="1" x14ac:dyDescent="0.25">
      <c r="A670" s="92"/>
    </row>
    <row r="671" spans="1:1" ht="15.75" customHeight="1" x14ac:dyDescent="0.25">
      <c r="A671" s="92"/>
    </row>
    <row r="672" spans="1:1" ht="15.75" customHeight="1" x14ac:dyDescent="0.25">
      <c r="A672" s="92"/>
    </row>
    <row r="673" spans="1:1" ht="15.75" customHeight="1" x14ac:dyDescent="0.25">
      <c r="A673" s="92"/>
    </row>
    <row r="674" spans="1:1" ht="15.75" customHeight="1" x14ac:dyDescent="0.25">
      <c r="A674" s="92"/>
    </row>
    <row r="675" spans="1:1" ht="15.75" customHeight="1" x14ac:dyDescent="0.25">
      <c r="A675" s="92"/>
    </row>
    <row r="676" spans="1:1" ht="15.75" customHeight="1" x14ac:dyDescent="0.25">
      <c r="A676" s="92"/>
    </row>
    <row r="677" spans="1:1" ht="15.75" customHeight="1" x14ac:dyDescent="0.25">
      <c r="A677" s="92"/>
    </row>
    <row r="678" spans="1:1" ht="15.75" customHeight="1" x14ac:dyDescent="0.25">
      <c r="A678" s="92"/>
    </row>
    <row r="679" spans="1:1" ht="15.75" customHeight="1" x14ac:dyDescent="0.25">
      <c r="A679" s="92"/>
    </row>
    <row r="680" spans="1:1" ht="15.75" customHeight="1" x14ac:dyDescent="0.25">
      <c r="A680" s="92"/>
    </row>
    <row r="681" spans="1:1" ht="15.75" customHeight="1" x14ac:dyDescent="0.25">
      <c r="A681" s="92"/>
    </row>
    <row r="682" spans="1:1" ht="15.75" customHeight="1" x14ac:dyDescent="0.25">
      <c r="A682" s="92"/>
    </row>
    <row r="683" spans="1:1" ht="15.75" customHeight="1" x14ac:dyDescent="0.25">
      <c r="A683" s="92"/>
    </row>
    <row r="684" spans="1:1" ht="15.75" customHeight="1" x14ac:dyDescent="0.25">
      <c r="A684" s="92"/>
    </row>
    <row r="685" spans="1:1" ht="15.75" customHeight="1" x14ac:dyDescent="0.25">
      <c r="A685" s="92"/>
    </row>
    <row r="686" spans="1:1" ht="15.75" customHeight="1" x14ac:dyDescent="0.25">
      <c r="A686" s="92"/>
    </row>
    <row r="687" spans="1:1" ht="15.75" customHeight="1" x14ac:dyDescent="0.25">
      <c r="A687" s="92"/>
    </row>
    <row r="688" spans="1:1" ht="15.75" customHeight="1" x14ac:dyDescent="0.25">
      <c r="A688" s="92"/>
    </row>
    <row r="689" spans="1:1" ht="15.75" customHeight="1" x14ac:dyDescent="0.25">
      <c r="A689" s="92"/>
    </row>
    <row r="690" spans="1:1" ht="15.75" customHeight="1" x14ac:dyDescent="0.25">
      <c r="A690" s="92"/>
    </row>
    <row r="691" spans="1:1" ht="15.75" customHeight="1" x14ac:dyDescent="0.25">
      <c r="A691" s="92"/>
    </row>
    <row r="692" spans="1:1" ht="15.75" customHeight="1" x14ac:dyDescent="0.25">
      <c r="A692" s="92"/>
    </row>
    <row r="693" spans="1:1" ht="15.75" customHeight="1" x14ac:dyDescent="0.25">
      <c r="A693" s="92"/>
    </row>
    <row r="694" spans="1:1" ht="15.75" customHeight="1" x14ac:dyDescent="0.25">
      <c r="A694" s="92"/>
    </row>
    <row r="695" spans="1:1" ht="15.75" customHeight="1" x14ac:dyDescent="0.25">
      <c r="A695" s="92"/>
    </row>
    <row r="696" spans="1:1" ht="15.75" customHeight="1" x14ac:dyDescent="0.25">
      <c r="A696" s="92"/>
    </row>
    <row r="697" spans="1:1" ht="15.75" customHeight="1" x14ac:dyDescent="0.25">
      <c r="A697" s="92"/>
    </row>
    <row r="698" spans="1:1" ht="15.75" customHeight="1" x14ac:dyDescent="0.25">
      <c r="A698" s="92"/>
    </row>
    <row r="699" spans="1:1" ht="15.75" customHeight="1" x14ac:dyDescent="0.25">
      <c r="A699" s="92"/>
    </row>
    <row r="700" spans="1:1" ht="15.75" customHeight="1" x14ac:dyDescent="0.25">
      <c r="A700" s="92"/>
    </row>
    <row r="701" spans="1:1" ht="15.75" customHeight="1" x14ac:dyDescent="0.25">
      <c r="A701" s="92"/>
    </row>
    <row r="702" spans="1:1" ht="15.75" customHeight="1" x14ac:dyDescent="0.25">
      <c r="A702" s="92"/>
    </row>
    <row r="703" spans="1:1" ht="15.75" customHeight="1" x14ac:dyDescent="0.25">
      <c r="A703" s="92"/>
    </row>
    <row r="704" spans="1:1" ht="15.75" customHeight="1" x14ac:dyDescent="0.25">
      <c r="A704" s="92"/>
    </row>
    <row r="705" spans="1:1" ht="15.75" customHeight="1" x14ac:dyDescent="0.25">
      <c r="A705" s="92"/>
    </row>
    <row r="706" spans="1:1" ht="15.75" customHeight="1" x14ac:dyDescent="0.25">
      <c r="A706" s="92"/>
    </row>
    <row r="707" spans="1:1" ht="15.75" customHeight="1" x14ac:dyDescent="0.25">
      <c r="A707" s="92"/>
    </row>
    <row r="708" spans="1:1" ht="15.75" customHeight="1" x14ac:dyDescent="0.25">
      <c r="A708" s="92"/>
    </row>
    <row r="709" spans="1:1" ht="15.75" customHeight="1" x14ac:dyDescent="0.25">
      <c r="A709" s="92"/>
    </row>
    <row r="710" spans="1:1" ht="15.75" customHeight="1" x14ac:dyDescent="0.25">
      <c r="A710" s="92"/>
    </row>
    <row r="711" spans="1:1" ht="15.75" customHeight="1" x14ac:dyDescent="0.25">
      <c r="A711" s="92"/>
    </row>
    <row r="712" spans="1:1" ht="15.75" customHeight="1" x14ac:dyDescent="0.25">
      <c r="A712" s="92"/>
    </row>
    <row r="713" spans="1:1" ht="15.75" customHeight="1" x14ac:dyDescent="0.25">
      <c r="A713" s="92"/>
    </row>
    <row r="714" spans="1:1" ht="15.75" customHeight="1" x14ac:dyDescent="0.25">
      <c r="A714" s="92"/>
    </row>
    <row r="715" spans="1:1" ht="15.75" customHeight="1" x14ac:dyDescent="0.25">
      <c r="A715" s="92"/>
    </row>
    <row r="716" spans="1:1" ht="15.75" customHeight="1" x14ac:dyDescent="0.25">
      <c r="A716" s="92"/>
    </row>
    <row r="717" spans="1:1" ht="15.75" customHeight="1" x14ac:dyDescent="0.25">
      <c r="A717" s="92"/>
    </row>
    <row r="718" spans="1:1" ht="15.75" customHeight="1" x14ac:dyDescent="0.25">
      <c r="A718" s="92"/>
    </row>
    <row r="719" spans="1:1" ht="15.75" customHeight="1" x14ac:dyDescent="0.25">
      <c r="A719" s="92"/>
    </row>
    <row r="720" spans="1:1" ht="15.75" customHeight="1" x14ac:dyDescent="0.25">
      <c r="A720" s="92"/>
    </row>
    <row r="721" spans="1:1" ht="15.75" customHeight="1" x14ac:dyDescent="0.25">
      <c r="A721" s="92"/>
    </row>
    <row r="722" spans="1:1" ht="15.75" customHeight="1" x14ac:dyDescent="0.25">
      <c r="A722" s="92"/>
    </row>
    <row r="723" spans="1:1" ht="15.75" customHeight="1" x14ac:dyDescent="0.25">
      <c r="A723" s="92"/>
    </row>
    <row r="724" spans="1:1" ht="15.75" customHeight="1" x14ac:dyDescent="0.25">
      <c r="A724" s="92"/>
    </row>
    <row r="725" spans="1:1" ht="15.75" customHeight="1" x14ac:dyDescent="0.25">
      <c r="A725" s="92"/>
    </row>
    <row r="726" spans="1:1" ht="15.75" customHeight="1" x14ac:dyDescent="0.25">
      <c r="A726" s="92"/>
    </row>
    <row r="727" spans="1:1" ht="15.75" customHeight="1" x14ac:dyDescent="0.25">
      <c r="A727" s="92"/>
    </row>
    <row r="728" spans="1:1" ht="15.75" customHeight="1" x14ac:dyDescent="0.25">
      <c r="A728" s="92"/>
    </row>
    <row r="729" spans="1:1" ht="15.75" customHeight="1" x14ac:dyDescent="0.25">
      <c r="A729" s="92"/>
    </row>
    <row r="730" spans="1:1" ht="15.75" customHeight="1" x14ac:dyDescent="0.25">
      <c r="A730" s="92"/>
    </row>
    <row r="731" spans="1:1" ht="15.75" customHeight="1" x14ac:dyDescent="0.25">
      <c r="A731" s="92"/>
    </row>
    <row r="732" spans="1:1" ht="15.75" customHeight="1" x14ac:dyDescent="0.25">
      <c r="A732" s="92"/>
    </row>
    <row r="733" spans="1:1" ht="15.75" customHeight="1" x14ac:dyDescent="0.25">
      <c r="A733" s="92"/>
    </row>
    <row r="734" spans="1:1" ht="15.75" customHeight="1" x14ac:dyDescent="0.25">
      <c r="A734" s="92"/>
    </row>
    <row r="735" spans="1:1" ht="15.75" customHeight="1" x14ac:dyDescent="0.25">
      <c r="A735" s="92"/>
    </row>
    <row r="736" spans="1:1" ht="15.75" customHeight="1" x14ac:dyDescent="0.25">
      <c r="A736" s="92"/>
    </row>
    <row r="737" spans="1:1" ht="15.75" customHeight="1" x14ac:dyDescent="0.25">
      <c r="A737" s="92"/>
    </row>
    <row r="738" spans="1:1" ht="15.75" customHeight="1" x14ac:dyDescent="0.25">
      <c r="A738" s="92"/>
    </row>
    <row r="739" spans="1:1" ht="15.75" customHeight="1" x14ac:dyDescent="0.25">
      <c r="A739" s="92"/>
    </row>
    <row r="740" spans="1:1" ht="15.75" customHeight="1" x14ac:dyDescent="0.25">
      <c r="A740" s="92"/>
    </row>
    <row r="741" spans="1:1" ht="15.75" customHeight="1" x14ac:dyDescent="0.25">
      <c r="A741" s="92"/>
    </row>
    <row r="742" spans="1:1" ht="15.75" customHeight="1" x14ac:dyDescent="0.25">
      <c r="A742" s="92"/>
    </row>
    <row r="743" spans="1:1" ht="15.75" customHeight="1" x14ac:dyDescent="0.25">
      <c r="A743" s="92"/>
    </row>
    <row r="744" spans="1:1" ht="15.75" customHeight="1" x14ac:dyDescent="0.25">
      <c r="A744" s="92"/>
    </row>
    <row r="745" spans="1:1" ht="15.75" customHeight="1" x14ac:dyDescent="0.25">
      <c r="A745" s="92"/>
    </row>
    <row r="746" spans="1:1" ht="15.75" customHeight="1" x14ac:dyDescent="0.25">
      <c r="A746" s="92"/>
    </row>
    <row r="747" spans="1:1" ht="15.75" customHeight="1" x14ac:dyDescent="0.25">
      <c r="A747" s="92"/>
    </row>
    <row r="748" spans="1:1" ht="15.75" customHeight="1" x14ac:dyDescent="0.25">
      <c r="A748" s="92"/>
    </row>
    <row r="749" spans="1:1" ht="15.75" customHeight="1" x14ac:dyDescent="0.25">
      <c r="A749" s="92"/>
    </row>
    <row r="750" spans="1:1" ht="15.75" customHeight="1" x14ac:dyDescent="0.25">
      <c r="A750" s="92"/>
    </row>
    <row r="751" spans="1:1" ht="15.75" customHeight="1" x14ac:dyDescent="0.25">
      <c r="A751" s="92"/>
    </row>
    <row r="752" spans="1:1" ht="15.75" customHeight="1" x14ac:dyDescent="0.25">
      <c r="A752" s="92"/>
    </row>
    <row r="753" spans="1:1" ht="15.75" customHeight="1" x14ac:dyDescent="0.25">
      <c r="A753" s="92"/>
    </row>
    <row r="754" spans="1:1" ht="15.75" customHeight="1" x14ac:dyDescent="0.25">
      <c r="A754" s="92"/>
    </row>
    <row r="755" spans="1:1" ht="15.75" customHeight="1" x14ac:dyDescent="0.25">
      <c r="A755" s="92"/>
    </row>
    <row r="756" spans="1:1" ht="15.75" customHeight="1" x14ac:dyDescent="0.25">
      <c r="A756" s="92"/>
    </row>
    <row r="757" spans="1:1" ht="15.75" customHeight="1" x14ac:dyDescent="0.25">
      <c r="A757" s="92"/>
    </row>
    <row r="758" spans="1:1" ht="15.75" customHeight="1" x14ac:dyDescent="0.25">
      <c r="A758" s="92"/>
    </row>
    <row r="759" spans="1:1" ht="15.75" customHeight="1" x14ac:dyDescent="0.25">
      <c r="A759" s="92"/>
    </row>
    <row r="760" spans="1:1" ht="15.75" customHeight="1" x14ac:dyDescent="0.25">
      <c r="A760" s="92"/>
    </row>
    <row r="761" spans="1:1" ht="15.75" customHeight="1" x14ac:dyDescent="0.25">
      <c r="A761" s="92"/>
    </row>
    <row r="762" spans="1:1" ht="15.75" customHeight="1" x14ac:dyDescent="0.25">
      <c r="A762" s="92"/>
    </row>
    <row r="763" spans="1:1" ht="15.75" customHeight="1" x14ac:dyDescent="0.25">
      <c r="A763" s="92"/>
    </row>
    <row r="764" spans="1:1" ht="15.75" customHeight="1" x14ac:dyDescent="0.25">
      <c r="A764" s="92"/>
    </row>
    <row r="765" spans="1:1" ht="15.75" customHeight="1" x14ac:dyDescent="0.25">
      <c r="A765" s="92"/>
    </row>
    <row r="766" spans="1:1" ht="15.75" customHeight="1" x14ac:dyDescent="0.25">
      <c r="A766" s="92"/>
    </row>
    <row r="767" spans="1:1" ht="15.75" customHeight="1" x14ac:dyDescent="0.25">
      <c r="A767" s="92"/>
    </row>
    <row r="768" spans="1:1" ht="15.75" customHeight="1" x14ac:dyDescent="0.25">
      <c r="A768" s="92"/>
    </row>
    <row r="769" spans="1:1" ht="15.75" customHeight="1" x14ac:dyDescent="0.25">
      <c r="A769" s="92"/>
    </row>
    <row r="770" spans="1:1" ht="15.75" customHeight="1" x14ac:dyDescent="0.25">
      <c r="A770" s="92"/>
    </row>
    <row r="771" spans="1:1" ht="15.75" customHeight="1" x14ac:dyDescent="0.25">
      <c r="A771" s="92"/>
    </row>
    <row r="772" spans="1:1" ht="15.75" customHeight="1" x14ac:dyDescent="0.25">
      <c r="A772" s="92"/>
    </row>
    <row r="773" spans="1:1" ht="15.75" customHeight="1" x14ac:dyDescent="0.25">
      <c r="A773" s="92"/>
    </row>
    <row r="774" spans="1:1" ht="15.75" customHeight="1" x14ac:dyDescent="0.25">
      <c r="A774" s="92"/>
    </row>
    <row r="775" spans="1:1" ht="15.75" customHeight="1" x14ac:dyDescent="0.25">
      <c r="A775" s="92"/>
    </row>
    <row r="776" spans="1:1" ht="15.75" customHeight="1" x14ac:dyDescent="0.25">
      <c r="A776" s="92"/>
    </row>
    <row r="777" spans="1:1" ht="15.75" customHeight="1" x14ac:dyDescent="0.25">
      <c r="A777" s="92"/>
    </row>
    <row r="778" spans="1:1" ht="15.75" customHeight="1" x14ac:dyDescent="0.25">
      <c r="A778" s="92"/>
    </row>
    <row r="779" spans="1:1" ht="15.75" customHeight="1" x14ac:dyDescent="0.25">
      <c r="A779" s="92"/>
    </row>
    <row r="780" spans="1:1" ht="15.75" customHeight="1" x14ac:dyDescent="0.25">
      <c r="A780" s="92"/>
    </row>
    <row r="781" spans="1:1" ht="15.75" customHeight="1" x14ac:dyDescent="0.25">
      <c r="A781" s="92"/>
    </row>
    <row r="782" spans="1:1" ht="15.75" customHeight="1" x14ac:dyDescent="0.25">
      <c r="A782" s="92"/>
    </row>
    <row r="783" spans="1:1" ht="15.75" customHeight="1" x14ac:dyDescent="0.25">
      <c r="A783" s="92"/>
    </row>
    <row r="784" spans="1:1" ht="15.75" customHeight="1" x14ac:dyDescent="0.25">
      <c r="A784" s="92"/>
    </row>
    <row r="785" spans="1:1" ht="15.75" customHeight="1" x14ac:dyDescent="0.25">
      <c r="A785" s="92"/>
    </row>
    <row r="786" spans="1:1" ht="15.75" customHeight="1" x14ac:dyDescent="0.25">
      <c r="A786" s="92"/>
    </row>
    <row r="787" spans="1:1" ht="15.75" customHeight="1" x14ac:dyDescent="0.25">
      <c r="A787" s="92"/>
    </row>
    <row r="788" spans="1:1" ht="15.75" customHeight="1" x14ac:dyDescent="0.25">
      <c r="A788" s="92"/>
    </row>
    <row r="789" spans="1:1" ht="15.75" customHeight="1" x14ac:dyDescent="0.25">
      <c r="A789" s="92"/>
    </row>
    <row r="790" spans="1:1" ht="15.75" customHeight="1" x14ac:dyDescent="0.25">
      <c r="A790" s="92"/>
    </row>
    <row r="791" spans="1:1" ht="15.75" customHeight="1" x14ac:dyDescent="0.25">
      <c r="A791" s="92"/>
    </row>
    <row r="792" spans="1:1" ht="15.75" customHeight="1" x14ac:dyDescent="0.25">
      <c r="A792" s="92"/>
    </row>
    <row r="793" spans="1:1" ht="15.75" customHeight="1" x14ac:dyDescent="0.25">
      <c r="A793" s="92"/>
    </row>
    <row r="794" spans="1:1" ht="15.75" customHeight="1" x14ac:dyDescent="0.25">
      <c r="A794" s="92"/>
    </row>
    <row r="795" spans="1:1" ht="15.75" customHeight="1" x14ac:dyDescent="0.25">
      <c r="A795" s="92"/>
    </row>
    <row r="796" spans="1:1" ht="15.75" customHeight="1" x14ac:dyDescent="0.25">
      <c r="A796" s="92"/>
    </row>
    <row r="797" spans="1:1" ht="15.75" customHeight="1" x14ac:dyDescent="0.25">
      <c r="A797" s="92"/>
    </row>
    <row r="798" spans="1:1" ht="15.75" customHeight="1" x14ac:dyDescent="0.25">
      <c r="A798" s="92"/>
    </row>
    <row r="799" spans="1:1" ht="15.75" customHeight="1" x14ac:dyDescent="0.25">
      <c r="A799" s="92"/>
    </row>
    <row r="800" spans="1:1" ht="15.75" customHeight="1" x14ac:dyDescent="0.25">
      <c r="A800" s="92"/>
    </row>
    <row r="801" spans="1:1" ht="15.75" customHeight="1" x14ac:dyDescent="0.25">
      <c r="A801" s="92"/>
    </row>
    <row r="802" spans="1:1" ht="15.75" customHeight="1" x14ac:dyDescent="0.25">
      <c r="A802" s="92"/>
    </row>
    <row r="803" spans="1:1" ht="15.75" customHeight="1" x14ac:dyDescent="0.25">
      <c r="A803" s="92"/>
    </row>
    <row r="804" spans="1:1" ht="15.75" customHeight="1" x14ac:dyDescent="0.25">
      <c r="A804" s="92"/>
    </row>
    <row r="805" spans="1:1" ht="15.75" customHeight="1" x14ac:dyDescent="0.25">
      <c r="A805" s="92"/>
    </row>
    <row r="806" spans="1:1" ht="15.75" customHeight="1" x14ac:dyDescent="0.25">
      <c r="A806" s="92"/>
    </row>
    <row r="807" spans="1:1" ht="15.75" customHeight="1" x14ac:dyDescent="0.25">
      <c r="A807" s="92"/>
    </row>
    <row r="808" spans="1:1" ht="15.75" customHeight="1" x14ac:dyDescent="0.25">
      <c r="A808" s="92"/>
    </row>
    <row r="809" spans="1:1" ht="15.75" customHeight="1" x14ac:dyDescent="0.25">
      <c r="A809" s="92"/>
    </row>
    <row r="810" spans="1:1" ht="15.75" customHeight="1" x14ac:dyDescent="0.25">
      <c r="A810" s="92"/>
    </row>
    <row r="811" spans="1:1" ht="15.75" customHeight="1" x14ac:dyDescent="0.25">
      <c r="A811" s="92"/>
    </row>
    <row r="812" spans="1:1" ht="15.75" customHeight="1" x14ac:dyDescent="0.25">
      <c r="A812" s="92"/>
    </row>
    <row r="813" spans="1:1" ht="15.75" customHeight="1" x14ac:dyDescent="0.25">
      <c r="A813" s="92"/>
    </row>
    <row r="814" spans="1:1" ht="15.75" customHeight="1" x14ac:dyDescent="0.25">
      <c r="A814" s="92"/>
    </row>
    <row r="815" spans="1:1" ht="15.75" customHeight="1" x14ac:dyDescent="0.25">
      <c r="A815" s="92"/>
    </row>
    <row r="816" spans="1:1" ht="15.75" customHeight="1" x14ac:dyDescent="0.25">
      <c r="A816" s="92"/>
    </row>
    <row r="817" spans="1:1" ht="15.75" customHeight="1" x14ac:dyDescent="0.25">
      <c r="A817" s="92"/>
    </row>
    <row r="818" spans="1:1" ht="15.75" customHeight="1" x14ac:dyDescent="0.25">
      <c r="A818" s="92"/>
    </row>
    <row r="819" spans="1:1" ht="15.75" customHeight="1" x14ac:dyDescent="0.25">
      <c r="A819" s="92"/>
    </row>
    <row r="820" spans="1:1" ht="15.75" customHeight="1" x14ac:dyDescent="0.25">
      <c r="A820" s="92"/>
    </row>
    <row r="821" spans="1:1" ht="15.75" customHeight="1" x14ac:dyDescent="0.25">
      <c r="A821" s="92"/>
    </row>
    <row r="822" spans="1:1" ht="15.75" customHeight="1" x14ac:dyDescent="0.25">
      <c r="A822" s="92"/>
    </row>
    <row r="823" spans="1:1" ht="15.75" customHeight="1" x14ac:dyDescent="0.25">
      <c r="A823" s="92"/>
    </row>
    <row r="824" spans="1:1" ht="15.75" customHeight="1" x14ac:dyDescent="0.25">
      <c r="A824" s="92"/>
    </row>
    <row r="825" spans="1:1" ht="15.75" customHeight="1" x14ac:dyDescent="0.25">
      <c r="A825" s="92"/>
    </row>
    <row r="826" spans="1:1" ht="15.75" customHeight="1" x14ac:dyDescent="0.25">
      <c r="A826" s="92"/>
    </row>
    <row r="827" spans="1:1" ht="15.75" customHeight="1" x14ac:dyDescent="0.25">
      <c r="A827" s="92"/>
    </row>
    <row r="828" spans="1:1" ht="15.75" customHeight="1" x14ac:dyDescent="0.25">
      <c r="A828" s="92"/>
    </row>
    <row r="829" spans="1:1" ht="15.75" customHeight="1" x14ac:dyDescent="0.25">
      <c r="A829" s="92"/>
    </row>
    <row r="830" spans="1:1" ht="15.75" customHeight="1" x14ac:dyDescent="0.25">
      <c r="A830" s="92"/>
    </row>
    <row r="831" spans="1:1" ht="15.75" customHeight="1" x14ac:dyDescent="0.25">
      <c r="A831" s="92"/>
    </row>
    <row r="832" spans="1:1" ht="15.75" customHeight="1" x14ac:dyDescent="0.25">
      <c r="A832" s="92"/>
    </row>
    <row r="833" spans="1:1" ht="15.75" customHeight="1" x14ac:dyDescent="0.25">
      <c r="A833" s="92"/>
    </row>
    <row r="834" spans="1:1" ht="15.75" customHeight="1" x14ac:dyDescent="0.25">
      <c r="A834" s="92"/>
    </row>
    <row r="835" spans="1:1" ht="15.75" customHeight="1" x14ac:dyDescent="0.25">
      <c r="A835" s="92"/>
    </row>
    <row r="836" spans="1:1" ht="15.75" customHeight="1" x14ac:dyDescent="0.25">
      <c r="A836" s="92"/>
    </row>
    <row r="837" spans="1:1" ht="15.75" customHeight="1" x14ac:dyDescent="0.25">
      <c r="A837" s="92"/>
    </row>
    <row r="838" spans="1:1" ht="15.75" customHeight="1" x14ac:dyDescent="0.25">
      <c r="A838" s="92"/>
    </row>
    <row r="839" spans="1:1" ht="15.75" customHeight="1" x14ac:dyDescent="0.25">
      <c r="A839" s="92"/>
    </row>
    <row r="840" spans="1:1" ht="15.75" customHeight="1" x14ac:dyDescent="0.25">
      <c r="A840" s="92"/>
    </row>
    <row r="841" spans="1:1" ht="15.75" customHeight="1" x14ac:dyDescent="0.25">
      <c r="A841" s="92"/>
    </row>
    <row r="842" spans="1:1" ht="15.75" customHeight="1" x14ac:dyDescent="0.25">
      <c r="A842" s="92"/>
    </row>
    <row r="843" spans="1:1" ht="15.75" customHeight="1" x14ac:dyDescent="0.25">
      <c r="A843" s="92"/>
    </row>
    <row r="844" spans="1:1" ht="15.75" customHeight="1" x14ac:dyDescent="0.25">
      <c r="A844" s="92"/>
    </row>
    <row r="845" spans="1:1" ht="15.75" customHeight="1" x14ac:dyDescent="0.25">
      <c r="A845" s="92"/>
    </row>
    <row r="846" spans="1:1" ht="15.75" customHeight="1" x14ac:dyDescent="0.25">
      <c r="A846" s="92"/>
    </row>
    <row r="847" spans="1:1" ht="15.75" customHeight="1" x14ac:dyDescent="0.25">
      <c r="A847" s="92"/>
    </row>
    <row r="848" spans="1:1" ht="15.75" customHeight="1" x14ac:dyDescent="0.25">
      <c r="A848" s="92"/>
    </row>
    <row r="849" spans="1:1" ht="15.75" customHeight="1" x14ac:dyDescent="0.25">
      <c r="A849" s="92"/>
    </row>
    <row r="850" spans="1:1" ht="15.75" customHeight="1" x14ac:dyDescent="0.25">
      <c r="A850" s="92"/>
    </row>
    <row r="851" spans="1:1" ht="15.75" customHeight="1" x14ac:dyDescent="0.25">
      <c r="A851" s="92"/>
    </row>
    <row r="852" spans="1:1" ht="15.75" customHeight="1" x14ac:dyDescent="0.25">
      <c r="A852" s="92"/>
    </row>
    <row r="853" spans="1:1" ht="15.75" customHeight="1" x14ac:dyDescent="0.25">
      <c r="A853" s="92"/>
    </row>
    <row r="854" spans="1:1" ht="15.75" customHeight="1" x14ac:dyDescent="0.25">
      <c r="A854" s="92"/>
    </row>
    <row r="855" spans="1:1" ht="15.75" customHeight="1" x14ac:dyDescent="0.25">
      <c r="A855" s="92"/>
    </row>
    <row r="856" spans="1:1" ht="15.75" customHeight="1" x14ac:dyDescent="0.25">
      <c r="A856" s="92"/>
    </row>
    <row r="857" spans="1:1" ht="15.75" customHeight="1" x14ac:dyDescent="0.25">
      <c r="A857" s="92"/>
    </row>
    <row r="858" spans="1:1" ht="15.75" customHeight="1" x14ac:dyDescent="0.25">
      <c r="A858" s="92"/>
    </row>
    <row r="859" spans="1:1" ht="15.75" customHeight="1" x14ac:dyDescent="0.25">
      <c r="A859" s="92"/>
    </row>
    <row r="860" spans="1:1" ht="15.75" customHeight="1" x14ac:dyDescent="0.25">
      <c r="A860" s="92"/>
    </row>
    <row r="861" spans="1:1" ht="15.75" customHeight="1" x14ac:dyDescent="0.25">
      <c r="A861" s="92"/>
    </row>
    <row r="862" spans="1:1" ht="15.75" customHeight="1" x14ac:dyDescent="0.25">
      <c r="A862" s="92"/>
    </row>
    <row r="863" spans="1:1" ht="15.75" customHeight="1" x14ac:dyDescent="0.25">
      <c r="A863" s="92"/>
    </row>
    <row r="864" spans="1:1" ht="15.75" customHeight="1" x14ac:dyDescent="0.25">
      <c r="A864" s="92"/>
    </row>
    <row r="865" spans="1:1" ht="15.75" customHeight="1" x14ac:dyDescent="0.25">
      <c r="A865" s="92"/>
    </row>
    <row r="866" spans="1:1" ht="15.75" customHeight="1" x14ac:dyDescent="0.25">
      <c r="A866" s="92"/>
    </row>
    <row r="867" spans="1:1" ht="15.75" customHeight="1" x14ac:dyDescent="0.25">
      <c r="A867" s="92"/>
    </row>
    <row r="868" spans="1:1" ht="15.75" customHeight="1" x14ac:dyDescent="0.25">
      <c r="A868" s="92"/>
    </row>
    <row r="869" spans="1:1" ht="15.75" customHeight="1" x14ac:dyDescent="0.25">
      <c r="A869" s="92"/>
    </row>
    <row r="870" spans="1:1" ht="15.75" customHeight="1" x14ac:dyDescent="0.25">
      <c r="A870" s="92"/>
    </row>
    <row r="871" spans="1:1" ht="15.75" customHeight="1" x14ac:dyDescent="0.25">
      <c r="A871" s="92"/>
    </row>
    <row r="872" spans="1:1" ht="15.75" customHeight="1" x14ac:dyDescent="0.25">
      <c r="A872" s="92"/>
    </row>
    <row r="873" spans="1:1" ht="15.75" customHeight="1" x14ac:dyDescent="0.25">
      <c r="A873" s="92"/>
    </row>
    <row r="874" spans="1:1" ht="15.75" customHeight="1" x14ac:dyDescent="0.25">
      <c r="A874" s="92"/>
    </row>
    <row r="875" spans="1:1" ht="15.75" customHeight="1" x14ac:dyDescent="0.25">
      <c r="A875" s="92"/>
    </row>
    <row r="876" spans="1:1" ht="15.75" customHeight="1" x14ac:dyDescent="0.25">
      <c r="A876" s="92"/>
    </row>
    <row r="877" spans="1:1" ht="15.75" customHeight="1" x14ac:dyDescent="0.25">
      <c r="A877" s="92"/>
    </row>
    <row r="878" spans="1:1" ht="15.75" customHeight="1" x14ac:dyDescent="0.25">
      <c r="A878" s="92"/>
    </row>
    <row r="879" spans="1:1" ht="15.75" customHeight="1" x14ac:dyDescent="0.25">
      <c r="A879" s="92"/>
    </row>
    <row r="880" spans="1:1" ht="15.75" customHeight="1" x14ac:dyDescent="0.25">
      <c r="A880" s="92"/>
    </row>
    <row r="881" spans="1:1" ht="15.75" customHeight="1" x14ac:dyDescent="0.25">
      <c r="A881" s="92"/>
    </row>
    <row r="882" spans="1:1" ht="15.75" customHeight="1" x14ac:dyDescent="0.25">
      <c r="A882" s="92"/>
    </row>
    <row r="883" spans="1:1" ht="15.75" customHeight="1" x14ac:dyDescent="0.25">
      <c r="A883" s="92"/>
    </row>
    <row r="884" spans="1:1" ht="15.75" customHeight="1" x14ac:dyDescent="0.25">
      <c r="A884" s="92"/>
    </row>
    <row r="885" spans="1:1" ht="15.75" customHeight="1" x14ac:dyDescent="0.25">
      <c r="A885" s="92"/>
    </row>
    <row r="886" spans="1:1" ht="15.75" customHeight="1" x14ac:dyDescent="0.25">
      <c r="A886" s="92"/>
    </row>
    <row r="887" spans="1:1" ht="15.75" customHeight="1" x14ac:dyDescent="0.25">
      <c r="A887" s="92"/>
    </row>
    <row r="888" spans="1:1" ht="15.75" customHeight="1" x14ac:dyDescent="0.25">
      <c r="A888" s="92"/>
    </row>
    <row r="889" spans="1:1" ht="15.75" customHeight="1" x14ac:dyDescent="0.25">
      <c r="A889" s="92"/>
    </row>
    <row r="890" spans="1:1" ht="15.75" customHeight="1" x14ac:dyDescent="0.25">
      <c r="A890" s="92"/>
    </row>
    <row r="891" spans="1:1" ht="15.75" customHeight="1" x14ac:dyDescent="0.25">
      <c r="A891" s="92"/>
    </row>
    <row r="892" spans="1:1" ht="15.75" customHeight="1" x14ac:dyDescent="0.25">
      <c r="A892" s="92"/>
    </row>
    <row r="893" spans="1:1" ht="15.75" customHeight="1" x14ac:dyDescent="0.25">
      <c r="A893" s="92"/>
    </row>
    <row r="894" spans="1:1" ht="15.75" customHeight="1" x14ac:dyDescent="0.25">
      <c r="A894" s="92"/>
    </row>
    <row r="895" spans="1:1" ht="15.75" customHeight="1" x14ac:dyDescent="0.25">
      <c r="A895" s="92"/>
    </row>
    <row r="896" spans="1:1" ht="15.75" customHeight="1" x14ac:dyDescent="0.25">
      <c r="A896" s="92"/>
    </row>
    <row r="897" spans="1:1" ht="15.75" customHeight="1" x14ac:dyDescent="0.25">
      <c r="A897" s="92"/>
    </row>
    <row r="898" spans="1:1" ht="15.75" customHeight="1" x14ac:dyDescent="0.25">
      <c r="A898" s="92"/>
    </row>
    <row r="899" spans="1:1" ht="15.75" customHeight="1" x14ac:dyDescent="0.25">
      <c r="A899" s="92"/>
    </row>
    <row r="900" spans="1:1" ht="15.75" customHeight="1" x14ac:dyDescent="0.25">
      <c r="A900" s="92"/>
    </row>
    <row r="901" spans="1:1" ht="15.75" customHeight="1" x14ac:dyDescent="0.25">
      <c r="A901" s="92"/>
    </row>
    <row r="902" spans="1:1" ht="15.75" customHeight="1" x14ac:dyDescent="0.25">
      <c r="A902" s="92"/>
    </row>
    <row r="903" spans="1:1" ht="15.75" customHeight="1" x14ac:dyDescent="0.25">
      <c r="A903" s="92"/>
    </row>
    <row r="904" spans="1:1" ht="15.75" customHeight="1" x14ac:dyDescent="0.25">
      <c r="A904" s="92"/>
    </row>
    <row r="905" spans="1:1" ht="15.75" customHeight="1" x14ac:dyDescent="0.25">
      <c r="A905" s="92"/>
    </row>
    <row r="906" spans="1:1" ht="15.75" customHeight="1" x14ac:dyDescent="0.25">
      <c r="A906" s="92"/>
    </row>
    <row r="907" spans="1:1" ht="15.75" customHeight="1" x14ac:dyDescent="0.25">
      <c r="A907" s="92"/>
    </row>
    <row r="908" spans="1:1" ht="15.75" customHeight="1" x14ac:dyDescent="0.25">
      <c r="A908" s="92"/>
    </row>
    <row r="909" spans="1:1" ht="15.75" customHeight="1" x14ac:dyDescent="0.25">
      <c r="A909" s="92"/>
    </row>
    <row r="910" spans="1:1" ht="15.75" customHeight="1" x14ac:dyDescent="0.25">
      <c r="A910" s="92"/>
    </row>
    <row r="911" spans="1:1" ht="15.75" customHeight="1" x14ac:dyDescent="0.25">
      <c r="A911" s="92"/>
    </row>
    <row r="912" spans="1:1" ht="15.75" customHeight="1" x14ac:dyDescent="0.25">
      <c r="A912" s="92"/>
    </row>
    <row r="913" spans="1:1" ht="15.75" customHeight="1" x14ac:dyDescent="0.25">
      <c r="A913" s="92"/>
    </row>
    <row r="914" spans="1:1" ht="15.75" customHeight="1" x14ac:dyDescent="0.25">
      <c r="A914" s="92"/>
    </row>
    <row r="915" spans="1:1" ht="15.75" customHeight="1" x14ac:dyDescent="0.25">
      <c r="A915" s="92"/>
    </row>
    <row r="916" spans="1:1" ht="15.75" customHeight="1" x14ac:dyDescent="0.25">
      <c r="A916" s="92"/>
    </row>
    <row r="917" spans="1:1" ht="15.75" customHeight="1" x14ac:dyDescent="0.25">
      <c r="A917" s="92"/>
    </row>
    <row r="918" spans="1:1" ht="15.75" customHeight="1" x14ac:dyDescent="0.25">
      <c r="A918" s="92"/>
    </row>
    <row r="919" spans="1:1" ht="15.75" customHeight="1" x14ac:dyDescent="0.25">
      <c r="A919" s="92"/>
    </row>
    <row r="920" spans="1:1" ht="15.75" customHeight="1" x14ac:dyDescent="0.25">
      <c r="A920" s="92"/>
    </row>
    <row r="921" spans="1:1" ht="15.75" customHeight="1" x14ac:dyDescent="0.25">
      <c r="A921" s="92"/>
    </row>
    <row r="922" spans="1:1" ht="15.75" customHeight="1" x14ac:dyDescent="0.25">
      <c r="A922" s="92"/>
    </row>
    <row r="923" spans="1:1" ht="15.75" customHeight="1" x14ac:dyDescent="0.25">
      <c r="A923" s="92"/>
    </row>
    <row r="924" spans="1:1" ht="15.75" customHeight="1" x14ac:dyDescent="0.25">
      <c r="A924" s="92"/>
    </row>
    <row r="925" spans="1:1" ht="15.75" customHeight="1" x14ac:dyDescent="0.25">
      <c r="A925" s="92"/>
    </row>
    <row r="926" spans="1:1" ht="15.75" customHeight="1" x14ac:dyDescent="0.25">
      <c r="A926" s="92"/>
    </row>
    <row r="927" spans="1:1" ht="15.75" customHeight="1" x14ac:dyDescent="0.25">
      <c r="A927" s="92"/>
    </row>
    <row r="928" spans="1:1" ht="15.75" customHeight="1" x14ac:dyDescent="0.25">
      <c r="A928" s="92"/>
    </row>
    <row r="929" spans="1:1" ht="15.75" customHeight="1" x14ac:dyDescent="0.25">
      <c r="A929" s="92"/>
    </row>
    <row r="930" spans="1:1" ht="15.75" customHeight="1" x14ac:dyDescent="0.25">
      <c r="A930" s="92"/>
    </row>
    <row r="931" spans="1:1" ht="15.75" customHeight="1" x14ac:dyDescent="0.25">
      <c r="A931" s="92"/>
    </row>
    <row r="932" spans="1:1" ht="15.75" customHeight="1" x14ac:dyDescent="0.25">
      <c r="A932" s="92"/>
    </row>
    <row r="933" spans="1:1" ht="15.75" customHeight="1" x14ac:dyDescent="0.25">
      <c r="A933" s="92"/>
    </row>
    <row r="934" spans="1:1" ht="15.75" customHeight="1" x14ac:dyDescent="0.25">
      <c r="A934" s="92"/>
    </row>
    <row r="935" spans="1:1" ht="15.75" customHeight="1" x14ac:dyDescent="0.25">
      <c r="A935" s="92"/>
    </row>
    <row r="936" spans="1:1" ht="15.75" customHeight="1" x14ac:dyDescent="0.25">
      <c r="A936" s="92"/>
    </row>
    <row r="937" spans="1:1" ht="15.75" customHeight="1" x14ac:dyDescent="0.25">
      <c r="A937" s="92"/>
    </row>
    <row r="938" spans="1:1" ht="15.75" customHeight="1" x14ac:dyDescent="0.25">
      <c r="A938" s="92"/>
    </row>
    <row r="939" spans="1:1" ht="15.75" customHeight="1" x14ac:dyDescent="0.25">
      <c r="A939" s="92"/>
    </row>
    <row r="940" spans="1:1" ht="15.75" customHeight="1" x14ac:dyDescent="0.25">
      <c r="A940" s="92"/>
    </row>
    <row r="941" spans="1:1" ht="15.75" customHeight="1" x14ac:dyDescent="0.25">
      <c r="A941" s="92"/>
    </row>
    <row r="942" spans="1:1" ht="15.75" customHeight="1" x14ac:dyDescent="0.25">
      <c r="A942" s="92"/>
    </row>
    <row r="943" spans="1:1" ht="15.75" customHeight="1" x14ac:dyDescent="0.25">
      <c r="A943" s="92"/>
    </row>
    <row r="944" spans="1:1" ht="15.75" customHeight="1" x14ac:dyDescent="0.25">
      <c r="A944" s="92"/>
    </row>
    <row r="945" spans="1:1" ht="15.75" customHeight="1" x14ac:dyDescent="0.25">
      <c r="A945" s="92"/>
    </row>
    <row r="946" spans="1:1" ht="15.75" customHeight="1" x14ac:dyDescent="0.25">
      <c r="A946" s="92"/>
    </row>
    <row r="947" spans="1:1" ht="15.75" customHeight="1" x14ac:dyDescent="0.25">
      <c r="A947" s="92"/>
    </row>
    <row r="948" spans="1:1" ht="15.75" customHeight="1" x14ac:dyDescent="0.25">
      <c r="A948" s="92"/>
    </row>
    <row r="949" spans="1:1" ht="15.75" customHeight="1" x14ac:dyDescent="0.25">
      <c r="A949" s="92"/>
    </row>
    <row r="950" spans="1:1" ht="15.75" customHeight="1" x14ac:dyDescent="0.25">
      <c r="A950" s="92"/>
    </row>
    <row r="951" spans="1:1" ht="15.75" customHeight="1" x14ac:dyDescent="0.25">
      <c r="A951" s="92"/>
    </row>
    <row r="952" spans="1:1" ht="15.75" customHeight="1" x14ac:dyDescent="0.25">
      <c r="A952" s="92"/>
    </row>
    <row r="953" spans="1:1" ht="15.75" customHeight="1" x14ac:dyDescent="0.25">
      <c r="A953" s="92"/>
    </row>
    <row r="954" spans="1:1" ht="15.75" customHeight="1" x14ac:dyDescent="0.25">
      <c r="A954" s="92"/>
    </row>
    <row r="955" spans="1:1" ht="15.75" customHeight="1" x14ac:dyDescent="0.25">
      <c r="A955" s="92"/>
    </row>
    <row r="956" spans="1:1" ht="15.75" customHeight="1" x14ac:dyDescent="0.25">
      <c r="A956" s="92"/>
    </row>
    <row r="957" spans="1:1" ht="15.75" customHeight="1" x14ac:dyDescent="0.25">
      <c r="A957" s="92"/>
    </row>
    <row r="958" spans="1:1" ht="15.75" customHeight="1" x14ac:dyDescent="0.25">
      <c r="A958" s="92"/>
    </row>
    <row r="959" spans="1:1" ht="15.75" customHeight="1" x14ac:dyDescent="0.25">
      <c r="A959" s="92"/>
    </row>
    <row r="960" spans="1:1" ht="15.75" customHeight="1" x14ac:dyDescent="0.25">
      <c r="A960" s="92"/>
    </row>
    <row r="961" spans="1:1" ht="15.75" customHeight="1" x14ac:dyDescent="0.25">
      <c r="A961" s="92"/>
    </row>
    <row r="962" spans="1:1" ht="15.75" customHeight="1" x14ac:dyDescent="0.25">
      <c r="A962" s="92"/>
    </row>
    <row r="963" spans="1:1" ht="15.75" customHeight="1" x14ac:dyDescent="0.25">
      <c r="A963" s="92"/>
    </row>
    <row r="964" spans="1:1" ht="15.75" customHeight="1" x14ac:dyDescent="0.25">
      <c r="A964" s="92"/>
    </row>
    <row r="965" spans="1:1" ht="15.75" customHeight="1" x14ac:dyDescent="0.25">
      <c r="A965" s="92"/>
    </row>
    <row r="966" spans="1:1" ht="15.75" customHeight="1" x14ac:dyDescent="0.25">
      <c r="A966" s="92"/>
    </row>
    <row r="967" spans="1:1" ht="15.75" customHeight="1" x14ac:dyDescent="0.25">
      <c r="A967" s="92"/>
    </row>
    <row r="968" spans="1:1" ht="15.75" customHeight="1" x14ac:dyDescent="0.25">
      <c r="A968" s="92"/>
    </row>
    <row r="969" spans="1:1" ht="15.75" customHeight="1" x14ac:dyDescent="0.25">
      <c r="A969" s="92"/>
    </row>
    <row r="970" spans="1:1" ht="15.75" customHeight="1" x14ac:dyDescent="0.25">
      <c r="A970" s="92"/>
    </row>
    <row r="971" spans="1:1" ht="15.75" customHeight="1" x14ac:dyDescent="0.25">
      <c r="A971" s="92"/>
    </row>
    <row r="972" spans="1:1" ht="15.75" customHeight="1" x14ac:dyDescent="0.25">
      <c r="A972" s="92"/>
    </row>
    <row r="973" spans="1:1" ht="15.75" customHeight="1" x14ac:dyDescent="0.25">
      <c r="A973" s="92"/>
    </row>
    <row r="974" spans="1:1" ht="15.75" customHeight="1" x14ac:dyDescent="0.25">
      <c r="A974" s="92"/>
    </row>
    <row r="975" spans="1:1" ht="15.75" customHeight="1" x14ac:dyDescent="0.25">
      <c r="A975" s="92"/>
    </row>
    <row r="976" spans="1:1" ht="15.75" customHeight="1" x14ac:dyDescent="0.25">
      <c r="A976" s="92"/>
    </row>
    <row r="977" spans="1:1" ht="15.75" customHeight="1" x14ac:dyDescent="0.25">
      <c r="A977" s="92"/>
    </row>
    <row r="978" spans="1:1" ht="15.75" customHeight="1" x14ac:dyDescent="0.25">
      <c r="A978" s="92"/>
    </row>
    <row r="979" spans="1:1" ht="15.75" customHeight="1" x14ac:dyDescent="0.25">
      <c r="A979" s="92"/>
    </row>
    <row r="980" spans="1:1" ht="15.75" customHeight="1" x14ac:dyDescent="0.25">
      <c r="A980" s="92"/>
    </row>
    <row r="981" spans="1:1" ht="15.75" customHeight="1" x14ac:dyDescent="0.25">
      <c r="A981" s="92"/>
    </row>
    <row r="982" spans="1:1" ht="15.75" customHeight="1" x14ac:dyDescent="0.25">
      <c r="A982" s="92"/>
    </row>
    <row r="983" spans="1:1" ht="15.75" customHeight="1" x14ac:dyDescent="0.25">
      <c r="A983" s="92"/>
    </row>
    <row r="984" spans="1:1" ht="15.75" customHeight="1" x14ac:dyDescent="0.25">
      <c r="A984" s="92"/>
    </row>
    <row r="985" spans="1:1" ht="15.75" customHeight="1" x14ac:dyDescent="0.25">
      <c r="A985" s="92"/>
    </row>
    <row r="986" spans="1:1" ht="15.75" customHeight="1" x14ac:dyDescent="0.25">
      <c r="A986" s="92"/>
    </row>
    <row r="987" spans="1:1" ht="15.75" customHeight="1" x14ac:dyDescent="0.25">
      <c r="A987" s="92"/>
    </row>
    <row r="988" spans="1:1" ht="15.75" customHeight="1" x14ac:dyDescent="0.25">
      <c r="A988" s="92"/>
    </row>
    <row r="989" spans="1:1" ht="15.75" customHeight="1" x14ac:dyDescent="0.25">
      <c r="A989" s="92"/>
    </row>
    <row r="990" spans="1:1" ht="15.75" customHeight="1" x14ac:dyDescent="0.25">
      <c r="A990" s="92"/>
    </row>
    <row r="991" spans="1:1" ht="15.75" customHeight="1" x14ac:dyDescent="0.25">
      <c r="A991" s="92"/>
    </row>
    <row r="992" spans="1:1" ht="15.75" customHeight="1" x14ac:dyDescent="0.25">
      <c r="A992" s="92"/>
    </row>
    <row r="993" spans="1:1" ht="15.75" customHeight="1" x14ac:dyDescent="0.25">
      <c r="A993" s="92"/>
    </row>
    <row r="994" spans="1:1" ht="15.75" customHeight="1" x14ac:dyDescent="0.25">
      <c r="A994" s="92"/>
    </row>
    <row r="995" spans="1:1" ht="15.75" customHeight="1" x14ac:dyDescent="0.25">
      <c r="A995" s="92"/>
    </row>
    <row r="996" spans="1:1" ht="15.75" customHeight="1" x14ac:dyDescent="0.25">
      <c r="A996" s="92"/>
    </row>
    <row r="997" spans="1:1" ht="15.75" customHeight="1" x14ac:dyDescent="0.25">
      <c r="A997" s="92"/>
    </row>
    <row r="998" spans="1:1" ht="15.75" customHeight="1" x14ac:dyDescent="0.25">
      <c r="A998" s="92"/>
    </row>
    <row r="999" spans="1:1" ht="15.75" customHeight="1" x14ac:dyDescent="0.25">
      <c r="A999" s="92"/>
    </row>
    <row r="1000" spans="1:1" ht="15.75" customHeight="1" x14ac:dyDescent="0.25">
      <c r="A1000" s="92"/>
    </row>
  </sheetData>
  <mergeCells count="1">
    <mergeCell ref="A3:R3"/>
  </mergeCells>
  <dataValidations count="2">
    <dataValidation type="list" allowBlank="1" showErrorMessage="1" sqref="A5:A7" xr:uid="{21D8B276-C07D-40EF-A686-A198924698EA}">
      <formula1>#REF!</formula1>
    </dataValidation>
    <dataValidation allowBlank="1" showErrorMessage="1" sqref="A8:A10" xr:uid="{7FE253BE-D50F-4B60-8211-6574D71C16B0}"/>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Programación de tareas</vt:lpstr>
      <vt:lpstr>Información de la tarea</vt:lpstr>
      <vt:lpstr>Cronograma frente a pagos</vt:lpstr>
      <vt:lpstr>Plan academico</vt:lpstr>
      <vt:lpstr>'Información de la tarea'!Área_de_impresión</vt:lpstr>
      <vt:lpstr>'Información de la tarea'!Títulos_a_imprimir</vt:lpstr>
      <vt:lpstr>'Programación de tareas'!Títulos_a_imprimir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Maritza Ospina Parra</dc:creator>
  <cp:lastModifiedBy>Usuario</cp:lastModifiedBy>
  <dcterms:created xsi:type="dcterms:W3CDTF">2017-12-29T03:43:44Z</dcterms:created>
  <dcterms:modified xsi:type="dcterms:W3CDTF">2025-09-10T00:53:38Z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v-audrs@microsoft.com</vt:lpwstr>
  </property>
  <property fmtid="{D5CDD505-2E9C-101B-9397-08002B2CF9AE}" pid="5" name="MSIP_Label_f42aa342-8706-4288-bd11-ebb85995028c_SetDate">
    <vt:lpwstr>2017-12-29T03:43:47.9399250Z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