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P_10\Documents\CONTRATACIÓN SENA MINERO\MINIMA CUANTÍA 2025\LOGISTICA DE BIENESTAR 2\"/>
    </mc:Choice>
  </mc:AlternateContent>
  <bookViews>
    <workbookView xWindow="0" yWindow="0" windowWidth="19200" windowHeight="6640"/>
  </bookViews>
  <sheets>
    <sheet name="Hoja1" sheetId="1" r:id="rId1"/>
  </sheets>
  <definedNames>
    <definedName name="DatosExternos_1" localSheetId="0" hidden="1">Hoja1!$B$6:$G$54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7" i="1"/>
  <c r="G55" i="1" l="1"/>
</calcChain>
</file>

<file path=xl/connections.xml><?xml version="1.0" encoding="utf-8"?>
<connections xmlns="http://schemas.openxmlformats.org/spreadsheetml/2006/main">
  <connection id="1" keepAlive="1" name="Consulta - Page002" description="Conexión a la consulta 'Page002' en el libro." type="5" refreshedVersion="0" background="1">
    <dbPr connection="Provider=Microsoft.Mashup.OleDb.1;Data Source=$Workbook$;Location=Page002;Extended Properties=&quot;&quot;" command="SELECT * FROM [Page002]"/>
  </connection>
  <connection id="2" keepAlive="1" name="Consulta - Page003" description="Conexión a la consulta 'Page003' en el libro." type="5" refreshedVersion="0" background="1">
    <dbPr connection="Provider=Microsoft.Mashup.OleDb.1;Data Source=$Workbook$;Location=Page003;Extended Properties=&quot;&quot;" command="SELECT * FROM [Page003]"/>
  </connection>
  <connection id="3" keepAlive="1" name="Consulta - Table002 (Page 1)" description="Conexión a la consulta 'Table002 (Page 1)' en el libro." type="5" refreshedVersion="0" background="1">
    <dbPr connection="Provider=Microsoft.Mashup.OleDb.1;Data Source=$Workbook$;Location=&quot;Table002 (Page 1)&quot;;Extended Properties=&quot;&quot;" command="SELECT * FROM [Table002 (Page 1)]"/>
  </connection>
  <connection id="4" keepAlive="1" name="Consulta - Table002 (Page 1) (2)" description="Conexión a la consulta 'Table002 (Page 1) (2)' en el libro." type="5" refreshedVersion="8" background="1" saveData="1">
    <dbPr connection="Provider=Microsoft.Mashup.OleDb.1;Data Source=$Workbook$;Location=&quot;Table002 (Page 1) (2)&quot;;Extended Properties=&quot;&quot;" command="SELECT * FROM [Table002 (Page 1) (2)]"/>
  </connection>
</connections>
</file>

<file path=xl/sharedStrings.xml><?xml version="1.0" encoding="utf-8"?>
<sst xmlns="http://schemas.openxmlformats.org/spreadsheetml/2006/main" count="116" uniqueCount="59">
  <si>
    <t>DESCRIPCIÓN DEL ELEMENTO</t>
  </si>
  <si>
    <t>UNIDA DE
MEDIDA</t>
  </si>
  <si>
    <t>CANTIDAD</t>
  </si>
  <si>
    <t>unidad</t>
  </si>
  <si>
    <t>Plato de lechona de 400 gramos</t>
  </si>
  <si>
    <t>UNIDAD</t>
  </si>
  <si>
    <t>Hojaldra (80 gr) gaseosa o jugo 250 ml. Empacado para llevar.</t>
  </si>
  <si>
    <t>Torta o mantecadas 90 Gr. - gaseosa o jugo 250 ml Empacado para llevar.</t>
  </si>
  <si>
    <t>Gaseosa 350 cc.</t>
  </si>
  <si>
    <t>Gaseosa 250 cc.</t>
  </si>
  <si>
    <t>Botella de agua 250 ml.</t>
  </si>
  <si>
    <t>Botella de agua 600 ml.</t>
  </si>
  <si>
    <t>Botella de agua 1000 ml.</t>
  </si>
  <si>
    <t>Jugo de botella 500 ml.</t>
  </si>
  <si>
    <t>Bebida Isotónica 600 ml.</t>
  </si>
  <si>
    <t>Botellon de agua 20 litros.</t>
  </si>
  <si>
    <t>Jugo 350 ml</t>
  </si>
  <si>
    <t>Jugo en caja 200 ml.</t>
  </si>
  <si>
    <t>Vasos de cartón de 7 onzas por 50 unidades</t>
  </si>
  <si>
    <t>1 por día</t>
  </si>
  <si>
    <t>1</t>
  </si>
  <si>
    <t>Bombas metalizadas de diferentes colores numero 16</t>
  </si>
  <si>
    <t>Bombas R 12 de diferentes colores según solicitud</t>
  </si>
  <si>
    <t>Bombas R 6 de diferentes colores según solicitud</t>
  </si>
  <si>
    <t>Luces led de decoración alambre de con extensión de 4 metros cada una</t>
  </si>
  <si>
    <t>Arreglo con flores tropicales de 30 flores</t>
  </si>
  <si>
    <t>Diplomas de exaltacio en papel opalina medias xxx por xxxxxx</t>
  </si>
  <si>
    <t>Apoyo logístico a campo abierto: carpas de 8 mts * 4 mts</t>
  </si>
  <si>
    <t>Apoyo logístico a campo abierto: carpas de 8 mts por 16 mts</t>
  </si>
  <si>
    <t>Apoyo logístico a campo abierto: carpas de 4 mts por 4 mts</t>
  </si>
  <si>
    <t>HORA</t>
  </si>
  <si>
    <t>DIA</t>
  </si>
  <si>
    <t>Pechuga a la plancha en salsa de champiñones 300 gr, papa en pure conques fundido, ensalda Waldof, arroz con ajonjoli, jugo 250 ml o graseosa,postre muse de maracuya</t>
  </si>
  <si>
    <t>Hamburguesa Sencilla: Pan de hamburguesa, carne 100% de res natural(150gr), queso doble crema (20gr), lechuga fresca, tomate larga vida,salsas, papa francesa y/o papa chip, Gaseosa 250 ml o jugo tetrapac(empacado para llevar)</t>
  </si>
  <si>
    <t>Sándwich Super tipo cubano: pan francés o pan blanco de 15 cm de largo,3 lonjas de jamón (pavo, pollo o cerdo) 60 gr, 3 lonjas de queso 60 gr,lechuga fresca, tomate larga vida, salsas, empacado en vinipel. Gaseosa ojugo de caja de 250 ml.</t>
  </si>
  <si>
    <t>Sándwich de jamón de pollo o mortadela 1 lonja (25 gr) y queso 1 lonja(20 gr). Jugo en caja o gaseosa 250ml. Empacado para llevar.</t>
  </si>
  <si>
    <t>Croissant con jamón y queso o de bocadillo 90gr. - Gaseosa o jugo 250mlEmpacado para llevar.</t>
  </si>
  <si>
    <t>Perro caliente (pan de perro, salchicha americana, queso fundido) salsas,papa francesa o chip. Gaseosa o jugo 250 ml. Empacado para llevar.</t>
  </si>
  <si>
    <t>Pastel de Pollo hojaldrado 150gr. -gaseosa o jugo 250 ml Empacado parallevar</t>
  </si>
  <si>
    <t>Refrigerio: bebida 1 (gaseosa, jugos, yogures); bebida 2 (jugo natural olimonada de 250 ml (empacado para llevar); línea pastelería (pollo, carne,yuca, palitos de queso, entre otros); línea de empanadas (carne, pollo,mixtas, entre otras); línea de bizcochería (galletas, tortas, mantecadas,entre otros).</t>
  </si>
  <si>
    <t>Arepa de peto rellena de queso 200 gr - gaseosa o jugo 250 ml empacadopara llevar.</t>
  </si>
  <si>
    <t>Ensalada de frutas que conte de: papaya, manzana, kiwi, uvas, queso,crema de leche, banano, melón, pera. Empacada para llevar de 48 onzas</t>
  </si>
  <si>
    <t>Fruta: manzana, pera, banano, naranja o mandarina de 90 a100 gr.Empacado para llevar.</t>
  </si>
  <si>
    <t>Sonido: Que conste de Consola digital de 15 a 32 canales, 4 Cabinasactivas line array con una salida de sonido ajustable entre 80 a 100decibeles (dBA), 2 bajos activos con una salida de sonido ajustable entre80 a 100 decibeles (dBA), 2 monitores side fill con una salida de sonidoajustable entre 90 a 105 decibeles (dBA), 2 Micrófonos inalambricos, 10micrófonos para grupos musicales, 10 bases de micrófono, Extensiones decorriente, Planta de bajo, cables de sonido TRS y XLR para cada canal deaudio disponible, yinas o torres elevadoras para el sonido; para 300</t>
  </si>
  <si>
    <t>Sonido: Que conste de Consola digital de 10 canales, 4 Cabinas activasline array con una salida de sonido ajustable entre 80 a 100 decibeles(dBA), 2 bajos activos con una salida de sonido ajustable entre 80 a 100decibeles (dBA), 2 monitores side fill con una salida de sonido ajustableentre 90 a 105 decibeles (dBA), 2 Micrófonos inalambricos, 5 micrófonospara grupos musicales, 5 bases de micrófono, Extensiones de corriente,Planta de bajo, cables de sonido TRS y XLR para cada canal de audiodisponible, yinas o torres elevadoras para el sonido; para 150 personas,con 2 cañones de confeti, 4 cabezas móviles de luz led, con apoyo de unDJ con controlados DJ Sogamoso</t>
  </si>
  <si>
    <t>Tarima para eventos con capacidad para 15 personas con altura mínima de1 metro, con escalera de acceso, techo, telones negros de fondo y faldón.</t>
  </si>
  <si>
    <t>Auditorio con capacidad para 100 personas con sonido y elementos paraproyección de presentaciones y video.</t>
  </si>
  <si>
    <t>Auditorio con capacidad para 500 personas con sonido y elementos paraproyección de presentaciones y video.</t>
  </si>
  <si>
    <t>Empanadas (Boyacenses, mixta, pollo, hawaiana, carne) 100 gr, servidascon ají criollo, con jugo en caja o gaseosa 250ml. Empacado para llevar.</t>
  </si>
  <si>
    <t>Juzgamiento arbitraje disciplinas deportivas</t>
  </si>
  <si>
    <t>Servicio de alimentación (almuerzo o cena). Consistente en: Seco: carne a la llanera 350 gr o piernapernil de pollo 350 gr, papa salada, rellena, envuelto, guacamole y/o ají criollo Bebida: jugo o gaseosa 250ml Tipo servicio: emapacado para llevar</t>
  </si>
  <si>
    <t>Servicio de alimentación (almuerzo o cena ). Consistente en: Seco: carne de res, pollo o cerdo de250gr, porción de arroz 200gr, tajada de plátano maduro o papa 150gr,porción de frijoles u otros granos por 150gr, porción de ensalada Bebida:jugo o gasesa 250ml Tipo servicio: emapacado para llevar en caja de cartón</t>
  </si>
  <si>
    <t>Grupo carranguero cantante, tiple, requinto, guacharaca</t>
  </si>
  <si>
    <t>Servicio de alimentación: (Cena) Crema de pollo, Solomillo en reducción de vino tinto, Medallón de cerdo en salsa de ciruela, Arroz cremoso, Puré de maduro, Ensalada verde con de frutos secos, Bebida gaseosa o agua, Tipo de servicio: autoservicio</t>
  </si>
  <si>
    <t>Pasadía en centro recreacional que cumpla normas de seguridad para laszonas deportivas y piscina. El centro recreacional debe contar conespacios para alimentación (restaurante). El pasadía debe incluir almuerzoy dos refrigerios (de acuerdo a con los menús relacionados en esta fichat écnica o un equivalente)</t>
  </si>
  <si>
    <t>LUIS GABRIEL RODRIGUEZ INGENIERIA Y SERVICIO</t>
  </si>
  <si>
    <t>ROSA STELLA RIOS RAMÍREZ</t>
  </si>
  <si>
    <t>PROMEDIO</t>
  </si>
  <si>
    <t>Sonido: Que conste de Consola digital de 32 canales, 8 Cabinas activas linearray con una salida de sonido ajustable entre 90 a 110 decibeles (dBA), 4bajos activos con una salida de sonido ajustable entre 90 a 110 decibeles(dBA), 2 monitores side fill con una salida de sonido ajustable entre 90 a105 decibeles (dBA), 2 Micrófonos inalambricos, 10 micrófonos para gruposmusicales, 10 bases de micrófono, Extensiones de corriente, Planta debajo, cables de sonido TRS y XLR para cada canal de audio disponible,yinas o torres elevadoras para el sonido; para 1200 personas, cañon de espuma, cañon de confeti, apoyo de Dj y animador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</si>
</sst>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&quot;$&quot;\ #,##0"/>
  </numFmts>
  <fonts count="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8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0" borderId="6" xfId="0" applyNumberFormat="1" applyFont="1" applyBorder="1" applyAlignment="1">
      <alignment horizontal="left" vertical="center" wrapText="1"/>
    </xf>
    <xf numFmtId="0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</cellXfs>
  <cellStyles count="3">
    <cellStyle name="Moneda 2" xfId="1"/>
    <cellStyle name="Normal" xfId="0" builtinId="0"/>
    <cellStyle name="Normal 2" xfId="2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minor"/>
      </font>
      <numFmt numFmtId="164" formatCode="&quot;$&quot;\ #,##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minor"/>
      </font>
      <numFmt numFmtId="164" formatCode="&quot;$&quot;\ #,##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minor"/>
      </font>
      <numFmt numFmtId="164" formatCode="&quot;$&quot;\ #,##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minor"/>
      </font>
      <numFmt numFmtId="0" formatCode="General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164" formatCode="&quot;$&quot;\ #,##0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164" formatCode="&quot;$&quot;\ #,##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164" formatCode="&quot;$&quot;\ #,##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0" formatCode="General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atosExternos_1" connectionId="4" autoFormatId="16" applyNumberFormats="0" applyBorderFormats="0" applyFontFormats="0" applyPatternFormats="0" applyAlignmentFormats="0" applyWidthHeightFormats="0">
  <queryTableRefresh nextId="8">
    <queryTableFields count="6">
      <queryTableField id="2" name="DESCRIPCIÓN DEL ELEMENTO" tableColumnId="2"/>
      <queryTableField id="3" name="UNIDA DE_x000a_MEDIDA" tableColumnId="3"/>
      <queryTableField id="4" name="CANTIDAD" tableColumnId="4"/>
      <queryTableField id="7" dataBound="0" tableColumnId="12"/>
      <queryTableField id="6" dataBound="0" tableColumnId="13"/>
      <queryTableField id="5" name="VALOR UNITARIO" tableColumnId="5"/>
    </queryTableFields>
    <queryTableDeletedFields count="1">
      <deletedField name="ÍTEM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Table002__Page_25" displayName="Table002__Page_25" ref="B6:G55" tableType="queryTable" totalsRowCount="1" headerRowDxfId="16" dataDxfId="14" headerRowBorderDxfId="15" tableBorderDxfId="13" totalsRowBorderDxfId="12">
  <tableColumns count="6">
    <tableColumn id="2" uniqueName="2" name="DESCRIPCIÓN DEL ELEMENTO" queryTableFieldId="2" dataDxfId="11" totalsRowDxfId="5"/>
    <tableColumn id="3" uniqueName="3" name="UNIDA DE_x000a_MEDIDA" queryTableFieldId="3" dataDxfId="10" totalsRowDxfId="4"/>
    <tableColumn id="4" uniqueName="4" name="CANTIDAD" queryTableFieldId="4" dataDxfId="9" totalsRowDxfId="3"/>
    <tableColumn id="12" uniqueName="12" name="LUIS GABRIEL RODRIGUEZ INGENIERIA Y SERVICIO" queryTableFieldId="7" dataDxfId="8" totalsRowDxfId="2"/>
    <tableColumn id="13" uniqueName="13" name="ROSA STELLA RIOS RAMÍREZ" queryTableFieldId="6" dataDxfId="7" totalsRowDxfId="1"/>
    <tableColumn id="5" uniqueName="5" name="PROMEDIO" totalsRowFunction="sum" queryTableFieldId="5" dataDxfId="6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G55"/>
  <sheetViews>
    <sheetView tabSelected="1" topLeftCell="A49" zoomScale="70" zoomScaleNormal="70" workbookViewId="0">
      <selection activeCell="J56" sqref="J56"/>
    </sheetView>
  </sheetViews>
  <sheetFormatPr baseColWidth="10" defaultRowHeight="14"/>
  <cols>
    <col min="2" max="2" width="57.1640625" style="3" customWidth="1"/>
    <col min="3" max="3" width="16.4140625" style="2" customWidth="1"/>
    <col min="4" max="4" width="16" style="2" customWidth="1"/>
    <col min="5" max="5" width="22.5" style="2" customWidth="1"/>
    <col min="6" max="6" width="17.25" style="2" customWidth="1"/>
    <col min="7" max="7" width="18.75" style="4" customWidth="1"/>
  </cols>
  <sheetData>
    <row r="6" spans="2:7" s="1" customFormat="1" ht="42">
      <c r="B6" s="8" t="s">
        <v>0</v>
      </c>
      <c r="C6" s="8" t="s">
        <v>1</v>
      </c>
      <c r="D6" s="8" t="s">
        <v>2</v>
      </c>
      <c r="E6" s="9" t="s">
        <v>55</v>
      </c>
      <c r="F6" s="9" t="s">
        <v>56</v>
      </c>
      <c r="G6" s="10" t="s">
        <v>57</v>
      </c>
    </row>
    <row r="7" spans="2:7" ht="76.5" customHeight="1">
      <c r="B7" s="5" t="s">
        <v>53</v>
      </c>
      <c r="C7" s="6" t="s">
        <v>3</v>
      </c>
      <c r="D7" s="6">
        <v>1</v>
      </c>
      <c r="E7" s="7">
        <v>65000</v>
      </c>
      <c r="F7" s="7">
        <v>60000</v>
      </c>
      <c r="G7" s="7">
        <f>(Table002__Page_25[[#This Row],[LUIS GABRIEL RODRIGUEZ INGENIERIA Y SERVICIO]]+Table002__Page_25[[#This Row],[ROSA STELLA RIOS RAMÍREZ]])/2</f>
        <v>62500</v>
      </c>
    </row>
    <row r="8" spans="2:7" ht="99" customHeight="1">
      <c r="B8" s="5" t="s">
        <v>51</v>
      </c>
      <c r="C8" s="6" t="s">
        <v>3</v>
      </c>
      <c r="D8" s="6">
        <v>1</v>
      </c>
      <c r="E8" s="7">
        <v>19000</v>
      </c>
      <c r="F8" s="7">
        <v>21800</v>
      </c>
      <c r="G8" s="7">
        <f>(Table002__Page_25[[#This Row],[LUIS GABRIEL RODRIGUEZ INGENIERIA Y SERVICIO]]+Table002__Page_25[[#This Row],[ROSA STELLA RIOS RAMÍREZ]])/2</f>
        <v>20400</v>
      </c>
    </row>
    <row r="9" spans="2:7" ht="56">
      <c r="B9" s="5" t="s">
        <v>50</v>
      </c>
      <c r="C9" s="6" t="s">
        <v>3</v>
      </c>
      <c r="D9" s="6">
        <v>1</v>
      </c>
      <c r="E9" s="7">
        <v>32200</v>
      </c>
      <c r="F9" s="7">
        <v>36000</v>
      </c>
      <c r="G9" s="7">
        <f>(Table002__Page_25[[#This Row],[LUIS GABRIEL RODRIGUEZ INGENIERIA Y SERVICIO]]+Table002__Page_25[[#This Row],[ROSA STELLA RIOS RAMÍREZ]])/2</f>
        <v>34100</v>
      </c>
    </row>
    <row r="10" spans="2:7" ht="42">
      <c r="B10" s="5" t="s">
        <v>32</v>
      </c>
      <c r="C10" s="6" t="s">
        <v>3</v>
      </c>
      <c r="D10" s="6">
        <v>1</v>
      </c>
      <c r="E10" s="7">
        <v>23000</v>
      </c>
      <c r="F10" s="7">
        <v>25000</v>
      </c>
      <c r="G10" s="7">
        <f>(Table002__Page_25[[#This Row],[LUIS GABRIEL RODRIGUEZ INGENIERIA Y SERVICIO]]+Table002__Page_25[[#This Row],[ROSA STELLA RIOS RAMÍREZ]])/2</f>
        <v>24000</v>
      </c>
    </row>
    <row r="11" spans="2:7">
      <c r="B11" s="5" t="s">
        <v>4</v>
      </c>
      <c r="C11" s="6" t="s">
        <v>3</v>
      </c>
      <c r="D11" s="6">
        <v>1</v>
      </c>
      <c r="E11" s="7">
        <v>28800</v>
      </c>
      <c r="F11" s="7">
        <v>27000</v>
      </c>
      <c r="G11" s="7">
        <f>(Table002__Page_25[[#This Row],[LUIS GABRIEL RODRIGUEZ INGENIERIA Y SERVICIO]]+Table002__Page_25[[#This Row],[ROSA STELLA RIOS RAMÍREZ]])/2</f>
        <v>27900</v>
      </c>
    </row>
    <row r="12" spans="2:7" ht="56">
      <c r="B12" s="5" t="s">
        <v>33</v>
      </c>
      <c r="C12" s="6" t="s">
        <v>3</v>
      </c>
      <c r="D12" s="6">
        <v>1</v>
      </c>
      <c r="E12" s="7">
        <v>13800</v>
      </c>
      <c r="F12" s="7">
        <v>14500</v>
      </c>
      <c r="G12" s="7">
        <f>(Table002__Page_25[[#This Row],[LUIS GABRIEL RODRIGUEZ INGENIERIA Y SERVICIO]]+Table002__Page_25[[#This Row],[ROSA STELLA RIOS RAMÍREZ]])/2</f>
        <v>14150</v>
      </c>
    </row>
    <row r="13" spans="2:7" ht="56">
      <c r="B13" s="5" t="s">
        <v>34</v>
      </c>
      <c r="C13" s="6" t="s">
        <v>3</v>
      </c>
      <c r="D13" s="6">
        <v>1</v>
      </c>
      <c r="E13" s="7">
        <v>16200</v>
      </c>
      <c r="F13" s="7">
        <v>16800</v>
      </c>
      <c r="G13" s="7">
        <f>(Table002__Page_25[[#This Row],[LUIS GABRIEL RODRIGUEZ INGENIERIA Y SERVICIO]]+Table002__Page_25[[#This Row],[ROSA STELLA RIOS RAMÍREZ]])/2</f>
        <v>16500</v>
      </c>
    </row>
    <row r="14" spans="2:7" ht="28">
      <c r="B14" s="5" t="s">
        <v>35</v>
      </c>
      <c r="C14" s="6" t="s">
        <v>3</v>
      </c>
      <c r="D14" s="6">
        <v>1</v>
      </c>
      <c r="E14" s="7">
        <v>11500</v>
      </c>
      <c r="F14" s="7">
        <v>12000</v>
      </c>
      <c r="G14" s="7">
        <f>(Table002__Page_25[[#This Row],[LUIS GABRIEL RODRIGUEZ INGENIERIA Y SERVICIO]]+Table002__Page_25[[#This Row],[ROSA STELLA RIOS RAMÍREZ]])/2</f>
        <v>11750</v>
      </c>
    </row>
    <row r="15" spans="2:7" ht="28">
      <c r="B15" s="5" t="s">
        <v>36</v>
      </c>
      <c r="C15" s="6" t="s">
        <v>3</v>
      </c>
      <c r="D15" s="6">
        <v>1</v>
      </c>
      <c r="E15" s="7">
        <v>5800</v>
      </c>
      <c r="F15" s="7">
        <v>6000</v>
      </c>
      <c r="G15" s="7">
        <f>(Table002__Page_25[[#This Row],[LUIS GABRIEL RODRIGUEZ INGENIERIA Y SERVICIO]]+Table002__Page_25[[#This Row],[ROSA STELLA RIOS RAMÍREZ]])/2</f>
        <v>5900</v>
      </c>
    </row>
    <row r="16" spans="2:7" ht="42">
      <c r="B16" s="5" t="s">
        <v>48</v>
      </c>
      <c r="C16" s="6" t="s">
        <v>3</v>
      </c>
      <c r="D16" s="6">
        <v>1</v>
      </c>
      <c r="E16" s="7">
        <v>8000</v>
      </c>
      <c r="F16" s="7">
        <v>8700</v>
      </c>
      <c r="G16" s="7">
        <f>(Table002__Page_25[[#This Row],[LUIS GABRIEL RODRIGUEZ INGENIERIA Y SERVICIO]]+Table002__Page_25[[#This Row],[ROSA STELLA RIOS RAMÍREZ]])/2</f>
        <v>8350</v>
      </c>
    </row>
    <row r="17" spans="2:7" ht="42">
      <c r="B17" s="5" t="s">
        <v>37</v>
      </c>
      <c r="C17" s="6" t="s">
        <v>3</v>
      </c>
      <c r="D17" s="6">
        <v>1</v>
      </c>
      <c r="E17" s="7">
        <v>10200</v>
      </c>
      <c r="F17" s="7">
        <v>13000</v>
      </c>
      <c r="G17" s="7">
        <f>(Table002__Page_25[[#This Row],[LUIS GABRIEL RODRIGUEZ INGENIERIA Y SERVICIO]]+Table002__Page_25[[#This Row],[ROSA STELLA RIOS RAMÍREZ]])/2</f>
        <v>11600</v>
      </c>
    </row>
    <row r="18" spans="2:7" ht="28">
      <c r="B18" s="5" t="s">
        <v>38</v>
      </c>
      <c r="C18" s="6" t="s">
        <v>3</v>
      </c>
      <c r="D18" s="6">
        <v>1</v>
      </c>
      <c r="E18" s="7">
        <v>5800</v>
      </c>
      <c r="F18" s="7">
        <v>6000</v>
      </c>
      <c r="G18" s="7">
        <f>(Table002__Page_25[[#This Row],[LUIS GABRIEL RODRIGUEZ INGENIERIA Y SERVICIO]]+Table002__Page_25[[#This Row],[ROSA STELLA RIOS RAMÍREZ]])/2</f>
        <v>5900</v>
      </c>
    </row>
    <row r="19" spans="2:7" ht="70">
      <c r="B19" s="5" t="s">
        <v>39</v>
      </c>
      <c r="C19" s="6" t="s">
        <v>5</v>
      </c>
      <c r="D19" s="6">
        <v>1</v>
      </c>
      <c r="E19" s="7">
        <v>8700</v>
      </c>
      <c r="F19" s="7">
        <v>9000</v>
      </c>
      <c r="G19" s="7">
        <f>(Table002__Page_25[[#This Row],[LUIS GABRIEL RODRIGUEZ INGENIERIA Y SERVICIO]]+Table002__Page_25[[#This Row],[ROSA STELLA RIOS RAMÍREZ]])/2</f>
        <v>8850</v>
      </c>
    </row>
    <row r="20" spans="2:7">
      <c r="B20" s="5" t="s">
        <v>6</v>
      </c>
      <c r="C20" s="6" t="s">
        <v>3</v>
      </c>
      <c r="D20" s="6">
        <v>1</v>
      </c>
      <c r="E20" s="7">
        <v>4800</v>
      </c>
      <c r="F20" s="7">
        <v>4800</v>
      </c>
      <c r="G20" s="7">
        <f>(Table002__Page_25[[#This Row],[LUIS GABRIEL RODRIGUEZ INGENIERIA Y SERVICIO]]+Table002__Page_25[[#This Row],[ROSA STELLA RIOS RAMÍREZ]])/2</f>
        <v>4800</v>
      </c>
    </row>
    <row r="21" spans="2:7" ht="28">
      <c r="B21" s="5" t="s">
        <v>40</v>
      </c>
      <c r="C21" s="6" t="s">
        <v>3</v>
      </c>
      <c r="D21" s="6">
        <v>1</v>
      </c>
      <c r="E21" s="7">
        <v>5200</v>
      </c>
      <c r="F21" s="7">
        <v>5400</v>
      </c>
      <c r="G21" s="7">
        <f>(Table002__Page_25[[#This Row],[LUIS GABRIEL RODRIGUEZ INGENIERIA Y SERVICIO]]+Table002__Page_25[[#This Row],[ROSA STELLA RIOS RAMÍREZ]])/2</f>
        <v>5300</v>
      </c>
    </row>
    <row r="22" spans="2:7" ht="28">
      <c r="B22" s="5" t="s">
        <v>7</v>
      </c>
      <c r="C22" s="6" t="s">
        <v>3</v>
      </c>
      <c r="D22" s="6">
        <v>1</v>
      </c>
      <c r="E22" s="7">
        <v>3500</v>
      </c>
      <c r="F22" s="7">
        <v>3600</v>
      </c>
      <c r="G22" s="7">
        <f>(Table002__Page_25[[#This Row],[LUIS GABRIEL RODRIGUEZ INGENIERIA Y SERVICIO]]+Table002__Page_25[[#This Row],[ROSA STELLA RIOS RAMÍREZ]])/2</f>
        <v>3550</v>
      </c>
    </row>
    <row r="23" spans="2:7" ht="42">
      <c r="B23" s="5" t="s">
        <v>41</v>
      </c>
      <c r="C23" s="6" t="s">
        <v>3</v>
      </c>
      <c r="D23" s="6">
        <v>1</v>
      </c>
      <c r="E23" s="7">
        <v>10500</v>
      </c>
      <c r="F23" s="7">
        <v>14000</v>
      </c>
      <c r="G23" s="7">
        <f>(Table002__Page_25[[#This Row],[LUIS GABRIEL RODRIGUEZ INGENIERIA Y SERVICIO]]+Table002__Page_25[[#This Row],[ROSA STELLA RIOS RAMÍREZ]])/2</f>
        <v>12250</v>
      </c>
    </row>
    <row r="24" spans="2:7" ht="28">
      <c r="B24" s="5" t="s">
        <v>42</v>
      </c>
      <c r="C24" s="6" t="s">
        <v>3</v>
      </c>
      <c r="D24" s="6">
        <v>1</v>
      </c>
      <c r="E24" s="7">
        <v>4200</v>
      </c>
      <c r="F24" s="7">
        <v>3800</v>
      </c>
      <c r="G24" s="7">
        <f>(Table002__Page_25[[#This Row],[LUIS GABRIEL RODRIGUEZ INGENIERIA Y SERVICIO]]+Table002__Page_25[[#This Row],[ROSA STELLA RIOS RAMÍREZ]])/2</f>
        <v>4000</v>
      </c>
    </row>
    <row r="25" spans="2:7">
      <c r="B25" s="5" t="s">
        <v>8</v>
      </c>
      <c r="C25" s="6" t="s">
        <v>3</v>
      </c>
      <c r="D25" s="6">
        <v>1</v>
      </c>
      <c r="E25" s="7">
        <v>3200</v>
      </c>
      <c r="F25" s="7">
        <v>3500</v>
      </c>
      <c r="G25" s="7">
        <f>(Table002__Page_25[[#This Row],[LUIS GABRIEL RODRIGUEZ INGENIERIA Y SERVICIO]]+Table002__Page_25[[#This Row],[ROSA STELLA RIOS RAMÍREZ]])/2</f>
        <v>3350</v>
      </c>
    </row>
    <row r="26" spans="2:7">
      <c r="B26" s="5" t="s">
        <v>9</v>
      </c>
      <c r="C26" s="6" t="s">
        <v>3</v>
      </c>
      <c r="D26" s="6">
        <v>1</v>
      </c>
      <c r="E26" s="7">
        <v>2900</v>
      </c>
      <c r="F26" s="7">
        <v>3000</v>
      </c>
      <c r="G26" s="7">
        <f>(Table002__Page_25[[#This Row],[LUIS GABRIEL RODRIGUEZ INGENIERIA Y SERVICIO]]+Table002__Page_25[[#This Row],[ROSA STELLA RIOS RAMÍREZ]])/2</f>
        <v>2950</v>
      </c>
    </row>
    <row r="27" spans="2:7">
      <c r="B27" s="5" t="s">
        <v>10</v>
      </c>
      <c r="C27" s="6" t="s">
        <v>3</v>
      </c>
      <c r="D27" s="6">
        <v>1</v>
      </c>
      <c r="E27" s="7">
        <v>2000</v>
      </c>
      <c r="F27" s="7">
        <v>2100</v>
      </c>
      <c r="G27" s="7">
        <f>(Table002__Page_25[[#This Row],[LUIS GABRIEL RODRIGUEZ INGENIERIA Y SERVICIO]]+Table002__Page_25[[#This Row],[ROSA STELLA RIOS RAMÍREZ]])/2</f>
        <v>2050</v>
      </c>
    </row>
    <row r="28" spans="2:7">
      <c r="B28" s="5" t="s">
        <v>11</v>
      </c>
      <c r="C28" s="6" t="s">
        <v>3</v>
      </c>
      <c r="D28" s="6">
        <v>1</v>
      </c>
      <c r="E28" s="7">
        <v>2800</v>
      </c>
      <c r="F28" s="7">
        <v>2800</v>
      </c>
      <c r="G28" s="7">
        <f>(Table002__Page_25[[#This Row],[LUIS GABRIEL RODRIGUEZ INGENIERIA Y SERVICIO]]+Table002__Page_25[[#This Row],[ROSA STELLA RIOS RAMÍREZ]])/2</f>
        <v>2800</v>
      </c>
    </row>
    <row r="29" spans="2:7">
      <c r="B29" s="5" t="s">
        <v>12</v>
      </c>
      <c r="C29" s="6" t="s">
        <v>3</v>
      </c>
      <c r="D29" s="6">
        <v>1</v>
      </c>
      <c r="E29" s="7">
        <v>3400</v>
      </c>
      <c r="F29" s="7">
        <v>3300</v>
      </c>
      <c r="G29" s="7">
        <f>(Table002__Page_25[[#This Row],[LUIS GABRIEL RODRIGUEZ INGENIERIA Y SERVICIO]]+Table002__Page_25[[#This Row],[ROSA STELLA RIOS RAMÍREZ]])/2</f>
        <v>3350</v>
      </c>
    </row>
    <row r="30" spans="2:7">
      <c r="B30" s="5" t="s">
        <v>13</v>
      </c>
      <c r="C30" s="6" t="s">
        <v>3</v>
      </c>
      <c r="D30" s="6">
        <v>1</v>
      </c>
      <c r="E30" s="7">
        <v>3700</v>
      </c>
      <c r="F30" s="7">
        <v>3800</v>
      </c>
      <c r="G30" s="7">
        <f>(Table002__Page_25[[#This Row],[LUIS GABRIEL RODRIGUEZ INGENIERIA Y SERVICIO]]+Table002__Page_25[[#This Row],[ROSA STELLA RIOS RAMÍREZ]])/2</f>
        <v>3750</v>
      </c>
    </row>
    <row r="31" spans="2:7">
      <c r="B31" s="5" t="s">
        <v>14</v>
      </c>
      <c r="C31" s="6" t="s">
        <v>3</v>
      </c>
      <c r="D31" s="6">
        <v>1</v>
      </c>
      <c r="E31" s="7">
        <v>5000</v>
      </c>
      <c r="F31" s="7">
        <v>5200</v>
      </c>
      <c r="G31" s="7">
        <f>(Table002__Page_25[[#This Row],[LUIS GABRIEL RODRIGUEZ INGENIERIA Y SERVICIO]]+Table002__Page_25[[#This Row],[ROSA STELLA RIOS RAMÍREZ]])/2</f>
        <v>5100</v>
      </c>
    </row>
    <row r="32" spans="2:7">
      <c r="B32" s="5" t="s">
        <v>15</v>
      </c>
      <c r="C32" s="6" t="s">
        <v>3</v>
      </c>
      <c r="D32" s="6">
        <v>1</v>
      </c>
      <c r="E32" s="7">
        <v>27000</v>
      </c>
      <c r="F32" s="7">
        <v>24000</v>
      </c>
      <c r="G32" s="7">
        <f>(Table002__Page_25[[#This Row],[LUIS GABRIEL RODRIGUEZ INGENIERIA Y SERVICIO]]+Table002__Page_25[[#This Row],[ROSA STELLA RIOS RAMÍREZ]])/2</f>
        <v>25500</v>
      </c>
    </row>
    <row r="33" spans="2:7">
      <c r="B33" s="5" t="s">
        <v>16</v>
      </c>
      <c r="C33" s="6" t="s">
        <v>3</v>
      </c>
      <c r="D33" s="6">
        <v>1</v>
      </c>
      <c r="E33" s="7">
        <v>3600</v>
      </c>
      <c r="F33" s="7">
        <v>3700</v>
      </c>
      <c r="G33" s="7">
        <f>(Table002__Page_25[[#This Row],[LUIS GABRIEL RODRIGUEZ INGENIERIA Y SERVICIO]]+Table002__Page_25[[#This Row],[ROSA STELLA RIOS RAMÍREZ]])/2</f>
        <v>3650</v>
      </c>
    </row>
    <row r="34" spans="2:7">
      <c r="B34" s="5" t="s">
        <v>17</v>
      </c>
      <c r="C34" s="6" t="s">
        <v>3</v>
      </c>
      <c r="D34" s="6">
        <v>1</v>
      </c>
      <c r="E34" s="7">
        <v>2300</v>
      </c>
      <c r="F34" s="7">
        <v>3700</v>
      </c>
      <c r="G34" s="7">
        <f>(Table002__Page_25[[#This Row],[LUIS GABRIEL RODRIGUEZ INGENIERIA Y SERVICIO]]+Table002__Page_25[[#This Row],[ROSA STELLA RIOS RAMÍREZ]])/2</f>
        <v>3000</v>
      </c>
    </row>
    <row r="35" spans="2:7">
      <c r="B35" s="5" t="s">
        <v>18</v>
      </c>
      <c r="C35" s="6" t="s">
        <v>3</v>
      </c>
      <c r="D35" s="6">
        <v>1</v>
      </c>
      <c r="E35" s="7">
        <v>8000</v>
      </c>
      <c r="F35" s="7">
        <v>8400</v>
      </c>
      <c r="G35" s="7">
        <f>(Table002__Page_25[[#This Row],[LUIS GABRIEL RODRIGUEZ INGENIERIA Y SERVICIO]]+Table002__Page_25[[#This Row],[ROSA STELLA RIOS RAMÍREZ]])/2</f>
        <v>8200</v>
      </c>
    </row>
    <row r="36" spans="2:7" ht="140">
      <c r="B36" s="5" t="s">
        <v>58</v>
      </c>
      <c r="C36" s="6" t="s">
        <v>19</v>
      </c>
      <c r="D36" s="6">
        <v>1</v>
      </c>
      <c r="E36" s="7">
        <v>5200000</v>
      </c>
      <c r="F36" s="7">
        <v>5400000</v>
      </c>
      <c r="G36" s="7">
        <f>(Table002__Page_25[[#This Row],[LUIS GABRIEL RODRIGUEZ INGENIERIA Y SERVICIO]]+Table002__Page_25[[#This Row],[ROSA STELLA RIOS RAMÍREZ]])/2</f>
        <v>5300000</v>
      </c>
    </row>
    <row r="37" spans="2:7" ht="126">
      <c r="B37" s="5" t="s">
        <v>43</v>
      </c>
      <c r="C37" s="6" t="s">
        <v>19</v>
      </c>
      <c r="D37" s="6">
        <v>1</v>
      </c>
      <c r="E37" s="7">
        <v>5400000</v>
      </c>
      <c r="F37" s="7">
        <v>5500000</v>
      </c>
      <c r="G37" s="7">
        <f>(Table002__Page_25[[#This Row],[LUIS GABRIEL RODRIGUEZ INGENIERIA Y SERVICIO]]+Table002__Page_25[[#This Row],[ROSA STELLA RIOS RAMÍREZ]])/2</f>
        <v>5450000</v>
      </c>
    </row>
    <row r="38" spans="2:7" ht="126">
      <c r="B38" s="5" t="s">
        <v>43</v>
      </c>
      <c r="C38" s="6" t="s">
        <v>19</v>
      </c>
      <c r="D38" s="6">
        <v>1</v>
      </c>
      <c r="E38" s="7">
        <v>5400000</v>
      </c>
      <c r="F38" s="7">
        <v>5600000</v>
      </c>
      <c r="G38" s="7">
        <f>(Table002__Page_25[[#This Row],[LUIS GABRIEL RODRIGUEZ INGENIERIA Y SERVICIO]]+Table002__Page_25[[#This Row],[ROSA STELLA RIOS RAMÍREZ]])/2</f>
        <v>5500000</v>
      </c>
    </row>
    <row r="39" spans="2:7" ht="154">
      <c r="B39" s="5" t="s">
        <v>44</v>
      </c>
      <c r="C39" s="6" t="s">
        <v>19</v>
      </c>
      <c r="D39" s="6">
        <v>1</v>
      </c>
      <c r="E39" s="7">
        <v>3600000</v>
      </c>
      <c r="F39" s="7">
        <v>3800000</v>
      </c>
      <c r="G39" s="7">
        <f>(Table002__Page_25[[#This Row],[LUIS GABRIEL RODRIGUEZ INGENIERIA Y SERVICIO]]+Table002__Page_25[[#This Row],[ROSA STELLA RIOS RAMÍREZ]])/2</f>
        <v>3700000</v>
      </c>
    </row>
    <row r="40" spans="2:7">
      <c r="B40" s="5" t="s">
        <v>52</v>
      </c>
      <c r="C40" s="6" t="s">
        <v>30</v>
      </c>
      <c r="D40" s="6">
        <v>1</v>
      </c>
      <c r="E40" s="7">
        <v>900000</v>
      </c>
      <c r="F40" s="7">
        <v>980000</v>
      </c>
      <c r="G40" s="7">
        <f>(Table002__Page_25[[#This Row],[LUIS GABRIEL RODRIGUEZ INGENIERIA Y SERVICIO]]+Table002__Page_25[[#This Row],[ROSA STELLA RIOS RAMÍREZ]])/2</f>
        <v>940000</v>
      </c>
    </row>
    <row r="41" spans="2:7">
      <c r="B41" s="11" t="s">
        <v>49</v>
      </c>
      <c r="C41" s="6" t="s">
        <v>30</v>
      </c>
      <c r="D41" s="6" t="s">
        <v>20</v>
      </c>
      <c r="E41" s="7">
        <v>105000</v>
      </c>
      <c r="F41" s="7">
        <v>100000</v>
      </c>
      <c r="G41" s="7">
        <f>(Table002__Page_25[[#This Row],[LUIS GABRIEL RODRIGUEZ INGENIERIA Y SERVICIO]]+Table002__Page_25[[#This Row],[ROSA STELLA RIOS RAMÍREZ]])/2</f>
        <v>102500</v>
      </c>
    </row>
    <row r="42" spans="2:7">
      <c r="B42" s="11" t="s">
        <v>21</v>
      </c>
      <c r="C42" s="6" t="s">
        <v>20</v>
      </c>
      <c r="D42" s="6" t="s">
        <v>20</v>
      </c>
      <c r="E42" s="7">
        <v>3200</v>
      </c>
      <c r="F42" s="7">
        <v>3600</v>
      </c>
      <c r="G42" s="7">
        <f>(Table002__Page_25[[#This Row],[LUIS GABRIEL RODRIGUEZ INGENIERIA Y SERVICIO]]+Table002__Page_25[[#This Row],[ROSA STELLA RIOS RAMÍREZ]])/2</f>
        <v>3400</v>
      </c>
    </row>
    <row r="43" spans="2:7">
      <c r="B43" s="11" t="s">
        <v>22</v>
      </c>
      <c r="C43" s="6" t="s">
        <v>20</v>
      </c>
      <c r="D43" s="6" t="s">
        <v>20</v>
      </c>
      <c r="E43" s="7">
        <v>950</v>
      </c>
      <c r="F43" s="7">
        <v>1000</v>
      </c>
      <c r="G43" s="7">
        <f>(Table002__Page_25[[#This Row],[LUIS GABRIEL RODRIGUEZ INGENIERIA Y SERVICIO]]+Table002__Page_25[[#This Row],[ROSA STELLA RIOS RAMÍREZ]])/2</f>
        <v>975</v>
      </c>
    </row>
    <row r="44" spans="2:7">
      <c r="B44" s="11" t="s">
        <v>23</v>
      </c>
      <c r="C44" s="6" t="s">
        <v>20</v>
      </c>
      <c r="D44" s="6" t="s">
        <v>20</v>
      </c>
      <c r="E44" s="7">
        <v>800</v>
      </c>
      <c r="F44" s="7">
        <v>800</v>
      </c>
      <c r="G44" s="7">
        <f>(Table002__Page_25[[#This Row],[LUIS GABRIEL RODRIGUEZ INGENIERIA Y SERVICIO]]+Table002__Page_25[[#This Row],[ROSA STELLA RIOS RAMÍREZ]])/2</f>
        <v>800</v>
      </c>
    </row>
    <row r="45" spans="2:7" ht="28">
      <c r="B45" s="11" t="s">
        <v>24</v>
      </c>
      <c r="C45" s="6" t="s">
        <v>20</v>
      </c>
      <c r="D45" s="6" t="s">
        <v>20</v>
      </c>
      <c r="E45" s="7">
        <v>12000</v>
      </c>
      <c r="F45" s="7">
        <v>10800</v>
      </c>
      <c r="G45" s="7">
        <f>(Table002__Page_25[[#This Row],[LUIS GABRIEL RODRIGUEZ INGENIERIA Y SERVICIO]]+Table002__Page_25[[#This Row],[ROSA STELLA RIOS RAMÍREZ]])/2</f>
        <v>11400</v>
      </c>
    </row>
    <row r="46" spans="2:7">
      <c r="B46" s="11" t="s">
        <v>25</v>
      </c>
      <c r="C46" s="6" t="s">
        <v>20</v>
      </c>
      <c r="D46" s="6" t="s">
        <v>20</v>
      </c>
      <c r="E46" s="7">
        <v>115000</v>
      </c>
      <c r="F46" s="7">
        <v>115000</v>
      </c>
      <c r="G46" s="7">
        <f>(Table002__Page_25[[#This Row],[LUIS GABRIEL RODRIGUEZ INGENIERIA Y SERVICIO]]+Table002__Page_25[[#This Row],[ROSA STELLA RIOS RAMÍREZ]])/2</f>
        <v>115000</v>
      </c>
    </row>
    <row r="47" spans="2:7">
      <c r="B47" s="11" t="s">
        <v>26</v>
      </c>
      <c r="C47" s="6" t="s">
        <v>20</v>
      </c>
      <c r="D47" s="6" t="s">
        <v>20</v>
      </c>
      <c r="E47" s="7">
        <v>4000</v>
      </c>
      <c r="F47" s="7">
        <v>4800</v>
      </c>
      <c r="G47" s="7">
        <f>(Table002__Page_25[[#This Row],[LUIS GABRIEL RODRIGUEZ INGENIERIA Y SERVICIO]]+Table002__Page_25[[#This Row],[ROSA STELLA RIOS RAMÍREZ]])/2</f>
        <v>4400</v>
      </c>
    </row>
    <row r="48" spans="2:7">
      <c r="B48" s="11" t="s">
        <v>27</v>
      </c>
      <c r="C48" s="6" t="s">
        <v>19</v>
      </c>
      <c r="D48" s="6" t="s">
        <v>20</v>
      </c>
      <c r="E48" s="7">
        <v>1200000</v>
      </c>
      <c r="F48" s="7">
        <v>1250000</v>
      </c>
      <c r="G48" s="7">
        <f>(Table002__Page_25[[#This Row],[LUIS GABRIEL RODRIGUEZ INGENIERIA Y SERVICIO]]+Table002__Page_25[[#This Row],[ROSA STELLA RIOS RAMÍREZ]])/2</f>
        <v>1225000</v>
      </c>
    </row>
    <row r="49" spans="2:7">
      <c r="B49" s="11" t="s">
        <v>28</v>
      </c>
      <c r="C49" s="6" t="s">
        <v>19</v>
      </c>
      <c r="D49" s="6" t="s">
        <v>20</v>
      </c>
      <c r="E49" s="7">
        <v>1800000</v>
      </c>
      <c r="F49" s="7">
        <v>2100000</v>
      </c>
      <c r="G49" s="7">
        <f>(Table002__Page_25[[#This Row],[LUIS GABRIEL RODRIGUEZ INGENIERIA Y SERVICIO]]+Table002__Page_25[[#This Row],[ROSA STELLA RIOS RAMÍREZ]])/2</f>
        <v>1950000</v>
      </c>
    </row>
    <row r="50" spans="2:7">
      <c r="B50" s="11" t="s">
        <v>29</v>
      </c>
      <c r="C50" s="6" t="s">
        <v>19</v>
      </c>
      <c r="D50" s="6" t="s">
        <v>20</v>
      </c>
      <c r="E50" s="7">
        <v>185000</v>
      </c>
      <c r="F50" s="7">
        <v>192000</v>
      </c>
      <c r="G50" s="7">
        <f>(Table002__Page_25[[#This Row],[LUIS GABRIEL RODRIGUEZ INGENIERIA Y SERVICIO]]+Table002__Page_25[[#This Row],[ROSA STELLA RIOS RAMÍREZ]])/2</f>
        <v>188500</v>
      </c>
    </row>
    <row r="51" spans="2:7" ht="42">
      <c r="B51" s="11" t="s">
        <v>45</v>
      </c>
      <c r="C51" s="6" t="s">
        <v>19</v>
      </c>
      <c r="D51" s="6" t="s">
        <v>20</v>
      </c>
      <c r="E51" s="7">
        <v>2000000</v>
      </c>
      <c r="F51" s="7">
        <v>1900000</v>
      </c>
      <c r="G51" s="7">
        <f>(Table002__Page_25[[#This Row],[LUIS GABRIEL RODRIGUEZ INGENIERIA Y SERVICIO]]+Table002__Page_25[[#This Row],[ROSA STELLA RIOS RAMÍREZ]])/2</f>
        <v>1950000</v>
      </c>
    </row>
    <row r="52" spans="2:7" ht="28">
      <c r="B52" s="11" t="s">
        <v>46</v>
      </c>
      <c r="C52" s="6" t="s">
        <v>30</v>
      </c>
      <c r="D52" s="6" t="s">
        <v>20</v>
      </c>
      <c r="E52" s="7">
        <v>460000</v>
      </c>
      <c r="F52" s="7">
        <v>500000</v>
      </c>
      <c r="G52" s="7">
        <f>(Table002__Page_25[[#This Row],[LUIS GABRIEL RODRIGUEZ INGENIERIA Y SERVICIO]]+Table002__Page_25[[#This Row],[ROSA STELLA RIOS RAMÍREZ]])/2</f>
        <v>480000</v>
      </c>
    </row>
    <row r="53" spans="2:7" ht="28">
      <c r="B53" s="11" t="s">
        <v>47</v>
      </c>
      <c r="C53" s="6" t="s">
        <v>30</v>
      </c>
      <c r="D53" s="6" t="s">
        <v>20</v>
      </c>
      <c r="E53" s="7">
        <v>1000000</v>
      </c>
      <c r="F53" s="7">
        <v>1200000</v>
      </c>
      <c r="G53" s="7">
        <f>(Table002__Page_25[[#This Row],[LUIS GABRIEL RODRIGUEZ INGENIERIA Y SERVICIO]]+Table002__Page_25[[#This Row],[ROSA STELLA RIOS RAMÍREZ]])/2</f>
        <v>1100000</v>
      </c>
    </row>
    <row r="54" spans="2:7" ht="70">
      <c r="B54" s="11" t="s">
        <v>54</v>
      </c>
      <c r="C54" s="6" t="s">
        <v>31</v>
      </c>
      <c r="D54" s="6" t="s">
        <v>20</v>
      </c>
      <c r="E54" s="7">
        <v>138000</v>
      </c>
      <c r="F54" s="7">
        <v>144000</v>
      </c>
      <c r="G54" s="7">
        <f>(Table002__Page_25[[#This Row],[LUIS GABRIEL RODRIGUEZ INGENIERIA Y SERVICIO]]+Table002__Page_25[[#This Row],[ROSA STELLA RIOS RAMÍREZ]])/2</f>
        <v>141000</v>
      </c>
    </row>
    <row r="55" spans="2:7">
      <c r="B55" s="12"/>
      <c r="C55" s="13"/>
      <c r="D55" s="14"/>
      <c r="E55" s="15"/>
      <c r="F55" s="15"/>
      <c r="G55" s="15">
        <f>SUBTOTAL(109,Table002__Page_25[PROMEDIO])</f>
        <v>28508475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CCF151-D00F-4CAA-8392-A94C5CFCC5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Dario Barrera Londoño</dc:creator>
  <cp:lastModifiedBy>HP_10</cp:lastModifiedBy>
  <dcterms:created xsi:type="dcterms:W3CDTF">2025-09-11T13:55:46Z</dcterms:created>
  <dcterms:modified xsi:type="dcterms:W3CDTF">2025-09-19T23:30:40Z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2025-09-11T15:23:33Z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d96c8e27-a50c-4ef6-bc08-9c2e144aae16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