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DC3BBF37-E2E1-2A4C-95CF-FCCFABD582CC}" xr6:coauthVersionLast="47" xr6:coauthVersionMax="47" xr10:uidLastSave="{00000000-0000-0000-0000-000000000000}"/>
  <bookViews>
    <workbookView xWindow="-120" yWindow="-120" windowWidth="20730" windowHeight="11040" xr2:uid="{686498B8-45F0-4ABF-BD86-E8D9FD266ABB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1" l="1"/>
  <c r="G38" i="1"/>
  <c r="G40" i="1"/>
  <c r="G37" i="1"/>
  <c r="G34" i="1"/>
  <c r="G33" i="1"/>
  <c r="G32" i="1"/>
  <c r="G35" i="1"/>
  <c r="G29" i="1"/>
  <c r="G28" i="1"/>
  <c r="G30" i="1"/>
  <c r="G27" i="1"/>
  <c r="G26" i="1"/>
  <c r="G25" i="1"/>
  <c r="G24" i="1"/>
  <c r="G23" i="1"/>
  <c r="G20" i="1"/>
  <c r="G19" i="1"/>
  <c r="G21" i="1"/>
  <c r="G18" i="1"/>
  <c r="G17" i="1"/>
  <c r="G16" i="1"/>
  <c r="G13" i="1"/>
  <c r="G12" i="1"/>
  <c r="G11" i="1"/>
  <c r="G10" i="1"/>
  <c r="G9" i="1"/>
  <c r="G8" i="1"/>
  <c r="G7" i="1"/>
  <c r="G6" i="1"/>
  <c r="G5" i="1"/>
  <c r="G14" i="1"/>
  <c r="G41" i="1"/>
</calcChain>
</file>

<file path=xl/sharedStrings.xml><?xml version="1.0" encoding="utf-8"?>
<sst xmlns="http://schemas.openxmlformats.org/spreadsheetml/2006/main" count="99" uniqueCount="75">
  <si>
    <t>PRESUPUESTO PISCINAS MUNICIPIO DE URUMITA</t>
  </si>
  <si>
    <t>ITEM</t>
  </si>
  <si>
    <t>DESCRIPCION</t>
  </si>
  <si>
    <t>CANT</t>
  </si>
  <si>
    <t xml:space="preserve">UNIDAD </t>
  </si>
  <si>
    <t>VALOR UNITARIO</t>
  </si>
  <si>
    <t>VALOR TOTAL</t>
  </si>
  <si>
    <t>REHABILITACION DE AGUA Y PUESTA EN MARCHA DE PISCINA</t>
  </si>
  <si>
    <t>1.1</t>
  </si>
  <si>
    <t>CAMION CISTERNA DE AGUA DE 4.000LTS</t>
  </si>
  <si>
    <t>VIAJES</t>
  </si>
  <si>
    <t>1.3</t>
  </si>
  <si>
    <t>UNIDAD</t>
  </si>
  <si>
    <t>1.4</t>
  </si>
  <si>
    <t>ARO DE SALVAVIDA</t>
  </si>
  <si>
    <t>1.5</t>
  </si>
  <si>
    <t xml:space="preserve">CAMILLA </t>
  </si>
  <si>
    <t>1.6</t>
  </si>
  <si>
    <t>CHALECO DE SALVAVIDA</t>
  </si>
  <si>
    <t>1.7</t>
  </si>
  <si>
    <t>GANCHOS DE RESCATE</t>
  </si>
  <si>
    <t>1.8</t>
  </si>
  <si>
    <t>ALARMA DE INMERSION</t>
  </si>
  <si>
    <t>1.9</t>
  </si>
  <si>
    <t>REHABILITACION DE AGUA DE PISCINA (APLICACIÓN DE TRATAMINETOS SHOCK - SUPERCLORACION, APLICACIÓN DE FLUCOLATE, REMOSION DE TRATAMIENTO Y MEDICION Y BALANCE DE INDICADORES)</t>
  </si>
  <si>
    <t>SEMANAS</t>
  </si>
  <si>
    <t>1.10</t>
  </si>
  <si>
    <t>ASESORIA A OPERADOR DE PISCINA (BALANCE DE INDICADORES QUIMICOS, MANEJO Y CONTROL DE MARIPOSA, MANEJO DE ELCTROBOMBAS, MANEJO DE FILTRO, REGISTRO DE PLANILLA DE CONTROL SANITARIO Y DOSIFICACION DE PRODUCTOS QUIMICOS)</t>
  </si>
  <si>
    <t>SUBTOTAL PRODUCTOS QUIMICOS</t>
  </si>
  <si>
    <t>PRODUCTOS QUIMICOS</t>
  </si>
  <si>
    <t>2.1</t>
  </si>
  <si>
    <t>CLORO AL 70%</t>
  </si>
  <si>
    <t>KG</t>
  </si>
  <si>
    <t>2.2</t>
  </si>
  <si>
    <t>CLORO AL 91%</t>
  </si>
  <si>
    <t>2.3</t>
  </si>
  <si>
    <t>SODA CAUSTICA</t>
  </si>
  <si>
    <t>2.4</t>
  </si>
  <si>
    <t>POLICLORURO DE ALUMINIO</t>
  </si>
  <si>
    <t>2.5</t>
  </si>
  <si>
    <t>BISULFATO DE SODIO</t>
  </si>
  <si>
    <t>HERRAMIENTAS</t>
  </si>
  <si>
    <t>3.1</t>
  </si>
  <si>
    <t>CEPILLO DE NYLON</t>
  </si>
  <si>
    <t>3.2</t>
  </si>
  <si>
    <t>NASA TIPO SACO</t>
  </si>
  <si>
    <t>3.3</t>
  </si>
  <si>
    <t xml:space="preserve">CARRO DE ASPIRACION </t>
  </si>
  <si>
    <t>3.4</t>
  </si>
  <si>
    <t>KIT ANALIZADOR O MEDIDOR DE PH Y CLORO</t>
  </si>
  <si>
    <t>3.5</t>
  </si>
  <si>
    <t>MANGURA ASPIRADORA 15 MT</t>
  </si>
  <si>
    <t>3.6</t>
  </si>
  <si>
    <t>ACOPLE MANGUERA ASPIRADORA</t>
  </si>
  <si>
    <t>3.7</t>
  </si>
  <si>
    <t xml:space="preserve">TUBO TELESCOPICO </t>
  </si>
  <si>
    <t>SUBTOTAL HERRAMIENTAS</t>
  </si>
  <si>
    <t>DOTACION</t>
  </si>
  <si>
    <t>4.1</t>
  </si>
  <si>
    <t>GUANTES</t>
  </si>
  <si>
    <t>4.2</t>
  </si>
  <si>
    <t>GAFAS</t>
  </si>
  <si>
    <t>4.3</t>
  </si>
  <si>
    <t>OVEROL TRAJE ANTIFLUIDO BIOSEGURIDAD LAVABLE</t>
  </si>
  <si>
    <t>SUBTOTAL PRODUCTOS DOTACION</t>
  </si>
  <si>
    <t>RECURSO HUMANO</t>
  </si>
  <si>
    <t>5.1</t>
  </si>
  <si>
    <t>SUPERVISOR DEL ESCENARIO DEPORTIVO</t>
  </si>
  <si>
    <t>MESES</t>
  </si>
  <si>
    <t>5.2</t>
  </si>
  <si>
    <t>SERVICIO DE ASEO</t>
  </si>
  <si>
    <t>5.3</t>
  </si>
  <si>
    <t>PISCINERO</t>
  </si>
  <si>
    <t>TOTAL PROYECTO</t>
  </si>
  <si>
    <t>INSTALACION DE CERRAMIENTO DEL AREA DE PISCINA CON SISTEMA DE PUERTAS DE ACCESOS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</si>
</sst>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164" fontId="3" fillId="0" borderId="1" xfId="0" applyNumberFormat="1" applyFont="1" applyBorder="1"/>
    <xf numFmtId="0" fontId="3" fillId="0" borderId="1" xfId="0" applyFont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164" fontId="3" fillId="0" borderId="1" xfId="0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top" wrapText="1"/>
    </xf>
    <xf numFmtId="164" fontId="2" fillId="4" borderId="1" xfId="0" applyNumberFormat="1" applyFont="1" applyFill="1" applyBorder="1"/>
    <xf numFmtId="0" fontId="5" fillId="0" borderId="1" xfId="0" applyFont="1" applyBorder="1" applyAlignment="1">
      <alignment horizontal="left" vertical="center" wrapText="1"/>
    </xf>
    <xf numFmtId="0" fontId="2" fillId="0" borderId="0" xfId="0" applyFont="1"/>
    <xf numFmtId="164" fontId="2" fillId="2" borderId="1" xfId="0" applyNumberFormat="1" applyFont="1" applyFill="1" applyBorder="1"/>
    <xf numFmtId="164" fontId="3" fillId="0" borderId="0" xfId="0" applyNumberFormat="1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vertical="center"/>
    </xf>
    <xf numFmtId="164" fontId="3" fillId="0" borderId="0" xfId="1" applyNumberFormat="1" applyFont="1" applyAlignment="1">
      <alignment horizontal="right" vertical="center"/>
    </xf>
    <xf numFmtId="164" fontId="3" fillId="0" borderId="0" xfId="1" applyNumberFormat="1" applyFont="1"/>
    <xf numFmtId="9" fontId="3" fillId="0" borderId="0" xfId="0" applyNumberFormat="1" applyFont="1"/>
    <xf numFmtId="164" fontId="3" fillId="0" borderId="0" xfId="0" applyNumberFormat="1" applyFont="1" applyAlignment="1">
      <alignment horizontal="right" vertical="center"/>
    </xf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381A3-D5BA-4EE3-AAE8-FF5D949C45E4}">
  <dimension ref="B2:L47"/>
  <sheetViews>
    <sheetView tabSelected="1" workbookViewId="0">
      <selection activeCell="B2" sqref="B2:G41"/>
    </sheetView>
  </sheetViews>
  <sheetFormatPr defaultColWidth="11.43359375" defaultRowHeight="14.25" x14ac:dyDescent="0.15"/>
  <cols>
    <col min="1" max="1" width="6.1875" style="1" customWidth="1"/>
    <col min="2" max="2" width="6.58984375" style="25" customWidth="1"/>
    <col min="3" max="3" width="52.1953125" style="1" customWidth="1"/>
    <col min="4" max="4" width="6.58984375" style="26" customWidth="1"/>
    <col min="5" max="5" width="10.89453125" style="27" bestFit="1" customWidth="1"/>
    <col min="6" max="6" width="16.41015625" style="1" customWidth="1"/>
    <col min="7" max="7" width="15.6015625" style="1" customWidth="1"/>
    <col min="8" max="8" width="17.484375" style="1" bestFit="1" customWidth="1"/>
    <col min="9" max="9" width="15.6015625" style="1" bestFit="1" customWidth="1"/>
    <col min="10" max="10" width="14.390625" style="1" bestFit="1" customWidth="1"/>
    <col min="11" max="11" width="15.6015625" style="1" bestFit="1" customWidth="1"/>
    <col min="12" max="12" width="14.390625" style="1" bestFit="1" customWidth="1"/>
    <col min="13" max="16384" width="11.43359375" style="1"/>
  </cols>
  <sheetData>
    <row r="2" spans="2:7" ht="13.5" x14ac:dyDescent="0.15">
      <c r="B2" s="34" t="s">
        <v>0</v>
      </c>
      <c r="C2" s="34"/>
      <c r="D2" s="34"/>
      <c r="E2" s="34"/>
      <c r="F2" s="34"/>
      <c r="G2" s="34"/>
    </row>
    <row r="3" spans="2:7" ht="26.25" x14ac:dyDescent="0.15">
      <c r="B3" s="2" t="s">
        <v>1</v>
      </c>
      <c r="C3" s="3" t="s">
        <v>2</v>
      </c>
      <c r="D3" s="4" t="s">
        <v>3</v>
      </c>
      <c r="E3" s="3" t="s">
        <v>4</v>
      </c>
      <c r="F3" s="3" t="s">
        <v>5</v>
      </c>
      <c r="G3" s="4" t="s">
        <v>6</v>
      </c>
    </row>
    <row r="4" spans="2:7" x14ac:dyDescent="0.15">
      <c r="B4" s="5">
        <v>1</v>
      </c>
      <c r="C4" s="35" t="s">
        <v>7</v>
      </c>
      <c r="D4" s="35"/>
      <c r="E4" s="35"/>
      <c r="F4" s="35"/>
      <c r="G4" s="35"/>
    </row>
    <row r="5" spans="2:7" x14ac:dyDescent="0.15">
      <c r="B5" s="6" t="s">
        <v>8</v>
      </c>
      <c r="C5" s="7" t="s">
        <v>9</v>
      </c>
      <c r="D5" s="8">
        <v>70</v>
      </c>
      <c r="E5" s="9" t="s">
        <v>10</v>
      </c>
      <c r="F5" s="10">
        <v>100000</v>
      </c>
      <c r="G5" s="11">
        <f>D5*F5</f>
        <v>7000000</v>
      </c>
    </row>
    <row r="6" spans="2:7" ht="33.75" customHeight="1" x14ac:dyDescent="0.15">
      <c r="B6" s="6" t="s">
        <v>11</v>
      </c>
      <c r="C6" s="12" t="s">
        <v>74</v>
      </c>
      <c r="D6" s="8">
        <v>1</v>
      </c>
      <c r="E6" s="8" t="s">
        <v>12</v>
      </c>
      <c r="F6" s="13">
        <v>26000000</v>
      </c>
      <c r="G6" s="14">
        <f t="shared" ref="G6:G13" si="0">D6*F6</f>
        <v>26000000</v>
      </c>
    </row>
    <row r="7" spans="2:7" x14ac:dyDescent="0.15">
      <c r="B7" s="15" t="s">
        <v>13</v>
      </c>
      <c r="C7" s="16" t="s">
        <v>14</v>
      </c>
      <c r="D7" s="8">
        <v>3</v>
      </c>
      <c r="E7" s="9" t="s">
        <v>12</v>
      </c>
      <c r="F7" s="13">
        <v>230000</v>
      </c>
      <c r="G7" s="17">
        <f t="shared" si="0"/>
        <v>690000</v>
      </c>
    </row>
    <row r="8" spans="2:7" x14ac:dyDescent="0.15">
      <c r="B8" s="15" t="s">
        <v>15</v>
      </c>
      <c r="C8" s="16" t="s">
        <v>16</v>
      </c>
      <c r="D8" s="8">
        <v>3</v>
      </c>
      <c r="E8" s="9" t="s">
        <v>12</v>
      </c>
      <c r="F8" s="13">
        <v>215000</v>
      </c>
      <c r="G8" s="17">
        <f t="shared" si="0"/>
        <v>645000</v>
      </c>
    </row>
    <row r="9" spans="2:7" x14ac:dyDescent="0.15">
      <c r="B9" s="15" t="s">
        <v>17</v>
      </c>
      <c r="C9" s="16" t="s">
        <v>18</v>
      </c>
      <c r="D9" s="8">
        <v>6</v>
      </c>
      <c r="E9" s="9" t="s">
        <v>12</v>
      </c>
      <c r="F9" s="13">
        <v>140000</v>
      </c>
      <c r="G9" s="17">
        <f t="shared" si="0"/>
        <v>840000</v>
      </c>
    </row>
    <row r="10" spans="2:7" x14ac:dyDescent="0.15">
      <c r="B10" s="15" t="s">
        <v>19</v>
      </c>
      <c r="C10" s="16" t="s">
        <v>20</v>
      </c>
      <c r="D10" s="8">
        <v>6</v>
      </c>
      <c r="E10" s="9" t="s">
        <v>12</v>
      </c>
      <c r="F10" s="13">
        <v>170000</v>
      </c>
      <c r="G10" s="17">
        <f t="shared" si="0"/>
        <v>1020000</v>
      </c>
    </row>
    <row r="11" spans="2:7" x14ac:dyDescent="0.15">
      <c r="B11" s="6" t="s">
        <v>21</v>
      </c>
      <c r="C11" s="12" t="s">
        <v>22</v>
      </c>
      <c r="D11" s="8">
        <v>1</v>
      </c>
      <c r="E11" s="8" t="s">
        <v>12</v>
      </c>
      <c r="F11" s="13">
        <v>3000000</v>
      </c>
      <c r="G11" s="14">
        <f t="shared" si="0"/>
        <v>3000000</v>
      </c>
    </row>
    <row r="12" spans="2:7" ht="63.75" x14ac:dyDescent="0.15">
      <c r="B12" s="15" t="s">
        <v>23</v>
      </c>
      <c r="C12" s="12" t="s">
        <v>24</v>
      </c>
      <c r="D12" s="8">
        <v>2</v>
      </c>
      <c r="E12" s="8" t="s">
        <v>25</v>
      </c>
      <c r="F12" s="18">
        <v>1800000</v>
      </c>
      <c r="G12" s="14">
        <f t="shared" si="0"/>
        <v>3600000</v>
      </c>
    </row>
    <row r="13" spans="2:7" ht="87" customHeight="1" x14ac:dyDescent="0.15">
      <c r="B13" s="15" t="s">
        <v>26</v>
      </c>
      <c r="C13" s="19" t="s">
        <v>27</v>
      </c>
      <c r="D13" s="8">
        <v>2</v>
      </c>
      <c r="E13" s="8" t="s">
        <v>25</v>
      </c>
      <c r="F13" s="18">
        <v>2100000</v>
      </c>
      <c r="G13" s="14">
        <f t="shared" si="0"/>
        <v>4200000</v>
      </c>
    </row>
    <row r="14" spans="2:7" ht="13.5" x14ac:dyDescent="0.15">
      <c r="B14" s="36" t="s">
        <v>28</v>
      </c>
      <c r="C14" s="36"/>
      <c r="D14" s="36"/>
      <c r="E14" s="36"/>
      <c r="F14" s="36"/>
      <c r="G14" s="20">
        <f>SUM(G5:G13)</f>
        <v>46995000</v>
      </c>
    </row>
    <row r="15" spans="2:7" x14ac:dyDescent="0.15">
      <c r="B15" s="5">
        <v>2</v>
      </c>
      <c r="C15" s="35" t="s">
        <v>29</v>
      </c>
      <c r="D15" s="35"/>
      <c r="E15" s="35"/>
      <c r="F15" s="35"/>
      <c r="G15" s="35"/>
    </row>
    <row r="16" spans="2:7" x14ac:dyDescent="0.15">
      <c r="B16" s="6" t="s">
        <v>30</v>
      </c>
      <c r="C16" s="7" t="s">
        <v>31</v>
      </c>
      <c r="D16" s="8">
        <v>500</v>
      </c>
      <c r="E16" s="9" t="s">
        <v>32</v>
      </c>
      <c r="F16" s="10">
        <v>15950</v>
      </c>
      <c r="G16" s="11">
        <f>D16*F16</f>
        <v>7975000</v>
      </c>
    </row>
    <row r="17" spans="2:7" x14ac:dyDescent="0.15">
      <c r="B17" s="6" t="s">
        <v>33</v>
      </c>
      <c r="C17" s="7" t="s">
        <v>34</v>
      </c>
      <c r="D17" s="8">
        <v>1440</v>
      </c>
      <c r="E17" s="9" t="s">
        <v>32</v>
      </c>
      <c r="F17" s="10">
        <v>15950</v>
      </c>
      <c r="G17" s="11">
        <f t="shared" ref="G17:G29" si="1">D17*F17</f>
        <v>22968000</v>
      </c>
    </row>
    <row r="18" spans="2:7" x14ac:dyDescent="0.15">
      <c r="B18" s="6" t="s">
        <v>35</v>
      </c>
      <c r="C18" s="7" t="s">
        <v>36</v>
      </c>
      <c r="D18" s="8">
        <v>300</v>
      </c>
      <c r="E18" s="9" t="s">
        <v>32</v>
      </c>
      <c r="F18" s="10">
        <v>10850</v>
      </c>
      <c r="G18" s="11">
        <f t="shared" si="1"/>
        <v>3255000</v>
      </c>
    </row>
    <row r="19" spans="2:7" x14ac:dyDescent="0.15">
      <c r="B19" s="6" t="s">
        <v>37</v>
      </c>
      <c r="C19" s="7" t="s">
        <v>38</v>
      </c>
      <c r="D19" s="8">
        <v>600</v>
      </c>
      <c r="E19" s="9" t="s">
        <v>32</v>
      </c>
      <c r="F19" s="10">
        <v>10850</v>
      </c>
      <c r="G19" s="11">
        <f t="shared" si="1"/>
        <v>6510000</v>
      </c>
    </row>
    <row r="20" spans="2:7" x14ac:dyDescent="0.15">
      <c r="B20" s="6" t="s">
        <v>39</v>
      </c>
      <c r="C20" s="7" t="s">
        <v>40</v>
      </c>
      <c r="D20" s="8">
        <v>1500</v>
      </c>
      <c r="E20" s="9" t="s">
        <v>32</v>
      </c>
      <c r="F20" s="10">
        <v>10850</v>
      </c>
      <c r="G20" s="11">
        <f t="shared" si="1"/>
        <v>16275000</v>
      </c>
    </row>
    <row r="21" spans="2:7" ht="13.5" x14ac:dyDescent="0.15">
      <c r="B21" s="36" t="s">
        <v>28</v>
      </c>
      <c r="C21" s="36"/>
      <c r="D21" s="36"/>
      <c r="E21" s="36"/>
      <c r="F21" s="36"/>
      <c r="G21" s="20">
        <f>SUM(G16:G20)</f>
        <v>56983000</v>
      </c>
    </row>
    <row r="22" spans="2:7" x14ac:dyDescent="0.15">
      <c r="B22" s="5">
        <v>3</v>
      </c>
      <c r="C22" s="35" t="s">
        <v>41</v>
      </c>
      <c r="D22" s="35"/>
      <c r="E22" s="35"/>
      <c r="F22" s="35"/>
      <c r="G22" s="35"/>
    </row>
    <row r="23" spans="2:7" x14ac:dyDescent="0.15">
      <c r="B23" s="6" t="s">
        <v>42</v>
      </c>
      <c r="C23" s="7" t="s">
        <v>43</v>
      </c>
      <c r="D23" s="8">
        <v>2</v>
      </c>
      <c r="E23" s="9" t="s">
        <v>12</v>
      </c>
      <c r="F23" s="10">
        <v>65250</v>
      </c>
      <c r="G23" s="11">
        <f t="shared" si="1"/>
        <v>130500</v>
      </c>
    </row>
    <row r="24" spans="2:7" x14ac:dyDescent="0.15">
      <c r="B24" s="6" t="s">
        <v>44</v>
      </c>
      <c r="C24" s="7" t="s">
        <v>45</v>
      </c>
      <c r="D24" s="8">
        <v>2</v>
      </c>
      <c r="E24" s="9" t="s">
        <v>12</v>
      </c>
      <c r="F24" s="10">
        <v>72500</v>
      </c>
      <c r="G24" s="11">
        <f t="shared" si="1"/>
        <v>145000</v>
      </c>
    </row>
    <row r="25" spans="2:7" x14ac:dyDescent="0.15">
      <c r="B25" s="6" t="s">
        <v>46</v>
      </c>
      <c r="C25" s="7" t="s">
        <v>47</v>
      </c>
      <c r="D25" s="8">
        <v>3</v>
      </c>
      <c r="E25" s="9" t="s">
        <v>12</v>
      </c>
      <c r="F25" s="10">
        <v>203000</v>
      </c>
      <c r="G25" s="11">
        <f t="shared" si="1"/>
        <v>609000</v>
      </c>
    </row>
    <row r="26" spans="2:7" x14ac:dyDescent="0.15">
      <c r="B26" s="6" t="s">
        <v>48</v>
      </c>
      <c r="C26" s="7" t="s">
        <v>49</v>
      </c>
      <c r="D26" s="8">
        <v>10</v>
      </c>
      <c r="E26" s="9" t="s">
        <v>12</v>
      </c>
      <c r="F26" s="10">
        <v>50750</v>
      </c>
      <c r="G26" s="11">
        <f t="shared" si="1"/>
        <v>507500</v>
      </c>
    </row>
    <row r="27" spans="2:7" x14ac:dyDescent="0.15">
      <c r="B27" s="6" t="s">
        <v>50</v>
      </c>
      <c r="C27" s="7" t="s">
        <v>51</v>
      </c>
      <c r="D27" s="8">
        <v>2</v>
      </c>
      <c r="E27" s="9" t="s">
        <v>12</v>
      </c>
      <c r="F27" s="10">
        <v>377000</v>
      </c>
      <c r="G27" s="11">
        <f t="shared" si="1"/>
        <v>754000</v>
      </c>
    </row>
    <row r="28" spans="2:7" x14ac:dyDescent="0.15">
      <c r="B28" s="6" t="s">
        <v>52</v>
      </c>
      <c r="C28" s="7" t="s">
        <v>53</v>
      </c>
      <c r="D28" s="8">
        <v>2</v>
      </c>
      <c r="E28" s="9" t="s">
        <v>12</v>
      </c>
      <c r="F28" s="10">
        <v>27000</v>
      </c>
      <c r="G28" s="11">
        <f t="shared" si="1"/>
        <v>54000</v>
      </c>
    </row>
    <row r="29" spans="2:7" x14ac:dyDescent="0.15">
      <c r="B29" s="6" t="s">
        <v>54</v>
      </c>
      <c r="C29" s="7" t="s">
        <v>55</v>
      </c>
      <c r="D29" s="8">
        <v>2</v>
      </c>
      <c r="E29" s="9" t="s">
        <v>12</v>
      </c>
      <c r="F29" s="10">
        <v>188500</v>
      </c>
      <c r="G29" s="11">
        <f t="shared" si="1"/>
        <v>377000</v>
      </c>
    </row>
    <row r="30" spans="2:7" ht="13.5" x14ac:dyDescent="0.15">
      <c r="B30" s="36" t="s">
        <v>56</v>
      </c>
      <c r="C30" s="36"/>
      <c r="D30" s="36"/>
      <c r="E30" s="36"/>
      <c r="F30" s="36"/>
      <c r="G30" s="20">
        <f>SUM(G23:G29)</f>
        <v>2577000</v>
      </c>
    </row>
    <row r="31" spans="2:7" x14ac:dyDescent="0.15">
      <c r="B31" s="5">
        <v>4</v>
      </c>
      <c r="C31" s="35" t="s">
        <v>57</v>
      </c>
      <c r="D31" s="35"/>
      <c r="E31" s="35"/>
      <c r="F31" s="35"/>
      <c r="G31" s="35"/>
    </row>
    <row r="32" spans="2:7" x14ac:dyDescent="0.15">
      <c r="B32" s="15" t="s">
        <v>58</v>
      </c>
      <c r="C32" s="16" t="s">
        <v>59</v>
      </c>
      <c r="D32" s="8">
        <v>6</v>
      </c>
      <c r="E32" s="9" t="s">
        <v>12</v>
      </c>
      <c r="F32" s="18">
        <v>17400</v>
      </c>
      <c r="G32" s="17">
        <f>D32*F32</f>
        <v>104400</v>
      </c>
    </row>
    <row r="33" spans="2:12" x14ac:dyDescent="0.15">
      <c r="B33" s="15" t="s">
        <v>60</v>
      </c>
      <c r="C33" s="16" t="s">
        <v>61</v>
      </c>
      <c r="D33" s="8">
        <v>6</v>
      </c>
      <c r="E33" s="9" t="s">
        <v>12</v>
      </c>
      <c r="F33" s="18">
        <v>21750</v>
      </c>
      <c r="G33" s="17">
        <f>D33*F33</f>
        <v>130500</v>
      </c>
    </row>
    <row r="34" spans="2:12" ht="28.5" x14ac:dyDescent="0.15">
      <c r="B34" s="15" t="s">
        <v>62</v>
      </c>
      <c r="C34" s="21" t="s">
        <v>63</v>
      </c>
      <c r="D34" s="8">
        <v>4</v>
      </c>
      <c r="E34" s="8" t="s">
        <v>12</v>
      </c>
      <c r="F34" s="18">
        <v>72500</v>
      </c>
      <c r="G34" s="17">
        <f>D34*F34</f>
        <v>290000</v>
      </c>
    </row>
    <row r="35" spans="2:12" ht="15.75" customHeight="1" x14ac:dyDescent="0.15">
      <c r="B35" s="36" t="s">
        <v>64</v>
      </c>
      <c r="C35" s="36"/>
      <c r="D35" s="36"/>
      <c r="E35" s="36"/>
      <c r="F35" s="36"/>
      <c r="G35" s="20">
        <f>SUM(G32:G34)</f>
        <v>524900</v>
      </c>
    </row>
    <row r="36" spans="2:12" x14ac:dyDescent="0.15">
      <c r="B36" s="5">
        <v>5</v>
      </c>
      <c r="C36" s="35" t="s">
        <v>65</v>
      </c>
      <c r="D36" s="35"/>
      <c r="E36" s="35"/>
      <c r="F36" s="35"/>
      <c r="G36" s="35"/>
    </row>
    <row r="37" spans="2:12" x14ac:dyDescent="0.15">
      <c r="B37" s="6" t="s">
        <v>66</v>
      </c>
      <c r="C37" s="16" t="s">
        <v>67</v>
      </c>
      <c r="D37" s="15">
        <v>3</v>
      </c>
      <c r="E37" s="9" t="s">
        <v>68</v>
      </c>
      <c r="F37" s="18">
        <v>2500000</v>
      </c>
      <c r="G37" s="17">
        <f>D37*F37</f>
        <v>7500000</v>
      </c>
    </row>
    <row r="38" spans="2:12" x14ac:dyDescent="0.15">
      <c r="B38" s="6" t="s">
        <v>69</v>
      </c>
      <c r="C38" s="16" t="s">
        <v>70</v>
      </c>
      <c r="D38" s="15">
        <v>3</v>
      </c>
      <c r="E38" s="9" t="s">
        <v>68</v>
      </c>
      <c r="F38" s="18">
        <v>2500000</v>
      </c>
      <c r="G38" s="17">
        <f t="shared" ref="G38:G39" si="2">D38*F38</f>
        <v>7500000</v>
      </c>
    </row>
    <row r="39" spans="2:12" x14ac:dyDescent="0.15">
      <c r="B39" s="6" t="s">
        <v>71</v>
      </c>
      <c r="C39" s="16" t="s">
        <v>72</v>
      </c>
      <c r="D39" s="15">
        <v>3</v>
      </c>
      <c r="E39" s="9" t="s">
        <v>68</v>
      </c>
      <c r="F39" s="18">
        <v>2500000</v>
      </c>
      <c r="G39" s="17">
        <f t="shared" si="2"/>
        <v>7500000</v>
      </c>
      <c r="H39" s="22"/>
      <c r="I39" s="22"/>
    </row>
    <row r="40" spans="2:12" ht="13.5" x14ac:dyDescent="0.15">
      <c r="B40" s="36" t="s">
        <v>56</v>
      </c>
      <c r="C40" s="36"/>
      <c r="D40" s="36"/>
      <c r="E40" s="36"/>
      <c r="F40" s="36"/>
      <c r="G40" s="20">
        <f>SUM(G37:G39)</f>
        <v>22500000</v>
      </c>
    </row>
    <row r="41" spans="2:12" x14ac:dyDescent="0.15">
      <c r="B41" s="33" t="s">
        <v>73</v>
      </c>
      <c r="C41" s="33"/>
      <c r="D41" s="33"/>
      <c r="E41" s="33"/>
      <c r="F41" s="33"/>
      <c r="G41" s="23">
        <f>G14+G40+G35+G30+G21</f>
        <v>129579900</v>
      </c>
      <c r="H41" s="24"/>
      <c r="I41" s="24"/>
    </row>
    <row r="42" spans="2:12" x14ac:dyDescent="0.15">
      <c r="F42" s="28"/>
      <c r="G42" s="29"/>
      <c r="H42" s="30"/>
      <c r="I42" s="24"/>
    </row>
    <row r="43" spans="2:12" x14ac:dyDescent="0.15">
      <c r="E43" s="31"/>
      <c r="F43" s="28"/>
      <c r="G43" s="24"/>
    </row>
    <row r="44" spans="2:12" x14ac:dyDescent="0.15">
      <c r="F44" s="28"/>
      <c r="G44" s="32"/>
      <c r="I44" s="24"/>
      <c r="J44" s="24"/>
      <c r="K44" s="24"/>
      <c r="L44" s="24"/>
    </row>
    <row r="47" spans="2:12" x14ac:dyDescent="0.15">
      <c r="G47" s="28"/>
      <c r="H47" s="32"/>
    </row>
  </sheetData>
  <mergeCells count="12">
    <mergeCell ref="B41:F41"/>
    <mergeCell ref="B2:G2"/>
    <mergeCell ref="C4:G4"/>
    <mergeCell ref="B14:F14"/>
    <mergeCell ref="C15:G15"/>
    <mergeCell ref="B21:F21"/>
    <mergeCell ref="C22:G22"/>
    <mergeCell ref="B30:F30"/>
    <mergeCell ref="C31:G31"/>
    <mergeCell ref="B35:F35"/>
    <mergeCell ref="C36:G36"/>
    <mergeCell ref="B40:F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Erick Velez Tatis</dc:creator>
  <cp:lastModifiedBy>John Erick Velez Tatis</cp:lastModifiedBy>
  <dcterms:created xsi:type="dcterms:W3CDTF">2025-09-22T15:17:16Z</dcterms:created>
  <dcterms:modified xsi:type="dcterms:W3CDTF">2025-09-22T15:45:40Z</dcterms:modified>
</cp:coreProperties>
</file>