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OneDrive\Documentos\@INDESA\2. CONTRATACIÓN\#MINIMA CUANTÍA\CMC0042025 - SALA GAMMER\1. PRECONTRACTUAL\ESTUDIO DE MERCADO\"/>
    </mc:Choice>
  </mc:AlternateContent>
  <xr:revisionPtr revIDLastSave="0" documentId="8_{8F6F1663-F845-4F5E-811D-E71A82672049}" xr6:coauthVersionLast="45" xr6:coauthVersionMax="45" xr10:uidLastSave="{00000000-0000-0000-0000-000000000000}"/>
  <bookViews>
    <workbookView xWindow="-110" yWindow="-110" windowWidth="19420" windowHeight="10300" xr2:uid="{2EBC1671-D823-4F34-91A8-84BBA8A5C3D9}"/>
  </bookViews>
  <sheets>
    <sheet name="COTIZACIONES" sheetId="1" r:id="rId1"/>
    <sheet name="ESP. TECNICA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/>
  <c r="S9" i="1" l="1"/>
  <c r="S6" i="1"/>
  <c r="S8" i="1"/>
  <c r="S7" i="1"/>
  <c r="S5" i="1"/>
  <c r="S4" i="1"/>
  <c r="S2" i="1"/>
  <c r="T10" i="1" l="1"/>
  <c r="S10" i="1"/>
  <c r="T2" i="1" l="1"/>
  <c r="T4" i="1"/>
  <c r="T5" i="1"/>
  <c r="T6" i="1"/>
  <c r="T7" i="1"/>
  <c r="T9" i="1"/>
  <c r="T8" i="1"/>
  <c r="T3" i="1" l="1"/>
  <c r="T12" i="1" s="1"/>
</calcChain>
</file>

<file path=xl/sharedStrings.xml><?xml version="1.0" encoding="utf-8"?>
<sst xmlns="http://schemas.openxmlformats.org/spreadsheetml/2006/main" count="115" uniqueCount="62">
  <si>
    <t>ÍTEM</t>
  </si>
  <si>
    <t>UNIDAD DE MANEJO</t>
  </si>
  <si>
    <t>DESCRIPCIÓN</t>
  </si>
  <si>
    <t>1</t>
  </si>
  <si>
    <t>UNIDAD</t>
  </si>
  <si>
    <t>2</t>
  </si>
  <si>
    <t>3</t>
  </si>
  <si>
    <r>
      <t>4</t>
    </r>
    <r>
      <rPr>
        <sz val="11"/>
        <color theme="1"/>
        <rFont val="Calibri"/>
        <family val="2"/>
        <scheme val="minor"/>
      </rPr>
      <t/>
    </r>
  </si>
  <si>
    <r>
      <t>5</t>
    </r>
    <r>
      <rPr>
        <sz val="11"/>
        <color theme="1"/>
        <rFont val="Calibri"/>
        <family val="2"/>
        <scheme val="minor"/>
      </rPr>
      <t/>
    </r>
  </si>
  <si>
    <r>
      <t>6</t>
    </r>
    <r>
      <rPr>
        <sz val="11"/>
        <color theme="1"/>
        <rFont val="Calibri"/>
        <family val="2"/>
        <scheme val="minor"/>
      </rPr>
      <t/>
    </r>
  </si>
  <si>
    <r>
      <t>7</t>
    </r>
    <r>
      <rPr>
        <sz val="11"/>
        <color theme="1"/>
        <rFont val="Calibri"/>
        <family val="2"/>
        <scheme val="minor"/>
      </rPr>
      <t/>
    </r>
  </si>
  <si>
    <r>
      <t>8</t>
    </r>
    <r>
      <rPr>
        <sz val="11"/>
        <color theme="1"/>
        <rFont val="Calibri"/>
        <family val="2"/>
        <scheme val="minor"/>
      </rPr>
      <t/>
    </r>
  </si>
  <si>
    <t>NOMBRE</t>
  </si>
  <si>
    <t>Soporte de tv</t>
  </si>
  <si>
    <t>TIPO PEDESTAL CON RUEDAS, PARA UBICACIÓN DE TVS Y PLAY STATION 5 Y FACILITAR SU UBICACIÓN</t>
  </si>
  <si>
    <t>Play Station 5.</t>
  </si>
  <si>
    <t>PLAY STATION 5 SLIM EDICIÓN DISCO DE   1TERA + CONTROL ADICIONAL + JUEGO EA 26 FC. </t>
  </si>
  <si>
    <t>Televisor</t>
  </si>
  <si>
    <t>CONSOLA NINTENDO SWITCH 2 256 GB NEGRO JOYCON 2 + JUEGO FISICO MARIO KART WORLD Y JUEGO FÍSICO JUST DANCE 2024</t>
  </si>
  <si>
    <t>Nintendo Switch Oled</t>
  </si>
  <si>
    <t>Reguladores de corriente</t>
  </si>
  <si>
    <t xml:space="preserve"> REGULADOR DE VOLTAJE 8 TOMAS 1200VA/600W NEOTEK AVR 1200VA</t>
  </si>
  <si>
    <t>SILLA GAMER SAKAI NEGRO AKIVOY</t>
  </si>
  <si>
    <t xml:space="preserve"> Gafas Oculus Quest 3 - 256 Gb</t>
  </si>
  <si>
    <t>GAFAS DE REALIDAD VIRTUAL COLOR BLANCO</t>
  </si>
  <si>
    <t>Aire Acondicionado Pequeño</t>
  </si>
  <si>
    <t>Estandar facil instalación</t>
  </si>
  <si>
    <t>LINK</t>
  </si>
  <si>
    <t>https://www.tiendagamermedellin.co/consola-ps5-slim-de-disco-1t-ssd-control-sony</t>
  </si>
  <si>
    <t>COTIZACIÓN No. 3 ÉXITO</t>
  </si>
  <si>
    <t>https://www.exito.com/consola-nintendo-switch-oled-256-gb-negro-joy-con-2-3212029/p</t>
  </si>
  <si>
    <t>https://www.exito.com/consola-ps5-slim-1tb-lector-de-disco-blanca-102853788/p</t>
  </si>
  <si>
    <t>https://www.exito.com/televisor-challenger-43-pulgadas-led-fhd-smart-tv-43kg84-3203758/p</t>
  </si>
  <si>
    <t>https://www.exito.com/regulador-de-voltaje-8-tomas-1200va600w-neotek-avr-1200va-104637060-mp/p</t>
  </si>
  <si>
    <t>https://www.exito.com/silla-gamer-edifice-giratoria-ergonomica-akivoy-lk2305negrogris-100979872-mp/p</t>
  </si>
  <si>
    <t>https://www.exito.com/lentes-realidad-virtual-oculus-meta-quest-3s-256gb-batman-103845961-mp/p</t>
  </si>
  <si>
    <t>https://www.exito.com/minisplit-12000btu-midea-ecomaster-220v-inverter-104627412-mp/p</t>
  </si>
  <si>
    <t>https://www.tiendagamermedellin.co/regulador-wattana-2000va-8-tomas-wt</t>
  </si>
  <si>
    <t>COTIZACIÓN No.2 TIENDA GAMER MEDELLIN</t>
  </si>
  <si>
    <t>https://www.falabella.com.co/falabella-co/product/73297243/Consola-Nintendo-Switch-2-+-Juego-Mario-Kart-World-Bundle/73297243</t>
  </si>
  <si>
    <t>https://www.falabella.com.co/falabella-co/product/142060215/Televisor-43-Pulgadas-Smart-Google-TV-TG81-Challenger/142060216</t>
  </si>
  <si>
    <t>https://www.falabella.com.co/falabella-co/product/73231130/Aire-Acondicionado-110v-12000-BTU-Blanco-Mabe-MMT12CABWCCBC1/73231130</t>
  </si>
  <si>
    <t>https://www.falabella.com.co/falabella-co/product/129200367/Base-Soporte-Pedestal-A-Piso-Tv-32-65-Kaloc-Klc-131a/129200368</t>
  </si>
  <si>
    <t>COTIZACIÓN No.1 FALABELLA</t>
  </si>
  <si>
    <t>PROMEDIO</t>
  </si>
  <si>
    <t>CANTIDADES SOLICITADAS</t>
  </si>
  <si>
    <t>VALOR POR CANTIDADES SOLICITADAS</t>
  </si>
  <si>
    <t>CONSOLA VINTAGE - ARCADE</t>
  </si>
  <si>
    <t>CONSOLA MULTIJUEGO OLD PLAY</t>
  </si>
  <si>
    <t>HOMECENTER</t>
  </si>
  <si>
    <t>https://surl.li/oauxep</t>
  </si>
  <si>
    <t>COTIZACION 4 Add1let Games</t>
  </si>
  <si>
    <t>COTIZACION 5 Arcades medellin</t>
  </si>
  <si>
    <t>https://www.instagram.com/add1ctgames?igsh=M3dtOXlnNmFjc3Rx</t>
  </si>
  <si>
    <t>https://arcadesmedellin.com/</t>
  </si>
  <si>
    <t>CANTIDAD COTIZADA</t>
  </si>
  <si>
    <t xml:space="preserve"> Silla</t>
  </si>
  <si>
    <t>https://www.homecenter.com.co/homecenter-co/product/606420/oculus-quest-2-gafas-de-realidad-virtual-256gb/606420/?kid=bnnext1031764&amp;shop=googleShopping&amp;gad_source=4&amp;gad_campaignid=18135856717&amp;gbraid=0AAAAADt6wnonznTGf2ClsUVlwLqi_MQPb&amp;gclid=Cj0KCQjw58PGBhCkARIsADbDilxiwbNnKfjZNjVezNqDPJzIQOTQBdGdfMH-9_8awaFGqgXFS47WxeYaAsdcEALw_wcB</t>
  </si>
  <si>
    <t>https://www.homecenter.com.co/homecenter-co/product/910571/aire-acondicionado-minisplit-on-off-9000-btu-115-v-conexion-wifi/910571/?kid=goosho_1161562&amp;shop=googleShopping&amp;gad_source=1&amp;gad_campaignid=17622046203&amp;gbraid=0AAAAADt6wnputK3AR2asqh5RSdyHd6GwR&amp;gclid=Cj0KCQjw58PGBhCkARIsADbDilyzKgboz1Yi70bApijWjWUI1sTJ71cyfk_PnyR6m-CMKMi4zuqOpwsaAvvhEALw_wcB</t>
  </si>
  <si>
    <t>TREINTA Y NUEVE MILLONES TRESCIENTOS CINCUENTA MIL OCHOCIENTOS NUEVE PESOS</t>
  </si>
  <si>
    <t>TELEVISOR 43 PULGADAS LED FHD SMART TV 43KG84 pantalla: LED, 43 pulgadas
Resolución: Full HD (1920 x 1080 píxeles)
Sistema operativo: Smart TV con acceso a aplicaciones como Netflix, YouTube, entre otras.
Puertos:
2 puertos HDMI
2 puertos USB
Entrada para antena
Conectividad: Wi-Fi integrado para conexión a internet
Sonido: Sistema de sonido estéreo con salida de audio digital
Consumo energético: Ahorro de energía con tecnología LED</t>
  </si>
  <si>
    <t>UNIDAD + LECTOR DVD + 2 CONTROLES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</si>
</sst>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&quot;$&quot;#,##0"/>
    <numFmt numFmtId="166" formatCode="&quot;$&quot;#,##0;[Red]&quot;$&quot;#,##0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6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4" fontId="8" fillId="2" borderId="1" xfId="2" applyNumberForma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165" fontId="4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6" fontId="4" fillId="2" borderId="2" xfId="0" applyNumberFormat="1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0" fontId="8" fillId="2" borderId="1" xfId="2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165" fontId="5" fillId="2" borderId="2" xfId="0" applyNumberFormat="1" applyFont="1" applyFill="1" applyBorder="1" applyAlignment="1">
      <alignment vertical="center" wrapText="1"/>
    </xf>
    <xf numFmtId="0" fontId="8" fillId="2" borderId="2" xfId="2" applyFill="1" applyBorder="1" applyAlignment="1">
      <alignment vertical="center" wrapText="1"/>
    </xf>
    <xf numFmtId="166" fontId="5" fillId="2" borderId="1" xfId="0" applyNumberFormat="1" applyFont="1" applyFill="1" applyBorder="1" applyAlignment="1">
      <alignment vertical="center" wrapText="1"/>
    </xf>
    <xf numFmtId="165" fontId="5" fillId="2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165" fontId="8" fillId="2" borderId="2" xfId="2" applyNumberForma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center" wrapText="1"/>
    </xf>
    <xf numFmtId="165" fontId="5" fillId="2" borderId="3" xfId="0" applyNumberFormat="1" applyFont="1" applyFill="1" applyBorder="1" applyAlignment="1">
      <alignment vertical="center" wrapText="1"/>
    </xf>
    <xf numFmtId="165" fontId="5" fillId="2" borderId="0" xfId="0" applyNumberFormat="1" applyFont="1" applyFill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165" fontId="9" fillId="2" borderId="0" xfId="0" applyNumberFormat="1" applyFont="1" applyFill="1" applyAlignment="1">
      <alignment vertical="center" wrapText="1"/>
    </xf>
    <xf numFmtId="165" fontId="10" fillId="2" borderId="2" xfId="2" applyNumberFormat="1" applyFont="1" applyFill="1" applyBorder="1" applyAlignment="1">
      <alignment vertical="center" wrapText="1"/>
    </xf>
    <xf numFmtId="165" fontId="10" fillId="2" borderId="1" xfId="2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left" vertical="center" wrapText="1"/>
    </xf>
    <xf numFmtId="165" fontId="14" fillId="2" borderId="1" xfId="0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 wrapText="1"/>
    </xf>
    <xf numFmtId="165" fontId="14" fillId="2" borderId="3" xfId="0" applyNumberFormat="1" applyFont="1" applyFill="1" applyBorder="1" applyAlignment="1">
      <alignment vertical="center" wrapText="1"/>
    </xf>
    <xf numFmtId="0" fontId="14" fillId="2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165" fontId="16" fillId="2" borderId="1" xfId="0" applyNumberFormat="1" applyFont="1" applyFill="1" applyBorder="1" applyAlignment="1">
      <alignment vertical="center" wrapText="1"/>
    </xf>
    <xf numFmtId="0" fontId="16" fillId="2" borderId="0" xfId="0" applyFont="1" applyFill="1" applyAlignment="1">
      <alignment vertical="center" wrapText="1"/>
    </xf>
    <xf numFmtId="165" fontId="13" fillId="2" borderId="0" xfId="0" applyNumberFormat="1" applyFont="1" applyFill="1" applyAlignment="1">
      <alignment vertical="center" wrapText="1"/>
    </xf>
  </cellXfs>
  <cellStyles count="3">
    <cellStyle name="Hipervínculo" xfId="2" builtinId="8"/>
    <cellStyle name="Normal" xfId="0" builtinId="0"/>
    <cellStyle name="Normal 3" xfId="1" xr:uid="{217FA155-7D46-4172-B9FF-CC1C29F962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xito.com/silla-gamer-edifice-giratoria-ergonomica-akivoy-lk2305negrogris-100979872-mp/p" TargetMode="External"/><Relationship Id="rId13" Type="http://schemas.openxmlformats.org/officeDocument/2006/relationships/hyperlink" Target="https://www.falabella.com.co/falabella-co/product/129200367/Base-Soporte-Pedestal-A-Piso-Tv-32-65-Kaloc-Klc-131a/129200368" TargetMode="External"/><Relationship Id="rId18" Type="http://schemas.openxmlformats.org/officeDocument/2006/relationships/hyperlink" Target="https://www.homecenter.com.co/homecenter-co/product/910571/aire-acondicionado-minisplit-on-off-9000-btu-115-v-conexion-wifi/910571/?kid=goosho_1161562&amp;shop=googleShopping&amp;gad_source=1&amp;gad_campaignid=17622046203&amp;gbraid=0AAAAADt6wnputK3AR2asqh5RSdyHd6GwR&amp;gclid=Cj0KCQjw58PGBhCkARIsADbDilyzKgboz1Yi70bApijWjWUI1sTJ71cyfk_PnyR6m-CMKMi4zuqOpwsaAvvhEALw_wcB" TargetMode="External"/><Relationship Id="rId3" Type="http://schemas.openxmlformats.org/officeDocument/2006/relationships/hyperlink" Target="https://www.exito.com/consola-ps5-slim-1tb-lector-de-disco-blanca-102853788/p" TargetMode="External"/><Relationship Id="rId7" Type="http://schemas.openxmlformats.org/officeDocument/2006/relationships/hyperlink" Target="https://www.exito.com/minisplit-12000btu-midea-ecomaster-220v-inverter-104627412-mp/p" TargetMode="External"/><Relationship Id="rId12" Type="http://schemas.openxmlformats.org/officeDocument/2006/relationships/hyperlink" Target="https://www.falabella.com.co/falabella-co/product/73231130/Aire-Acondicionado-110v-12000-BTU-Blanco-Mabe-MMT12CABWCCBC1/73231130" TargetMode="External"/><Relationship Id="rId17" Type="http://schemas.openxmlformats.org/officeDocument/2006/relationships/hyperlink" Target="https://www.homecenter.com.co/homecenter-co/product/606420/oculus-quest-2-gafas-de-realidad-virtual-256gb/606420/?kid=bnnext1031764&amp;shop=googleShopping&amp;gad_source=4&amp;gad_campaignid=18135856717&amp;gbraid=0AAAAADt6wnonznTGf2ClsUVlwLqi_MQPb&amp;gclid=Cj0KCQjw58PGBhCkARIsADbDilxiwbNnKfjZNjVezNqDPJzIQOTQBdGdfMH-9_8awaFGqgXFS47WxeYaAsdcEALw_wcB" TargetMode="External"/><Relationship Id="rId2" Type="http://schemas.openxmlformats.org/officeDocument/2006/relationships/hyperlink" Target="https://www.exito.com/consola-nintendo-switch-oled-256-gb-negro-joy-con-2-3212029/p" TargetMode="External"/><Relationship Id="rId16" Type="http://schemas.openxmlformats.org/officeDocument/2006/relationships/hyperlink" Target="https://arcadesmedellin.com/" TargetMode="External"/><Relationship Id="rId1" Type="http://schemas.openxmlformats.org/officeDocument/2006/relationships/hyperlink" Target="https://www.tiendagamermedellin.co/consola-ps5-slim-de-disco-1t-ssd-control-sony" TargetMode="External"/><Relationship Id="rId6" Type="http://schemas.openxmlformats.org/officeDocument/2006/relationships/hyperlink" Target="https://www.exito.com/lentes-realidad-virtual-oculus-meta-quest-3s-256gb-batman-103845961-mp/p" TargetMode="External"/><Relationship Id="rId11" Type="http://schemas.openxmlformats.org/officeDocument/2006/relationships/hyperlink" Target="https://www.falabella.com.co/falabella-co/product/73297243/Consola-Nintendo-Switch-2-+-Juego-Mario-Kart-World-Bundle/73297243" TargetMode="External"/><Relationship Id="rId5" Type="http://schemas.openxmlformats.org/officeDocument/2006/relationships/hyperlink" Target="https://www.exito.com/regulador-de-voltaje-8-tomas-1200va600w-neotek-avr-1200va-104637060-mp/p" TargetMode="External"/><Relationship Id="rId15" Type="http://schemas.openxmlformats.org/officeDocument/2006/relationships/hyperlink" Target="https://www.instagram.com/add1ctgames?igsh=M3dtOXlnNmFjc3Rx" TargetMode="External"/><Relationship Id="rId10" Type="http://schemas.openxmlformats.org/officeDocument/2006/relationships/hyperlink" Target="https://www.falabella.com.co/falabella-co/product/142060215/Televisor-43-Pulgadas-Smart-Google-TV-TG81-Challenger/142060216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exito.com/televisor-challenger-43-pulgadas-led-fhd-smart-tv-43kg84-3203758/p" TargetMode="External"/><Relationship Id="rId9" Type="http://schemas.openxmlformats.org/officeDocument/2006/relationships/hyperlink" Target="https://www.tiendagamermedellin.co/regulador-wattana-2000va-8-tomas-wt" TargetMode="External"/><Relationship Id="rId14" Type="http://schemas.openxmlformats.org/officeDocument/2006/relationships/hyperlink" Target="https://surl.li/oauxe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EF98-4664-4247-9D96-2EA98A92412A}">
  <dimension ref="A1:T12"/>
  <sheetViews>
    <sheetView tabSelected="1" topLeftCell="K1" workbookViewId="0">
      <pane ySplit="1" topLeftCell="A2" activePane="bottomLeft" state="frozen"/>
      <selection pane="bottomLeft" activeCell="L13" sqref="L13"/>
    </sheetView>
  </sheetViews>
  <sheetFormatPr baseColWidth="10" defaultColWidth="10.90625" defaultRowHeight="13" x14ac:dyDescent="0.35"/>
  <cols>
    <col min="1" max="1" width="10.90625" style="8"/>
    <col min="2" max="2" width="10.90625" style="8" customWidth="1"/>
    <col min="3" max="3" width="10.90625" style="8"/>
    <col min="4" max="4" width="10.90625" style="8" customWidth="1"/>
    <col min="5" max="5" width="26.453125" style="8" customWidth="1"/>
    <col min="6" max="6" width="44.1796875" style="8" customWidth="1"/>
    <col min="7" max="7" width="23.1796875" style="9" customWidth="1"/>
    <col min="8" max="8" width="19.1796875" style="9" customWidth="1"/>
    <col min="9" max="10" width="21.81640625" style="8" customWidth="1"/>
    <col min="11" max="11" width="23.1796875" style="8" customWidth="1"/>
    <col min="12" max="12" width="15.1796875" style="4" customWidth="1"/>
    <col min="13" max="13" width="15.1796875" style="34" customWidth="1"/>
    <col min="14" max="14" width="58" style="4" customWidth="1"/>
    <col min="15" max="18" width="15.1796875" style="4" hidden="1" customWidth="1"/>
    <col min="19" max="19" width="19.08984375" style="4" customWidth="1"/>
    <col min="20" max="20" width="18" style="4" customWidth="1"/>
    <col min="21" max="16384" width="10.90625" style="4"/>
  </cols>
  <sheetData>
    <row r="1" spans="1:20" ht="39" x14ac:dyDescent="0.35">
      <c r="A1" s="1" t="s">
        <v>0</v>
      </c>
      <c r="B1" s="1" t="s">
        <v>55</v>
      </c>
      <c r="C1" s="24" t="s">
        <v>45</v>
      </c>
      <c r="D1" s="1" t="s">
        <v>1</v>
      </c>
      <c r="E1" s="1" t="s">
        <v>12</v>
      </c>
      <c r="F1" s="1" t="s">
        <v>2</v>
      </c>
      <c r="G1" s="2" t="s">
        <v>43</v>
      </c>
      <c r="H1" s="2" t="s">
        <v>27</v>
      </c>
      <c r="I1" s="3" t="s">
        <v>38</v>
      </c>
      <c r="J1" s="3" t="s">
        <v>27</v>
      </c>
      <c r="K1" s="3" t="s">
        <v>29</v>
      </c>
      <c r="L1" s="18" t="s">
        <v>27</v>
      </c>
      <c r="M1" s="18" t="s">
        <v>49</v>
      </c>
      <c r="N1" s="18" t="s">
        <v>27</v>
      </c>
      <c r="O1" s="21" t="s">
        <v>51</v>
      </c>
      <c r="P1" s="18" t="s">
        <v>27</v>
      </c>
      <c r="Q1" s="18" t="s">
        <v>52</v>
      </c>
      <c r="R1" s="18" t="s">
        <v>27</v>
      </c>
      <c r="S1" s="24" t="s">
        <v>44</v>
      </c>
      <c r="T1" s="24" t="s">
        <v>46</v>
      </c>
    </row>
    <row r="2" spans="1:20" ht="41.5" customHeight="1" x14ac:dyDescent="0.35">
      <c r="A2" s="6" t="s">
        <v>3</v>
      </c>
      <c r="B2" s="6">
        <v>1</v>
      </c>
      <c r="C2" s="19">
        <v>6</v>
      </c>
      <c r="D2" s="11" t="s">
        <v>4</v>
      </c>
      <c r="E2" s="11" t="s">
        <v>13</v>
      </c>
      <c r="F2" s="12" t="s">
        <v>14</v>
      </c>
      <c r="G2" s="15">
        <v>449000</v>
      </c>
      <c r="H2" s="16" t="s">
        <v>42</v>
      </c>
      <c r="I2" s="7"/>
      <c r="J2" s="7"/>
      <c r="K2" s="7"/>
      <c r="L2" s="25"/>
      <c r="M2" s="26">
        <v>274900</v>
      </c>
      <c r="N2" s="27" t="s">
        <v>50</v>
      </c>
      <c r="O2" s="25"/>
      <c r="P2" s="25"/>
      <c r="Q2" s="25"/>
      <c r="R2" s="25"/>
      <c r="S2" s="28">
        <f>(G2+M2)/2</f>
        <v>361950</v>
      </c>
      <c r="T2" s="29">
        <f>S2*C2</f>
        <v>2171700</v>
      </c>
    </row>
    <row r="3" spans="1:20" ht="42" customHeight="1" x14ac:dyDescent="0.35">
      <c r="A3" s="6" t="s">
        <v>5</v>
      </c>
      <c r="B3" s="6">
        <v>1</v>
      </c>
      <c r="C3" s="19">
        <v>5</v>
      </c>
      <c r="D3" s="10" t="s">
        <v>4</v>
      </c>
      <c r="E3" s="10" t="s">
        <v>15</v>
      </c>
      <c r="F3" s="30" t="s">
        <v>16</v>
      </c>
      <c r="G3" s="15"/>
      <c r="H3" s="16"/>
      <c r="I3" s="7">
        <v>2660000</v>
      </c>
      <c r="J3" s="16" t="s">
        <v>28</v>
      </c>
      <c r="K3" s="15">
        <v>2449949</v>
      </c>
      <c r="L3" s="27" t="s">
        <v>31</v>
      </c>
      <c r="M3" s="31"/>
      <c r="N3" s="27"/>
      <c r="O3" s="27"/>
      <c r="P3" s="27"/>
      <c r="Q3" s="27"/>
      <c r="R3" s="27"/>
      <c r="S3" s="29">
        <f>(I3+K3)/2</f>
        <v>2554974.5</v>
      </c>
      <c r="T3" s="29">
        <f>S3*C3</f>
        <v>12774872.5</v>
      </c>
    </row>
    <row r="4" spans="1:20" ht="46.5" customHeight="1" x14ac:dyDescent="0.35">
      <c r="A4" s="6" t="s">
        <v>6</v>
      </c>
      <c r="B4" s="6">
        <v>1</v>
      </c>
      <c r="C4" s="19">
        <v>1</v>
      </c>
      <c r="D4" s="11" t="s">
        <v>4</v>
      </c>
      <c r="E4" s="11" t="s">
        <v>19</v>
      </c>
      <c r="F4" s="13" t="s">
        <v>18</v>
      </c>
      <c r="G4" s="15">
        <v>2969900</v>
      </c>
      <c r="H4" s="16" t="s">
        <v>39</v>
      </c>
      <c r="I4" s="7"/>
      <c r="J4" s="7"/>
      <c r="K4" s="7">
        <v>3119900</v>
      </c>
      <c r="L4" s="27" t="s">
        <v>30</v>
      </c>
      <c r="M4" s="31"/>
      <c r="N4" s="27"/>
      <c r="O4" s="27"/>
      <c r="P4" s="27"/>
      <c r="Q4" s="27"/>
      <c r="R4" s="27"/>
      <c r="S4" s="32">
        <f>(G4+K4)/2</f>
        <v>3044900</v>
      </c>
      <c r="T4" s="29">
        <f>S4*C4</f>
        <v>3044900</v>
      </c>
    </row>
    <row r="5" spans="1:20" ht="29.5" customHeight="1" x14ac:dyDescent="0.35">
      <c r="A5" s="6" t="s">
        <v>7</v>
      </c>
      <c r="B5" s="6">
        <v>1</v>
      </c>
      <c r="C5" s="19">
        <v>6</v>
      </c>
      <c r="D5" s="10" t="s">
        <v>4</v>
      </c>
      <c r="E5" s="10" t="s">
        <v>17</v>
      </c>
      <c r="F5" s="5" t="s">
        <v>60</v>
      </c>
      <c r="G5" s="7">
        <v>989900</v>
      </c>
      <c r="H5" s="16" t="s">
        <v>40</v>
      </c>
      <c r="I5" s="7"/>
      <c r="J5" s="7"/>
      <c r="K5" s="15">
        <v>989900</v>
      </c>
      <c r="L5" s="27" t="s">
        <v>32</v>
      </c>
      <c r="M5" s="31"/>
      <c r="N5" s="27"/>
      <c r="O5" s="27"/>
      <c r="P5" s="27"/>
      <c r="Q5" s="27"/>
      <c r="R5" s="27"/>
      <c r="S5" s="29">
        <f>(G5+K5)/2</f>
        <v>989900</v>
      </c>
      <c r="T5" s="29">
        <f>S5*C5</f>
        <v>5939400</v>
      </c>
    </row>
    <row r="6" spans="1:20" ht="45" customHeight="1" x14ac:dyDescent="0.35">
      <c r="A6" s="6" t="s">
        <v>8</v>
      </c>
      <c r="B6" s="6">
        <v>1</v>
      </c>
      <c r="C6" s="19">
        <v>6</v>
      </c>
      <c r="D6" s="11" t="s">
        <v>4</v>
      </c>
      <c r="E6" s="11" t="s">
        <v>20</v>
      </c>
      <c r="F6" s="12" t="s">
        <v>21</v>
      </c>
      <c r="G6" s="15"/>
      <c r="H6" s="16"/>
      <c r="I6" s="15">
        <v>140000</v>
      </c>
      <c r="J6" s="16" t="s">
        <v>37</v>
      </c>
      <c r="K6" s="15">
        <v>129900</v>
      </c>
      <c r="L6" s="27" t="s">
        <v>33</v>
      </c>
      <c r="M6" s="31"/>
      <c r="N6" s="27"/>
      <c r="O6" s="27"/>
      <c r="P6" s="27"/>
      <c r="Q6" s="27"/>
      <c r="R6" s="27"/>
      <c r="S6" s="29">
        <f>(I6+K6)/2</f>
        <v>134950</v>
      </c>
      <c r="T6" s="29">
        <f>S6*C6</f>
        <v>809700</v>
      </c>
    </row>
    <row r="7" spans="1:20" ht="36" customHeight="1" x14ac:dyDescent="0.35">
      <c r="A7" s="6" t="s">
        <v>9</v>
      </c>
      <c r="B7" s="6">
        <v>1</v>
      </c>
      <c r="C7" s="19">
        <v>13</v>
      </c>
      <c r="D7" s="11" t="s">
        <v>4</v>
      </c>
      <c r="E7" s="10" t="s">
        <v>56</v>
      </c>
      <c r="F7" s="5" t="s">
        <v>22</v>
      </c>
      <c r="G7" s="15"/>
      <c r="H7" s="16"/>
      <c r="I7" s="15"/>
      <c r="J7" s="16"/>
      <c r="K7" s="7">
        <v>519900</v>
      </c>
      <c r="L7" s="27" t="s">
        <v>34</v>
      </c>
      <c r="M7" s="37">
        <v>524900</v>
      </c>
      <c r="N7" s="27"/>
      <c r="O7" s="27"/>
      <c r="P7" s="27"/>
      <c r="Q7" s="27"/>
      <c r="R7" s="27"/>
      <c r="S7" s="29">
        <f>(K7+M7)/2</f>
        <v>522400</v>
      </c>
      <c r="T7" s="29">
        <f>S7*C7</f>
        <v>6791200</v>
      </c>
    </row>
    <row r="8" spans="1:20" ht="38" customHeight="1" x14ac:dyDescent="0.35">
      <c r="A8" s="6" t="s">
        <v>10</v>
      </c>
      <c r="B8" s="6">
        <v>1</v>
      </c>
      <c r="C8" s="19">
        <v>2</v>
      </c>
      <c r="D8" s="11" t="s">
        <v>4</v>
      </c>
      <c r="E8" s="10" t="s">
        <v>23</v>
      </c>
      <c r="F8" s="14" t="s">
        <v>24</v>
      </c>
      <c r="G8" s="15"/>
      <c r="H8" s="16"/>
      <c r="I8" s="7"/>
      <c r="J8" s="7"/>
      <c r="K8" s="15">
        <v>2199111</v>
      </c>
      <c r="L8" s="23" t="s">
        <v>35</v>
      </c>
      <c r="M8" s="38">
        <v>2499900</v>
      </c>
      <c r="N8" s="23" t="s">
        <v>57</v>
      </c>
      <c r="O8" s="23"/>
      <c r="P8" s="23"/>
      <c r="Q8" s="23"/>
      <c r="R8" s="23"/>
      <c r="S8" s="29">
        <f>(K8+M8)/2</f>
        <v>2349505.5</v>
      </c>
      <c r="T8" s="29">
        <f>S8*C8</f>
        <v>4699011</v>
      </c>
    </row>
    <row r="9" spans="1:20" ht="27.5" customHeight="1" x14ac:dyDescent="0.35">
      <c r="A9" s="6" t="s">
        <v>11</v>
      </c>
      <c r="B9" s="6">
        <v>1</v>
      </c>
      <c r="C9" s="35">
        <v>1</v>
      </c>
      <c r="D9" s="10" t="s">
        <v>4</v>
      </c>
      <c r="E9" s="10" t="s">
        <v>25</v>
      </c>
      <c r="F9" s="5" t="s">
        <v>26</v>
      </c>
      <c r="G9" s="15">
        <v>1329900</v>
      </c>
      <c r="H9" s="16" t="s">
        <v>41</v>
      </c>
      <c r="I9" s="7"/>
      <c r="J9" s="7"/>
      <c r="K9" s="15">
        <v>1580000</v>
      </c>
      <c r="L9" s="27" t="s">
        <v>36</v>
      </c>
      <c r="M9" s="37">
        <v>899900</v>
      </c>
      <c r="N9" s="27" t="s">
        <v>58</v>
      </c>
      <c r="O9" s="27"/>
      <c r="P9" s="27"/>
      <c r="Q9" s="27"/>
      <c r="R9" s="27"/>
      <c r="S9" s="33">
        <f>(M9+K9)/2</f>
        <v>1239950</v>
      </c>
      <c r="T9" s="33">
        <f>S9*C9</f>
        <v>1239950</v>
      </c>
    </row>
    <row r="10" spans="1:20" ht="72.5" x14ac:dyDescent="0.35">
      <c r="A10" s="19">
        <v>9</v>
      </c>
      <c r="B10" s="19">
        <v>1</v>
      </c>
      <c r="C10" s="19">
        <v>1</v>
      </c>
      <c r="D10" s="19" t="s">
        <v>4</v>
      </c>
      <c r="E10" s="19" t="s">
        <v>47</v>
      </c>
      <c r="F10" s="19" t="s">
        <v>48</v>
      </c>
      <c r="G10" s="20"/>
      <c r="H10" s="20"/>
      <c r="I10" s="19"/>
      <c r="J10" s="19"/>
      <c r="K10" s="19"/>
      <c r="L10" s="17"/>
      <c r="M10" s="29"/>
      <c r="N10" s="17"/>
      <c r="O10" s="22">
        <v>2000000</v>
      </c>
      <c r="P10" s="23" t="s">
        <v>53</v>
      </c>
      <c r="Q10" s="22">
        <v>2500000</v>
      </c>
      <c r="R10" s="23" t="s">
        <v>54</v>
      </c>
      <c r="S10" s="28">
        <f>(O10+Q10)/2</f>
        <v>2250000</v>
      </c>
      <c r="T10" s="29">
        <f>S10*C10</f>
        <v>2250000</v>
      </c>
    </row>
    <row r="12" spans="1:20" ht="65" x14ac:dyDescent="0.35">
      <c r="R12" s="34">
        <v>39350809.333333299</v>
      </c>
      <c r="S12" s="4" t="s">
        <v>59</v>
      </c>
      <c r="T12" s="36">
        <f>SUM(T2:T11)</f>
        <v>39720733.5</v>
      </c>
    </row>
  </sheetData>
  <hyperlinks>
    <hyperlink ref="J3" r:id="rId1" xr:uid="{D27D699D-B210-4CA7-8D1F-50FA1212A7E4}"/>
    <hyperlink ref="L4" r:id="rId2" xr:uid="{6875FFDC-01DE-4D80-B134-D29C1B7E576D}"/>
    <hyperlink ref="L3" r:id="rId3" xr:uid="{5D0B4708-3FF6-4DD2-810D-03B9C328F5D7}"/>
    <hyperlink ref="L5" r:id="rId4" xr:uid="{F112C382-89D4-43C1-B380-F1218DA69E42}"/>
    <hyperlink ref="L6" r:id="rId5" xr:uid="{F5AAA964-068F-471A-AEC1-7437E9A127BB}"/>
    <hyperlink ref="L8" r:id="rId6" xr:uid="{540FEEB6-4FB0-412D-8B59-596B908CB3F3}"/>
    <hyperlink ref="L9" r:id="rId7" xr:uid="{F7C7C51B-980A-4A66-958C-11505CEAB328}"/>
    <hyperlink ref="L7" r:id="rId8" xr:uid="{83020CA4-1DA8-4E22-B28B-2A15C9463C4B}"/>
    <hyperlink ref="J6" r:id="rId9" xr:uid="{B806240A-97CF-48FB-9657-2F43AE89AE0F}"/>
    <hyperlink ref="H5" r:id="rId10" xr:uid="{694453B7-B263-4C6E-80AD-57BA4CBA553E}"/>
    <hyperlink ref="H4" r:id="rId11" xr:uid="{0CC3BF4C-11A4-4A1F-AAC6-0217A3808C75}"/>
    <hyperlink ref="H9" r:id="rId12" xr:uid="{098F2B26-8568-4CAE-810A-2630F8DD759C}"/>
    <hyperlink ref="H2" r:id="rId13" xr:uid="{6F807C35-A943-493D-BA36-D869A96A3D8D}"/>
    <hyperlink ref="N2" r:id="rId14" xr:uid="{DBE214B1-D13A-4547-B307-33183474051F}"/>
    <hyperlink ref="P10" r:id="rId15" xr:uid="{93F4E938-A059-4517-8ABD-36B959013D44}"/>
    <hyperlink ref="R10" r:id="rId16" xr:uid="{D941C20E-CF4B-4004-9DBE-79CDC0DAEE58}"/>
    <hyperlink ref="N8" r:id="rId17" display="https://www.homecenter.com.co/homecenter-co/product/606420/oculus-quest-2-gafas-de-realidad-virtual-256gb/606420/?kid=bnnext1031764&amp;shop=googleShopping&amp;gad_source=4&amp;gad_campaignid=18135856717&amp;gbraid=0AAAAADt6wnonznTGf2ClsUVlwLqi_MQPb&amp;gclid=Cj0KCQjw58PGBhCkARIsADbDilxiwbNnKfjZNjVezNqDPJzIQOTQBdGdfMH-9_8awaFGqgXFS47WxeYaAsdcEALw_wcB" xr:uid="{9EF71F92-E611-4BF4-ADC4-64D71E13E143}"/>
    <hyperlink ref="N9" r:id="rId18" display="https://www.homecenter.com.co/homecenter-co/product/910571/aire-acondicionado-minisplit-on-off-9000-btu-115-v-conexion-wifi/910571/?kid=goosho_1161562&amp;shop=googleShopping&amp;gad_source=1&amp;gad_campaignid=17622046203&amp;gbraid=0AAAAADt6wnputK3AR2asqh5RSdyHd6GwR&amp;gclid=Cj0KCQjw58PGBhCkARIsADbDilyzKgboz1Yi70bApijWjWUI1sTJ71cyfk_PnyR6m-CMKMi4zuqOpwsaAvvhEALw_wcB" xr:uid="{3F552404-DF0B-4737-AB02-5D35298D26AE}"/>
  </hyperlinks>
  <pageMargins left="0.7" right="0.7" top="0.75" bottom="0.75" header="0.3" footer="0.3"/>
  <pageSetup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B4A73-E037-4A2C-8B9E-A74E4B55B816}">
  <dimension ref="A1:Q11"/>
  <sheetViews>
    <sheetView workbookViewId="0">
      <pane ySplit="1" topLeftCell="A6" activePane="bottomLeft" state="frozen"/>
      <selection pane="bottomLeft" sqref="A1:F11"/>
    </sheetView>
  </sheetViews>
  <sheetFormatPr baseColWidth="10" defaultColWidth="10.90625" defaultRowHeight="12" x14ac:dyDescent="0.35"/>
  <cols>
    <col min="1" max="2" width="10.90625" style="52"/>
    <col min="3" max="3" width="10.90625" style="52" customWidth="1"/>
    <col min="4" max="4" width="23.54296875" style="52" customWidth="1"/>
    <col min="5" max="5" width="44.1796875" style="56" customWidth="1"/>
    <col min="6" max="6" width="18" style="41" customWidth="1"/>
    <col min="7" max="16384" width="10.90625" style="41"/>
  </cols>
  <sheetData>
    <row r="1" spans="1:6" ht="36" x14ac:dyDescent="0.35">
      <c r="A1" s="39" t="s">
        <v>0</v>
      </c>
      <c r="B1" s="40" t="s">
        <v>45</v>
      </c>
      <c r="C1" s="39" t="s">
        <v>1</v>
      </c>
      <c r="D1" s="39" t="s">
        <v>12</v>
      </c>
      <c r="E1" s="53" t="s">
        <v>2</v>
      </c>
      <c r="F1" s="40" t="s">
        <v>46</v>
      </c>
    </row>
    <row r="2" spans="1:6" ht="41.5" customHeight="1" x14ac:dyDescent="0.35">
      <c r="A2" s="42" t="s">
        <v>3</v>
      </c>
      <c r="B2" s="43">
        <v>6</v>
      </c>
      <c r="C2" s="44" t="s">
        <v>4</v>
      </c>
      <c r="D2" s="44" t="s">
        <v>13</v>
      </c>
      <c r="E2" s="45" t="s">
        <v>14</v>
      </c>
      <c r="F2" s="46">
        <v>2171700</v>
      </c>
    </row>
    <row r="3" spans="1:6" ht="68.5" customHeight="1" x14ac:dyDescent="0.35">
      <c r="A3" s="42" t="s">
        <v>5</v>
      </c>
      <c r="B3" s="43">
        <v>5</v>
      </c>
      <c r="C3" s="42" t="s">
        <v>61</v>
      </c>
      <c r="D3" s="42" t="s">
        <v>15</v>
      </c>
      <c r="E3" s="54" t="s">
        <v>16</v>
      </c>
      <c r="F3" s="46">
        <v>12774872.5</v>
      </c>
    </row>
    <row r="4" spans="1:6" ht="46.5" customHeight="1" x14ac:dyDescent="0.35">
      <c r="A4" s="42" t="s">
        <v>6</v>
      </c>
      <c r="B4" s="43">
        <v>1</v>
      </c>
      <c r="C4" s="44" t="s">
        <v>4</v>
      </c>
      <c r="D4" s="44" t="s">
        <v>19</v>
      </c>
      <c r="E4" s="47" t="s">
        <v>18</v>
      </c>
      <c r="F4" s="46">
        <v>3044900</v>
      </c>
    </row>
    <row r="5" spans="1:6" ht="168" customHeight="1" x14ac:dyDescent="0.35">
      <c r="A5" s="42" t="s">
        <v>7</v>
      </c>
      <c r="B5" s="43">
        <v>6</v>
      </c>
      <c r="C5" s="42" t="s">
        <v>4</v>
      </c>
      <c r="D5" s="42" t="s">
        <v>17</v>
      </c>
      <c r="E5" s="48" t="s">
        <v>60</v>
      </c>
      <c r="F5" s="46">
        <v>5939400</v>
      </c>
    </row>
    <row r="6" spans="1:6" ht="45" customHeight="1" x14ac:dyDescent="0.35">
      <c r="A6" s="42" t="s">
        <v>8</v>
      </c>
      <c r="B6" s="43">
        <v>6</v>
      </c>
      <c r="C6" s="44" t="s">
        <v>4</v>
      </c>
      <c r="D6" s="44" t="s">
        <v>20</v>
      </c>
      <c r="E6" s="45" t="s">
        <v>21</v>
      </c>
      <c r="F6" s="46">
        <v>809700</v>
      </c>
    </row>
    <row r="7" spans="1:6" ht="36" customHeight="1" x14ac:dyDescent="0.35">
      <c r="A7" s="42" t="s">
        <v>9</v>
      </c>
      <c r="B7" s="43">
        <v>13</v>
      </c>
      <c r="C7" s="44" t="s">
        <v>4</v>
      </c>
      <c r="D7" s="42" t="s">
        <v>56</v>
      </c>
      <c r="E7" s="48" t="s">
        <v>22</v>
      </c>
      <c r="F7" s="46">
        <v>6791200</v>
      </c>
    </row>
    <row r="8" spans="1:6" ht="38" customHeight="1" x14ac:dyDescent="0.35">
      <c r="A8" s="42" t="s">
        <v>10</v>
      </c>
      <c r="B8" s="43">
        <v>2</v>
      </c>
      <c r="C8" s="44" t="s">
        <v>4</v>
      </c>
      <c r="D8" s="42" t="s">
        <v>23</v>
      </c>
      <c r="E8" s="49" t="s">
        <v>24</v>
      </c>
      <c r="F8" s="46">
        <v>4699011</v>
      </c>
    </row>
    <row r="9" spans="1:6" ht="27.5" customHeight="1" x14ac:dyDescent="0.35">
      <c r="A9" s="42" t="s">
        <v>11</v>
      </c>
      <c r="B9" s="50">
        <v>1</v>
      </c>
      <c r="C9" s="42" t="s">
        <v>4</v>
      </c>
      <c r="D9" s="42" t="s">
        <v>25</v>
      </c>
      <c r="E9" s="48" t="s">
        <v>26</v>
      </c>
      <c r="F9" s="51">
        <v>1239950</v>
      </c>
    </row>
    <row r="10" spans="1:6" s="59" customFormat="1" ht="23" x14ac:dyDescent="0.35">
      <c r="A10" s="57">
        <v>9</v>
      </c>
      <c r="B10" s="57">
        <v>1</v>
      </c>
      <c r="C10" s="57" t="s">
        <v>4</v>
      </c>
      <c r="D10" s="57" t="s">
        <v>47</v>
      </c>
      <c r="E10" s="55" t="s">
        <v>48</v>
      </c>
      <c r="F10" s="58">
        <v>2250000</v>
      </c>
    </row>
    <row r="11" spans="1:6" x14ac:dyDescent="0.35">
      <c r="F11" s="60">
        <v>39720733.5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COTIZACIONES</vt:lpstr>
      <vt:lpstr>ESP.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2025-08-14T21:26:09Z</dcterms:created>
  <dcterms:modified xsi:type="dcterms:W3CDTF">2025-09-23T10:39:41Z</dcterms:modified>
</cp:coreProperties>
</file>