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defaultThemeVersion="124226"/>
  <mc:AlternateContent xmlns:mc="http://schemas.openxmlformats.org/markup-compatibility/2006">
    <mc:Choice Requires="x15">
      <x15ac:absPath xmlns:x15ac="http://schemas.microsoft.com/office/spreadsheetml/2010/11/ac" url="C:\Users\User\OneDrive\Desktop\"/>
    </mc:Choice>
  </mc:AlternateContent>
  <xr:revisionPtr revIDLastSave="0" documentId="13_ncr:1_{0ACC475A-46A8-48DC-8D34-3DDD025F328F}" xr6:coauthVersionLast="47" xr6:coauthVersionMax="47" xr10:uidLastSave="{00000000-0000-0000-0000-000000000000}"/>
  <bookViews>
    <workbookView xWindow="-108" yWindow="-108" windowWidth="23256" windowHeight="12456" firstSheet="2" activeTab="2" xr2:uid="{00000000-000D-0000-FFFF-FFFF00000000}"/>
  </bookViews>
  <sheets>
    <sheet name="PLAN DRUMMIND 2021" sheetId="3" state="hidden" r:id="rId1"/>
    <sheet name="PROMIGAS" sheetId="5" state="hidden" r:id="rId2"/>
    <sheet name="EZEQUIEL (2)" sheetId="13" r:id="rId3"/>
  </sheets>
  <definedNames>
    <definedName name="_xlnm._FilterDatabase" localSheetId="2" hidden="1">'EZEQUIEL (2)'!#REF!</definedName>
    <definedName name="_xlnm._FilterDatabase" localSheetId="0" hidden="1">'PLAN DRUMMIND 2021'!#REF!</definedName>
    <definedName name="_xlnm._FilterDatabase" localSheetId="1" hidden="1">PROMIGAS!$A$1042:$P$1071</definedName>
    <definedName name="_xlnm.Print_Area" localSheetId="2">'EZEQUIEL (2)'!$A$1:$J$3787</definedName>
    <definedName name="_xlnm.Print_Area" localSheetId="0">'PLAN DRUMMIND 2021'!$A$1:$J$1071</definedName>
    <definedName name="_xlnm.Print_Area" localSheetId="1">PROMIGAS!$A$1:$J$1196</definedName>
  </definedNames>
  <calcPr calcId="191029"/>
</workbook>
</file>

<file path=xl/calcChain.xml><?xml version="1.0" encoding="utf-8"?>
<calcChain xmlns="http://schemas.openxmlformats.org/spreadsheetml/2006/main">
  <c r="A3701" i="13" l="1"/>
  <c r="A3702" i="13" s="1"/>
  <c r="A3703" i="13" s="1"/>
  <c r="A3704" i="13" s="1"/>
  <c r="A3705" i="13" s="1"/>
  <c r="A3706" i="13" s="1"/>
  <c r="A3707" i="13" s="1"/>
  <c r="A3708" i="13" s="1"/>
  <c r="A3709" i="13" s="1"/>
  <c r="A3710" i="13" s="1"/>
  <c r="A3711" i="13" s="1"/>
  <c r="A3712" i="13" s="1"/>
  <c r="A3713" i="13" s="1"/>
  <c r="A3637" i="13"/>
  <c r="A3638" i="13" s="1"/>
  <c r="A3639" i="13" s="1"/>
  <c r="A3640" i="13" s="1"/>
  <c r="A3641" i="13" s="1"/>
  <c r="A3642" i="13" s="1"/>
  <c r="A3643" i="13" s="1"/>
  <c r="A3644" i="13" s="1"/>
  <c r="A3645" i="13" s="1"/>
  <c r="A3624" i="13"/>
  <c r="A3544" i="13"/>
  <c r="A3545" i="13" s="1"/>
  <c r="A3546" i="13" s="1"/>
  <c r="A3547" i="13" s="1"/>
  <c r="A3548" i="13" s="1"/>
  <c r="A3549" i="13" s="1"/>
  <c r="A2496" i="13"/>
  <c r="A2497" i="13" s="1"/>
  <c r="A2498" i="13" s="1"/>
  <c r="A2499" i="13" s="1"/>
  <c r="A2500" i="13" s="1"/>
  <c r="A2501" i="13" s="1"/>
  <c r="A2502" i="13" s="1"/>
  <c r="A2503" i="13" s="1"/>
  <c r="A2504" i="13" s="1"/>
  <c r="A2505" i="13" s="1"/>
  <c r="A2506" i="13" s="1"/>
  <c r="A2507" i="13" s="1"/>
  <c r="A2508" i="13" s="1"/>
  <c r="A2509" i="13" s="1"/>
  <c r="A2510" i="13" s="1"/>
  <c r="A2512" i="13" s="1"/>
  <c r="A2513" i="13" s="1"/>
  <c r="A2514" i="13" s="1"/>
  <c r="A2515" i="13" s="1"/>
  <c r="A2516" i="13" s="1"/>
  <c r="A2517" i="13" s="1"/>
  <c r="A2518" i="13" s="1"/>
  <c r="A2519" i="13" s="1"/>
  <c r="A2521" i="13" s="1"/>
  <c r="A2522" i="13" s="1"/>
  <c r="A2523" i="13" s="1"/>
  <c r="A2524" i="13" s="1"/>
  <c r="A2525" i="13" s="1"/>
  <c r="A2526" i="13" s="1"/>
  <c r="A2527" i="13" s="1"/>
  <c r="A2528" i="13" s="1"/>
  <c r="A2529" i="13" s="1"/>
  <c r="A2530" i="13" s="1"/>
  <c r="A2531" i="13" s="1"/>
  <c r="A2532" i="13" s="1"/>
  <c r="A2533" i="13" s="1"/>
  <c r="A2534" i="13" s="1"/>
  <c r="A2535" i="13" s="1"/>
  <c r="A2536" i="13" s="1"/>
  <c r="A2537" i="13" s="1"/>
  <c r="A2538" i="13" s="1"/>
  <c r="A2539" i="13" s="1"/>
  <c r="A2540" i="13" s="1"/>
  <c r="A2541" i="13" s="1"/>
  <c r="A2542" i="13" s="1"/>
  <c r="A2543" i="13" s="1"/>
  <c r="A2544" i="13" s="1"/>
  <c r="A2545" i="13" s="1"/>
  <c r="A2546" i="13" s="1"/>
  <c r="A2547" i="13" s="1"/>
  <c r="A2548" i="13" s="1"/>
  <c r="A2549" i="13" s="1"/>
  <c r="A2550" i="13" s="1"/>
  <c r="A2551" i="13" s="1"/>
  <c r="A2552" i="13" s="1"/>
  <c r="A2553" i="13" s="1"/>
  <c r="A2554" i="13" s="1"/>
  <c r="A2555" i="13" s="1"/>
  <c r="A2556" i="13" s="1"/>
  <c r="A2557" i="13" s="1"/>
  <c r="A2559" i="13" s="1"/>
  <c r="A2560" i="13" s="1"/>
  <c r="A2561" i="13" s="1"/>
  <c r="A2562" i="13" s="1"/>
  <c r="A2563" i="13" s="1"/>
  <c r="A2564" i="13" s="1"/>
  <c r="A2565" i="13" s="1"/>
  <c r="A2566" i="13" s="1"/>
  <c r="A2567" i="13" s="1"/>
  <c r="A2568" i="13" s="1"/>
  <c r="A2569" i="13" s="1"/>
  <c r="A2570" i="13" s="1"/>
  <c r="A2571" i="13" s="1"/>
  <c r="A2573" i="13" s="1"/>
  <c r="A2574" i="13" s="1"/>
  <c r="A2575" i="13" s="1"/>
  <c r="A2576" i="13" s="1"/>
  <c r="A2577" i="13" s="1"/>
  <c r="A2578" i="13" s="1"/>
  <c r="A2579" i="13" s="1"/>
  <c r="A2580" i="13" s="1"/>
  <c r="A2581" i="13" s="1"/>
  <c r="A2582" i="13" s="1"/>
  <c r="A2583" i="13" s="1"/>
  <c r="A2584" i="13" s="1"/>
  <c r="A2585" i="13" s="1"/>
  <c r="A2586" i="13" s="1"/>
  <c r="A2587" i="13" s="1"/>
  <c r="A2588" i="13" s="1"/>
  <c r="A2589" i="13" s="1"/>
  <c r="A2590" i="13" s="1"/>
  <c r="A2591" i="13" s="1"/>
  <c r="A2592" i="13" s="1"/>
  <c r="A2593" i="13" s="1"/>
  <c r="A2594" i="13" s="1"/>
  <c r="A2595" i="13" s="1"/>
  <c r="A2597" i="13" s="1"/>
  <c r="A2598" i="13" s="1"/>
  <c r="A2599" i="13" s="1"/>
  <c r="A2600" i="13" s="1"/>
  <c r="A2601" i="13" s="1"/>
  <c r="A2602" i="13" s="1"/>
  <c r="A2603" i="13" s="1"/>
  <c r="A2604" i="13" s="1"/>
  <c r="A2605" i="13" s="1"/>
  <c r="A2607" i="13" s="1"/>
  <c r="A2608" i="13" s="1"/>
  <c r="A2609" i="13" s="1"/>
  <c r="A2610" i="13" s="1"/>
  <c r="A2611" i="13" s="1"/>
  <c r="A2612" i="13" s="1"/>
  <c r="A2613" i="13" s="1"/>
  <c r="A2614" i="13" s="1"/>
  <c r="A2615" i="13" s="1"/>
  <c r="A2616" i="13" s="1"/>
  <c r="A2617" i="13" s="1"/>
  <c r="A2618" i="13" s="1"/>
  <c r="A2619" i="13" s="1"/>
  <c r="A2620" i="13" s="1"/>
  <c r="A2621" i="13" s="1"/>
  <c r="A2623" i="13" s="1"/>
  <c r="A2624" i="13" s="1"/>
  <c r="A2625" i="13" s="1"/>
  <c r="A2626" i="13" s="1"/>
  <c r="A2627" i="13" s="1"/>
  <c r="A2628" i="13" s="1"/>
  <c r="A2629" i="13" s="1"/>
  <c r="A2630" i="13" s="1"/>
  <c r="A2631" i="13" s="1"/>
  <c r="A2632" i="13" s="1"/>
  <c r="A2634" i="13" s="1"/>
  <c r="A2635" i="13" s="1"/>
  <c r="A2636" i="13" s="1"/>
  <c r="A2637" i="13" s="1"/>
  <c r="A2638" i="13" s="1"/>
  <c r="A2639" i="13" s="1"/>
  <c r="A2640" i="13" s="1"/>
  <c r="A2641" i="13" s="1"/>
  <c r="A2642" i="13" s="1"/>
  <c r="A2643" i="13" s="1"/>
  <c r="A2644" i="13" s="1"/>
  <c r="A2645" i="13" s="1"/>
  <c r="A2646" i="13" s="1"/>
  <c r="A2647" i="13" s="1"/>
  <c r="A2648" i="13" s="1"/>
  <c r="A2649" i="13" s="1"/>
  <c r="A2650" i="13" s="1"/>
  <c r="A2651" i="13" s="1"/>
  <c r="A2652" i="13" s="1"/>
  <c r="A2654" i="13" s="1"/>
  <c r="A2655" i="13" s="1"/>
  <c r="A2656" i="13" s="1"/>
  <c r="A2657" i="13" s="1"/>
  <c r="A2658" i="13" s="1"/>
  <c r="A2659" i="13" s="1"/>
  <c r="A2660" i="13" s="1"/>
  <c r="A2661" i="13" s="1"/>
  <c r="A2662" i="13" s="1"/>
  <c r="A2664" i="13" s="1"/>
  <c r="A2665" i="13" s="1"/>
  <c r="A2666" i="13" s="1"/>
  <c r="A2667" i="13" s="1"/>
  <c r="A2668" i="13" s="1"/>
  <c r="A2669" i="13" s="1"/>
  <c r="A2670" i="13" s="1"/>
  <c r="A2671" i="13" s="1"/>
  <c r="A2672" i="13" s="1"/>
  <c r="A2673" i="13" s="1"/>
  <c r="A2674" i="13" s="1"/>
  <c r="A2675" i="13" s="1"/>
  <c r="A2676" i="13" s="1"/>
  <c r="A2677" i="13" s="1"/>
  <c r="A2678" i="13" s="1"/>
  <c r="A2680" i="13" s="1"/>
  <c r="A2681" i="13" s="1"/>
  <c r="A2682" i="13" s="1"/>
  <c r="A2683" i="13" s="1"/>
  <c r="A2684" i="13" s="1"/>
  <c r="A2685" i="13" s="1"/>
  <c r="A2686" i="13" s="1"/>
  <c r="A2687" i="13" s="1"/>
  <c r="A2689" i="13" s="1"/>
  <c r="A2690" i="13" s="1"/>
  <c r="A2691" i="13" s="1"/>
  <c r="A2692" i="13" s="1"/>
  <c r="A2693" i="13" s="1"/>
  <c r="A2694" i="13" s="1"/>
  <c r="A2695" i="13" s="1"/>
  <c r="A2696" i="13" s="1"/>
  <c r="A2697" i="13" s="1"/>
  <c r="A2698" i="13" s="1"/>
  <c r="A2699" i="13" s="1"/>
  <c r="A2700" i="13" s="1"/>
  <c r="A2701" i="13" s="1"/>
  <c r="A2702" i="13" s="1"/>
  <c r="A2703" i="13" s="1"/>
  <c r="A2704" i="13" s="1"/>
  <c r="A2705" i="13" s="1"/>
  <c r="A2706" i="13" s="1"/>
  <c r="A2707" i="13" s="1"/>
  <c r="A2708" i="13" s="1"/>
  <c r="A2709" i="13" s="1"/>
  <c r="A2710" i="13" s="1"/>
  <c r="A2711" i="13" s="1"/>
  <c r="A2712" i="13" s="1"/>
  <c r="A2713" i="13" s="1"/>
  <c r="A2714" i="13" s="1"/>
  <c r="A2715" i="13" s="1"/>
  <c r="A2716" i="13" s="1"/>
  <c r="A2717" i="13" s="1"/>
  <c r="A2718" i="13" s="1"/>
  <c r="A2719" i="13" s="1"/>
  <c r="A2720" i="13" s="1"/>
  <c r="A2721" i="13" s="1"/>
  <c r="A2722" i="13" s="1"/>
  <c r="A2723" i="13" s="1"/>
  <c r="A2724" i="13" s="1"/>
  <c r="A2725" i="13" s="1"/>
  <c r="A2726" i="13" s="1"/>
  <c r="A2727" i="13" s="1"/>
  <c r="A2728" i="13" s="1"/>
  <c r="A2729" i="13" s="1"/>
  <c r="A2730" i="13" s="1"/>
  <c r="A2731" i="13" s="1"/>
  <c r="A2732" i="13" s="1"/>
  <c r="A2733" i="13" s="1"/>
  <c r="A2734" i="13" s="1"/>
  <c r="A2735" i="13" s="1"/>
  <c r="A2736" i="13" s="1"/>
  <c r="A2737" i="13" s="1"/>
  <c r="A2738" i="13" s="1"/>
  <c r="A2739" i="13" s="1"/>
  <c r="A2740" i="13" s="1"/>
  <c r="A2741" i="13" s="1"/>
  <c r="A2742" i="13" s="1"/>
  <c r="A2743" i="13" s="1"/>
  <c r="A2744" i="13" s="1"/>
  <c r="A2745" i="13" s="1"/>
  <c r="A2746" i="13" s="1"/>
  <c r="A2747" i="13" s="1"/>
  <c r="A2748" i="13" s="1"/>
  <c r="A1927" i="13"/>
  <c r="A1928" i="13" s="1"/>
  <c r="A1929" i="13" s="1"/>
  <c r="A1930" i="13" s="1"/>
  <c r="A1931" i="13" s="1"/>
  <c r="A1932" i="13" s="1"/>
  <c r="A1933" i="13" s="1"/>
  <c r="A1934" i="13" s="1"/>
  <c r="A1935" i="13" s="1"/>
  <c r="A1936" i="13" s="1"/>
  <c r="A1938" i="13" s="1"/>
  <c r="A1939" i="13" s="1"/>
  <c r="A1940" i="13" s="1"/>
  <c r="A1941" i="13" s="1"/>
  <c r="A1942" i="13" s="1"/>
  <c r="A1943" i="13" s="1"/>
  <c r="A1944" i="13" s="1"/>
  <c r="A1945" i="13" s="1"/>
  <c r="A1946" i="13" s="1"/>
  <c r="A1947" i="13" s="1"/>
  <c r="A1948" i="13" s="1"/>
  <c r="A1949" i="13" s="1"/>
  <c r="A1950" i="13" s="1"/>
  <c r="A1951" i="13" s="1"/>
  <c r="A1952" i="13" s="1"/>
  <c r="A1953" i="13" s="1"/>
  <c r="A1954" i="13" s="1"/>
  <c r="A1955" i="13" s="1"/>
  <c r="A1956" i="13" s="1"/>
  <c r="A1958" i="13" s="1"/>
  <c r="A1959" i="13" s="1"/>
  <c r="A1960" i="13" s="1"/>
  <c r="A1961" i="13" s="1"/>
  <c r="A1962" i="13" s="1"/>
  <c r="A1963" i="13" s="1"/>
  <c r="A1964" i="13" s="1"/>
  <c r="A1965" i="13" s="1"/>
  <c r="A1966" i="13" s="1"/>
  <c r="A1967" i="13" s="1"/>
  <c r="A1969" i="13" s="1"/>
  <c r="A1970" i="13" s="1"/>
  <c r="A1971" i="13" s="1"/>
  <c r="A1972" i="13" s="1"/>
  <c r="A1973" i="13" s="1"/>
  <c r="A1974" i="13" s="1"/>
  <c r="A1975" i="13" s="1"/>
  <c r="A1976" i="13" s="1"/>
  <c r="A1977" i="13" s="1"/>
  <c r="A1978" i="13" s="1"/>
  <c r="A1979" i="13" s="1"/>
  <c r="A1980" i="13" s="1"/>
  <c r="A1981" i="13" s="1"/>
  <c r="A1982" i="13" s="1"/>
  <c r="A1983" i="13" s="1"/>
  <c r="A1984" i="13" s="1"/>
  <c r="A1985" i="13" s="1"/>
  <c r="A1986" i="13" s="1"/>
  <c r="A1987" i="13" s="1"/>
  <c r="A1988" i="13" s="1"/>
  <c r="A1989" i="13" s="1"/>
  <c r="A1990" i="13" s="1"/>
  <c r="A1991" i="13" s="1"/>
  <c r="A1992" i="13" s="1"/>
  <c r="A1993" i="13" s="1"/>
  <c r="A1994" i="13" s="1"/>
  <c r="A1995" i="13" s="1"/>
  <c r="A1996" i="13" s="1"/>
  <c r="A1997" i="13" s="1"/>
  <c r="A1998" i="13" s="1"/>
  <c r="A1999" i="13" s="1"/>
  <c r="A2000" i="13" s="1"/>
  <c r="A2001" i="13" s="1"/>
  <c r="A2002" i="13" s="1"/>
  <c r="A2003" i="13" s="1"/>
  <c r="A2004" i="13" s="1"/>
  <c r="A2005" i="13" s="1"/>
  <c r="A2006" i="13" s="1"/>
  <c r="A2007" i="13" s="1"/>
  <c r="A2008" i="13" s="1"/>
  <c r="A2009" i="13" s="1"/>
  <c r="A2010" i="13" s="1"/>
  <c r="A2011" i="13" s="1"/>
  <c r="A2012" i="13" s="1"/>
  <c r="A2013" i="13" s="1"/>
  <c r="A2014" i="13" s="1"/>
  <c r="A2015" i="13" s="1"/>
  <c r="A2016" i="13" s="1"/>
  <c r="A2017" i="13" s="1"/>
  <c r="A2018" i="13" s="1"/>
  <c r="A2019" i="13" s="1"/>
  <c r="A2020" i="13" s="1"/>
  <c r="A2021" i="13" s="1"/>
  <c r="A2022" i="13" s="1"/>
  <c r="A2023" i="13" s="1"/>
  <c r="A2024" i="13" s="1"/>
  <c r="A2025" i="13" s="1"/>
  <c r="A2026" i="13" s="1"/>
  <c r="A2027" i="13" s="1"/>
  <c r="A2028" i="13" s="1"/>
  <c r="A2029" i="13" s="1"/>
  <c r="A2030" i="13" s="1"/>
  <c r="A2031" i="13" s="1"/>
  <c r="A2032" i="13" s="1"/>
  <c r="A2033" i="13" s="1"/>
  <c r="A2034" i="13" s="1"/>
  <c r="A2035" i="13" s="1"/>
  <c r="A2036" i="13" s="1"/>
  <c r="A2037" i="13" s="1"/>
  <c r="A2038" i="13" s="1"/>
  <c r="A2039" i="13" s="1"/>
  <c r="A2040" i="13" s="1"/>
  <c r="A2041" i="13" s="1"/>
  <c r="A2042" i="13" s="1"/>
  <c r="A2043" i="13" s="1"/>
  <c r="A2044" i="13" s="1"/>
  <c r="A2045" i="13" s="1"/>
  <c r="A2046" i="13" s="1"/>
  <c r="A2047" i="13" s="1"/>
  <c r="A2048" i="13" s="1"/>
  <c r="A2049" i="13" s="1"/>
  <c r="A2050" i="13" s="1"/>
  <c r="A2051" i="13" s="1"/>
  <c r="A2052" i="13" s="1"/>
  <c r="A2053" i="13" s="1"/>
  <c r="A2054" i="13" s="1"/>
  <c r="A2055" i="13" s="1"/>
  <c r="A2056" i="13" s="1"/>
  <c r="A2057" i="13" s="1"/>
  <c r="A2058" i="13" s="1"/>
  <c r="A2059" i="13" s="1"/>
  <c r="A2060" i="13" s="1"/>
  <c r="A2061" i="13" s="1"/>
  <c r="A2062" i="13" s="1"/>
  <c r="A2063" i="13" s="1"/>
  <c r="A2065" i="13" s="1"/>
  <c r="A2066" i="13" s="1"/>
  <c r="A2067" i="13" s="1"/>
  <c r="A2068" i="13" s="1"/>
  <c r="A2069" i="13" s="1"/>
  <c r="A2070" i="13" s="1"/>
  <c r="A2071" i="13" s="1"/>
  <c r="A2072" i="13" s="1"/>
  <c r="A2073" i="13" s="1"/>
  <c r="A2074" i="13" s="1"/>
  <c r="A2076" i="13" s="1"/>
  <c r="A2077" i="13" s="1"/>
  <c r="A2078" i="13" s="1"/>
  <c r="A2079" i="13" s="1"/>
  <c r="A2080" i="13" s="1"/>
  <c r="A2081" i="13" s="1"/>
  <c r="A2082" i="13" s="1"/>
  <c r="A2083" i="13" s="1"/>
  <c r="A2084" i="13" s="1"/>
  <c r="A2085" i="13" s="1"/>
  <c r="A2086" i="13" s="1"/>
  <c r="A2087" i="13" s="1"/>
  <c r="A2088" i="13" s="1"/>
  <c r="A2089" i="13" s="1"/>
  <c r="A2090" i="13" s="1"/>
  <c r="A2091" i="13" s="1"/>
  <c r="A2092" i="13" s="1"/>
  <c r="A2093" i="13" s="1"/>
  <c r="A2094" i="13" s="1"/>
  <c r="A2095" i="13" s="1"/>
  <c r="A2097" i="13" s="1"/>
  <c r="A2098" i="13" s="1"/>
  <c r="A2099" i="13" s="1"/>
  <c r="A2100" i="13" s="1"/>
  <c r="A2101" i="13" s="1"/>
  <c r="A2102" i="13" s="1"/>
  <c r="A2103" i="13" s="1"/>
  <c r="A2104" i="13" s="1"/>
  <c r="A2105" i="13" s="1"/>
  <c r="A2107" i="13" s="1"/>
  <c r="A2108" i="13" s="1"/>
  <c r="A2109" i="13" s="1"/>
  <c r="A2110" i="13" s="1"/>
  <c r="A2111" i="13" s="1"/>
  <c r="A2112" i="13" s="1"/>
  <c r="A2113" i="13" s="1"/>
  <c r="A2114" i="13" s="1"/>
  <c r="A2116" i="13" s="1"/>
  <c r="A2117" i="13" s="1"/>
  <c r="A2118" i="13" s="1"/>
  <c r="A2119" i="13" s="1"/>
  <c r="A2120" i="13" s="1"/>
  <c r="A2121" i="13" s="1"/>
  <c r="A2122" i="13" s="1"/>
  <c r="A2123" i="13" s="1"/>
  <c r="A2124" i="13" s="1"/>
  <c r="A2125" i="13" s="1"/>
  <c r="A2127" i="13" s="1"/>
  <c r="A2128" i="13" s="1"/>
  <c r="A2129" i="13" s="1"/>
  <c r="A2130" i="13" s="1"/>
  <c r="A2131" i="13" s="1"/>
  <c r="A2132" i="13" s="1"/>
  <c r="A2133" i="13" s="1"/>
  <c r="A2134" i="13" s="1"/>
  <c r="A2135" i="13" s="1"/>
  <c r="A2136" i="13" s="1"/>
  <c r="A2137" i="13" s="1"/>
  <c r="A2138" i="13" s="1"/>
  <c r="A2139" i="13" s="1"/>
  <c r="A2140" i="13" s="1"/>
  <c r="A2141" i="13" s="1"/>
  <c r="A2142" i="13" s="1"/>
  <c r="A2143" i="13" s="1"/>
  <c r="A2144" i="13" s="1"/>
  <c r="A2145" i="13" s="1"/>
  <c r="A2146" i="13" s="1"/>
  <c r="A2147" i="13" s="1"/>
  <c r="A2148" i="13" s="1"/>
  <c r="A2149" i="13" s="1"/>
  <c r="A2150" i="13" s="1"/>
  <c r="A2151" i="13" s="1"/>
  <c r="A2152" i="13" s="1"/>
  <c r="A2154" i="13" s="1"/>
  <c r="A2155" i="13" s="1"/>
  <c r="A2156" i="13" s="1"/>
  <c r="A2157" i="13" s="1"/>
  <c r="A2159" i="13" s="1"/>
  <c r="A2160" i="13" s="1"/>
  <c r="A2161" i="13" s="1"/>
  <c r="A2162" i="13" s="1"/>
  <c r="A2163" i="13" s="1"/>
  <c r="A2164" i="13" s="1"/>
  <c r="A2166" i="13" s="1"/>
  <c r="A2167" i="13" s="1"/>
  <c r="A2168" i="13" s="1"/>
  <c r="A2169" i="13" s="1"/>
  <c r="A2170" i="13" s="1"/>
  <c r="A2171" i="13" s="1"/>
  <c r="A2172" i="13" s="1"/>
  <c r="A2173" i="13" s="1"/>
  <c r="A2174" i="13" s="1"/>
  <c r="A2175" i="13" s="1"/>
  <c r="A2176" i="13" s="1"/>
  <c r="A2177" i="13" s="1"/>
  <c r="A2178" i="13" s="1"/>
  <c r="A2179" i="13" s="1"/>
  <c r="A2180" i="13" s="1"/>
  <c r="A2181" i="13" s="1"/>
  <c r="A2182" i="13" s="1"/>
  <c r="A2184" i="13" s="1"/>
  <c r="A2185" i="13" s="1"/>
  <c r="A2186" i="13" s="1"/>
  <c r="A2187" i="13" s="1"/>
  <c r="A2188" i="13" s="1"/>
  <c r="A2189" i="13" s="1"/>
  <c r="A2190" i="13" s="1"/>
  <c r="A2191" i="13" s="1"/>
  <c r="A2192" i="13" s="1"/>
  <c r="A2193" i="13" s="1"/>
  <c r="A2194" i="13" s="1"/>
  <c r="A2195" i="13" s="1"/>
  <c r="A2196" i="13" s="1"/>
  <c r="A2197" i="13" s="1"/>
  <c r="A2198" i="13" s="1"/>
  <c r="A2199" i="13" s="1"/>
  <c r="A2200" i="13" s="1"/>
  <c r="A2201" i="13" s="1"/>
  <c r="A2202" i="13" s="1"/>
  <c r="A2203" i="13" s="1"/>
  <c r="A2204" i="13" s="1"/>
  <c r="A2205" i="13" s="1"/>
  <c r="A2207" i="13" s="1"/>
  <c r="A2208" i="13" s="1"/>
  <c r="A2209" i="13" s="1"/>
  <c r="A2210" i="13" s="1"/>
  <c r="A2211" i="13" s="1"/>
  <c r="A2212" i="13" s="1"/>
  <c r="A2213" i="13" s="1"/>
  <c r="A2214" i="13" s="1"/>
  <c r="A2215" i="13" s="1"/>
  <c r="A2216" i="13" s="1"/>
  <c r="A2217" i="13" s="1"/>
  <c r="A2218" i="13" s="1"/>
  <c r="A2219" i="13" s="1"/>
  <c r="A2220" i="13" s="1"/>
  <c r="A2221" i="13" s="1"/>
  <c r="A2222" i="13" s="1"/>
  <c r="A2223" i="13" s="1"/>
  <c r="A2224" i="13" s="1"/>
  <c r="A2225" i="13" s="1"/>
  <c r="A2226" i="13" s="1"/>
  <c r="A2227" i="13" s="1"/>
  <c r="A2228" i="13" s="1"/>
  <c r="A2229" i="13" s="1"/>
  <c r="A2230" i="13" s="1"/>
  <c r="A2231" i="13" s="1"/>
  <c r="A2232" i="13" s="1"/>
  <c r="A2233" i="13" s="1"/>
  <c r="A2234" i="13" s="1"/>
  <c r="A2235" i="13" s="1"/>
  <c r="A2236" i="13" s="1"/>
  <c r="A2237" i="13" s="1"/>
  <c r="A2238" i="13" s="1"/>
  <c r="A2239" i="13" s="1"/>
  <c r="A2240" i="13" s="1"/>
  <c r="A2241" i="13" s="1"/>
  <c r="A2242" i="13" s="1"/>
  <c r="A2243" i="13" s="1"/>
  <c r="A2244" i="13" s="1"/>
  <c r="A2245" i="13" s="1"/>
  <c r="A2246" i="13" s="1"/>
  <c r="A2247" i="13" s="1"/>
  <c r="A2248" i="13" s="1"/>
  <c r="A2249" i="13" s="1"/>
  <c r="A2250" i="13" s="1"/>
  <c r="A2251" i="13" s="1"/>
  <c r="A2252" i="13" s="1"/>
  <c r="A2253" i="13" s="1"/>
  <c r="A2254" i="13" s="1"/>
  <c r="A2255" i="13" s="1"/>
  <c r="A2256" i="13" s="1"/>
  <c r="A2257" i="13" s="1"/>
  <c r="A2264" i="13" s="1"/>
  <c r="A2265" i="13" s="1"/>
  <c r="A2266" i="13" s="1"/>
  <c r="A2267" i="13" s="1"/>
  <c r="A2268" i="13" s="1"/>
  <c r="A2269" i="13" s="1"/>
  <c r="A2270" i="13" s="1"/>
  <c r="A2271" i="13" s="1"/>
  <c r="A2273" i="13" s="1"/>
  <c r="A2274" i="13" s="1"/>
  <c r="A2275" i="13" s="1"/>
  <c r="A2276" i="13" s="1"/>
  <c r="A2277" i="13" s="1"/>
  <c r="A2278" i="13" s="1"/>
  <c r="A2279" i="13" s="1"/>
  <c r="A2280" i="13" s="1"/>
  <c r="A2281" i="13" s="1"/>
  <c r="A2282" i="13" s="1"/>
  <c r="A2283" i="13" s="1"/>
  <c r="A2284" i="13" s="1"/>
  <c r="A2285" i="13" s="1"/>
  <c r="A2287" i="13" s="1"/>
  <c r="A2288" i="13" s="1"/>
  <c r="A2289" i="13" s="1"/>
  <c r="A2290" i="13" s="1"/>
  <c r="A2291" i="13" s="1"/>
  <c r="A2292" i="13" s="1"/>
  <c r="A2293" i="13" s="1"/>
  <c r="A2294" i="13" s="1"/>
  <c r="A2295" i="13" s="1"/>
  <c r="A2296" i="13" s="1"/>
  <c r="A2297" i="13" s="1"/>
  <c r="A2298" i="13" s="1"/>
  <c r="A2299" i="13" s="1"/>
  <c r="A2300" i="13" s="1"/>
  <c r="A2301" i="13" s="1"/>
  <c r="A2302" i="13" s="1"/>
  <c r="A2303" i="13" s="1"/>
  <c r="A2304" i="13" s="1"/>
  <c r="A2305" i="13" s="1"/>
  <c r="A2306" i="13" s="1"/>
  <c r="A2307" i="13" s="1"/>
  <c r="A2308" i="13" s="1"/>
  <c r="A2310" i="13" s="1"/>
  <c r="A2311" i="13" s="1"/>
  <c r="A2312" i="13" s="1"/>
  <c r="A2313" i="13" s="1"/>
  <c r="A2314" i="13" s="1"/>
  <c r="A2315" i="13" s="1"/>
  <c r="A2316" i="13" s="1"/>
  <c r="A2317" i="13" s="1"/>
  <c r="A2318" i="13" s="1"/>
  <c r="A2319" i="13" s="1"/>
  <c r="A2320" i="13" s="1"/>
  <c r="A2322" i="13" s="1"/>
  <c r="A2323" i="13" s="1"/>
  <c r="A2324" i="13" s="1"/>
  <c r="A2325" i="13" s="1"/>
  <c r="A2326" i="13" s="1"/>
  <c r="A2327" i="13" s="1"/>
  <c r="A2328" i="13" s="1"/>
  <c r="A2329" i="13" s="1"/>
  <c r="A2330" i="13" s="1"/>
  <c r="A2331" i="13" s="1"/>
  <c r="A2332" i="13" s="1"/>
  <c r="A2333" i="13" s="1"/>
  <c r="A2334" i="13" s="1"/>
  <c r="A2335" i="13" s="1"/>
  <c r="A2336" i="13" s="1"/>
  <c r="A2337" i="13" s="1"/>
  <c r="A2338" i="13" s="1"/>
  <c r="A2339" i="13" s="1"/>
  <c r="A2340" i="13" s="1"/>
  <c r="A2342" i="13" s="1"/>
  <c r="A2343" i="13" s="1"/>
  <c r="A2344" i="13" s="1"/>
  <c r="A2345" i="13" s="1"/>
  <c r="A2346" i="13" s="1"/>
  <c r="A2347" i="13" s="1"/>
  <c r="A2349" i="13" s="1"/>
  <c r="A2351" i="13" s="1"/>
  <c r="A2352" i="13" s="1"/>
  <c r="A2353" i="13" s="1"/>
  <c r="A2354" i="13" s="1"/>
  <c r="A2355" i="13" s="1"/>
  <c r="A2356" i="13" s="1"/>
  <c r="A2357" i="13" s="1"/>
  <c r="A2358" i="13" s="1"/>
  <c r="A2360" i="13" s="1"/>
  <c r="A2361" i="13" s="1"/>
  <c r="A2362" i="13" s="1"/>
  <c r="A2363" i="13" s="1"/>
  <c r="A2364" i="13" s="1"/>
  <c r="A2365" i="13" s="1"/>
  <c r="A2366" i="13" s="1"/>
  <c r="A2367" i="13" s="1"/>
  <c r="A2369" i="13" s="1"/>
  <c r="A2370" i="13" s="1"/>
  <c r="A2371" i="13" s="1"/>
  <c r="A2372" i="13" s="1"/>
  <c r="A2373" i="13" s="1"/>
  <c r="A2374" i="13" s="1"/>
  <c r="A2375" i="13" s="1"/>
  <c r="A2376" i="13" s="1"/>
  <c r="A2377" i="13" s="1"/>
  <c r="A2378" i="13" s="1"/>
  <c r="A2379" i="13" s="1"/>
  <c r="A2380" i="13" s="1"/>
  <c r="A2381" i="13" s="1"/>
  <c r="A2382" i="13" s="1"/>
  <c r="A2383" i="13" s="1"/>
  <c r="A2384" i="13" s="1"/>
  <c r="A2385" i="13" s="1"/>
  <c r="A2387" i="13" s="1"/>
  <c r="A2388" i="13" s="1"/>
  <c r="A2389" i="13" s="1"/>
  <c r="A2390" i="13" s="1"/>
  <c r="A2391" i="13" s="1"/>
  <c r="A2392" i="13" s="1"/>
  <c r="A2394" i="13" s="1"/>
  <c r="A2395" i="13" s="1"/>
  <c r="A2396" i="13" s="1"/>
  <c r="A2397" i="13" s="1"/>
  <c r="A2398" i="13" s="1"/>
  <c r="A2399" i="13" s="1"/>
  <c r="A2401" i="13" s="1"/>
  <c r="A2402" i="13" s="1"/>
  <c r="A2403" i="13" s="1"/>
  <c r="A2404" i="13" s="1"/>
  <c r="A2405" i="13" s="1"/>
  <c r="A2406" i="13" s="1"/>
  <c r="A2407" i="13" s="1"/>
  <c r="A2408" i="13" s="1"/>
  <c r="A2409" i="13" s="1"/>
  <c r="A2410" i="13" s="1"/>
  <c r="A2411" i="13" s="1"/>
  <c r="A2412" i="13" s="1"/>
  <c r="A2413" i="13" s="1"/>
  <c r="A2414" i="13" s="1"/>
  <c r="A2415" i="13" s="1"/>
  <c r="A2416" i="13" s="1"/>
  <c r="A2417" i="13" s="1"/>
  <c r="A2418" i="13" s="1"/>
  <c r="A2420" i="13" s="1"/>
  <c r="A2421" i="13" s="1"/>
  <c r="A2422" i="13" s="1"/>
  <c r="A2423" i="13" s="1"/>
  <c r="A2424" i="13" s="1"/>
  <c r="A2425" i="13" s="1"/>
  <c r="A2426" i="13" s="1"/>
  <c r="A2427" i="13" s="1"/>
  <c r="A2428" i="13" s="1"/>
  <c r="A2429" i="13" s="1"/>
  <c r="A2430" i="13" s="1"/>
  <c r="A2431" i="13" s="1"/>
  <c r="A2432" i="13" s="1"/>
  <c r="A2434" i="13" s="1"/>
  <c r="A2435" i="13" s="1"/>
  <c r="A2436" i="13" s="1"/>
  <c r="A2437" i="13" s="1"/>
  <c r="A2438" i="13" s="1"/>
  <c r="A2439" i="13" s="1"/>
  <c r="A2440" i="13" s="1"/>
  <c r="A2441" i="13" s="1"/>
  <c r="A2442" i="13" s="1"/>
  <c r="A2443" i="13" s="1"/>
  <c r="A2444" i="13" s="1"/>
  <c r="A2445" i="13" s="1"/>
  <c r="A2446" i="13" s="1"/>
  <c r="A2447" i="13" s="1"/>
  <c r="A2448" i="13" s="1"/>
  <c r="A2449" i="13" s="1"/>
  <c r="A2450" i="13" s="1"/>
  <c r="A2451" i="13" s="1"/>
  <c r="A2452" i="13" s="1"/>
  <c r="A2453" i="13" s="1"/>
  <c r="A2454" i="13" s="1"/>
  <c r="A2455" i="13" s="1"/>
  <c r="A2456" i="13" s="1"/>
  <c r="A2457" i="13" s="1"/>
  <c r="A2458" i="13" s="1"/>
  <c r="A2459" i="13" s="1"/>
  <c r="A2460" i="13" s="1"/>
  <c r="A2461" i="13" s="1"/>
  <c r="A2462" i="13" s="1"/>
  <c r="A2463" i="13" s="1"/>
  <c r="A2464" i="13" s="1"/>
  <c r="A2465" i="13" s="1"/>
  <c r="A2466" i="13" s="1"/>
  <c r="A2467" i="13" s="1"/>
  <c r="A2468" i="13" s="1"/>
  <c r="A2469" i="13" s="1"/>
  <c r="A2470" i="13" s="1"/>
  <c r="A2471" i="13" s="1"/>
  <c r="A2472" i="13" s="1"/>
  <c r="A2473" i="13" s="1"/>
  <c r="A2474" i="13" s="1"/>
  <c r="A2475" i="13" s="1"/>
  <c r="A2476" i="13" s="1"/>
  <c r="A2477" i="13" s="1"/>
  <c r="A2478" i="13" s="1"/>
  <c r="A1156" i="13"/>
  <c r="A1157" i="13" s="1"/>
  <c r="A1158" i="13" s="1"/>
  <c r="A1159" i="13" s="1"/>
  <c r="A1160" i="13" s="1"/>
  <c r="A1161" i="13" s="1"/>
  <c r="A1162" i="13" s="1"/>
  <c r="A1163" i="13" s="1"/>
  <c r="A1164" i="13" s="1"/>
  <c r="A1165" i="13" s="1"/>
  <c r="A1166" i="13" s="1"/>
  <c r="A1167" i="13" s="1"/>
  <c r="A1168" i="13" s="1"/>
  <c r="A1169" i="13" s="1"/>
  <c r="A1170" i="13" s="1"/>
  <c r="A1172" i="13" s="1"/>
  <c r="A1173" i="13" s="1"/>
  <c r="A1174" i="13" s="1"/>
  <c r="A1175" i="13" s="1"/>
  <c r="A1176" i="13" s="1"/>
  <c r="A1177" i="13" s="1"/>
  <c r="A1178" i="13" s="1"/>
  <c r="A1179" i="13" s="1"/>
  <c r="A1181" i="13" s="1"/>
  <c r="A1182" i="13" s="1"/>
  <c r="A1183" i="13" s="1"/>
  <c r="A1184" i="13" s="1"/>
  <c r="A1185" i="13" s="1"/>
  <c r="A1186" i="13" s="1"/>
  <c r="A1187" i="13" s="1"/>
  <c r="A1188" i="13" s="1"/>
  <c r="A1189" i="13" s="1"/>
  <c r="A1190" i="13" s="1"/>
  <c r="A1191" i="13" s="1"/>
  <c r="A1192" i="13" s="1"/>
  <c r="A1193" i="13" s="1"/>
  <c r="A1194" i="13" s="1"/>
  <c r="A1195" i="13" s="1"/>
  <c r="A1196" i="13" s="1"/>
  <c r="A1197" i="13" s="1"/>
  <c r="A1198" i="13" s="1"/>
  <c r="A1199" i="13" s="1"/>
  <c r="A1200" i="13" s="1"/>
  <c r="A1201" i="13" s="1"/>
  <c r="A1202" i="13" s="1"/>
  <c r="A1203" i="13" s="1"/>
  <c r="A1204" i="13" s="1"/>
  <c r="A1205" i="13" s="1"/>
  <c r="A1206" i="13" s="1"/>
  <c r="A1207" i="13" s="1"/>
  <c r="A1208" i="13" s="1"/>
  <c r="A1209" i="13" s="1"/>
  <c r="A1210" i="13" s="1"/>
  <c r="A1211" i="13" s="1"/>
  <c r="A1212" i="13" s="1"/>
  <c r="A1213" i="13" s="1"/>
  <c r="A1214" i="13" s="1"/>
  <c r="A1215" i="13" s="1"/>
  <c r="A1216" i="13" s="1"/>
  <c r="A1217" i="13" s="1"/>
  <c r="A1219" i="13" s="1"/>
  <c r="A1220" i="13" s="1"/>
  <c r="A1221" i="13" s="1"/>
  <c r="A1222" i="13" s="1"/>
  <c r="A1223" i="13" s="1"/>
  <c r="A1224" i="13" s="1"/>
  <c r="A1225" i="13" s="1"/>
  <c r="A1226" i="13" s="1"/>
  <c r="A1227" i="13" s="1"/>
  <c r="A1228" i="13" s="1"/>
  <c r="A1229" i="13" s="1"/>
  <c r="A1230" i="13" s="1"/>
  <c r="A1231" i="13" s="1"/>
  <c r="A1233" i="13" s="1"/>
  <c r="A1234" i="13" s="1"/>
  <c r="A1235" i="13" s="1"/>
  <c r="A1236" i="13" s="1"/>
  <c r="A1237" i="13" s="1"/>
  <c r="A1238" i="13" s="1"/>
  <c r="A1239" i="13" s="1"/>
  <c r="A1240" i="13" s="1"/>
  <c r="A1241" i="13" s="1"/>
  <c r="A1242" i="13" s="1"/>
  <c r="A1243" i="13" s="1"/>
  <c r="A1244" i="13" s="1"/>
  <c r="A1245" i="13" s="1"/>
  <c r="A1246" i="13" s="1"/>
  <c r="A1247" i="13" s="1"/>
  <c r="A1248" i="13" s="1"/>
  <c r="A1249" i="13" s="1"/>
  <c r="A1250" i="13" s="1"/>
  <c r="A1251" i="13" s="1"/>
  <c r="A1252" i="13" s="1"/>
  <c r="A1253" i="13" s="1"/>
  <c r="A1254" i="13" s="1"/>
  <c r="A1255" i="13" s="1"/>
  <c r="A1257" i="13" s="1"/>
  <c r="A1258" i="13" s="1"/>
  <c r="A1259" i="13" s="1"/>
  <c r="A1260" i="13" s="1"/>
  <c r="A1261" i="13" s="1"/>
  <c r="A1262" i="13" s="1"/>
  <c r="A1263" i="13" s="1"/>
  <c r="A1264" i="13" s="1"/>
  <c r="A1265" i="13" s="1"/>
  <c r="A1267" i="13" s="1"/>
  <c r="A1268" i="13" s="1"/>
  <c r="A1269" i="13" s="1"/>
  <c r="A1270" i="13" s="1"/>
  <c r="A1271" i="13" s="1"/>
  <c r="A1272" i="13" s="1"/>
  <c r="A1273" i="13" s="1"/>
  <c r="A1274" i="13" s="1"/>
  <c r="A1275" i="13" s="1"/>
  <c r="A1276" i="13" s="1"/>
  <c r="A1277" i="13" s="1"/>
  <c r="A1278" i="13" s="1"/>
  <c r="A1279" i="13" s="1"/>
  <c r="A1280" i="13" s="1"/>
  <c r="A1281" i="13" s="1"/>
  <c r="A1283" i="13" s="1"/>
  <c r="A1284" i="13" s="1"/>
  <c r="A1285" i="13" s="1"/>
  <c r="A1286" i="13" s="1"/>
  <c r="A1287" i="13" s="1"/>
  <c r="A1288" i="13" s="1"/>
  <c r="A1289" i="13" s="1"/>
  <c r="A1290" i="13" s="1"/>
  <c r="A1291" i="13" s="1"/>
  <c r="A1292" i="13" s="1"/>
  <c r="A1294" i="13" s="1"/>
  <c r="A1295" i="13" s="1"/>
  <c r="A1296" i="13" s="1"/>
  <c r="A1297" i="13" s="1"/>
  <c r="A1298" i="13" s="1"/>
  <c r="A1299" i="13" s="1"/>
  <c r="A1300" i="13" s="1"/>
  <c r="A1301" i="13" s="1"/>
  <c r="A1302" i="13" s="1"/>
  <c r="A1303" i="13" s="1"/>
  <c r="A1304" i="13" s="1"/>
  <c r="A1305" i="13" s="1"/>
  <c r="A1306" i="13" s="1"/>
  <c r="A1307" i="13" s="1"/>
  <c r="A1308" i="13" s="1"/>
  <c r="A1309" i="13" s="1"/>
  <c r="A1310" i="13" s="1"/>
  <c r="A1311" i="13" s="1"/>
  <c r="A1312" i="13" s="1"/>
  <c r="A1314" i="13" s="1"/>
  <c r="A1315" i="13" s="1"/>
  <c r="A1316" i="13" s="1"/>
  <c r="A1317" i="13" s="1"/>
  <c r="A1318" i="13" s="1"/>
  <c r="A1319" i="13" s="1"/>
  <c r="A1320" i="13" s="1"/>
  <c r="A1321" i="13" s="1"/>
  <c r="A1322" i="13" s="1"/>
  <c r="A1324" i="13" s="1"/>
  <c r="A1325" i="13" s="1"/>
  <c r="A1326" i="13" s="1"/>
  <c r="A1327" i="13" s="1"/>
  <c r="A1328" i="13" s="1"/>
  <c r="A1329" i="13" s="1"/>
  <c r="A1330" i="13" s="1"/>
  <c r="A1331" i="13" s="1"/>
  <c r="A1332" i="13" s="1"/>
  <c r="A1333" i="13" s="1"/>
  <c r="A1334" i="13" s="1"/>
  <c r="A1335" i="13" s="1"/>
  <c r="A1336" i="13" s="1"/>
  <c r="A1337" i="13" s="1"/>
  <c r="A1338" i="13" s="1"/>
  <c r="A1340" i="13" s="1"/>
  <c r="A1341" i="13" s="1"/>
  <c r="A1342" i="13" s="1"/>
  <c r="A1343" i="13" s="1"/>
  <c r="A1344" i="13" s="1"/>
  <c r="A1345" i="13" s="1"/>
  <c r="A1346" i="13" s="1"/>
  <c r="A1347" i="13" s="1"/>
  <c r="A1349" i="13" s="1"/>
  <c r="A1350" i="13" s="1"/>
  <c r="A1351" i="13" s="1"/>
  <c r="A1352" i="13" s="1"/>
  <c r="A1353" i="13" s="1"/>
  <c r="A1354" i="13" s="1"/>
  <c r="A1355" i="13" s="1"/>
  <c r="A1356" i="13" s="1"/>
  <c r="A1357" i="13" s="1"/>
  <c r="A1358" i="13" s="1"/>
  <c r="A1359" i="13" s="1"/>
  <c r="A1360" i="13" s="1"/>
  <c r="A1361" i="13" s="1"/>
  <c r="A1362" i="13" s="1"/>
  <c r="A1363" i="13" s="1"/>
  <c r="A1364" i="13" s="1"/>
  <c r="A1365" i="13" s="1"/>
  <c r="A1366" i="13" s="1"/>
  <c r="A1367" i="13" s="1"/>
  <c r="A1368" i="13" s="1"/>
  <c r="A1369" i="13" s="1"/>
  <c r="A1370" i="13" s="1"/>
  <c r="A1371" i="13" s="1"/>
  <c r="A1372" i="13" s="1"/>
  <c r="A1373" i="13" s="1"/>
  <c r="A1374" i="13" s="1"/>
  <c r="A1375" i="13" s="1"/>
  <c r="A1376" i="13" s="1"/>
  <c r="A1377" i="13" s="1"/>
  <c r="A1378" i="13" s="1"/>
  <c r="A1379" i="13" s="1"/>
  <c r="A1380" i="13" s="1"/>
  <c r="A1381" i="13" s="1"/>
  <c r="A1382" i="13" s="1"/>
  <c r="A1383" i="13" s="1"/>
  <c r="A1384" i="13" s="1"/>
  <c r="A1385" i="13" s="1"/>
  <c r="A1386" i="13" s="1"/>
  <c r="A1387" i="13" s="1"/>
  <c r="A1388" i="13" s="1"/>
  <c r="A1389" i="13" s="1"/>
  <c r="A1390" i="13" s="1"/>
  <c r="A1391" i="13" s="1"/>
  <c r="A1392" i="13" s="1"/>
  <c r="A1393" i="13" s="1"/>
  <c r="A1394" i="13" s="1"/>
  <c r="A1395" i="13" s="1"/>
  <c r="A1396" i="13" s="1"/>
  <c r="A1397" i="13" s="1"/>
  <c r="A1398" i="13" s="1"/>
  <c r="A1399" i="13" s="1"/>
  <c r="A1400" i="13" s="1"/>
  <c r="A1401" i="13" s="1"/>
  <c r="A1402" i="13" s="1"/>
  <c r="A1403" i="13" s="1"/>
  <c r="A1404" i="13" s="1"/>
  <c r="A1405" i="13" s="1"/>
  <c r="A1406" i="13" s="1"/>
  <c r="A1407" i="13" s="1"/>
  <c r="A1408" i="13" s="1"/>
  <c r="A1409" i="13" s="1"/>
  <c r="A1410" i="13" s="1"/>
  <c r="A1418" i="13" s="1"/>
  <c r="A1419" i="13" s="1"/>
  <c r="A1420" i="13" s="1"/>
  <c r="A1421" i="13" s="1"/>
  <c r="A1422" i="13" s="1"/>
  <c r="A1423" i="13" s="1"/>
  <c r="A1425" i="13" s="1"/>
  <c r="A1426" i="13" s="1"/>
  <c r="A1427" i="13" s="1"/>
  <c r="A1428" i="13" s="1"/>
  <c r="A1429" i="13" s="1"/>
  <c r="A1430" i="13" s="1"/>
  <c r="A1431" i="13" s="1"/>
  <c r="A1432" i="13" s="1"/>
  <c r="A1434" i="13" s="1"/>
  <c r="A1435" i="13" s="1"/>
  <c r="A1436" i="13" s="1"/>
  <c r="A1437" i="13" s="1"/>
  <c r="A1438" i="13" s="1"/>
  <c r="A1439" i="13" s="1"/>
  <c r="A1440" i="13" s="1"/>
  <c r="A1441" i="13" s="1"/>
  <c r="A1442" i="13" s="1"/>
  <c r="A1443" i="13" s="1"/>
  <c r="A1444" i="13" s="1"/>
  <c r="A1445" i="13" s="1"/>
  <c r="A1446" i="13" s="1"/>
  <c r="A1447" i="13" s="1"/>
  <c r="A1448" i="13" s="1"/>
  <c r="A1449" i="13" s="1"/>
  <c r="A1450" i="13" s="1"/>
  <c r="A1451" i="13" s="1"/>
  <c r="A1452" i="13" s="1"/>
  <c r="A1453" i="13" s="1"/>
  <c r="A1454" i="13" s="1"/>
  <c r="A1455" i="13" s="1"/>
  <c r="A1457" i="13" s="1"/>
  <c r="A1458" i="13" s="1"/>
  <c r="A1459" i="13" s="1"/>
  <c r="A1460" i="13" s="1"/>
  <c r="A1461" i="13" s="1"/>
  <c r="A1462" i="13" s="1"/>
  <c r="A1463" i="13" s="1"/>
  <c r="A1464" i="13" s="1"/>
  <c r="A1465" i="13" s="1"/>
  <c r="A1466" i="13" s="1"/>
  <c r="A1468" i="13" s="1"/>
  <c r="A1469" i="13" s="1"/>
  <c r="A1470" i="13" s="1"/>
  <c r="A1471" i="13" s="1"/>
  <c r="A1472" i="13" s="1"/>
  <c r="A1473" i="13" s="1"/>
  <c r="A1474" i="13" s="1"/>
  <c r="A1475" i="13" s="1"/>
  <c r="A1476" i="13" s="1"/>
  <c r="A1477" i="13" s="1"/>
  <c r="A1478" i="13" s="1"/>
  <c r="A1479" i="13" s="1"/>
  <c r="A1480" i="13" s="1"/>
  <c r="A1481" i="13" s="1"/>
  <c r="A1482" i="13" s="1"/>
  <c r="A1483" i="13" s="1"/>
  <c r="A1484" i="13" s="1"/>
  <c r="A1485" i="13" s="1"/>
  <c r="A1486" i="13" s="1"/>
  <c r="A1488" i="13" s="1"/>
  <c r="A1489" i="13" s="1"/>
  <c r="A1490" i="13" s="1"/>
  <c r="A1491" i="13" s="1"/>
  <c r="A1492" i="13" s="1"/>
  <c r="A1493" i="13" s="1"/>
  <c r="A1495" i="13" s="1"/>
  <c r="A1496" i="13" s="1"/>
  <c r="A1497" i="13" s="1"/>
  <c r="A1498" i="13" s="1"/>
  <c r="A1500" i="13" s="1"/>
  <c r="A1501" i="13" s="1"/>
  <c r="A1502" i="13" s="1"/>
  <c r="A1503" i="13" s="1"/>
  <c r="A1504" i="13" s="1"/>
  <c r="A1505" i="13" s="1"/>
  <c r="A1506" i="13" s="1"/>
  <c r="A1507" i="13" s="1"/>
  <c r="A1509" i="13" s="1"/>
  <c r="A1510" i="13" s="1"/>
  <c r="A1511" i="13" s="1"/>
  <c r="A1512" i="13" s="1"/>
  <c r="A1513" i="13" s="1"/>
  <c r="A1514" i="13" s="1"/>
  <c r="A1516" i="13" s="1"/>
  <c r="A1517" i="13" s="1"/>
  <c r="A1518" i="13" s="1"/>
  <c r="A1519" i="13" s="1"/>
  <c r="A1520" i="13" s="1"/>
  <c r="A1521" i="13" s="1"/>
  <c r="A1522" i="13" s="1"/>
  <c r="A1523" i="13" s="1"/>
  <c r="A1524" i="13" s="1"/>
  <c r="A1525" i="13" s="1"/>
  <c r="A1526" i="13" s="1"/>
  <c r="A1527" i="13" s="1"/>
  <c r="A1528" i="13" s="1"/>
  <c r="A1529" i="13" s="1"/>
  <c r="A1530" i="13" s="1"/>
  <c r="A1531" i="13" s="1"/>
  <c r="A1532" i="13" s="1"/>
  <c r="A1533" i="13" s="1"/>
  <c r="A1534" i="13" s="1"/>
  <c r="A1535" i="13" s="1"/>
  <c r="A1536" i="13" s="1"/>
  <c r="A1537" i="13" s="1"/>
  <c r="A1538" i="13" s="1"/>
  <c r="A1539" i="13" s="1"/>
  <c r="A1540" i="13" s="1"/>
  <c r="A1541" i="13" s="1"/>
  <c r="A1543" i="13" s="1"/>
  <c r="A1544" i="13" s="1"/>
  <c r="A1545" i="13" s="1"/>
  <c r="A1546" i="13" s="1"/>
  <c r="A1547" i="13" s="1"/>
  <c r="A1548" i="13" s="1"/>
  <c r="A1550" i="13" s="1"/>
  <c r="A1551" i="13" s="1"/>
  <c r="A1552" i="13" s="1"/>
  <c r="A1553" i="13" s="1"/>
  <c r="A1554" i="13" s="1"/>
  <c r="A1555" i="13" s="1"/>
  <c r="A1557" i="13" s="1"/>
  <c r="A1558" i="13" s="1"/>
  <c r="A1559" i="13" s="1"/>
  <c r="A1560" i="13" s="1"/>
  <c r="A1561" i="13" s="1"/>
  <c r="A1562" i="13" s="1"/>
  <c r="A1563" i="13" s="1"/>
  <c r="A1564" i="13" s="1"/>
  <c r="A1565" i="13" s="1"/>
  <c r="A1566" i="13" s="1"/>
  <c r="A1567" i="13" s="1"/>
  <c r="A1568" i="13" s="1"/>
  <c r="A1569" i="13" s="1"/>
  <c r="A1570" i="13" s="1"/>
  <c r="A1571" i="13" s="1"/>
  <c r="A1572" i="13" s="1"/>
  <c r="A1573" i="13" s="1"/>
  <c r="A1575" i="13" s="1"/>
  <c r="A1576" i="13" s="1"/>
  <c r="A1577" i="13" s="1"/>
  <c r="A1578" i="13" s="1"/>
  <c r="A1579" i="13" s="1"/>
  <c r="A1580" i="13" s="1"/>
  <c r="A1581" i="13" s="1"/>
  <c r="A1582" i="13" s="1"/>
  <c r="A1583" i="13" s="1"/>
  <c r="A1584" i="13" s="1"/>
  <c r="A1585" i="13" s="1"/>
  <c r="A1586" i="13" s="1"/>
  <c r="A794" i="13"/>
  <c r="A795" i="13" s="1"/>
  <c r="A796" i="13" s="1"/>
  <c r="A797" i="13" s="1"/>
  <c r="A798" i="13" s="1"/>
  <c r="A799" i="13" s="1"/>
  <c r="A800" i="13" s="1"/>
  <c r="A801" i="13" s="1"/>
  <c r="A802" i="13" s="1"/>
  <c r="A803" i="13" s="1"/>
  <c r="A804" i="13" s="1"/>
  <c r="A805" i="13" s="1"/>
  <c r="A806" i="13" s="1"/>
  <c r="A730" i="13"/>
  <c r="A731" i="13" s="1"/>
  <c r="A732" i="13" s="1"/>
  <c r="A733" i="13" s="1"/>
  <c r="A734" i="13" s="1"/>
  <c r="A735" i="13" s="1"/>
  <c r="A736" i="13" s="1"/>
  <c r="A737" i="13" s="1"/>
  <c r="A738" i="13" s="1"/>
  <c r="A717" i="13"/>
  <c r="A683" i="13"/>
  <c r="A684" i="13" s="1"/>
  <c r="A685" i="13" s="1"/>
  <c r="A686" i="13" s="1"/>
  <c r="A687" i="13" s="1"/>
  <c r="A688" i="13" s="1"/>
  <c r="A689" i="13" s="1"/>
  <c r="A690" i="13" s="1"/>
  <c r="A691" i="13" s="1"/>
  <c r="A694" i="13" s="1"/>
  <c r="A695" i="13" s="1"/>
  <c r="A696" i="13" s="1"/>
  <c r="A628" i="13"/>
  <c r="A629" i="13" s="1"/>
  <c r="A630" i="13" s="1"/>
  <c r="A631" i="13" s="1"/>
  <c r="A632" i="13" s="1"/>
  <c r="A633" i="13" s="1"/>
  <c r="A634" i="13" s="1"/>
  <c r="A635" i="13" s="1"/>
  <c r="A636" i="13" s="1"/>
  <c r="A637" i="13" s="1"/>
  <c r="A638" i="13" s="1"/>
  <c r="A639" i="13" s="1"/>
  <c r="A640" i="13" s="1"/>
  <c r="A641" i="13" s="1"/>
  <c r="A642" i="13" s="1"/>
  <c r="A643" i="13" s="1"/>
  <c r="A644" i="13" s="1"/>
  <c r="A645" i="13" s="1"/>
  <c r="A646" i="13" s="1"/>
  <c r="A649" i="13" s="1"/>
  <c r="A650" i="13" s="1"/>
  <c r="A651" i="13" s="1"/>
  <c r="A652" i="13" s="1"/>
  <c r="A653" i="13" s="1"/>
  <c r="A654" i="13" s="1"/>
  <c r="A655" i="13" s="1"/>
  <c r="A656" i="13" s="1"/>
  <c r="A657" i="13" s="1"/>
  <c r="A658" i="13" s="1"/>
  <c r="A659" i="13" s="1"/>
  <c r="A660" i="13" s="1"/>
  <c r="A661" i="13" s="1"/>
  <c r="A662" i="13" s="1"/>
  <c r="A663" i="13" s="1"/>
  <c r="A666" i="13" s="1"/>
  <c r="A667" i="13" s="1"/>
  <c r="A668" i="13" s="1"/>
  <c r="A669" i="13" s="1"/>
  <c r="A670" i="13" s="1"/>
  <c r="A671" i="13" s="1"/>
  <c r="A672" i="13" s="1"/>
  <c r="A673" i="13" s="1"/>
  <c r="A674" i="13" s="1"/>
  <c r="A675" i="13" s="1"/>
  <c r="A676" i="13" s="1"/>
  <c r="A677" i="13" s="1"/>
  <c r="A678" i="13" s="1"/>
  <c r="A679" i="13" s="1"/>
  <c r="A680" i="13" s="1"/>
  <c r="A505" i="13"/>
  <c r="A506" i="13" s="1"/>
  <c r="A507" i="13" s="1"/>
  <c r="A508" i="13" s="1"/>
  <c r="A511" i="13" s="1"/>
  <c r="A512" i="13" s="1"/>
  <c r="A513" i="13" s="1"/>
  <c r="A514" i="13" s="1"/>
  <c r="A515" i="13" s="1"/>
  <c r="A516" i="13" s="1"/>
  <c r="A517" i="13" s="1"/>
  <c r="A518" i="13" s="1"/>
  <c r="A519" i="13" s="1"/>
  <c r="A520" i="13" s="1"/>
  <c r="A521" i="13" s="1"/>
  <c r="A522" i="13" s="1"/>
  <c r="A523" i="13" s="1"/>
  <c r="A526" i="13" s="1"/>
  <c r="A527" i="13" s="1"/>
  <c r="A528" i="13" s="1"/>
  <c r="A529" i="13" s="1"/>
  <c r="A530" i="13" s="1"/>
  <c r="A531" i="13" s="1"/>
  <c r="A532" i="13" s="1"/>
  <c r="A533" i="13" s="1"/>
  <c r="A534" i="13" s="1"/>
  <c r="A535" i="13" s="1"/>
  <c r="A536" i="13" s="1"/>
  <c r="A537" i="13" s="1"/>
  <c r="A538" i="13" s="1"/>
  <c r="A539" i="13" s="1"/>
  <c r="A542" i="13" s="1"/>
  <c r="A543" i="13" s="1"/>
  <c r="A544" i="13" s="1"/>
  <c r="A545" i="13" s="1"/>
  <c r="A546" i="13" s="1"/>
  <c r="A547" i="13" s="1"/>
  <c r="A548" i="13" s="1"/>
  <c r="A549" i="13" s="1"/>
  <c r="A550" i="13" s="1"/>
  <c r="A551" i="13" s="1"/>
  <c r="A552" i="13" s="1"/>
  <c r="A553" i="13" s="1"/>
  <c r="A554" i="13" s="1"/>
  <c r="A555" i="13" s="1"/>
  <c r="A558" i="13" s="1"/>
  <c r="A559" i="13" s="1"/>
  <c r="A560" i="13" s="1"/>
  <c r="A564" i="13" s="1"/>
  <c r="A565" i="13" s="1"/>
  <c r="A566" i="13" s="1"/>
  <c r="A567" i="13" s="1"/>
  <c r="A568" i="13" s="1"/>
  <c r="A569" i="13" s="1"/>
  <c r="A570" i="13" s="1"/>
  <c r="A571" i="13" s="1"/>
  <c r="A572" i="13" s="1"/>
  <c r="A573" i="13" s="1"/>
  <c r="A574" i="13" s="1"/>
  <c r="A575" i="13" s="1"/>
  <c r="A576" i="13" s="1"/>
  <c r="A579" i="13" s="1"/>
  <c r="A580" i="13" s="1"/>
  <c r="A581" i="13" s="1"/>
  <c r="A582" i="13" s="1"/>
  <c r="A583" i="13" s="1"/>
  <c r="A584" i="13" s="1"/>
  <c r="A585" i="13" s="1"/>
  <c r="A586" i="13" s="1"/>
  <c r="A587" i="13" s="1"/>
  <c r="A588" i="13" s="1"/>
  <c r="A589" i="13" s="1"/>
  <c r="A590" i="13" s="1"/>
  <c r="A591" i="13" s="1"/>
  <c r="A592" i="13" s="1"/>
  <c r="A593" i="13" s="1"/>
  <c r="A594" i="13" s="1"/>
  <c r="A595" i="13" s="1"/>
  <c r="A598" i="13" s="1"/>
  <c r="A599" i="13" s="1"/>
  <c r="A600" i="13" s="1"/>
  <c r="A601" i="13" s="1"/>
  <c r="A602" i="13" s="1"/>
  <c r="A603" i="13" s="1"/>
  <c r="A604" i="13" s="1"/>
  <c r="A605" i="13" s="1"/>
  <c r="A606" i="13" s="1"/>
  <c r="A607" i="13" s="1"/>
  <c r="A608" i="13" s="1"/>
  <c r="A611" i="13" s="1"/>
  <c r="A614" i="13" s="1"/>
  <c r="A615" i="13" s="1"/>
  <c r="A616" i="13" s="1"/>
  <c r="A617" i="13" s="1"/>
  <c r="A618" i="13" s="1"/>
  <c r="A619" i="13" s="1"/>
  <c r="A620" i="13" s="1"/>
  <c r="A621" i="13" s="1"/>
  <c r="A622" i="13" s="1"/>
  <c r="A623" i="13" s="1"/>
  <c r="A624" i="13" s="1"/>
  <c r="A484" i="13"/>
  <c r="A485" i="13" s="1"/>
  <c r="A486" i="13" s="1"/>
  <c r="A487" i="13" s="1"/>
  <c r="A488" i="13" s="1"/>
  <c r="A489" i="13" s="1"/>
  <c r="A490" i="13" s="1"/>
  <c r="A491" i="13" s="1"/>
  <c r="A492" i="13" s="1"/>
  <c r="A493" i="13" s="1"/>
  <c r="A494" i="13" s="1"/>
  <c r="A495" i="13" s="1"/>
  <c r="A496" i="13" s="1"/>
  <c r="A497" i="13" s="1"/>
  <c r="A498" i="13" s="1"/>
  <c r="A499" i="13" s="1"/>
  <c r="A500" i="13" s="1"/>
  <c r="A413" i="13"/>
  <c r="A414" i="13" s="1"/>
  <c r="A415" i="13" s="1"/>
  <c r="A416" i="13" s="1"/>
  <c r="A417" i="13" s="1"/>
  <c r="A418" i="13" s="1"/>
  <c r="A263" i="13"/>
  <c r="A264" i="13" s="1"/>
  <c r="A265" i="13" s="1"/>
  <c r="A266" i="13" s="1"/>
  <c r="A267" i="13" s="1"/>
  <c r="A268" i="13" s="1"/>
  <c r="A271" i="13" s="1"/>
  <c r="A272" i="13" s="1"/>
  <c r="A273" i="13" s="1"/>
  <c r="A274" i="13" s="1"/>
  <c r="A275" i="13" s="1"/>
  <c r="A276" i="13" s="1"/>
  <c r="A277" i="13" s="1"/>
  <c r="A278" i="13" s="1"/>
  <c r="A279" i="13" s="1"/>
  <c r="A280" i="13" s="1"/>
  <c r="A281" i="13" s="1"/>
  <c r="A282" i="13" s="1"/>
  <c r="A283" i="13" s="1"/>
  <c r="A284" i="13" s="1"/>
  <c r="A285" i="13" s="1"/>
  <c r="A286" i="13" s="1"/>
  <c r="A287" i="13" s="1"/>
  <c r="A288" i="13" s="1"/>
  <c r="A289" i="13" s="1"/>
  <c r="A290" i="13" s="1"/>
  <c r="A291" i="13" s="1"/>
  <c r="A294" i="13" s="1"/>
  <c r="A295" i="13" s="1"/>
  <c r="A296" i="13" s="1"/>
  <c r="A297" i="13" s="1"/>
  <c r="A298" i="13" s="1"/>
  <c r="A299" i="13" s="1"/>
  <c r="A300" i="13" s="1"/>
  <c r="A301" i="13" s="1"/>
  <c r="A302" i="13" s="1"/>
  <c r="A303" i="13" s="1"/>
  <c r="A304" i="13" s="1"/>
  <c r="A305" i="13" s="1"/>
  <c r="A306" i="13" s="1"/>
  <c r="A307" i="13" s="1"/>
  <c r="A308" i="13" s="1"/>
  <c r="A309" i="13" s="1"/>
  <c r="A310" i="13" s="1"/>
  <c r="A311" i="13" s="1"/>
  <c r="A312" i="13" s="1"/>
  <c r="A313" i="13" s="1"/>
  <c r="A314" i="13" s="1"/>
  <c r="A315" i="13" s="1"/>
  <c r="A316" i="13" s="1"/>
  <c r="A317" i="13" s="1"/>
  <c r="A321" i="13" s="1"/>
  <c r="A322" i="13" s="1"/>
  <c r="A323" i="13" s="1"/>
  <c r="A324" i="13" s="1"/>
  <c r="A325" i="13" s="1"/>
  <c r="A326" i="13" s="1"/>
  <c r="A327" i="13" s="1"/>
  <c r="A328" i="13" s="1"/>
  <c r="A329" i="13" s="1"/>
  <c r="A330" i="13" s="1"/>
  <c r="A331" i="13" s="1"/>
  <c r="A332" i="13" s="1"/>
  <c r="A333" i="13" s="1"/>
  <c r="A334" i="13" s="1"/>
  <c r="A335" i="13" s="1"/>
  <c r="A336" i="13" s="1"/>
  <c r="A337" i="13" s="1"/>
  <c r="A338" i="13" s="1"/>
  <c r="A339" i="13" s="1"/>
  <c r="A340" i="13" s="1"/>
  <c r="A341" i="13" s="1"/>
  <c r="A342" i="13" s="1"/>
  <c r="A343" i="13" s="1"/>
  <c r="A344" i="13" s="1"/>
  <c r="A345" i="13" s="1"/>
  <c r="A346" i="13" s="1"/>
  <c r="A137" i="13"/>
  <c r="A138" i="13" s="1"/>
  <c r="A139" i="13" s="1"/>
  <c r="A140" i="13" s="1"/>
  <c r="A141" i="13" s="1"/>
  <c r="A142" i="13" s="1"/>
  <c r="A143" i="13" s="1"/>
  <c r="A144" i="13" s="1"/>
  <c r="A145" i="13" s="1"/>
  <c r="A146" i="13" s="1"/>
  <c r="A147" i="13" s="1"/>
  <c r="A148" i="13" s="1"/>
  <c r="A149" i="13" s="1"/>
  <c r="A150" i="13" s="1"/>
  <c r="A151" i="13" s="1"/>
  <c r="A152" i="13" s="1"/>
  <c r="A153" i="13" s="1"/>
  <c r="A154" i="13" s="1"/>
  <c r="A155" i="13" s="1"/>
  <c r="A156" i="13" s="1"/>
  <c r="A157" i="13" s="1"/>
  <c r="A158" i="13" s="1"/>
  <c r="A159" i="13" s="1"/>
  <c r="A160" i="13" s="1"/>
  <c r="A161" i="13" s="1"/>
  <c r="A164" i="13" s="1"/>
  <c r="A165" i="13" s="1"/>
  <c r="A166" i="13" s="1"/>
  <c r="A167" i="13" s="1"/>
  <c r="A168" i="13" s="1"/>
  <c r="A169" i="13" s="1"/>
  <c r="A170" i="13" s="1"/>
  <c r="A171" i="13" s="1"/>
  <c r="A172" i="13" s="1"/>
  <c r="A173" i="13" s="1"/>
  <c r="A174" i="13" s="1"/>
  <c r="A175" i="13" s="1"/>
  <c r="A176" i="13" s="1"/>
  <c r="A177" i="13" s="1"/>
  <c r="A178" i="13" s="1"/>
  <c r="A179" i="13" s="1"/>
  <c r="A180" i="13" s="1"/>
  <c r="A181" i="13" s="1"/>
  <c r="A182" i="13" s="1"/>
  <c r="A183" i="13" s="1"/>
  <c r="A184" i="13" s="1"/>
  <c r="A185" i="13" s="1"/>
  <c r="A186" i="13" s="1"/>
  <c r="A190" i="13" s="1"/>
  <c r="A191" i="13" s="1"/>
  <c r="A194" i="13" s="1"/>
  <c r="A195" i="13" s="1"/>
  <c r="A196" i="13" s="1"/>
  <c r="A197" i="13" s="1"/>
  <c r="A198" i="13" s="1"/>
  <c r="A199" i="13" s="1"/>
  <c r="A200" i="13" s="1"/>
  <c r="A201" i="13" s="1"/>
  <c r="A202" i="13" s="1"/>
  <c r="A203" i="13" s="1"/>
  <c r="A204" i="13" s="1"/>
  <c r="A205" i="13" s="1"/>
  <c r="A206" i="13" s="1"/>
  <c r="A207" i="13" s="1"/>
  <c r="A208" i="13" s="1"/>
  <c r="A209" i="13" s="1"/>
  <c r="A210" i="13" s="1"/>
  <c r="A211" i="13" s="1"/>
  <c r="A212" i="13" s="1"/>
  <c r="A215" i="13" s="1"/>
  <c r="A216" i="13" s="1"/>
  <c r="A217" i="13" s="1"/>
  <c r="A218" i="13" s="1"/>
  <c r="A219" i="13" s="1"/>
  <c r="A220" i="13" s="1"/>
  <c r="A221" i="13" s="1"/>
  <c r="A222" i="13" s="1"/>
  <c r="A223" i="13" s="1"/>
  <c r="A224" i="13" s="1"/>
  <c r="A227" i="13" s="1"/>
  <c r="A228" i="13" s="1"/>
  <c r="A229" i="13" s="1"/>
  <c r="A230" i="13" s="1"/>
  <c r="A231" i="13" s="1"/>
  <c r="A232" i="13" s="1"/>
  <c r="A233" i="13" s="1"/>
  <c r="A234" i="13" s="1"/>
  <c r="A235" i="13" s="1"/>
  <c r="A236" i="13" s="1"/>
  <c r="A237" i="13" s="1"/>
  <c r="A238" i="13" s="1"/>
  <c r="A239" i="13" s="1"/>
  <c r="A240" i="13" s="1"/>
  <c r="A241" i="13" s="1"/>
  <c r="A242" i="13" s="1"/>
  <c r="A243" i="13" s="1"/>
  <c r="A244" i="13" s="1"/>
  <c r="A245" i="13" s="1"/>
  <c r="A246" i="13" s="1"/>
  <c r="A250" i="13" s="1"/>
  <c r="A251" i="13" s="1"/>
  <c r="A252" i="13" s="1"/>
  <c r="A253" i="13" s="1"/>
  <c r="A254" i="13" s="1"/>
  <c r="A255" i="13" s="1"/>
  <c r="A256" i="13" s="1"/>
  <c r="A257" i="13" s="1"/>
  <c r="A258" i="13" s="1"/>
  <c r="A259" i="13" s="1"/>
  <c r="A133" i="13"/>
  <c r="A134" i="13" s="1"/>
  <c r="A135" i="13" s="1"/>
  <c r="A116" i="13"/>
  <c r="A120" i="13" s="1"/>
  <c r="A121" i="13" s="1"/>
  <c r="A122" i="13" s="1"/>
  <c r="A123" i="13" s="1"/>
  <c r="A124" i="13" s="1"/>
  <c r="A127" i="13" s="1"/>
  <c r="A130" i="13" s="1"/>
  <c r="A131" i="13" s="1"/>
  <c r="A112" i="13"/>
  <c r="A113" i="13" s="1"/>
  <c r="A105" i="13"/>
  <c r="A106" i="13" s="1"/>
  <c r="A107" i="13" s="1"/>
  <c r="A2749" i="13" l="1"/>
  <c r="A2750" i="13" s="1"/>
  <c r="A2755" i="13"/>
  <c r="A2756" i="13" s="1"/>
  <c r="A2757" i="13" s="1"/>
  <c r="A2758" i="13" s="1"/>
  <c r="A2759" i="13" s="1"/>
  <c r="A2760" i="13" s="1"/>
  <c r="A2761" i="13" s="1"/>
  <c r="A2762" i="13" s="1"/>
  <c r="A2763" i="13" s="1"/>
  <c r="A2764" i="13" s="1"/>
  <c r="A2766" i="13" s="1"/>
  <c r="A2767" i="13" s="1"/>
  <c r="A2768" i="13" s="1"/>
  <c r="A2769" i="13" s="1"/>
  <c r="A2770" i="13" s="1"/>
  <c r="A2771" i="13" s="1"/>
  <c r="A2772" i="13" s="1"/>
  <c r="A2773" i="13" s="1"/>
  <c r="A2774" i="13" s="1"/>
  <c r="A2775" i="13" s="1"/>
  <c r="A2776" i="13" s="1"/>
  <c r="A2777" i="13" s="1"/>
  <c r="A2778" i="13" s="1"/>
  <c r="A2779" i="13" s="1"/>
  <c r="A2780" i="13" s="1"/>
  <c r="A2781" i="13" s="1"/>
  <c r="A2782" i="13" s="1"/>
  <c r="A2783" i="13" s="1"/>
  <c r="A2784" i="13" s="1"/>
  <c r="A2786" i="13" s="1"/>
  <c r="A2787" i="13" s="1"/>
  <c r="A2788" i="13" s="1"/>
  <c r="A2789" i="13" s="1"/>
  <c r="A2790" i="13" s="1"/>
  <c r="A2791" i="13" s="1"/>
  <c r="A2792" i="13" s="1"/>
  <c r="A2793" i="13" s="1"/>
  <c r="A2794" i="13" s="1"/>
  <c r="A2795" i="13" s="1"/>
  <c r="A2797" i="13" s="1"/>
  <c r="A2798" i="13" s="1"/>
  <c r="A2799" i="13" s="1"/>
  <c r="A2800" i="13" s="1"/>
  <c r="A2801" i="13" s="1"/>
  <c r="A2802" i="13" s="1"/>
  <c r="A2803" i="13" s="1"/>
  <c r="A2804" i="13" s="1"/>
  <c r="A2805" i="13" s="1"/>
  <c r="A2806" i="13" s="1"/>
  <c r="A2807" i="13" s="1"/>
  <c r="A2808" i="13" s="1"/>
  <c r="A2809" i="13" s="1"/>
  <c r="A2810" i="13" s="1"/>
  <c r="A2811" i="13" s="1"/>
  <c r="A2812" i="13" s="1"/>
  <c r="A2813" i="13" s="1"/>
  <c r="A2814" i="13" s="1"/>
  <c r="A2815" i="13" s="1"/>
  <c r="A2816" i="13" s="1"/>
  <c r="A2817" i="13" s="1"/>
  <c r="A2818" i="13" s="1"/>
  <c r="A2819" i="13" s="1"/>
  <c r="A2820" i="13" s="1"/>
  <c r="A2821" i="13" s="1"/>
  <c r="A2822" i="13" s="1"/>
  <c r="A2823" i="13" s="1"/>
  <c r="A2824" i="13" s="1"/>
  <c r="A2825" i="13" s="1"/>
  <c r="A2826" i="13" s="1"/>
  <c r="A2827" i="13" s="1"/>
  <c r="A2828" i="13" s="1"/>
  <c r="A2829" i="13" s="1"/>
  <c r="A2830" i="13" s="1"/>
  <c r="A2831" i="13" s="1"/>
  <c r="A2832" i="13" s="1"/>
  <c r="A2833" i="13" s="1"/>
  <c r="A2834" i="13" s="1"/>
  <c r="A2835" i="13" s="1"/>
  <c r="A2836" i="13" s="1"/>
  <c r="A2837" i="13" s="1"/>
  <c r="A2838" i="13" s="1"/>
  <c r="A2839" i="13" s="1"/>
  <c r="A2840" i="13" s="1"/>
  <c r="A2841" i="13" s="1"/>
  <c r="A2842" i="13" s="1"/>
  <c r="A2843" i="13" s="1"/>
  <c r="A2844" i="13" s="1"/>
  <c r="A2845" i="13" s="1"/>
  <c r="A2846" i="13" s="1"/>
  <c r="A2847" i="13" s="1"/>
  <c r="A2848" i="13" s="1"/>
  <c r="A2849" i="13" s="1"/>
  <c r="A2850" i="13" s="1"/>
  <c r="A2851" i="13" s="1"/>
  <c r="A2852" i="13" s="1"/>
  <c r="A2853" i="13" s="1"/>
  <c r="A2854" i="13" s="1"/>
  <c r="A2855" i="13" s="1"/>
  <c r="A2856" i="13" s="1"/>
  <c r="A2857" i="13" s="1"/>
  <c r="A2858" i="13" s="1"/>
  <c r="A2859" i="13" s="1"/>
  <c r="A2860" i="13" s="1"/>
  <c r="A2861" i="13" s="1"/>
  <c r="A2862" i="13" s="1"/>
  <c r="A2863" i="13" s="1"/>
  <c r="A2864" i="13" s="1"/>
  <c r="A2865" i="13" s="1"/>
  <c r="A2866" i="13" s="1"/>
  <c r="A2867" i="13" s="1"/>
  <c r="A2868" i="13" s="1"/>
  <c r="A2869" i="13" s="1"/>
  <c r="A2870" i="13" s="1"/>
  <c r="A2871" i="13" s="1"/>
  <c r="A2872" i="13" s="1"/>
  <c r="A2873" i="13" s="1"/>
  <c r="A2874" i="13" s="1"/>
  <c r="A2875" i="13" s="1"/>
  <c r="A2876" i="13" s="1"/>
  <c r="A2877" i="13" s="1"/>
  <c r="A2878" i="13" s="1"/>
  <c r="A2879" i="13" s="1"/>
  <c r="A2880" i="13" s="1"/>
  <c r="A2881" i="13" s="1"/>
  <c r="A2882" i="13" s="1"/>
  <c r="A2883" i="13" s="1"/>
  <c r="A2884" i="13" s="1"/>
  <c r="A2885" i="13" s="1"/>
  <c r="A2886" i="13" s="1"/>
  <c r="A2887" i="13" s="1"/>
  <c r="A2888" i="13" s="1"/>
  <c r="A2889" i="13" s="1"/>
  <c r="A2890" i="13" s="1"/>
  <c r="A2891" i="13" s="1"/>
  <c r="A2893" i="13" s="1"/>
  <c r="A2894" i="13" s="1"/>
  <c r="A2895" i="13" s="1"/>
  <c r="A2896" i="13" s="1"/>
  <c r="A2897" i="13" s="1"/>
  <c r="A2898" i="13" s="1"/>
  <c r="A2899" i="13" s="1"/>
  <c r="A2900" i="13" s="1"/>
  <c r="A2901" i="13" s="1"/>
  <c r="A2902" i="13" s="1"/>
  <c r="A2904" i="13" s="1"/>
  <c r="A2905" i="13" s="1"/>
  <c r="A2906" i="13" s="1"/>
  <c r="A2907" i="13" s="1"/>
  <c r="A2908" i="13" s="1"/>
  <c r="A2909" i="13" s="1"/>
  <c r="A2910" i="13" s="1"/>
  <c r="A2911" i="13" s="1"/>
  <c r="A2912" i="13" s="1"/>
  <c r="A2913" i="13" s="1"/>
  <c r="A2914" i="13" s="1"/>
  <c r="A2915" i="13" s="1"/>
  <c r="A2916" i="13" s="1"/>
  <c r="A2917" i="13" s="1"/>
  <c r="A2918" i="13" s="1"/>
  <c r="A2919" i="13" s="1"/>
  <c r="A2920" i="13" s="1"/>
  <c r="A2921" i="13" s="1"/>
  <c r="A2922" i="13" s="1"/>
  <c r="A2923" i="13" s="1"/>
  <c r="A2925" i="13" s="1"/>
  <c r="A2926" i="13" s="1"/>
  <c r="A2927" i="13" s="1"/>
  <c r="A2928" i="13" s="1"/>
  <c r="A2929" i="13" s="1"/>
  <c r="A2930" i="13" s="1"/>
  <c r="A2931" i="13" s="1"/>
  <c r="A2932" i="13" s="1"/>
  <c r="A2933" i="13" s="1"/>
  <c r="A2935" i="13" s="1"/>
  <c r="A2936" i="13" s="1"/>
  <c r="A2937" i="13" s="1"/>
  <c r="A2938" i="13" s="1"/>
  <c r="A2939" i="13" s="1"/>
  <c r="A2940" i="13" s="1"/>
  <c r="A2941" i="13" s="1"/>
  <c r="A2942" i="13" s="1"/>
  <c r="A2944" i="13" s="1"/>
  <c r="A2945" i="13" s="1"/>
  <c r="A2946" i="13" s="1"/>
  <c r="A2947" i="13" s="1"/>
  <c r="A2948" i="13" s="1"/>
  <c r="A2949" i="13" s="1"/>
  <c r="A2950" i="13" s="1"/>
  <c r="A2951" i="13" s="1"/>
  <c r="A2952" i="13" s="1"/>
  <c r="A2953" i="13" s="1"/>
  <c r="A2955" i="13" s="1"/>
  <c r="A2956" i="13" s="1"/>
  <c r="A2957" i="13" s="1"/>
  <c r="A2958" i="13" s="1"/>
  <c r="A2959" i="13" s="1"/>
  <c r="A2960" i="13" s="1"/>
  <c r="A2961" i="13" s="1"/>
  <c r="A2962" i="13" s="1"/>
  <c r="A2963" i="13" s="1"/>
  <c r="A2964" i="13" s="1"/>
  <c r="A2965" i="13" s="1"/>
  <c r="A2966" i="13" s="1"/>
  <c r="A2967" i="13" s="1"/>
  <c r="A2968" i="13" s="1"/>
  <c r="A2969" i="13" s="1"/>
  <c r="A2970" i="13" s="1"/>
  <c r="A2971" i="13" s="1"/>
  <c r="A2972" i="13" s="1"/>
  <c r="A2973" i="13" s="1"/>
  <c r="A2974" i="13" s="1"/>
  <c r="A2975" i="13" s="1"/>
  <c r="A2976" i="13" s="1"/>
  <c r="A2977" i="13" s="1"/>
  <c r="A2978" i="13" s="1"/>
  <c r="A2979" i="13" s="1"/>
  <c r="A2980" i="13" s="1"/>
  <c r="A2982" i="13" s="1"/>
  <c r="A2983" i="13" s="1"/>
  <c r="A2984" i="13" s="1"/>
  <c r="A2985" i="13" s="1"/>
  <c r="A2987" i="13" s="1"/>
  <c r="A2988" i="13" s="1"/>
  <c r="A2989" i="13" s="1"/>
  <c r="A2990" i="13" s="1"/>
  <c r="A2991" i="13" s="1"/>
  <c r="A2992" i="13" s="1"/>
  <c r="A2994" i="13" s="1"/>
  <c r="A2995" i="13" s="1"/>
  <c r="A2996" i="13" s="1"/>
  <c r="A2997" i="13" s="1"/>
  <c r="A2998" i="13" s="1"/>
  <c r="A2999" i="13" s="1"/>
  <c r="A3000" i="13" s="1"/>
  <c r="A3001" i="13" s="1"/>
  <c r="A3002" i="13" s="1"/>
  <c r="A3003" i="13" s="1"/>
  <c r="A3004" i="13" s="1"/>
  <c r="A3005" i="13" s="1"/>
  <c r="A3006" i="13" s="1"/>
  <c r="A3007" i="13" s="1"/>
  <c r="A3008" i="13" s="1"/>
  <c r="A3009" i="13" s="1"/>
  <c r="A3010" i="13" s="1"/>
  <c r="A3012" i="13" s="1"/>
  <c r="A3013" i="13" s="1"/>
  <c r="A3014" i="13" s="1"/>
  <c r="A3015" i="13" s="1"/>
  <c r="A3016" i="13" s="1"/>
  <c r="A3017" i="13" s="1"/>
  <c r="A3018" i="13" s="1"/>
  <c r="A3019" i="13" s="1"/>
  <c r="A3020" i="13" s="1"/>
  <c r="A3021" i="13" s="1"/>
  <c r="A3022" i="13" s="1"/>
  <c r="A3023" i="13" s="1"/>
  <c r="A3024" i="13" s="1"/>
  <c r="A3025" i="13" s="1"/>
  <c r="A3026" i="13" s="1"/>
  <c r="A3027" i="13" s="1"/>
  <c r="A3028" i="13" s="1"/>
  <c r="A3029" i="13" s="1"/>
  <c r="A3030" i="13" s="1"/>
  <c r="A3031" i="13" s="1"/>
  <c r="A3032" i="13" s="1"/>
  <c r="A3033" i="13" s="1"/>
  <c r="A3035" i="13" s="1"/>
  <c r="A3036" i="13" s="1"/>
  <c r="A3037" i="13" s="1"/>
  <c r="A3038" i="13" s="1"/>
  <c r="A3039" i="13" s="1"/>
  <c r="A3040" i="13" s="1"/>
  <c r="A3041" i="13" s="1"/>
  <c r="A3042" i="13" s="1"/>
  <c r="A3043" i="13" s="1"/>
  <c r="A3044" i="13" s="1"/>
  <c r="A3045" i="13" s="1"/>
  <c r="A3046" i="13" s="1"/>
  <c r="A3047" i="13" s="1"/>
  <c r="A3048" i="13" s="1"/>
  <c r="A3049" i="13" s="1"/>
  <c r="A3050" i="13" s="1"/>
  <c r="A3051" i="13" s="1"/>
  <c r="A3052" i="13" s="1"/>
  <c r="A3053" i="13" s="1"/>
  <c r="A3054" i="13" s="1"/>
  <c r="A3055" i="13" s="1"/>
  <c r="A3056" i="13" s="1"/>
  <c r="A3057" i="13" s="1"/>
  <c r="A3058" i="13" s="1"/>
  <c r="A3059" i="13" s="1"/>
  <c r="A3060" i="13" s="1"/>
  <c r="A3061" i="13" s="1"/>
  <c r="A3062" i="13" s="1"/>
  <c r="A3063" i="13" s="1"/>
  <c r="A3064" i="13" s="1"/>
  <c r="A3065" i="13" s="1"/>
  <c r="A3066" i="13" s="1"/>
  <c r="A3067" i="13" s="1"/>
  <c r="A3068" i="13" s="1"/>
  <c r="A3069" i="13" s="1"/>
  <c r="A3070" i="13" s="1"/>
  <c r="A3071" i="13" s="1"/>
  <c r="A3072" i="13" s="1"/>
  <c r="A3073" i="13" s="1"/>
  <c r="A3074" i="13" s="1"/>
  <c r="A3075" i="13" s="1"/>
  <c r="A3076" i="13" s="1"/>
  <c r="A3077" i="13" s="1"/>
  <c r="A3078" i="13" s="1"/>
  <c r="A3079" i="13" s="1"/>
  <c r="A3080" i="13" s="1"/>
  <c r="A3081" i="13" s="1"/>
  <c r="A3082" i="13" s="1"/>
  <c r="A3083" i="13" s="1"/>
  <c r="A3084" i="13" s="1"/>
  <c r="A3091" i="13" l="1"/>
  <c r="A3092" i="13" s="1"/>
  <c r="A3093" i="13" s="1"/>
  <c r="A3094" i="13" s="1"/>
  <c r="A3095" i="13" s="1"/>
  <c r="A3096" i="13" s="1"/>
  <c r="A3098" i="13" s="1"/>
  <c r="A3099" i="13" s="1"/>
  <c r="A3100" i="13" s="1"/>
  <c r="A3101" i="13" s="1"/>
  <c r="A3102" i="13" s="1"/>
  <c r="A3103" i="13" s="1"/>
  <c r="A3104" i="13" s="1"/>
  <c r="A3105" i="13" s="1"/>
  <c r="A3107" i="13" s="1"/>
  <c r="A3108" i="13" s="1"/>
  <c r="A3109" i="13" s="1"/>
  <c r="A3110" i="13" s="1"/>
  <c r="A3111" i="13" s="1"/>
  <c r="A3112" i="13" s="1"/>
  <c r="A3113" i="13" s="1"/>
  <c r="A3114" i="13" s="1"/>
  <c r="A3115" i="13" s="1"/>
  <c r="A3116" i="13" s="1"/>
  <c r="A3117" i="13" s="1"/>
  <c r="A3118" i="13" s="1"/>
  <c r="A3119" i="13" s="1"/>
  <c r="A3120" i="13" s="1"/>
  <c r="A3121" i="13" s="1"/>
  <c r="A3122" i="13" s="1"/>
  <c r="A3123" i="13" s="1"/>
  <c r="A3124" i="13" s="1"/>
  <c r="A3125" i="13" s="1"/>
  <c r="A3126" i="13" s="1"/>
  <c r="A3127" i="13" s="1"/>
  <c r="A3128" i="13" s="1"/>
  <c r="A3130" i="13" s="1"/>
  <c r="A3131" i="13" s="1"/>
  <c r="A3132" i="13" s="1"/>
  <c r="A3133" i="13" s="1"/>
  <c r="A3134" i="13" s="1"/>
  <c r="A3135" i="13" s="1"/>
  <c r="A3136" i="13" s="1"/>
  <c r="A3137" i="13" s="1"/>
  <c r="A3138" i="13" s="1"/>
  <c r="A3139" i="13" s="1"/>
  <c r="A3141" i="13" s="1"/>
  <c r="A3142" i="13" s="1"/>
  <c r="A3143" i="13" s="1"/>
  <c r="A3144" i="13" s="1"/>
  <c r="A3145" i="13" s="1"/>
  <c r="A3146" i="13" s="1"/>
  <c r="A3147" i="13" s="1"/>
  <c r="A3148" i="13" s="1"/>
  <c r="A3149" i="13" s="1"/>
  <c r="A3150" i="13" s="1"/>
  <c r="A3151" i="13" s="1"/>
  <c r="A3152" i="13" s="1"/>
  <c r="A3153" i="13" s="1"/>
  <c r="A3154" i="13" s="1"/>
  <c r="A3155" i="13" s="1"/>
  <c r="A3156" i="13" s="1"/>
  <c r="A3157" i="13" s="1"/>
  <c r="A3158" i="13" s="1"/>
  <c r="A3159" i="13" s="1"/>
  <c r="A3161" i="13" s="1"/>
  <c r="A3162" i="13" s="1"/>
  <c r="A3163" i="13" s="1"/>
  <c r="A3164" i="13" s="1"/>
  <c r="A3165" i="13" s="1"/>
  <c r="A3166" i="13" s="1"/>
  <c r="A3168" i="13" s="1"/>
  <c r="A3169" i="13" s="1"/>
  <c r="A3170" i="13" s="1"/>
  <c r="A3171" i="13" s="1"/>
  <c r="A3173" i="13" s="1"/>
  <c r="A3174" i="13" s="1"/>
  <c r="A3175" i="13" s="1"/>
  <c r="A3176" i="13" s="1"/>
  <c r="A3177" i="13" s="1"/>
  <c r="A3178" i="13" s="1"/>
  <c r="A3179" i="13" s="1"/>
  <c r="A3180" i="13" s="1"/>
  <c r="A3182" i="13" s="1"/>
  <c r="A3183" i="13" s="1"/>
  <c r="A3184" i="13" s="1"/>
  <c r="A3185" i="13" s="1"/>
  <c r="A3186" i="13" s="1"/>
  <c r="A3187" i="13" s="1"/>
  <c r="A3189" i="13" s="1"/>
  <c r="A3190" i="13" s="1"/>
  <c r="A3191" i="13" s="1"/>
  <c r="A3192" i="13" s="1"/>
  <c r="A3193" i="13" s="1"/>
  <c r="A3194" i="13" s="1"/>
  <c r="A3195" i="13" s="1"/>
  <c r="A3196" i="13" s="1"/>
  <c r="A3197" i="13" s="1"/>
  <c r="A3198" i="13" s="1"/>
  <c r="A3199" i="13" s="1"/>
  <c r="A3200" i="13" s="1"/>
  <c r="A3201" i="13" s="1"/>
  <c r="A3202" i="13" s="1"/>
  <c r="A3203" i="13" s="1"/>
  <c r="A3204" i="13" s="1"/>
  <c r="A3205" i="13" s="1"/>
  <c r="A3206" i="13" s="1"/>
  <c r="A3207" i="13" s="1"/>
  <c r="A3208" i="13" s="1"/>
  <c r="A3209" i="13" s="1"/>
  <c r="A3210" i="13" s="1"/>
  <c r="A3211" i="13" s="1"/>
  <c r="A3212" i="13" s="1"/>
  <c r="A3213" i="13" s="1"/>
  <c r="A3214" i="13" s="1"/>
  <c r="A3216" i="13" s="1"/>
  <c r="A3217" i="13" s="1"/>
  <c r="A3218" i="13" s="1"/>
  <c r="A3219" i="13" s="1"/>
  <c r="A3220" i="13" s="1"/>
  <c r="A3221" i="13" s="1"/>
  <c r="A3223" i="13" s="1"/>
  <c r="A3224" i="13" s="1"/>
  <c r="A3225" i="13" s="1"/>
  <c r="A3226" i="13" s="1"/>
  <c r="A3227" i="13" s="1"/>
  <c r="A3228" i="13" s="1"/>
  <c r="A3230" i="13" s="1"/>
  <c r="A3231" i="13" s="1"/>
  <c r="A3232" i="13" s="1"/>
  <c r="A3233" i="13" s="1"/>
  <c r="A3234" i="13" s="1"/>
  <c r="A3235" i="13" s="1"/>
  <c r="A3236" i="13" s="1"/>
  <c r="A3237" i="13" s="1"/>
  <c r="A3238" i="13" s="1"/>
  <c r="A3239" i="13" s="1"/>
  <c r="A3240" i="13" s="1"/>
  <c r="A3241" i="13" s="1"/>
  <c r="A3242" i="13" s="1"/>
  <c r="A3243" i="13" s="1"/>
  <c r="A3244" i="13" s="1"/>
  <c r="A3245" i="13" s="1"/>
  <c r="A3246" i="13" s="1"/>
  <c r="A3248" i="13" s="1"/>
  <c r="A3249" i="13" s="1"/>
  <c r="A3250" i="13" s="1"/>
  <c r="A3251" i="13" s="1"/>
  <c r="A3252" i="13" s="1"/>
  <c r="A3253" i="13" s="1"/>
  <c r="A3254" i="13" s="1"/>
  <c r="A3255" i="13" s="1"/>
  <c r="A3256" i="13" s="1"/>
  <c r="A3257" i="13" s="1"/>
  <c r="A3085" i="13"/>
  <c r="A3258" i="13" l="1"/>
  <c r="A3259" i="13" s="1"/>
  <c r="A3264" i="13"/>
  <c r="A3265" i="13" s="1"/>
  <c r="A3266" i="13" s="1"/>
  <c r="A3267" i="13" s="1"/>
  <c r="A3268" i="13" s="1"/>
  <c r="A3269" i="13" s="1"/>
  <c r="A3270" i="13" s="1"/>
  <c r="A3271" i="13" s="1"/>
  <c r="A3273" i="13" s="1"/>
  <c r="A3274" i="13" s="1"/>
  <c r="A3275" i="13" s="1"/>
  <c r="A3276" i="13" s="1"/>
  <c r="A3277" i="13" s="1"/>
  <c r="A3278" i="13" s="1"/>
  <c r="A3279" i="13" s="1"/>
  <c r="A3280" i="13" s="1"/>
  <c r="A3281" i="13" s="1"/>
  <c r="A3282" i="13" s="1"/>
  <c r="A3283" i="13" s="1"/>
  <c r="A3284" i="13" s="1"/>
  <c r="A3285" i="13" s="1"/>
  <c r="A3287" i="13" s="1"/>
  <c r="A3288" i="13" s="1"/>
  <c r="A3289" i="13" s="1"/>
  <c r="A3290" i="13" s="1"/>
  <c r="A3291" i="13" s="1"/>
  <c r="A3292" i="13" s="1"/>
  <c r="A3293" i="13" s="1"/>
  <c r="A3294" i="13" s="1"/>
  <c r="A3295" i="13" s="1"/>
  <c r="A3296" i="13" s="1"/>
  <c r="A3297" i="13" s="1"/>
  <c r="A3298" i="13" s="1"/>
  <c r="A3299" i="13" s="1"/>
  <c r="A3300" i="13" s="1"/>
  <c r="A3301" i="13" s="1"/>
  <c r="A3302" i="13" s="1"/>
  <c r="A3303" i="13" s="1"/>
  <c r="A3304" i="13" s="1"/>
  <c r="A3305" i="13" s="1"/>
  <c r="A3306" i="13" s="1"/>
  <c r="A3307" i="13" s="1"/>
  <c r="A3308" i="13" s="1"/>
  <c r="A3310" i="13" s="1"/>
  <c r="A3311" i="13" s="1"/>
  <c r="A3312" i="13" s="1"/>
  <c r="A3313" i="13" s="1"/>
  <c r="A3314" i="13" s="1"/>
  <c r="A3315" i="13" s="1"/>
  <c r="A3316" i="13" s="1"/>
  <c r="A3317" i="13" s="1"/>
  <c r="A3318" i="13" s="1"/>
  <c r="A3319" i="13" s="1"/>
  <c r="A3320" i="13" s="1"/>
  <c r="A3322" i="13" s="1"/>
  <c r="A3323" i="13" s="1"/>
  <c r="A3324" i="13" s="1"/>
  <c r="A3325" i="13" s="1"/>
  <c r="A3326" i="13" s="1"/>
  <c r="A3327" i="13" s="1"/>
  <c r="A3328" i="13" s="1"/>
  <c r="A3329" i="13" s="1"/>
  <c r="A3330" i="13" s="1"/>
  <c r="A3331" i="13" s="1"/>
  <c r="A3332" i="13" s="1"/>
  <c r="A3333" i="13" s="1"/>
  <c r="A3334" i="13" s="1"/>
  <c r="A3335" i="13" s="1"/>
  <c r="A3336" i="13" s="1"/>
  <c r="A3337" i="13" s="1"/>
  <c r="A3338" i="13" s="1"/>
  <c r="A3339" i="13" s="1"/>
  <c r="A3340" i="13" s="1"/>
  <c r="A3342" i="13" s="1"/>
  <c r="A3343" i="13" s="1"/>
  <c r="A3344" i="13" s="1"/>
  <c r="A3345" i="13" s="1"/>
  <c r="A3346" i="13" s="1"/>
  <c r="A3347" i="13" s="1"/>
  <c r="A3349" i="13" s="1"/>
  <c r="A3351" i="13" s="1"/>
  <c r="A3352" i="13" s="1"/>
  <c r="A3353" i="13" s="1"/>
  <c r="A3354" i="13" s="1"/>
  <c r="A3355" i="13" s="1"/>
  <c r="A3356" i="13" s="1"/>
  <c r="A3357" i="13" s="1"/>
  <c r="A3358" i="13" s="1"/>
  <c r="A3360" i="13" s="1"/>
  <c r="A3361" i="13" s="1"/>
  <c r="A3362" i="13" s="1"/>
  <c r="A3363" i="13" s="1"/>
  <c r="A3364" i="13" s="1"/>
  <c r="A3365" i="13" s="1"/>
  <c r="A3366" i="13" s="1"/>
  <c r="A3367" i="13" s="1"/>
  <c r="A3369" i="13" s="1"/>
  <c r="A3370" i="13" s="1"/>
  <c r="A3371" i="13" s="1"/>
  <c r="A3372" i="13" s="1"/>
  <c r="A3373" i="13" s="1"/>
  <c r="A3374" i="13" s="1"/>
  <c r="A3375" i="13" s="1"/>
  <c r="A3376" i="13" s="1"/>
  <c r="A3377" i="13" s="1"/>
  <c r="A3378" i="13" s="1"/>
  <c r="A3379" i="13" s="1"/>
  <c r="A3380" i="13" s="1"/>
  <c r="A3381" i="13" s="1"/>
  <c r="A3382" i="13" s="1"/>
  <c r="A3383" i="13" s="1"/>
  <c r="A3384" i="13" s="1"/>
  <c r="A3385" i="13" s="1"/>
  <c r="A3387" i="13" s="1"/>
  <c r="A3388" i="13" s="1"/>
  <c r="A3389" i="13" s="1"/>
  <c r="A3390" i="13" s="1"/>
  <c r="A3391" i="13" s="1"/>
  <c r="A3392" i="13" s="1"/>
  <c r="A3394" i="13" s="1"/>
  <c r="A3395" i="13" s="1"/>
  <c r="A3396" i="13" s="1"/>
  <c r="A3397" i="13" s="1"/>
  <c r="A3398" i="13" s="1"/>
  <c r="A3399" i="13" s="1"/>
  <c r="A3401" i="13" s="1"/>
  <c r="A3402" i="13" s="1"/>
  <c r="A3403" i="13" s="1"/>
  <c r="A3404" i="13" s="1"/>
  <c r="A3405" i="13" s="1"/>
  <c r="A3406" i="13" s="1"/>
  <c r="A3407" i="13" s="1"/>
  <c r="A3408" i="13" s="1"/>
  <c r="A3409" i="13" s="1"/>
  <c r="A3410" i="13" s="1"/>
  <c r="A3411" i="13" s="1"/>
  <c r="A3412" i="13" s="1"/>
  <c r="A3413" i="13" s="1"/>
  <c r="A3414" i="13" s="1"/>
  <c r="A3415" i="13" s="1"/>
  <c r="A3416" i="13" s="1"/>
  <c r="A3417" i="13" s="1"/>
  <c r="A3418" i="13" s="1"/>
  <c r="A3420" i="13" s="1"/>
  <c r="A3421" i="13" s="1"/>
  <c r="A3422" i="13" s="1"/>
  <c r="A3423" i="13" s="1"/>
  <c r="A3424" i="13" s="1"/>
  <c r="A3425" i="13" s="1"/>
  <c r="A3426" i="13" s="1"/>
  <c r="A3427" i="13" s="1"/>
  <c r="A3428" i="13" s="1"/>
  <c r="A3429" i="13" s="1"/>
  <c r="A3430" i="13" s="1"/>
  <c r="A3431" i="13" s="1"/>
  <c r="A3432" i="13" s="1"/>
  <c r="A3434" i="13" s="1"/>
  <c r="A3435" i="13" s="1"/>
  <c r="A3436" i="13" s="1"/>
  <c r="A3437" i="13" s="1"/>
  <c r="A3438" i="13" s="1"/>
  <c r="A3439" i="13" s="1"/>
  <c r="A3440" i="13" s="1"/>
  <c r="A3441" i="13" s="1"/>
  <c r="A3442" i="13" s="1"/>
  <c r="A3443" i="13" s="1"/>
  <c r="A3444" i="13" s="1"/>
  <c r="A3445" i="13" s="1"/>
  <c r="A3446" i="13" s="1"/>
  <c r="A3447" i="13" s="1"/>
  <c r="A3448" i="13" s="1"/>
  <c r="A3449" i="13" s="1"/>
  <c r="A3450" i="13" s="1"/>
  <c r="A3451" i="13" s="1"/>
  <c r="A3452" i="13" s="1"/>
  <c r="A3453" i="13" s="1"/>
  <c r="A3454" i="13" s="1"/>
  <c r="A3455" i="13" s="1"/>
  <c r="A3456" i="13" s="1"/>
  <c r="A3457" i="13" s="1"/>
  <c r="A3458" i="13" s="1"/>
  <c r="A3459" i="13" s="1"/>
  <c r="A3460" i="13" s="1"/>
  <c r="A3461" i="13" s="1"/>
  <c r="A3462" i="13" s="1"/>
  <c r="A3463" i="13" s="1"/>
  <c r="A3464" i="13" s="1"/>
  <c r="A3465" i="13" s="1"/>
  <c r="A3466" i="13" s="1"/>
  <c r="A3467" i="13" s="1"/>
  <c r="A3468" i="13" s="1"/>
  <c r="A3469" i="13" s="1"/>
  <c r="A3470" i="13" s="1"/>
  <c r="A3471" i="13" s="1"/>
  <c r="A3472" i="13" s="1"/>
  <c r="A3473" i="13" s="1"/>
  <c r="A3474" i="13" s="1"/>
  <c r="A3475" i="13" s="1"/>
  <c r="A3476" i="13" s="1"/>
  <c r="A3477" i="13" s="1"/>
  <c r="A3478" i="13" s="1"/>
  <c r="J1105" i="5" l="1"/>
  <c r="A1104" i="5"/>
  <c r="J1009" i="5" l="1"/>
  <c r="J1173" i="5"/>
  <c r="J1164" i="5"/>
  <c r="J1153" i="5"/>
  <c r="J1144" i="5"/>
  <c r="J1135" i="5"/>
  <c r="J1128" i="5"/>
  <c r="J1112" i="5"/>
  <c r="J1097" i="5"/>
  <c r="J1090" i="5"/>
  <c r="J1081" i="5"/>
  <c r="J1172" i="5"/>
  <c r="J1161" i="5"/>
  <c r="G1127" i="5"/>
  <c r="G1126" i="5"/>
  <c r="G1125" i="5"/>
  <c r="G1124" i="5"/>
  <c r="G1123" i="5"/>
  <c r="G1122" i="5"/>
  <c r="J1121" i="5"/>
  <c r="G1121" i="5"/>
  <c r="G1111" i="5"/>
  <c r="A1096" i="5"/>
  <c r="A1111" i="5" s="1"/>
  <c r="I159" i="5"/>
  <c r="A1121" i="5" l="1"/>
  <c r="A1122" i="5" s="1"/>
  <c r="A1123" i="5" s="1"/>
  <c r="A1124" i="5" s="1"/>
  <c r="A1125" i="5" s="1"/>
  <c r="A1126" i="5" s="1"/>
  <c r="A1127" i="5" s="1"/>
  <c r="A1134" i="5" s="1"/>
  <c r="A1143" i="5" s="1"/>
  <c r="A1161" i="5" l="1"/>
  <c r="A1162" i="5" s="1"/>
  <c r="A1163" i="5" s="1"/>
  <c r="A1172" i="5" s="1"/>
  <c r="A1152" i="5"/>
  <c r="J995" i="5"/>
  <c r="J986" i="5"/>
  <c r="J976" i="5"/>
  <c r="J985" i="5"/>
  <c r="J984" i="5"/>
  <c r="J975" i="5"/>
  <c r="J974" i="5"/>
  <c r="J973" i="5"/>
  <c r="A974" i="5"/>
  <c r="A975" i="5" s="1"/>
  <c r="A984" i="5" s="1"/>
  <c r="A985" i="5" s="1"/>
  <c r="A994" i="5" s="1"/>
  <c r="J952" i="5"/>
  <c r="J943" i="5"/>
  <c r="J931" i="5"/>
  <c r="J913" i="5"/>
  <c r="J902" i="5"/>
  <c r="J882" i="5"/>
  <c r="J921" i="5"/>
  <c r="G901" i="5"/>
  <c r="G900" i="5"/>
  <c r="G899" i="5"/>
  <c r="G898" i="5"/>
  <c r="G897" i="5"/>
  <c r="G896" i="5"/>
  <c r="G895" i="5"/>
  <c r="G894" i="5"/>
  <c r="G893" i="5"/>
  <c r="G892" i="5"/>
  <c r="G891" i="5"/>
  <c r="G890" i="5"/>
  <c r="J881" i="5"/>
  <c r="J880" i="5"/>
  <c r="J879" i="5"/>
  <c r="J878" i="5"/>
  <c r="J877" i="5"/>
  <c r="J876" i="5"/>
  <c r="J875" i="5"/>
  <c r="J874" i="5"/>
  <c r="J873" i="5"/>
  <c r="J872" i="5"/>
  <c r="J871" i="5"/>
  <c r="J870" i="5"/>
  <c r="J869" i="5"/>
  <c r="J868" i="5"/>
  <c r="J867" i="5"/>
  <c r="J866" i="5"/>
  <c r="J864" i="5"/>
  <c r="J863" i="5"/>
  <c r="J862" i="5"/>
  <c r="J861" i="5"/>
  <c r="J860" i="5"/>
  <c r="J859" i="5"/>
  <c r="J858" i="5"/>
  <c r="J857" i="5"/>
  <c r="J856" i="5"/>
  <c r="J855" i="5"/>
  <c r="J854" i="5"/>
  <c r="J853" i="5"/>
  <c r="J852" i="5"/>
  <c r="J851" i="5"/>
  <c r="J850" i="5"/>
  <c r="J849" i="5"/>
  <c r="J848" i="5"/>
  <c r="J847" i="5"/>
  <c r="J846" i="5"/>
  <c r="J845" i="5"/>
  <c r="J844" i="5"/>
  <c r="J843" i="5"/>
  <c r="J842" i="5"/>
  <c r="J841" i="5"/>
  <c r="J840" i="5"/>
  <c r="J839" i="5"/>
  <c r="J782" i="5"/>
  <c r="J781" i="5"/>
  <c r="J780" i="5"/>
  <c r="J779" i="5"/>
  <c r="J778" i="5"/>
  <c r="J777" i="5"/>
  <c r="J776" i="5"/>
  <c r="J775" i="5"/>
  <c r="J774" i="5"/>
  <c r="J773" i="5"/>
  <c r="J772" i="5"/>
  <c r="J771" i="5"/>
  <c r="J770" i="5"/>
  <c r="J769" i="5"/>
  <c r="J768" i="5"/>
  <c r="J767" i="5"/>
  <c r="J766" i="5"/>
  <c r="J765" i="5"/>
  <c r="J764" i="5"/>
  <c r="J763" i="5"/>
  <c r="J762" i="5"/>
  <c r="J761" i="5"/>
  <c r="J760" i="5"/>
  <c r="J759" i="5"/>
  <c r="J758" i="5"/>
  <c r="J757" i="5"/>
  <c r="J756" i="5"/>
  <c r="J755" i="5"/>
  <c r="J754" i="5"/>
  <c r="J753" i="5"/>
  <c r="J752" i="5"/>
  <c r="J751" i="5"/>
  <c r="J750" i="5"/>
  <c r="J749" i="5"/>
  <c r="J748" i="5"/>
  <c r="J747" i="5"/>
  <c r="J746" i="5"/>
  <c r="J745" i="5"/>
  <c r="J744" i="5"/>
  <c r="J743" i="5"/>
  <c r="J742" i="5"/>
  <c r="J741" i="5"/>
  <c r="J740" i="5"/>
  <c r="J739" i="5"/>
  <c r="J738" i="5"/>
  <c r="J737" i="5"/>
  <c r="J736" i="5"/>
  <c r="J735" i="5"/>
  <c r="J734" i="5"/>
  <c r="J733" i="5"/>
  <c r="J732" i="5"/>
  <c r="J731" i="5"/>
  <c r="J730" i="5"/>
  <c r="J729" i="5"/>
  <c r="J728" i="5"/>
  <c r="J727" i="5"/>
  <c r="J726" i="5"/>
  <c r="J725" i="5"/>
  <c r="J724" i="5"/>
  <c r="J723" i="5"/>
  <c r="J722" i="5"/>
  <c r="J721" i="5"/>
  <c r="J720" i="5"/>
  <c r="J719" i="5"/>
  <c r="J718" i="5"/>
  <c r="J717" i="5"/>
  <c r="J716" i="5"/>
  <c r="J715" i="5"/>
  <c r="J714" i="5"/>
  <c r="J713" i="5"/>
  <c r="J712" i="5"/>
  <c r="J711" i="5"/>
  <c r="J710" i="5"/>
  <c r="J709" i="5"/>
  <c r="J708" i="5"/>
  <c r="J707" i="5"/>
  <c r="J706" i="5"/>
  <c r="J705" i="5"/>
  <c r="J704" i="5"/>
  <c r="J703" i="5"/>
  <c r="J702" i="5"/>
  <c r="J701" i="5"/>
  <c r="J700" i="5"/>
  <c r="J699" i="5"/>
  <c r="J698" i="5"/>
  <c r="J697" i="5"/>
  <c r="J696" i="5"/>
  <c r="J695" i="5"/>
  <c r="J694" i="5"/>
  <c r="J693" i="5"/>
  <c r="J692" i="5"/>
  <c r="J691" i="5"/>
  <c r="J690" i="5"/>
  <c r="J689" i="5"/>
  <c r="J688" i="5"/>
  <c r="J687" i="5"/>
  <c r="J686" i="5"/>
  <c r="J685" i="5"/>
  <c r="J684" i="5"/>
  <c r="J683" i="5"/>
  <c r="J682" i="5"/>
  <c r="J681" i="5"/>
  <c r="J680" i="5"/>
  <c r="J679" i="5"/>
  <c r="J678" i="5"/>
  <c r="J677" i="5"/>
  <c r="J676" i="5"/>
  <c r="J675" i="5"/>
  <c r="J674" i="5"/>
  <c r="J673" i="5"/>
  <c r="J672" i="5"/>
  <c r="J671" i="5"/>
  <c r="J670" i="5"/>
  <c r="J669" i="5"/>
  <c r="J668" i="5"/>
  <c r="J667" i="5"/>
  <c r="J666" i="5"/>
  <c r="J665" i="5"/>
  <c r="J664" i="5"/>
  <c r="J663" i="5"/>
  <c r="J662" i="5"/>
  <c r="J661" i="5"/>
  <c r="J660" i="5"/>
  <c r="J659" i="5"/>
  <c r="J658" i="5"/>
  <c r="J657" i="5"/>
  <c r="J656" i="5"/>
  <c r="J655" i="5"/>
  <c r="J654" i="5"/>
  <c r="J653" i="5"/>
  <c r="J652" i="5"/>
  <c r="J651" i="5"/>
  <c r="J650" i="5"/>
  <c r="J649" i="5"/>
  <c r="J648" i="5"/>
  <c r="J647" i="5"/>
  <c r="J646" i="5"/>
  <c r="J645" i="5"/>
  <c r="J644" i="5"/>
  <c r="J643" i="5"/>
  <c r="J642" i="5"/>
  <c r="J641" i="5"/>
  <c r="J640" i="5"/>
  <c r="J639" i="5"/>
  <c r="J638" i="5"/>
  <c r="J637" i="5"/>
  <c r="J636" i="5"/>
  <c r="J635" i="5"/>
  <c r="J634" i="5"/>
  <c r="J633" i="5"/>
  <c r="J632" i="5"/>
  <c r="J631" i="5"/>
  <c r="J630" i="5"/>
  <c r="J629" i="5"/>
  <c r="J628" i="5"/>
  <c r="J627" i="5"/>
  <c r="J626" i="5"/>
  <c r="J625" i="5"/>
  <c r="J624" i="5"/>
  <c r="J623" i="5"/>
  <c r="J622" i="5"/>
  <c r="J621" i="5"/>
  <c r="J620" i="5"/>
  <c r="J619" i="5"/>
  <c r="J618" i="5"/>
  <c r="J617" i="5"/>
  <c r="J616" i="5"/>
  <c r="J615" i="5"/>
  <c r="J614" i="5"/>
  <c r="J613" i="5"/>
  <c r="J612" i="5"/>
  <c r="J611" i="5"/>
  <c r="J610" i="5"/>
  <c r="J609" i="5"/>
  <c r="J608" i="5"/>
  <c r="J607" i="5"/>
  <c r="J606" i="5"/>
  <c r="J605" i="5"/>
  <c r="J604" i="5"/>
  <c r="J603" i="5"/>
  <c r="J602" i="5"/>
  <c r="J601" i="5"/>
  <c r="J600" i="5"/>
  <c r="J599" i="5"/>
  <c r="J598" i="5"/>
  <c r="J597" i="5"/>
  <c r="J596" i="5"/>
  <c r="J595" i="5"/>
  <c r="J594" i="5"/>
  <c r="J593" i="5"/>
  <c r="J592" i="5"/>
  <c r="J591" i="5"/>
  <c r="J590" i="5"/>
  <c r="J589" i="5"/>
  <c r="J588" i="5"/>
  <c r="J587" i="5"/>
  <c r="J586" i="5"/>
  <c r="J585" i="5"/>
  <c r="J584" i="5"/>
  <c r="J583" i="5"/>
  <c r="J582" i="5"/>
  <c r="J581" i="5"/>
  <c r="J580" i="5"/>
  <c r="J579" i="5"/>
  <c r="J578" i="5"/>
  <c r="J577" i="5"/>
  <c r="J576" i="5"/>
  <c r="J575" i="5"/>
  <c r="J574" i="5"/>
  <c r="J573" i="5"/>
  <c r="J572" i="5"/>
  <c r="J571" i="5"/>
  <c r="J570" i="5"/>
  <c r="J569" i="5"/>
  <c r="J568" i="5"/>
  <c r="J567" i="5"/>
  <c r="J566" i="5"/>
  <c r="J565" i="5"/>
  <c r="J564" i="5"/>
  <c r="J563" i="5"/>
  <c r="J562" i="5"/>
  <c r="J561" i="5"/>
  <c r="J560" i="5"/>
  <c r="J559" i="5"/>
  <c r="J558" i="5"/>
  <c r="J557" i="5"/>
  <c r="J556" i="5"/>
  <c r="J555" i="5"/>
  <c r="J554" i="5"/>
  <c r="J553" i="5"/>
  <c r="J552" i="5"/>
  <c r="J551" i="5"/>
  <c r="J550" i="5"/>
  <c r="J549" i="5"/>
  <c r="J548" i="5"/>
  <c r="J547" i="5"/>
  <c r="J546" i="5"/>
  <c r="J545" i="5"/>
  <c r="J544" i="5"/>
  <c r="J543" i="5"/>
  <c r="J542" i="5"/>
  <c r="J541" i="5"/>
  <c r="J540" i="5"/>
  <c r="J539" i="5"/>
  <c r="J538" i="5"/>
  <c r="J537" i="5"/>
  <c r="J536" i="5"/>
  <c r="J535" i="5"/>
  <c r="J534" i="5"/>
  <c r="J533" i="5"/>
  <c r="J532" i="5"/>
  <c r="J531" i="5"/>
  <c r="J530" i="5"/>
  <c r="J529" i="5"/>
  <c r="J528" i="5"/>
  <c r="J527" i="5"/>
  <c r="J526" i="5"/>
  <c r="J525" i="5"/>
  <c r="J524" i="5"/>
  <c r="J523" i="5"/>
  <c r="J522" i="5"/>
  <c r="J521" i="5"/>
  <c r="J520" i="5"/>
  <c r="J519" i="5"/>
  <c r="J518" i="5"/>
  <c r="J517" i="5"/>
  <c r="J516" i="5"/>
  <c r="J515" i="5"/>
  <c r="J514" i="5"/>
  <c r="J513" i="5"/>
  <c r="J512" i="5"/>
  <c r="J511" i="5"/>
  <c r="J510" i="5"/>
  <c r="J509" i="5"/>
  <c r="J508" i="5"/>
  <c r="J507" i="5"/>
  <c r="J506" i="5"/>
  <c r="J505" i="5"/>
  <c r="J504" i="5"/>
  <c r="J503" i="5"/>
  <c r="J502" i="5"/>
  <c r="J501" i="5"/>
  <c r="J500" i="5"/>
  <c r="J499" i="5"/>
  <c r="J498" i="5"/>
  <c r="J497" i="5"/>
  <c r="J496" i="5"/>
  <c r="J495" i="5"/>
  <c r="J494" i="5"/>
  <c r="J493" i="5"/>
  <c r="J492" i="5"/>
  <c r="J491" i="5"/>
  <c r="J490" i="5"/>
  <c r="J489" i="5"/>
  <c r="J488" i="5"/>
  <c r="J487" i="5"/>
  <c r="J486" i="5"/>
  <c r="J485" i="5"/>
  <c r="J484" i="5"/>
  <c r="J483" i="5"/>
  <c r="J482" i="5"/>
  <c r="J481" i="5"/>
  <c r="J480" i="5"/>
  <c r="J479" i="5"/>
  <c r="J478" i="5"/>
  <c r="J477" i="5"/>
  <c r="J476" i="5"/>
  <c r="J475" i="5"/>
  <c r="J474" i="5"/>
  <c r="J473" i="5"/>
  <c r="J472" i="5"/>
  <c r="J471" i="5"/>
  <c r="J470" i="5"/>
  <c r="J469" i="5"/>
  <c r="J468" i="5"/>
  <c r="J467" i="5"/>
  <c r="J466" i="5"/>
  <c r="J465" i="5"/>
  <c r="J464" i="5"/>
  <c r="J463" i="5"/>
  <c r="J462" i="5"/>
  <c r="J461" i="5"/>
  <c r="J460" i="5"/>
  <c r="J459" i="5"/>
  <c r="J458" i="5"/>
  <c r="J457" i="5"/>
  <c r="J456" i="5"/>
  <c r="J455" i="5"/>
  <c r="J454" i="5"/>
  <c r="J453" i="5"/>
  <c r="J452" i="5"/>
  <c r="J451" i="5"/>
  <c r="J450" i="5"/>
  <c r="J449" i="5"/>
  <c r="J448" i="5"/>
  <c r="J447" i="5"/>
  <c r="J446" i="5"/>
  <c r="J445" i="5"/>
  <c r="J444" i="5"/>
  <c r="J443" i="5"/>
  <c r="J442" i="5"/>
  <c r="J441" i="5"/>
  <c r="J440" i="5"/>
  <c r="J439" i="5"/>
  <c r="J438" i="5"/>
  <c r="J437" i="5"/>
  <c r="J436" i="5"/>
  <c r="J435" i="5"/>
  <c r="J434" i="5"/>
  <c r="J433" i="5"/>
  <c r="A434" i="5"/>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J340" i="5"/>
  <c r="J329" i="5"/>
  <c r="J321" i="5"/>
  <c r="J307" i="5"/>
  <c r="J299" i="5"/>
  <c r="J290" i="5"/>
  <c r="J279" i="5"/>
  <c r="J269" i="5"/>
  <c r="K339" i="5"/>
  <c r="J257" i="5"/>
  <c r="J230" i="5"/>
  <c r="J216" i="5"/>
  <c r="J255" i="5"/>
  <c r="G255" i="5"/>
  <c r="J254" i="5"/>
  <c r="G254" i="5"/>
  <c r="J253" i="5"/>
  <c r="G253" i="5"/>
  <c r="J252" i="5"/>
  <c r="G252" i="5"/>
  <c r="J246" i="5"/>
  <c r="G246" i="5"/>
  <c r="J239" i="5"/>
  <c r="J224" i="5"/>
  <c r="A224" i="5"/>
  <c r="A229" i="5" s="1"/>
  <c r="A239" i="5" s="1"/>
  <c r="A246" i="5" s="1"/>
  <c r="A252" i="5" s="1"/>
  <c r="A253" i="5" s="1"/>
  <c r="A254" i="5" s="1"/>
  <c r="A255" i="5" s="1"/>
  <c r="J215" i="5"/>
  <c r="J207" i="5"/>
  <c r="J197" i="5"/>
  <c r="A514" i="5" l="1"/>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90" i="5" s="1"/>
  <c r="A891" i="5" s="1"/>
  <c r="A892" i="5" s="1"/>
  <c r="A893" i="5" s="1"/>
  <c r="A894" i="5" s="1"/>
  <c r="A895" i="5" s="1"/>
  <c r="A896" i="5" s="1"/>
  <c r="A897" i="5" s="1"/>
  <c r="A898" i="5" s="1"/>
  <c r="A899" i="5" s="1"/>
  <c r="A900" i="5" s="1"/>
  <c r="A901" i="5" s="1"/>
  <c r="A907" i="5" s="1"/>
  <c r="A908" i="5" s="1"/>
  <c r="A909" i="5" s="1"/>
  <c r="A910" i="5" s="1"/>
  <c r="A911" i="5" s="1"/>
  <c r="A912" i="5" s="1"/>
  <c r="A921" i="5" s="1"/>
  <c r="A922" i="5" s="1"/>
  <c r="A923" i="5" s="1"/>
  <c r="A924" i="5" s="1"/>
  <c r="A925" i="5" s="1"/>
  <c r="A926" i="5" s="1"/>
  <c r="A927" i="5" s="1"/>
  <c r="A928" i="5" s="1"/>
  <c r="A929" i="5" s="1"/>
  <c r="A930" i="5" s="1"/>
  <c r="A939" i="5" s="1"/>
  <c r="A940" i="5" s="1"/>
  <c r="A941" i="5" s="1"/>
  <c r="A942" i="5" s="1"/>
  <c r="A951" i="5" s="1"/>
  <c r="A1080" i="5"/>
  <c r="A268" i="5"/>
  <c r="A276" i="5" s="1"/>
  <c r="A277" i="5" s="1"/>
  <c r="A278" i="5" s="1"/>
  <c r="A286" i="5" s="1"/>
  <c r="A287" i="5" s="1"/>
  <c r="A288" i="5" s="1"/>
  <c r="A289" i="5" s="1"/>
  <c r="A297" i="5" s="1"/>
  <c r="A298" i="5" s="1"/>
  <c r="A306" i="5" s="1"/>
  <c r="A314" i="5" s="1"/>
  <c r="A315" i="5" s="1"/>
  <c r="A316" i="5" s="1"/>
  <c r="A317" i="5" s="1"/>
  <c r="A318" i="5" s="1"/>
  <c r="A319" i="5" s="1"/>
  <c r="A320" i="5" s="1"/>
  <c r="A328" i="5" s="1"/>
  <c r="A336" i="5" s="1"/>
  <c r="A337" i="5" s="1"/>
  <c r="A338" i="5" s="1"/>
  <c r="A339" i="5" s="1"/>
  <c r="J1072" i="5" l="1"/>
  <c r="J1063" i="5"/>
  <c r="J1040" i="5"/>
  <c r="J1053" i="5"/>
  <c r="J1028" i="5"/>
  <c r="J1018" i="5" l="1"/>
  <c r="J965" i="5"/>
  <c r="J997" i="5" s="1"/>
  <c r="I105" i="5" s="1"/>
  <c r="J425" i="5"/>
  <c r="J954" i="5" s="1"/>
  <c r="I104" i="5" s="1"/>
  <c r="J401" i="5"/>
  <c r="J391" i="5"/>
  <c r="J182" i="5"/>
  <c r="J181" i="5"/>
  <c r="G181" i="5"/>
  <c r="J174" i="5"/>
  <c r="G174" i="5"/>
  <c r="J1175" i="5" l="1"/>
  <c r="I106" i="5" s="1"/>
  <c r="J403" i="5"/>
  <c r="I103" i="5" s="1"/>
  <c r="J1177" i="5" l="1"/>
  <c r="H109" i="5"/>
  <c r="I108" i="5"/>
  <c r="J108" i="5" s="1"/>
  <c r="I107" i="5"/>
  <c r="J107" i="5" s="1"/>
  <c r="J106" i="5"/>
  <c r="J105" i="5"/>
  <c r="J104" i="5"/>
  <c r="J103" i="5"/>
  <c r="J661" i="3"/>
  <c r="J660" i="3"/>
  <c r="J659" i="3"/>
  <c r="J658" i="3"/>
  <c r="J657" i="3"/>
  <c r="J656" i="3"/>
  <c r="J655" i="3"/>
  <c r="J654" i="3"/>
  <c r="J653" i="3"/>
  <c r="J652" i="3"/>
  <c r="J651" i="3"/>
  <c r="J650" i="3"/>
  <c r="J649" i="3"/>
  <c r="J648" i="3"/>
  <c r="J647" i="3"/>
  <c r="J646" i="3"/>
  <c r="J645" i="3"/>
  <c r="J644" i="3"/>
  <c r="J643" i="3"/>
  <c r="J642" i="3"/>
  <c r="J641" i="3"/>
  <c r="J640" i="3"/>
  <c r="J639" i="3"/>
  <c r="J638" i="3"/>
  <c r="J637" i="3"/>
  <c r="J636" i="3"/>
  <c r="J635" i="3"/>
  <c r="J634" i="3"/>
  <c r="J633" i="3"/>
  <c r="J632" i="3"/>
  <c r="J631" i="3"/>
  <c r="J630" i="3"/>
  <c r="J629" i="3"/>
  <c r="J628" i="3"/>
  <c r="J627" i="3"/>
  <c r="J626" i="3"/>
  <c r="J625" i="3"/>
  <c r="J624" i="3"/>
  <c r="J623" i="3"/>
  <c r="J622" i="3"/>
  <c r="J621" i="3"/>
  <c r="J620" i="3"/>
  <c r="J619" i="3"/>
  <c r="J618" i="3"/>
  <c r="J617" i="3"/>
  <c r="J616" i="3"/>
  <c r="J615" i="3"/>
  <c r="J614" i="3"/>
  <c r="J613" i="3"/>
  <c r="J612" i="3"/>
  <c r="J611" i="3"/>
  <c r="J610" i="3"/>
  <c r="J609" i="3"/>
  <c r="J608" i="3"/>
  <c r="J607" i="3"/>
  <c r="J606" i="3"/>
  <c r="J605" i="3"/>
  <c r="J604" i="3"/>
  <c r="J603" i="3"/>
  <c r="J602" i="3"/>
  <c r="J601" i="3"/>
  <c r="J600" i="3"/>
  <c r="J599" i="3"/>
  <c r="J598" i="3"/>
  <c r="J597" i="3"/>
  <c r="J596" i="3"/>
  <c r="J595" i="3"/>
  <c r="J594" i="3"/>
  <c r="J593" i="3"/>
  <c r="J592" i="3"/>
  <c r="J591" i="3"/>
  <c r="J590" i="3"/>
  <c r="J589" i="3"/>
  <c r="J588" i="3"/>
  <c r="J587" i="3"/>
  <c r="J586" i="3"/>
  <c r="J585" i="3"/>
  <c r="J584" i="3"/>
  <c r="J583" i="3"/>
  <c r="J582" i="3"/>
  <c r="J581" i="3"/>
  <c r="J580" i="3"/>
  <c r="J579" i="3"/>
  <c r="J578" i="3"/>
  <c r="J577" i="3"/>
  <c r="J576" i="3"/>
  <c r="J575" i="3"/>
  <c r="J574" i="3"/>
  <c r="J573" i="3"/>
  <c r="J572" i="3"/>
  <c r="J571" i="3"/>
  <c r="J570" i="3"/>
  <c r="J569" i="3"/>
  <c r="J568" i="3"/>
  <c r="J567" i="3"/>
  <c r="J566" i="3"/>
  <c r="J565" i="3"/>
  <c r="J564" i="3"/>
  <c r="J563" i="3"/>
  <c r="J562" i="3"/>
  <c r="J561" i="3"/>
  <c r="J560" i="3"/>
  <c r="J559" i="3"/>
  <c r="J558" i="3"/>
  <c r="J557" i="3"/>
  <c r="J556" i="3"/>
  <c r="J555" i="3"/>
  <c r="J554" i="3"/>
  <c r="J553" i="3"/>
  <c r="J552" i="3"/>
  <c r="J551" i="3"/>
  <c r="J550" i="3"/>
  <c r="J549" i="3"/>
  <c r="J548" i="3"/>
  <c r="J547" i="3"/>
  <c r="J546" i="3"/>
  <c r="J545" i="3"/>
  <c r="J544" i="3"/>
  <c r="J543" i="3"/>
  <c r="J542" i="3"/>
  <c r="J541" i="3"/>
  <c r="J540" i="3"/>
  <c r="J539" i="3"/>
  <c r="J538" i="3"/>
  <c r="J537" i="3"/>
  <c r="J536" i="3"/>
  <c r="J535" i="3"/>
  <c r="J534" i="3"/>
  <c r="J533" i="3"/>
  <c r="J532" i="3"/>
  <c r="J531" i="3"/>
  <c r="J530" i="3"/>
  <c r="J529" i="3"/>
  <c r="J528" i="3"/>
  <c r="J527" i="3"/>
  <c r="J526" i="3"/>
  <c r="J525" i="3"/>
  <c r="J524" i="3"/>
  <c r="J523" i="3"/>
  <c r="J522" i="3"/>
  <c r="J521" i="3"/>
  <c r="J520" i="3"/>
  <c r="J519" i="3"/>
  <c r="J518" i="3"/>
  <c r="J517" i="3"/>
  <c r="J516" i="3"/>
  <c r="J515" i="3"/>
  <c r="J514" i="3"/>
  <c r="J513" i="3"/>
  <c r="J512" i="3"/>
  <c r="J511" i="3"/>
  <c r="J510" i="3"/>
  <c r="J509" i="3"/>
  <c r="J508" i="3"/>
  <c r="J507" i="3"/>
  <c r="J506" i="3"/>
  <c r="J505" i="3"/>
  <c r="J504" i="3"/>
  <c r="J503" i="3"/>
  <c r="J502" i="3"/>
  <c r="J501" i="3"/>
  <c r="J500" i="3"/>
  <c r="J499" i="3"/>
  <c r="J498" i="3"/>
  <c r="J497" i="3"/>
  <c r="J496" i="3"/>
  <c r="J495" i="3"/>
  <c r="J494" i="3"/>
  <c r="J493" i="3"/>
  <c r="J492" i="3"/>
  <c r="J491" i="3"/>
  <c r="J490" i="3"/>
  <c r="J489" i="3"/>
  <c r="J488" i="3"/>
  <c r="J487" i="3"/>
  <c r="J486" i="3"/>
  <c r="J485" i="3"/>
  <c r="J484" i="3"/>
  <c r="J483" i="3"/>
  <c r="J482" i="3"/>
  <c r="J481" i="3"/>
  <c r="J480" i="3"/>
  <c r="J479" i="3"/>
  <c r="J478" i="3"/>
  <c r="J477" i="3"/>
  <c r="J476" i="3"/>
  <c r="J475" i="3"/>
  <c r="J474" i="3"/>
  <c r="J473" i="3"/>
  <c r="J472" i="3"/>
  <c r="J471" i="3"/>
  <c r="J470" i="3"/>
  <c r="J469" i="3"/>
  <c r="J468" i="3"/>
  <c r="J467" i="3"/>
  <c r="J466" i="3"/>
  <c r="J465" i="3"/>
  <c r="J464" i="3"/>
  <c r="J463" i="3"/>
  <c r="J462" i="3"/>
  <c r="J461" i="3"/>
  <c r="J460" i="3"/>
  <c r="J459" i="3"/>
  <c r="J458" i="3"/>
  <c r="J457" i="3"/>
  <c r="J456" i="3"/>
  <c r="J455" i="3"/>
  <c r="J454" i="3"/>
  <c r="J453" i="3"/>
  <c r="J452" i="3"/>
  <c r="J451" i="3"/>
  <c r="J450" i="3"/>
  <c r="J449" i="3"/>
  <c r="J448" i="3"/>
  <c r="J447" i="3"/>
  <c r="J446" i="3"/>
  <c r="J445" i="3"/>
  <c r="J444" i="3"/>
  <c r="J443" i="3"/>
  <c r="J442" i="3"/>
  <c r="J441" i="3"/>
  <c r="J440" i="3"/>
  <c r="J439" i="3"/>
  <c r="J438" i="3"/>
  <c r="J437" i="3"/>
  <c r="J436" i="3"/>
  <c r="J435" i="3"/>
  <c r="J434" i="3"/>
  <c r="J433" i="3"/>
  <c r="J432" i="3"/>
  <c r="J431" i="3"/>
  <c r="J430" i="3"/>
  <c r="J429" i="3"/>
  <c r="J428" i="3"/>
  <c r="J427" i="3"/>
  <c r="J426" i="3"/>
  <c r="J425" i="3"/>
  <c r="J424" i="3"/>
  <c r="J423" i="3"/>
  <c r="J422" i="3"/>
  <c r="J421" i="3"/>
  <c r="J420" i="3"/>
  <c r="J419" i="3"/>
  <c r="J418" i="3"/>
  <c r="J417" i="3"/>
  <c r="J416" i="3"/>
  <c r="J415" i="3"/>
  <c r="J414" i="3"/>
  <c r="J413" i="3"/>
  <c r="J412" i="3"/>
  <c r="J411" i="3"/>
  <c r="J410" i="3"/>
  <c r="J409" i="3"/>
  <c r="J408" i="3"/>
  <c r="J407" i="3"/>
  <c r="J406" i="3"/>
  <c r="J405" i="3"/>
  <c r="J404" i="3"/>
  <c r="J403" i="3"/>
  <c r="J402" i="3"/>
  <c r="J401" i="3"/>
  <c r="J400" i="3"/>
  <c r="J399" i="3"/>
  <c r="J398" i="3"/>
  <c r="J397" i="3"/>
  <c r="J396" i="3"/>
  <c r="J395" i="3"/>
  <c r="J394" i="3"/>
  <c r="J393" i="3"/>
  <c r="J392" i="3"/>
  <c r="J391" i="3"/>
  <c r="J390" i="3"/>
  <c r="J389" i="3"/>
  <c r="J388" i="3"/>
  <c r="J387" i="3"/>
  <c r="J386" i="3"/>
  <c r="J385" i="3"/>
  <c r="J384" i="3"/>
  <c r="J383" i="3"/>
  <c r="J382" i="3"/>
  <c r="J381" i="3"/>
  <c r="J380" i="3"/>
  <c r="J379" i="3"/>
  <c r="J378" i="3"/>
  <c r="J377" i="3"/>
  <c r="J376" i="3"/>
  <c r="J375" i="3"/>
  <c r="J374" i="3"/>
  <c r="J373" i="3"/>
  <c r="J372" i="3"/>
  <c r="J371" i="3"/>
  <c r="J370" i="3"/>
  <c r="J369" i="3"/>
  <c r="J368" i="3"/>
  <c r="J367" i="3"/>
  <c r="J366" i="3"/>
  <c r="J365" i="3"/>
  <c r="J364" i="3"/>
  <c r="J363" i="3"/>
  <c r="J362" i="3"/>
  <c r="J361" i="3"/>
  <c r="J360" i="3"/>
  <c r="J359" i="3"/>
  <c r="J358" i="3"/>
  <c r="J357" i="3"/>
  <c r="J356" i="3"/>
  <c r="J355" i="3"/>
  <c r="J354" i="3"/>
  <c r="J353" i="3"/>
  <c r="J352" i="3"/>
  <c r="J351" i="3"/>
  <c r="J350" i="3"/>
  <c r="J349" i="3"/>
  <c r="J348" i="3"/>
  <c r="J347" i="3"/>
  <c r="J346" i="3"/>
  <c r="J345" i="3"/>
  <c r="J344" i="3"/>
  <c r="J343" i="3"/>
  <c r="J342" i="3"/>
  <c r="J341" i="3"/>
  <c r="J340" i="3"/>
  <c r="J339" i="3"/>
  <c r="J338" i="3"/>
  <c r="J337" i="3"/>
  <c r="J336" i="3"/>
  <c r="J335" i="3"/>
  <c r="J334" i="3"/>
  <c r="J333" i="3"/>
  <c r="J332" i="3"/>
  <c r="J331" i="3"/>
  <c r="J330" i="3"/>
  <c r="J329" i="3"/>
  <c r="J328" i="3"/>
  <c r="J327" i="3"/>
  <c r="J326" i="3"/>
  <c r="J325" i="3"/>
  <c r="J324" i="3"/>
  <c r="J323" i="3"/>
  <c r="J322" i="3"/>
  <c r="J321" i="3"/>
  <c r="J320" i="3"/>
  <c r="J319" i="3"/>
  <c r="J318" i="3"/>
  <c r="J317" i="3"/>
  <c r="J316" i="3"/>
  <c r="J315" i="3"/>
  <c r="J314" i="3"/>
  <c r="J313" i="3"/>
  <c r="J312" i="3"/>
  <c r="J311" i="3"/>
  <c r="J310" i="3"/>
  <c r="J309" i="3"/>
  <c r="J308" i="3"/>
  <c r="J307" i="3"/>
  <c r="J306" i="3"/>
  <c r="J305" i="3"/>
  <c r="J304" i="3"/>
  <c r="J303" i="3"/>
  <c r="J302" i="3"/>
  <c r="J301" i="3"/>
  <c r="J300" i="3"/>
  <c r="J299" i="3"/>
  <c r="J298" i="3"/>
  <c r="J297" i="3"/>
  <c r="J296" i="3"/>
  <c r="J295" i="3"/>
  <c r="J294" i="3"/>
  <c r="J293" i="3"/>
  <c r="J292" i="3"/>
  <c r="J291" i="3"/>
  <c r="J290" i="3"/>
  <c r="J289" i="3"/>
  <c r="J288" i="3"/>
  <c r="J287" i="3"/>
  <c r="J286" i="3"/>
  <c r="J285" i="3"/>
  <c r="J284" i="3"/>
  <c r="J283" i="3"/>
  <c r="J282" i="3"/>
  <c r="J281" i="3"/>
  <c r="J280" i="3"/>
  <c r="J279" i="3"/>
  <c r="J278" i="3"/>
  <c r="J277" i="3"/>
  <c r="J276" i="3"/>
  <c r="J275" i="3"/>
  <c r="J274" i="3"/>
  <c r="J273" i="3"/>
  <c r="J272" i="3"/>
  <c r="J271" i="3"/>
  <c r="I109" i="5" l="1"/>
  <c r="G99" i="5" s="1"/>
  <c r="G100" i="5" s="1"/>
  <c r="J109" i="5"/>
  <c r="A247" i="3" l="1"/>
  <c r="A248" i="3" s="1"/>
  <c r="A249" i="3" s="1"/>
  <c r="A250" i="3" s="1"/>
  <c r="A251" i="3" s="1"/>
  <c r="A252" i="3" s="1"/>
  <c r="A253" i="3" s="1"/>
  <c r="A254" i="3" s="1"/>
  <c r="A255" i="3" s="1"/>
  <c r="A256" i="3" s="1"/>
  <c r="A257" i="3" s="1"/>
  <c r="A258" i="3" s="1"/>
  <c r="A259" i="3" s="1"/>
  <c r="A260" i="3" s="1"/>
  <c r="A261" i="3" s="1"/>
  <c r="A262" i="3" s="1"/>
  <c r="A263" i="3" s="1"/>
  <c r="A264" i="3" s="1"/>
  <c r="A265"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A513" i="3" s="1"/>
  <c r="A514" i="3" s="1"/>
  <c r="A515" i="3" s="1"/>
  <c r="A516" i="3" s="1"/>
  <c r="A517" i="3" s="1"/>
  <c r="A518" i="3" s="1"/>
  <c r="A519" i="3" s="1"/>
  <c r="A520" i="3" s="1"/>
  <c r="A521" i="3" s="1"/>
  <c r="A522" i="3" s="1"/>
  <c r="A523" i="3" s="1"/>
  <c r="A524" i="3" s="1"/>
  <c r="A525" i="3" s="1"/>
  <c r="A526" i="3" s="1"/>
  <c r="A527" i="3" s="1"/>
  <c r="A528" i="3" s="1"/>
  <c r="A529" i="3" s="1"/>
  <c r="A530" i="3" s="1"/>
  <c r="A531" i="3" s="1"/>
  <c r="A532" i="3" s="1"/>
  <c r="A533" i="3" s="1"/>
  <c r="A534" i="3" s="1"/>
  <c r="A535" i="3" s="1"/>
  <c r="A536" i="3" s="1"/>
  <c r="A537" i="3" s="1"/>
  <c r="A538" i="3" s="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77" i="3" s="1"/>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98" i="3" s="1"/>
  <c r="A599" i="3" s="1"/>
  <c r="A600" i="3" s="1"/>
  <c r="A601" i="3" s="1"/>
  <c r="A602" i="3" s="1"/>
  <c r="A603" i="3" s="1"/>
  <c r="A604" i="3" s="1"/>
  <c r="A605" i="3" s="1"/>
  <c r="A606" i="3" s="1"/>
  <c r="A607" i="3" s="1"/>
  <c r="A608" i="3" s="1"/>
  <c r="A609" i="3" s="1"/>
  <c r="A610" i="3" s="1"/>
  <c r="A611" i="3" s="1"/>
  <c r="A612" i="3" s="1"/>
  <c r="A613" i="3" s="1"/>
  <c r="A614" i="3" s="1"/>
  <c r="A615" i="3" s="1"/>
  <c r="A616" i="3" s="1"/>
  <c r="A617" i="3" s="1"/>
  <c r="A618" i="3" s="1"/>
  <c r="A619" i="3" s="1"/>
  <c r="A620" i="3" s="1"/>
  <c r="A621" i="3" s="1"/>
  <c r="A622" i="3" s="1"/>
  <c r="A623" i="3" s="1"/>
  <c r="A624" i="3" s="1"/>
  <c r="A625" i="3" s="1"/>
  <c r="A626" i="3" s="1"/>
  <c r="A627" i="3" s="1"/>
  <c r="A628" i="3" s="1"/>
  <c r="A629" i="3" s="1"/>
  <c r="A630" i="3" s="1"/>
  <c r="A631" i="3" s="1"/>
  <c r="A632" i="3" s="1"/>
  <c r="A633" i="3" s="1"/>
  <c r="A634" i="3" s="1"/>
  <c r="A635" i="3" s="1"/>
  <c r="A636" i="3" s="1"/>
  <c r="A637" i="3" s="1"/>
  <c r="A638" i="3" s="1"/>
  <c r="A639" i="3" s="1"/>
  <c r="A640" i="3" s="1"/>
  <c r="A641" i="3" s="1"/>
  <c r="A642" i="3" s="1"/>
  <c r="A643" i="3" s="1"/>
  <c r="A644" i="3" s="1"/>
  <c r="A645" i="3" s="1"/>
  <c r="A646" i="3" s="1"/>
  <c r="A647" i="3" s="1"/>
  <c r="A648" i="3" s="1"/>
  <c r="A649" i="3" s="1"/>
  <c r="A650" i="3" s="1"/>
  <c r="A651" i="3" s="1"/>
  <c r="A652" i="3" s="1"/>
  <c r="A653" i="3" s="1"/>
  <c r="A654" i="3" s="1"/>
  <c r="A655" i="3" s="1"/>
  <c r="A656" i="3" s="1"/>
  <c r="A657" i="3" s="1"/>
  <c r="A658" i="3" s="1"/>
  <c r="A659" i="3" s="1"/>
  <c r="A660" i="3" s="1"/>
  <c r="A661" i="3" s="1"/>
  <c r="A675" i="3" s="1"/>
  <c r="A676" i="3" s="1"/>
  <c r="A690" i="3" s="1"/>
  <c r="A691" i="3" s="1"/>
  <c r="J265" i="3"/>
  <c r="J264" i="3"/>
  <c r="J263" i="3"/>
  <c r="J262" i="3"/>
  <c r="J261" i="3"/>
  <c r="J260" i="3"/>
  <c r="J259" i="3"/>
  <c r="J258" i="3"/>
  <c r="J257" i="3"/>
  <c r="J256" i="3"/>
  <c r="J255" i="3"/>
  <c r="J254" i="3"/>
  <c r="J253" i="3"/>
  <c r="J252" i="3"/>
  <c r="J251" i="3"/>
  <c r="J250" i="3"/>
  <c r="J249" i="3"/>
  <c r="J248" i="3"/>
  <c r="J247" i="3"/>
  <c r="G1040" i="3" l="1"/>
  <c r="G1039" i="3"/>
  <c r="G1038" i="3"/>
  <c r="J1052" i="3" l="1"/>
  <c r="G872" i="3"/>
  <c r="G871" i="3"/>
  <c r="G870" i="3"/>
  <c r="G869" i="3"/>
  <c r="G868" i="3"/>
  <c r="G866" i="3"/>
  <c r="G865" i="3"/>
  <c r="G864" i="3"/>
  <c r="G863" i="3"/>
  <c r="G862" i="3"/>
  <c r="G861" i="3"/>
  <c r="G860" i="3"/>
  <c r="G859" i="3"/>
  <c r="G858" i="3"/>
  <c r="G857" i="3"/>
  <c r="G856" i="3"/>
  <c r="G855" i="3"/>
  <c r="G854" i="3"/>
  <c r="G853" i="3"/>
  <c r="G852" i="3"/>
  <c r="G851" i="3"/>
  <c r="G850" i="3"/>
  <c r="G849" i="3"/>
  <c r="K112" i="3"/>
  <c r="M115" i="3" s="1"/>
  <c r="G696" i="3"/>
  <c r="G1037" i="3"/>
  <c r="G1036" i="3"/>
  <c r="G1035" i="3"/>
  <c r="G1034" i="3"/>
  <c r="G1033" i="3"/>
  <c r="G1032" i="3"/>
  <c r="G1031" i="3"/>
  <c r="G1030" i="3"/>
  <c r="G1029" i="3"/>
  <c r="G1028" i="3"/>
  <c r="G1027" i="3"/>
  <c r="G1026" i="3"/>
  <c r="G1025" i="3"/>
  <c r="G1024" i="3"/>
  <c r="G1023" i="3"/>
  <c r="G1022" i="3"/>
  <c r="G1021" i="3"/>
  <c r="G1020" i="3"/>
  <c r="G1019" i="3"/>
  <c r="G1018" i="3"/>
  <c r="G1017" i="3"/>
  <c r="G1016" i="3"/>
  <c r="G1015" i="3"/>
  <c r="G1014" i="3"/>
  <c r="G1013" i="3"/>
  <c r="G711" i="3"/>
  <c r="G710" i="3"/>
  <c r="G709" i="3"/>
  <c r="G691" i="3"/>
  <c r="G690" i="3"/>
  <c r="F704" i="3"/>
  <c r="G704" i="3" s="1"/>
  <c r="F708" i="3"/>
  <c r="G708" i="3" s="1"/>
  <c r="F707" i="3"/>
  <c r="G707" i="3" s="1"/>
  <c r="F706" i="3"/>
  <c r="G706" i="3" s="1"/>
  <c r="F705" i="3"/>
  <c r="G705" i="3" s="1"/>
  <c r="F703" i="3"/>
  <c r="G703" i="3" s="1"/>
  <c r="F702" i="3"/>
  <c r="G702" i="3" s="1"/>
  <c r="F701" i="3"/>
  <c r="G701" i="3" s="1"/>
  <c r="F730" i="3"/>
  <c r="G730" i="3" s="1"/>
  <c r="F729" i="3"/>
  <c r="G729" i="3" s="1"/>
  <c r="F728" i="3"/>
  <c r="G728" i="3" s="1"/>
  <c r="F727" i="3"/>
  <c r="G727" i="3" s="1"/>
  <c r="F726" i="3"/>
  <c r="G726" i="3" s="1"/>
  <c r="F725" i="3"/>
  <c r="G725" i="3" s="1"/>
  <c r="F724" i="3"/>
  <c r="G724" i="3" s="1"/>
  <c r="F723" i="3"/>
  <c r="G723" i="3" s="1"/>
  <c r="F722" i="3"/>
  <c r="G722" i="3" s="1"/>
  <c r="F721" i="3"/>
  <c r="G721" i="3" s="1"/>
  <c r="F720" i="3"/>
  <c r="G720" i="3" s="1"/>
  <c r="F719" i="3"/>
  <c r="G719" i="3" s="1"/>
  <c r="F718" i="3"/>
  <c r="G718" i="3" s="1"/>
  <c r="F717" i="3"/>
  <c r="G717" i="3" s="1"/>
  <c r="F716" i="3"/>
  <c r="G716" i="3" s="1"/>
  <c r="F760" i="3"/>
  <c r="G760" i="3" s="1"/>
  <c r="F759" i="3"/>
  <c r="G759" i="3" s="1"/>
  <c r="F758" i="3"/>
  <c r="G758" i="3" s="1"/>
  <c r="F757" i="3"/>
  <c r="G757" i="3" s="1"/>
  <c r="F756" i="3"/>
  <c r="G756" i="3" s="1"/>
  <c r="F755" i="3"/>
  <c r="G755" i="3" s="1"/>
  <c r="F754" i="3"/>
  <c r="G754" i="3" s="1"/>
  <c r="F753" i="3"/>
  <c r="G753" i="3" s="1"/>
  <c r="F752" i="3"/>
  <c r="G752" i="3" s="1"/>
  <c r="F751" i="3"/>
  <c r="G751" i="3" s="1"/>
  <c r="F750" i="3"/>
  <c r="G750" i="3" s="1"/>
  <c r="F749" i="3"/>
  <c r="G749" i="3" s="1"/>
  <c r="F748" i="3"/>
  <c r="G748" i="3" s="1"/>
  <c r="F747" i="3"/>
  <c r="G747" i="3" s="1"/>
  <c r="F746" i="3"/>
  <c r="G746" i="3" s="1"/>
  <c r="F745" i="3"/>
  <c r="G745" i="3" s="1"/>
  <c r="F744" i="3"/>
  <c r="G744" i="3" s="1"/>
  <c r="F743" i="3"/>
  <c r="G743" i="3" s="1"/>
  <c r="F742" i="3"/>
  <c r="G742" i="3" s="1"/>
  <c r="F741" i="3"/>
  <c r="G741" i="3" s="1"/>
  <c r="F740" i="3"/>
  <c r="G740" i="3" s="1"/>
  <c r="F739" i="3"/>
  <c r="G739" i="3" s="1"/>
  <c r="F738" i="3"/>
  <c r="G738" i="3" s="1"/>
  <c r="F737" i="3"/>
  <c r="G737" i="3" s="1"/>
  <c r="F736" i="3"/>
  <c r="G736" i="3" s="1"/>
  <c r="F735" i="3"/>
  <c r="G735" i="3" s="1"/>
  <c r="F734" i="3"/>
  <c r="G734" i="3" s="1"/>
  <c r="F733" i="3"/>
  <c r="G733" i="3" s="1"/>
  <c r="F732" i="3"/>
  <c r="G732" i="3" s="1"/>
  <c r="F731" i="3"/>
  <c r="G731" i="3" s="1"/>
  <c r="F774" i="3"/>
  <c r="G774" i="3" s="1"/>
  <c r="F773" i="3"/>
  <c r="G773" i="3" s="1"/>
  <c r="F772" i="3"/>
  <c r="G772" i="3" s="1"/>
  <c r="F771" i="3"/>
  <c r="G771" i="3" s="1"/>
  <c r="F770" i="3"/>
  <c r="G770" i="3" s="1"/>
  <c r="F769" i="3"/>
  <c r="G769" i="3" s="1"/>
  <c r="F768" i="3"/>
  <c r="G768" i="3" s="1"/>
  <c r="F767" i="3"/>
  <c r="G767" i="3" s="1"/>
  <c r="F766" i="3"/>
  <c r="G766" i="3" s="1"/>
  <c r="F765" i="3"/>
  <c r="G765" i="3" s="1"/>
  <c r="F764" i="3"/>
  <c r="G764" i="3" s="1"/>
  <c r="F763" i="3"/>
  <c r="G763" i="3" s="1"/>
  <c r="F762" i="3"/>
  <c r="G762" i="3" s="1"/>
  <c r="F761" i="3"/>
  <c r="G761" i="3" s="1"/>
  <c r="F791" i="3"/>
  <c r="G791" i="3" s="1"/>
  <c r="F790" i="3"/>
  <c r="G790" i="3" s="1"/>
  <c r="F789" i="3"/>
  <c r="G789" i="3" s="1"/>
  <c r="F788" i="3"/>
  <c r="G788" i="3" s="1"/>
  <c r="F787" i="3"/>
  <c r="G787" i="3" s="1"/>
  <c r="F786" i="3"/>
  <c r="G786" i="3" s="1"/>
  <c r="F785" i="3"/>
  <c r="G785" i="3" s="1"/>
  <c r="F784" i="3"/>
  <c r="G784" i="3" s="1"/>
  <c r="F783" i="3"/>
  <c r="G783" i="3" s="1"/>
  <c r="F782" i="3"/>
  <c r="G782" i="3" s="1"/>
  <c r="F781" i="3"/>
  <c r="G781" i="3" s="1"/>
  <c r="F780" i="3"/>
  <c r="G780" i="3" s="1"/>
  <c r="F779" i="3"/>
  <c r="G779" i="3" s="1"/>
  <c r="F778" i="3"/>
  <c r="G778" i="3" s="1"/>
  <c r="F777" i="3"/>
  <c r="G777" i="3" s="1"/>
  <c r="F776" i="3"/>
  <c r="G776" i="3" s="1"/>
  <c r="F775" i="3"/>
  <c r="G775" i="3" s="1"/>
  <c r="F812" i="3"/>
  <c r="G812" i="3" s="1"/>
  <c r="F811" i="3"/>
  <c r="G811" i="3" s="1"/>
  <c r="F810" i="3"/>
  <c r="G810" i="3" s="1"/>
  <c r="F809" i="3"/>
  <c r="G809" i="3" s="1"/>
  <c r="F808" i="3"/>
  <c r="G808" i="3" s="1"/>
  <c r="F807" i="3"/>
  <c r="G807" i="3" s="1"/>
  <c r="F806" i="3"/>
  <c r="G806" i="3" s="1"/>
  <c r="F805" i="3"/>
  <c r="G805" i="3" s="1"/>
  <c r="F804" i="3"/>
  <c r="G804" i="3" s="1"/>
  <c r="F803" i="3"/>
  <c r="G803" i="3" s="1"/>
  <c r="F802" i="3"/>
  <c r="G802" i="3" s="1"/>
  <c r="F801" i="3"/>
  <c r="G801" i="3" s="1"/>
  <c r="F800" i="3"/>
  <c r="G800" i="3" s="1"/>
  <c r="F799" i="3"/>
  <c r="G799" i="3" s="1"/>
  <c r="F798" i="3"/>
  <c r="G798" i="3" s="1"/>
  <c r="F797" i="3"/>
  <c r="G797" i="3" s="1"/>
  <c r="F796" i="3"/>
  <c r="G796" i="3" s="1"/>
  <c r="F795" i="3"/>
  <c r="G795" i="3" s="1"/>
  <c r="F794" i="3"/>
  <c r="G794" i="3" s="1"/>
  <c r="F793" i="3"/>
  <c r="G793" i="3" s="1"/>
  <c r="F792" i="3"/>
  <c r="G792" i="3" s="1"/>
  <c r="F813" i="3"/>
  <c r="G813" i="3" s="1"/>
  <c r="F831" i="3"/>
  <c r="G831" i="3" s="1"/>
  <c r="F830" i="3"/>
  <c r="G830" i="3" s="1"/>
  <c r="F829" i="3"/>
  <c r="G829" i="3" s="1"/>
  <c r="F828" i="3"/>
  <c r="G828" i="3" s="1"/>
  <c r="F827" i="3"/>
  <c r="G827" i="3" s="1"/>
  <c r="F826" i="3"/>
  <c r="G826" i="3" s="1"/>
  <c r="F825" i="3"/>
  <c r="G825" i="3" s="1"/>
  <c r="F824" i="3"/>
  <c r="G824" i="3" s="1"/>
  <c r="F823" i="3"/>
  <c r="G823" i="3" s="1"/>
  <c r="F822" i="3"/>
  <c r="G822" i="3" s="1"/>
  <c r="F821" i="3"/>
  <c r="G821" i="3" s="1"/>
  <c r="F820" i="3"/>
  <c r="G820" i="3" s="1"/>
  <c r="F819" i="3"/>
  <c r="G819" i="3" s="1"/>
  <c r="F818" i="3"/>
  <c r="G818" i="3" s="1"/>
  <c r="F840" i="3"/>
  <c r="G840" i="3" s="1"/>
  <c r="F839" i="3"/>
  <c r="G839" i="3" s="1"/>
  <c r="F838" i="3"/>
  <c r="G838" i="3" s="1"/>
  <c r="F837" i="3"/>
  <c r="G837" i="3" s="1"/>
  <c r="F849" i="3"/>
  <c r="F871" i="3"/>
  <c r="F870" i="3"/>
  <c r="F869" i="3"/>
  <c r="F868" i="3"/>
  <c r="F866" i="3"/>
  <c r="F865" i="3"/>
  <c r="F864" i="3"/>
  <c r="F863" i="3"/>
  <c r="F862" i="3"/>
  <c r="F861" i="3"/>
  <c r="F860" i="3"/>
  <c r="F859" i="3"/>
  <c r="F858" i="3"/>
  <c r="F857" i="3"/>
  <c r="F856" i="3"/>
  <c r="F855" i="3"/>
  <c r="F854" i="3"/>
  <c r="F853" i="3"/>
  <c r="F852" i="3"/>
  <c r="F851" i="3"/>
  <c r="F850" i="3"/>
  <c r="F872" i="3"/>
  <c r="F877" i="3"/>
  <c r="G877" i="3" s="1"/>
  <c r="F878" i="3"/>
  <c r="G878" i="3" s="1"/>
  <c r="F879" i="3"/>
  <c r="G879" i="3" s="1"/>
  <c r="F880" i="3"/>
  <c r="G880" i="3" s="1"/>
  <c r="F881" i="3"/>
  <c r="G881" i="3" s="1"/>
  <c r="F882" i="3"/>
  <c r="G882" i="3" s="1"/>
  <c r="F883" i="3"/>
  <c r="G883" i="3" s="1"/>
  <c r="F884" i="3"/>
  <c r="G884" i="3" s="1"/>
  <c r="F885" i="3"/>
  <c r="G885" i="3" s="1"/>
  <c r="F886" i="3"/>
  <c r="G886" i="3" s="1"/>
  <c r="F887" i="3"/>
  <c r="G887" i="3" s="1"/>
  <c r="F888" i="3"/>
  <c r="G888" i="3" s="1"/>
  <c r="F889" i="3"/>
  <c r="G889" i="3" s="1"/>
  <c r="F890" i="3"/>
  <c r="G890" i="3" s="1"/>
  <c r="F891" i="3"/>
  <c r="G891" i="3" s="1"/>
  <c r="F892" i="3"/>
  <c r="G892" i="3" s="1"/>
  <c r="F893" i="3"/>
  <c r="G893" i="3" s="1"/>
  <c r="F898" i="3"/>
  <c r="F899" i="3"/>
  <c r="F900" i="3"/>
  <c r="F901" i="3"/>
  <c r="F902" i="3"/>
  <c r="F903" i="3"/>
  <c r="F904" i="3"/>
  <c r="F905" i="3"/>
  <c r="F906" i="3"/>
  <c r="F907" i="3"/>
  <c r="F908" i="3"/>
  <c r="F909" i="3"/>
  <c r="J226" i="3"/>
  <c r="J225" i="3"/>
  <c r="J224" i="3"/>
  <c r="J223" i="3"/>
  <c r="J222" i="3"/>
  <c r="J221" i="3"/>
  <c r="J220" i="3"/>
  <c r="J219" i="3"/>
  <c r="A213" i="3"/>
  <c r="A214" i="3" s="1"/>
  <c r="A215" i="3" s="1"/>
  <c r="A216" i="3" s="1"/>
  <c r="A217" i="3" s="1"/>
  <c r="A218" i="3" s="1"/>
  <c r="A219" i="3" s="1"/>
  <c r="A220" i="3" s="1"/>
  <c r="A221" i="3" s="1"/>
  <c r="A222" i="3" s="1"/>
  <c r="A223" i="3" s="1"/>
  <c r="A224" i="3" s="1"/>
  <c r="A225" i="3" s="1"/>
  <c r="A226" i="3" s="1"/>
  <c r="A227" i="3" s="1"/>
  <c r="A228" i="3" s="1"/>
  <c r="A229" i="3" s="1"/>
  <c r="A230" i="3" s="1"/>
  <c r="A231" i="3" s="1"/>
  <c r="A232" i="3" s="1"/>
  <c r="I106" i="3"/>
  <c r="A199" i="3"/>
  <c r="A200" i="3" s="1"/>
  <c r="A201" i="3" s="1"/>
  <c r="A202" i="3" s="1"/>
  <c r="A203" i="3" s="1"/>
  <c r="H176" i="3"/>
  <c r="J234" i="3" s="1"/>
  <c r="A181" i="3"/>
  <c r="A182" i="3" s="1"/>
  <c r="A183" i="3" s="1"/>
  <c r="A184" i="3" s="1"/>
  <c r="A185" i="3" s="1"/>
  <c r="A186" i="3" s="1"/>
  <c r="A187" i="3" s="1"/>
  <c r="A188" i="3" s="1"/>
  <c r="A189" i="3" s="1"/>
  <c r="A190" i="3" s="1"/>
  <c r="A191" i="3" s="1"/>
  <c r="A192" i="3" s="1"/>
  <c r="J162" i="3"/>
  <c r="J161" i="3"/>
  <c r="N105" i="3"/>
  <c r="M105" i="3"/>
  <c r="M104" i="3" s="1"/>
  <c r="Q104" i="3" s="1"/>
  <c r="Q108" i="3"/>
  <c r="J1041" i="3" l="1"/>
  <c r="K1041" i="3" s="1"/>
  <c r="K1049" i="3"/>
  <c r="J678" i="3"/>
  <c r="J676" i="3"/>
  <c r="J675" i="3"/>
  <c r="J663" i="3"/>
  <c r="J270" i="3"/>
  <c r="J246" i="3"/>
  <c r="A696" i="3" l="1"/>
  <c r="A701" i="3" s="1"/>
  <c r="A702" i="3" s="1"/>
  <c r="A703" i="3" s="1"/>
  <c r="A704" i="3" s="1"/>
  <c r="A705" i="3" s="1"/>
  <c r="J218" i="3"/>
  <c r="J217" i="3"/>
  <c r="J216" i="3"/>
  <c r="J215" i="3"/>
  <c r="J214" i="3"/>
  <c r="J213" i="3"/>
  <c r="J212" i="3"/>
  <c r="I129" i="3"/>
  <c r="I128" i="3"/>
  <c r="I135" i="3" l="1"/>
  <c r="A706" i="3"/>
  <c r="A707" i="3" l="1"/>
  <c r="A708" i="3" s="1"/>
  <c r="A709" i="3" s="1"/>
  <c r="A710" i="3" s="1"/>
  <c r="A711" i="3" s="1"/>
  <c r="A716" i="3" s="1"/>
  <c r="A717" i="3" s="1"/>
  <c r="A718" i="3" s="1"/>
  <c r="A719" i="3" s="1"/>
  <c r="A720" i="3" s="1"/>
  <c r="A721" i="3" s="1"/>
  <c r="A722" i="3" s="1"/>
  <c r="A723" i="3" s="1"/>
  <c r="A724" i="3" s="1"/>
  <c r="A725" i="3" s="1"/>
  <c r="A726" i="3" s="1"/>
  <c r="A727" i="3" s="1"/>
  <c r="A728" i="3" s="1"/>
  <c r="A729" i="3" s="1"/>
  <c r="A730" i="3" s="1"/>
  <c r="A731" i="3" s="1"/>
  <c r="A732" i="3" s="1"/>
  <c r="A733" i="3" s="1"/>
  <c r="A734" i="3" s="1"/>
  <c r="A735" i="3" s="1"/>
  <c r="A736" i="3" s="1"/>
  <c r="A737" i="3" s="1"/>
  <c r="A738" i="3" s="1"/>
  <c r="A739" i="3" s="1"/>
  <c r="A740" i="3" s="1"/>
  <c r="A741" i="3" s="1"/>
  <c r="A742" i="3" s="1"/>
  <c r="A743" i="3" s="1"/>
  <c r="A744" i="3" s="1"/>
  <c r="A745" i="3" s="1"/>
  <c r="A746" i="3" s="1"/>
  <c r="A747" i="3" s="1"/>
  <c r="A748" i="3" s="1"/>
  <c r="A749" i="3" s="1"/>
  <c r="A750" i="3" s="1"/>
  <c r="A751" i="3" s="1"/>
  <c r="A752" i="3" s="1"/>
  <c r="A753" i="3" s="1"/>
  <c r="A754" i="3" s="1"/>
  <c r="A755" i="3" s="1"/>
  <c r="A756" i="3" s="1"/>
  <c r="A757" i="3" s="1"/>
  <c r="A758" i="3" s="1"/>
  <c r="A759" i="3" s="1"/>
  <c r="A760" i="3" s="1"/>
  <c r="A761" i="3" s="1"/>
  <c r="A762" i="3" s="1"/>
  <c r="A763" i="3" s="1"/>
  <c r="A764" i="3" s="1"/>
  <c r="A765" i="3" s="1"/>
  <c r="A766" i="3" s="1"/>
  <c r="A767" i="3" s="1"/>
  <c r="A768" i="3" s="1"/>
  <c r="A769" i="3" s="1"/>
  <c r="A770" i="3" s="1"/>
  <c r="A771" i="3" s="1"/>
  <c r="A772" i="3" s="1"/>
  <c r="A773" i="3" s="1"/>
  <c r="A774" i="3" s="1"/>
  <c r="A775" i="3" s="1"/>
  <c r="A776" i="3" s="1"/>
  <c r="A777" i="3" s="1"/>
  <c r="A778" i="3" s="1"/>
  <c r="A779" i="3" s="1"/>
  <c r="A780" i="3" s="1"/>
  <c r="A781" i="3" s="1"/>
  <c r="A782" i="3" s="1"/>
  <c r="A783" i="3" s="1"/>
  <c r="A784" i="3" s="1"/>
  <c r="A785" i="3" s="1"/>
  <c r="A786" i="3" s="1"/>
  <c r="A787" i="3" s="1"/>
  <c r="A788" i="3" s="1"/>
  <c r="A789" i="3" s="1"/>
  <c r="A790" i="3" s="1"/>
  <c r="A791" i="3" s="1"/>
  <c r="A792" i="3" s="1"/>
  <c r="A793" i="3" s="1"/>
  <c r="A794" i="3" s="1"/>
  <c r="A795" i="3" s="1"/>
  <c r="A796" i="3" s="1"/>
  <c r="A797" i="3" s="1"/>
  <c r="A798" i="3" s="1"/>
  <c r="A799" i="3" s="1"/>
  <c r="A800" i="3" s="1"/>
  <c r="A801" i="3" s="1"/>
  <c r="A802" i="3" s="1"/>
  <c r="A803" i="3" s="1"/>
  <c r="A804" i="3" s="1"/>
  <c r="A805" i="3" s="1"/>
  <c r="A806" i="3" s="1"/>
  <c r="A807" i="3" s="1"/>
  <c r="A808" i="3" s="1"/>
  <c r="A809" i="3" s="1"/>
  <c r="A810" i="3" s="1"/>
  <c r="A811" i="3" s="1"/>
  <c r="A812" i="3" s="1"/>
  <c r="A813" i="3" s="1"/>
  <c r="A818" i="3" l="1"/>
  <c r="A819" i="3" s="1"/>
  <c r="A820" i="3" s="1"/>
  <c r="A821" i="3" l="1"/>
  <c r="A822" i="3" s="1"/>
  <c r="A823" i="3" s="1"/>
  <c r="A824" i="3" s="1"/>
  <c r="A825" i="3" s="1"/>
  <c r="A826" i="3" s="1"/>
  <c r="A827" i="3" s="1"/>
  <c r="A828" i="3" s="1"/>
  <c r="A829" i="3" s="1"/>
  <c r="A830" i="3" s="1"/>
  <c r="A831" i="3" s="1"/>
  <c r="A837" i="3" s="1"/>
  <c r="A838" i="3" s="1"/>
  <c r="I98" i="3"/>
  <c r="I97" i="3"/>
  <c r="J95" i="3"/>
  <c r="J94" i="3"/>
  <c r="J93" i="3"/>
  <c r="A839" i="3" l="1"/>
  <c r="A840" i="3" s="1"/>
  <c r="A849" i="3" s="1"/>
  <c r="A850" i="3" s="1"/>
  <c r="A851" i="3" s="1"/>
  <c r="A852" i="3" s="1"/>
  <c r="A853" i="3" s="1"/>
  <c r="A854" i="3" s="1"/>
  <c r="A855" i="3" s="1"/>
  <c r="A856" i="3" s="1"/>
  <c r="A857" i="3" s="1"/>
  <c r="A858" i="3" s="1"/>
  <c r="A859" i="3" s="1"/>
  <c r="A860" i="3" s="1"/>
  <c r="A861" i="3" s="1"/>
  <c r="A862" i="3" s="1"/>
  <c r="A863" i="3" s="1"/>
  <c r="A864" i="3" s="1"/>
  <c r="A865" i="3" s="1"/>
  <c r="A866" i="3" s="1"/>
  <c r="A867" i="3" s="1"/>
  <c r="A868" i="3" s="1"/>
  <c r="A869" i="3" s="1"/>
  <c r="A870" i="3" s="1"/>
  <c r="A871" i="3" s="1"/>
  <c r="A872" i="3" s="1"/>
  <c r="A877" i="3" s="1"/>
  <c r="A878" i="3" s="1"/>
  <c r="I99" i="3"/>
  <c r="H99" i="3"/>
  <c r="A879" i="3" l="1"/>
  <c r="A880" i="3" s="1"/>
  <c r="A881" i="3" s="1"/>
  <c r="A882" i="3" s="1"/>
  <c r="A883" i="3" s="1"/>
  <c r="A884" i="3" s="1"/>
  <c r="A885" i="3" s="1"/>
  <c r="A886" i="3" s="1"/>
  <c r="A887" i="3" s="1"/>
  <c r="A888" i="3" s="1"/>
  <c r="A889" i="3" s="1"/>
  <c r="A890" i="3" s="1"/>
  <c r="A891" i="3" s="1"/>
  <c r="A892" i="3" s="1"/>
  <c r="A893" i="3" s="1"/>
  <c r="A898" i="3" s="1"/>
  <c r="A899" i="3" s="1"/>
  <c r="A900" i="3" s="1"/>
  <c r="A901" i="3" s="1"/>
  <c r="A902" i="3" s="1"/>
  <c r="A903" i="3" s="1"/>
  <c r="A904" i="3" s="1"/>
  <c r="A905" i="3" s="1"/>
  <c r="A906" i="3" s="1"/>
  <c r="A907" i="3" s="1"/>
  <c r="A908" i="3" s="1"/>
  <c r="A909" i="3" s="1"/>
  <c r="A918" i="3" s="1"/>
  <c r="A923" i="3" s="1"/>
  <c r="A924" i="3" s="1"/>
  <c r="A925" i="3" s="1"/>
  <c r="A926" i="3" s="1"/>
  <c r="A927" i="3" s="1"/>
  <c r="A928" i="3" s="1"/>
  <c r="A929" i="3" s="1"/>
  <c r="A935" i="3" s="1"/>
  <c r="A940" i="3" s="1"/>
  <c r="A941" i="3" s="1"/>
  <c r="A942" i="3" s="1"/>
  <c r="A943" i="3" s="1"/>
  <c r="A944" i="3" s="1"/>
  <c r="A945" i="3" s="1"/>
  <c r="A946" i="3" s="1"/>
  <c r="A947" i="3" s="1"/>
  <c r="A951" i="3" s="1"/>
  <c r="A952" i="3" s="1"/>
  <c r="A959" i="3" s="1"/>
  <c r="A968" i="3" s="1"/>
  <c r="A977" i="3" s="1"/>
  <c r="A982" i="3" s="1"/>
  <c r="A983" i="3" s="1"/>
  <c r="A988" i="3" s="1"/>
  <c r="A989" i="3" s="1"/>
  <c r="A990" i="3" s="1"/>
  <c r="A995" i="3" s="1"/>
  <c r="A1004" i="3" s="1"/>
  <c r="A1013" i="3" s="1"/>
  <c r="A1014" i="3" s="1"/>
  <c r="A1015" i="3" s="1"/>
  <c r="A1016" i="3" s="1"/>
  <c r="A1017" i="3" s="1"/>
  <c r="A1018" i="3" s="1"/>
  <c r="A1019" i="3" s="1"/>
  <c r="A1020" i="3" s="1"/>
  <c r="A1021" i="3" s="1"/>
  <c r="A1022" i="3" s="1"/>
  <c r="A1023" i="3" s="1"/>
  <c r="A1024" i="3" s="1"/>
  <c r="A1025" i="3" s="1"/>
  <c r="A1026" i="3" s="1"/>
  <c r="A1027" i="3" s="1"/>
  <c r="A1028" i="3" s="1"/>
  <c r="A1029" i="3" s="1"/>
  <c r="A1030" i="3" s="1"/>
  <c r="A1031" i="3" s="1"/>
  <c r="A1032" i="3" s="1"/>
  <c r="A1033" i="3" s="1"/>
  <c r="A1034" i="3" s="1"/>
  <c r="A1035" i="3" s="1"/>
  <c r="A1036" i="3" s="1"/>
  <c r="A1037" i="3" s="1"/>
  <c r="A1038" i="3" s="1"/>
  <c r="A1039" i="3" s="1"/>
  <c r="A1040" i="3" s="1"/>
  <c r="A1049" i="3" s="1"/>
  <c r="A1050" i="3" s="1"/>
  <c r="J96" i="3"/>
  <c r="J97" i="3"/>
  <c r="J98" i="3"/>
  <c r="J149" i="3"/>
  <c r="J154" i="3"/>
  <c r="J99" i="3" l="1"/>
  <c r="K135"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color indexed="81"/>
            <rFont val="Tahoma"/>
            <family val="2"/>
          </rPr>
          <t>AA05. Damaris Garcerant Jimenez:</t>
        </r>
        <r>
          <rPr>
            <sz val="9"/>
            <color indexed="81"/>
            <rFont val="Tahoma"/>
            <family val="2"/>
          </rPr>
          <t xml:space="preserve">
640,844,149</t>
        </r>
      </text>
    </comment>
    <comment ref="F191" authorId="1" shapeId="0" xr:uid="{00000000-0006-0000-0100-000002000000}">
      <text>
        <r>
          <rPr>
            <b/>
            <sz val="9"/>
            <color indexed="81"/>
            <rFont val="Tahoma"/>
            <family val="2"/>
          </rPr>
          <t>Autor:</t>
        </r>
        <r>
          <rPr>
            <sz val="9"/>
            <color indexed="81"/>
            <rFont val="Tahoma"/>
            <family val="2"/>
          </rPr>
          <t xml:space="preserve">
PRECIO COMBUSTIBLE MARZO  8.639</t>
        </r>
      </text>
    </comment>
    <comment ref="G191" authorId="1" shapeId="0" xr:uid="{00000000-0006-0000-0100-000003000000}">
      <text>
        <r>
          <rPr>
            <b/>
            <sz val="9"/>
            <color indexed="81"/>
            <rFont val="Tahoma"/>
            <family val="2"/>
          </rPr>
          <t>Autor:</t>
        </r>
        <r>
          <rPr>
            <sz val="9"/>
            <color indexed="81"/>
            <rFont val="Tahoma"/>
            <family val="2"/>
          </rPr>
          <t xml:space="preserve">
PRECIO COMBUSTIBLE MARZO  8.639</t>
        </r>
      </text>
    </comment>
    <comment ref="F196" authorId="1" shapeId="0" xr:uid="{00000000-0006-0000-0100-000004000000}">
      <text>
        <r>
          <rPr>
            <b/>
            <sz val="9"/>
            <color indexed="81"/>
            <rFont val="Tahoma"/>
            <family val="2"/>
          </rPr>
          <t>Autor:</t>
        </r>
        <r>
          <rPr>
            <sz val="9"/>
            <color indexed="81"/>
            <rFont val="Tahoma"/>
            <family val="2"/>
          </rPr>
          <t xml:space="preserve">
PRECIO COMBUSTIBLE ACPM MARZO 8.485</t>
        </r>
      </text>
    </comment>
    <comment ref="F206" authorId="1" shapeId="0" xr:uid="{00000000-0006-0000-0100-000005000000}">
      <text>
        <r>
          <rPr>
            <b/>
            <sz val="9"/>
            <color indexed="81"/>
            <rFont val="Tahoma"/>
            <family val="2"/>
          </rPr>
          <t>Autor:</t>
        </r>
        <r>
          <rPr>
            <sz val="9"/>
            <color indexed="81"/>
            <rFont val="Tahoma"/>
            <family val="2"/>
          </rPr>
          <t xml:space="preserve">
PRECIO COMBUSTIBLE MARZO  8.639</t>
        </r>
      </text>
    </comment>
    <comment ref="G206" authorId="1" shapeId="0" xr:uid="{00000000-0006-0000-0100-000006000000}">
      <text>
        <r>
          <rPr>
            <b/>
            <sz val="9"/>
            <color indexed="81"/>
            <rFont val="Tahoma"/>
            <family val="2"/>
          </rPr>
          <t>Autor:</t>
        </r>
        <r>
          <rPr>
            <sz val="9"/>
            <color indexed="81"/>
            <rFont val="Tahoma"/>
            <family val="2"/>
          </rPr>
          <t xml:space="preserve">
PRECIO COMBUSTIBLE MARZO  8.639</t>
        </r>
      </text>
    </comment>
    <comment ref="B268" authorId="2" shapeId="0" xr:uid="{00000000-0006-0000-0100-000007000000}">
      <text>
        <r>
          <rPr>
            <b/>
            <sz val="9"/>
            <color indexed="81"/>
            <rFont val="Tahoma"/>
            <family val="2"/>
          </rPr>
          <t>EMIRO NEL PALACIOS D:</t>
        </r>
        <r>
          <rPr>
            <sz val="9"/>
            <color indexed="81"/>
            <rFont val="Tahoma"/>
            <family val="2"/>
          </rPr>
          <t xml:space="preserve">
02-02-01-003-004-07
Plásticos en formas primarias</t>
        </r>
      </text>
    </comment>
    <comment ref="C276" authorId="2" shapeId="0" xr:uid="{00000000-0006-0000-0100-000008000000}">
      <text>
        <r>
          <rPr>
            <b/>
            <sz val="9"/>
            <color indexed="81"/>
            <rFont val="Tahoma"/>
            <family val="2"/>
          </rPr>
          <t>EMIRO NEL PALACIOS D:</t>
        </r>
        <r>
          <rPr>
            <sz val="9"/>
            <color indexed="81"/>
            <rFont val="Tahoma"/>
            <family val="2"/>
          </rPr>
          <t xml:space="preserve">
QUE  COLOR</t>
        </r>
      </text>
    </comment>
    <comment ref="B287" authorId="2" shapeId="0" xr:uid="{00000000-0006-0000-0100-000009000000}">
      <text>
        <r>
          <rPr>
            <b/>
            <sz val="9"/>
            <color indexed="81"/>
            <rFont val="Tahoma"/>
            <family val="2"/>
          </rPr>
          <t>EMIRO NEL PALACIOS D:</t>
        </r>
        <r>
          <rPr>
            <sz val="9"/>
            <color indexed="81"/>
            <rFont val="Tahoma"/>
            <family val="2"/>
          </rPr>
          <t xml:space="preserve">
02-02-01-003-006-09
Otros productos plásticos</t>
        </r>
      </text>
    </comment>
  </commentList>
</comments>
</file>

<file path=xl/sharedStrings.xml><?xml version="1.0" encoding="utf-8"?>
<sst xmlns="http://schemas.openxmlformats.org/spreadsheetml/2006/main" count="11809" uniqueCount="3389">
  <si>
    <t>FUERZAS MILITARES DE COLOMBIA</t>
  </si>
  <si>
    <t>EJERCITO NACIONAL</t>
  </si>
  <si>
    <t>1. SITUACIÓN:</t>
  </si>
  <si>
    <t>2. MISIÓN:</t>
  </si>
  <si>
    <t xml:space="preserve">3. EJECUCIÓN: </t>
  </si>
  <si>
    <t>3.1. CONCEPTOS GENERALES</t>
  </si>
  <si>
    <t>3.2. JUSTIFICACIÓN DE LA NECESIDAD</t>
  </si>
  <si>
    <t>3.3. TIEMPO DE EJECUCIÓN</t>
  </si>
  <si>
    <t>El plazo de ejecución para los aportes en dinero será contado desde el perfeccionamiento del contrato hasta la entrega de los bienes y/o servicios.</t>
  </si>
  <si>
    <t>3.4. LUGAR DE ENTREGA Y/O EJECUCIÓN</t>
  </si>
  <si>
    <t>3.5. MISIONES PARTICULARES</t>
  </si>
  <si>
    <t xml:space="preserve"> - Verifica el cumplimiento del presente plan de necesidades.</t>
  </si>
  <si>
    <t>3.6. EJECUCIÓN APORTES</t>
  </si>
  <si>
    <t>4. UNIDAD, ARTICULO PRESUPUESTAL, RUBRO, RECURSO Y VALOR</t>
  </si>
  <si>
    <t>APORTE EN DINERO</t>
  </si>
  <si>
    <t>APORTE EN ESPECIE</t>
  </si>
  <si>
    <t>CAPITULOS</t>
  </si>
  <si>
    <t>DINERO</t>
  </si>
  <si>
    <t>ESPECIE</t>
  </si>
  <si>
    <t>VALOR TOTAL</t>
  </si>
  <si>
    <t>1. APOYO SEGURIDAD INFRAESTRUCTURA</t>
  </si>
  <si>
    <t>2. BIENESTAR DE PERSONAL</t>
  </si>
  <si>
    <t xml:space="preserve">5. PROYECTOS ESTRATEGICOS </t>
  </si>
  <si>
    <t xml:space="preserve">6. CIENCIA Y TECNOLOGIA </t>
  </si>
  <si>
    <t>TOTAL</t>
  </si>
  <si>
    <t>5. RELACION DE BIENES Y/O SERVICIOS ADQUIRIR</t>
  </si>
  <si>
    <t>VALOR</t>
  </si>
  <si>
    <t>TOTAL APORTES</t>
  </si>
  <si>
    <t xml:space="preserve">3. DERECHOS HUMANOS Y PROTECCION AL MEDIO AMBIENTE </t>
  </si>
  <si>
    <t xml:space="preserve">4. FORTALECIMIENTO INSTITUCIONAL Y GASTOS DE FUNCIONAMIENTO </t>
  </si>
  <si>
    <t>7 COMUNICACIONES</t>
  </si>
  <si>
    <t>ARTICULO PRESUPUESTAL</t>
  </si>
  <si>
    <t>UNIDAD</t>
  </si>
  <si>
    <t xml:space="preserve">RUBRO PRESUPUESTAL (Denominación) </t>
  </si>
  <si>
    <t>RECURSO</t>
  </si>
  <si>
    <t>VALOR APROPIADO</t>
  </si>
  <si>
    <t>RESUMEN RUBROS PRESUPUESTALES</t>
  </si>
  <si>
    <t>Omitido</t>
  </si>
  <si>
    <t>A-02-02-01-003-006</t>
  </si>
  <si>
    <t xml:space="preserve">CLASIFICADOR POR OBJETO DEL GASTO </t>
  </si>
  <si>
    <t>NOMBRE CUENTA</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</si>
  <si>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</si>
  <si>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</si>
  <si>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</si>
  <si>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</si>
  <si>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</si>
  <si>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</si>
  <si>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</si>
  <si>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</si>
  <si>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</si>
  <si>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</si>
  <si>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 xml:space="preserve"> - Supervisa la elaboración del plan con las necesidades presentadas por sus Brigadas Territoriales y las suyas propias.</t>
  </si>
  <si>
    <t>3.5.1  CEDE4</t>
  </si>
  <si>
    <t xml:space="preserve">en cuenta la ficha técnica de planeamiento logístico  (entrega)  de acuerdo a la Directiva Permanente No.  01034-8 y la ficha técnica de planeamiento logístico  </t>
  </si>
  <si>
    <t>Para la adquisición del material de acuerdo al presente plan de necesidades, la Unidad debe velar por el control y seguimiento de la contratación que se va a establecer teniendo</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</si>
  <si>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</si>
  <si>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</si>
  <si>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</si>
  <si>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</si>
  <si>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</si>
  <si>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</si>
  <si>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</si>
  <si>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</si>
  <si>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</si>
  <si>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</si>
  <si>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SIGLA UNIDAD</t>
  </si>
  <si>
    <t xml:space="preserve">BATALLON DE ALTA MONTAÑA No. 6 </t>
  </si>
  <si>
    <t>BAMRU</t>
  </si>
  <si>
    <t>(abastecimiento) de acuerdo a la Directiva Permanente  01034-4 para la recepción y entrega del material  a contratar por parte del Comando de adquisiciones a la Div01</t>
  </si>
  <si>
    <t xml:space="preserve">3.5.2 Jefe de Estado Mayor de La Primera División </t>
  </si>
  <si>
    <t xml:space="preserve">BAMRU </t>
  </si>
  <si>
    <t>combustible Acpm-gasolina-aceite</t>
  </si>
  <si>
    <t>llantas</t>
  </si>
  <si>
    <t>repuestos</t>
  </si>
  <si>
    <t>mantenimiento</t>
  </si>
  <si>
    <t>PRODUCTOS DE HORNOS DE COQUE; PRODUCTOS DE REFINACIÓN DE PETRÓLEO Y COMBUSTIBLE NUCLEAR</t>
  </si>
  <si>
    <t>A-02-02-01-003-003</t>
  </si>
  <si>
    <t>PRODUCTOS DE CAUCHO Y PLÁSTICO</t>
  </si>
  <si>
    <t>A-02-02-01-004-009</t>
  </si>
  <si>
    <t>EQUIPO DE TRANSPORTE</t>
  </si>
  <si>
    <t>A-02-02-02-008-007</t>
  </si>
  <si>
    <t>SERVICIOS DE MANTENIMIENTO, REPARACIÓN E INSTALACIÓN (EXCEPTO SERVICIOS DE CONSTRUCCIÓN)</t>
  </si>
  <si>
    <t>APORTES EN ESPECIE</t>
  </si>
  <si>
    <t>pasajes aereos</t>
  </si>
  <si>
    <t>pasajes terrestres</t>
  </si>
  <si>
    <t>SERVICIOS DE TRANSPORTE DE PASAJEROS</t>
  </si>
  <si>
    <t>A-02-02-02-006-004</t>
  </si>
  <si>
    <t>Vallas DD.HH</t>
  </si>
  <si>
    <t xml:space="preserve">OTROS SERVICIOS DE FABRICACIÓN; SERVICIOS DE EDICIÓN, IMPRESIÓN Y REPRODUCCIÓN; SERVICIOS DE RECUPERACIÓN DE MATERIALES </t>
  </si>
  <si>
    <t>A-02-02-02-008-009</t>
  </si>
  <si>
    <t>Equipo Computo</t>
  </si>
  <si>
    <t>A-02-02-01-003-001</t>
  </si>
  <si>
    <t>A-02-02-01-003-005</t>
  </si>
  <si>
    <t>A-02-02-01-003-007</t>
  </si>
  <si>
    <t>A-02-02-01-004-001</t>
  </si>
  <si>
    <t>A-02-02-01-004-002</t>
  </si>
  <si>
    <t>PRODUCTOS DE MADERA, CORCHO, CESTERÍA Y ESPARTERÍA</t>
  </si>
  <si>
    <t>OTROS PRODUCTOS QUÍMICOS; FIBRAS ARTIFICIALES (O FIBRAS INDUSTRIALES HECHAS POR EL HOMBRE)</t>
  </si>
  <si>
    <t>VIDRIO Y PRODUCTOS DE VIDRIO Y OTROS PRODUCTOS NO METÁLICOS N.C.P.PRODUCTOS DE CAUCHO Y PLÁSTICO</t>
  </si>
  <si>
    <t>METALES BÁSICOS</t>
  </si>
  <si>
    <t>PRODUCTOS METÁLICOS ELABORADOS (EXCEPTO MAQUINARIA Y EQUIPO)</t>
  </si>
  <si>
    <t>Unidad</t>
  </si>
  <si>
    <t>Galón</t>
  </si>
  <si>
    <t>Metros</t>
  </si>
  <si>
    <t>CUÑETE</t>
  </si>
  <si>
    <t>PEGANTE PARA PVC</t>
  </si>
  <si>
    <t>LITRO</t>
  </si>
  <si>
    <t>SILICONA TRANSPARENTE 300 ml</t>
  </si>
  <si>
    <t>TUBO</t>
  </si>
  <si>
    <t>MANGUERA PARA ENTRADA DE AGUA LAVA MANOS PLASTICA</t>
  </si>
  <si>
    <t>MANGUERA PARA ENTRADA DE AGUA SANITARIO PLASTICA</t>
  </si>
  <si>
    <t xml:space="preserve">TELA AFALTICA </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</si>
  <si>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</si>
  <si>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</si>
  <si>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</si>
  <si>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</si>
  <si>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</si>
  <si>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</si>
  <si>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</si>
  <si>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</si>
  <si>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</si>
  <si>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</si>
  <si>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</si>
  <si>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</si>
  <si>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</si>
  <si>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</si>
  <si>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</si>
  <si>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</si>
  <si>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</si>
  <si>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</si>
  <si>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</si>
  <si>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</si>
  <si>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</si>
  <si>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</si>
  <si>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</si>
  <si>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</si>
  <si>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</si>
  <si>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</si>
  <si>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</si>
  <si>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</si>
  <si>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</si>
  <si>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</si>
  <si>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</si>
  <si>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</si>
  <si>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</si>
  <si>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</si>
  <si>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</si>
  <si>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</si>
  <si>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</si>
  <si>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</si>
  <si>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</si>
  <si>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</si>
  <si>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</si>
  <si>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</si>
  <si>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</si>
  <si>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</si>
  <si>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</si>
  <si>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</si>
  <si>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</si>
  <si>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</si>
  <si>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</si>
  <si>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</si>
  <si>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</si>
  <si>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</si>
  <si>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</si>
  <si>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</si>
  <si>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</si>
  <si>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</si>
  <si>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</si>
  <si>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</si>
  <si>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</si>
  <si>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</si>
  <si>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</si>
  <si>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</si>
  <si>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</si>
  <si>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</si>
  <si>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 xml:space="preserve">Rollo </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</si>
  <si>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</si>
  <si>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</si>
  <si>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</si>
  <si>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</si>
  <si>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</si>
  <si>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</si>
  <si>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</si>
  <si>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</si>
  <si>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</si>
  <si>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</si>
  <si>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</si>
  <si>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</si>
  <si>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</si>
  <si>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</si>
  <si>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</si>
  <si>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</si>
  <si>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</si>
  <si>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</si>
  <si>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</si>
  <si>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</si>
  <si>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</si>
  <si>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</si>
  <si>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</si>
  <si>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</si>
  <si>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</si>
  <si>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</si>
  <si>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</si>
  <si>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</si>
  <si>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</si>
  <si>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</si>
  <si>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</si>
  <si>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TEJA PLASTICA C7 NUMERO 10</t>
  </si>
  <si>
    <t>ORINAL DE DISEÑO ARRECIFE ENTRADA SUPERIOR</t>
  </si>
  <si>
    <t>SANITARIO DE 2 PIEZAS CON TAZA REDONDA, CON ANILLO CERRADO</t>
  </si>
  <si>
    <t>LADRILLO H 10</t>
  </si>
  <si>
    <t>BULTO</t>
  </si>
  <si>
    <t>LAMINA DRYWALL 1.22 M X 2.44 M CALIBRE ½</t>
  </si>
  <si>
    <t>LAMINA SUPERBOARD 244X122CM X 6MM</t>
  </si>
  <si>
    <t>DISCO CORTE METAL 4</t>
  </si>
  <si>
    <t>DISCO CORTE METAL 6</t>
  </si>
  <si>
    <t>LIJA 180</t>
  </si>
  <si>
    <t>PLIEGO</t>
  </si>
  <si>
    <t>LIJA N° 150</t>
  </si>
  <si>
    <t>BROCHA 2" CERDAS NATURALES</t>
  </si>
  <si>
    <t>BROCHA 3" CERDAS NATURALES CHINAS BLANCAS</t>
  </si>
  <si>
    <t xml:space="preserve">RODILLOS DE FELPA </t>
  </si>
  <si>
    <t>CERÁMICA PARA PISO DE 60 X 60 CMS COLOR  BEIS 5 MM ESMALTADO TRAFICO COMERCIAL DE PRIMERA.</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</si>
  <si>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</si>
  <si>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</si>
  <si>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</si>
  <si>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</si>
  <si>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</si>
  <si>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</si>
  <si>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</si>
  <si>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TEJAS EN ACERO GALVANIZADO</t>
  </si>
  <si>
    <t>TUBOS DE HIERRO O ACERO GALVANIZADOS</t>
  </si>
  <si>
    <t>CANAL PARA LAMINA DRYWALL 0.85 MM PARAL FC 140*41.2 X 2.44 MT</t>
  </si>
  <si>
    <t>CANALETA PARA LAMINA DRYWALL 0.85 MM PARAL FC 140*41.2 X 2.44 MT</t>
  </si>
  <si>
    <t>MARCOS PARA PUERTA METALICA 2 MT DE ALTO X 1 DE ANCHO</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</si>
  <si>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</si>
  <si>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</si>
  <si>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</si>
  <si>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</si>
  <si>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</si>
  <si>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</si>
  <si>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</si>
  <si>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</si>
  <si>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</si>
  <si>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</si>
  <si>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</si>
  <si>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 xml:space="preserve">HOJA DE SEGUETA DE 10" </t>
  </si>
  <si>
    <t>SOLDADURA 6011 DELGADA</t>
  </si>
  <si>
    <t xml:space="preserve">SOLDADURA LIQUIDA X CUARTOS </t>
  </si>
  <si>
    <t>CUARTOS</t>
  </si>
  <si>
    <t>SOLDADURA ROJA 6013</t>
  </si>
  <si>
    <t>TORNILLO DRYWALL 6" * 1000</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</si>
  <si>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</si>
  <si>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</si>
  <si>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</si>
  <si>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</si>
  <si>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</si>
  <si>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</si>
  <si>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</si>
  <si>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</si>
  <si>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</si>
  <si>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</si>
  <si>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</si>
  <si>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</si>
  <si>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REFLECTOR LED 50W 6500K SALIDA POLO A TIERRA - IP65 VOLTAJE: 85-265V/50-60HZ DIMENSIONES: 28 X 23 X 15 CM LÚMENES 3500LM</t>
  </si>
  <si>
    <t>BOMBILLO LED 20w ESPIRAL  120v LUZ DIA</t>
  </si>
  <si>
    <t>BOMBILLO LED 70w ESPIRAL 120v LUZ DIA</t>
  </si>
  <si>
    <t>QUÍMICOS BÁSICOS</t>
  </si>
  <si>
    <t>A-02-02-01-003-004</t>
  </si>
  <si>
    <t>OTROS BIENES TRANSPORTABLES N.C.P.</t>
  </si>
  <si>
    <t>A-02-02-01-003-008</t>
  </si>
  <si>
    <t>MAQUINARIA Y APARATOS ELÉCTRICOS</t>
  </si>
  <si>
    <t>A-02-02-01-004-006</t>
  </si>
  <si>
    <t>MAQUINARIA PARA USOS ESPECIALES</t>
  </si>
  <si>
    <t>A-02-02-01-004-004</t>
  </si>
  <si>
    <t>MAQUINARIA DE OFICINA, CONTABILIDAD E INFORMÁTICA</t>
  </si>
  <si>
    <t>A-02-02-01-004-005</t>
  </si>
  <si>
    <t xml:space="preserve">LICENCIAS </t>
  </si>
  <si>
    <t>EQUIPO Y APARATOS DE RADIO, TELEVISIÓN Y COMUNICACIONES</t>
  </si>
  <si>
    <t>A-02-02-01-004-007</t>
  </si>
  <si>
    <t xml:space="preserve">Mantenimiento de Equipo de computo </t>
  </si>
  <si>
    <t xml:space="preserve">impresoras </t>
  </si>
  <si>
    <t xml:space="preserve">MEDICAMENTOS </t>
  </si>
  <si>
    <t>MAQUINARIA PARA USO GENERAL</t>
  </si>
  <si>
    <t>A-02-02-01-004-003</t>
  </si>
  <si>
    <t>AIRES ACONDICIONAC</t>
  </si>
  <si>
    <t xml:space="preserve">SCANNER </t>
  </si>
  <si>
    <t xml:space="preserve">HERAMMIENTAS </t>
  </si>
  <si>
    <t xml:space="preserve">GUADAÑAS </t>
  </si>
  <si>
    <t xml:space="preserve">APOYOS EN ESPECIE </t>
  </si>
  <si>
    <t xml:space="preserve">ACPM </t>
  </si>
  <si>
    <t xml:space="preserve">GASOLINA </t>
  </si>
  <si>
    <t>A-02-02-01-003</t>
  </si>
  <si>
    <t>GASOLINA MOTOR CORRIENTE</t>
  </si>
  <si>
    <t xml:space="preserve">GALONES </t>
  </si>
  <si>
    <t>OTROS BIENES TRANSPORTABLES (EXCEPTO PRODUCTOS METÁLICOS, MAQUINARIA Y EQUIPO)</t>
  </si>
  <si>
    <t xml:space="preserve">DIESEL </t>
  </si>
  <si>
    <t xml:space="preserve">UNIDAD    </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</si>
  <si>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</si>
  <si>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</si>
  <si>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</si>
  <si>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</si>
  <si>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</si>
  <si>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</si>
  <si>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</si>
  <si>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</si>
  <si>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</si>
  <si>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</si>
  <si>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</si>
  <si>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</si>
  <si>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</si>
  <si>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</si>
  <si>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</si>
  <si>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</si>
  <si>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APOYO SEGURIDAD INFRAESTRUCTURA</t>
  </si>
  <si>
    <t>ALOJAMIENTO; SERVICIOS DE SUMINISTRO DE COMIDAS Y BEBIDAS; SERVICIOS DE TRANSPORTE; Y SERVICIOS DE DISTRIBUCIÓN DE ELECTRICIDAD, GAS Y AGUA</t>
  </si>
  <si>
    <t>A-02-02-02-006</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</si>
  <si>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</si>
  <si>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</si>
  <si>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</si>
  <si>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</si>
  <si>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</si>
  <si>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</si>
  <si>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PRODUCTOS METÁLICOS, MAQUINARIA Y EQUIPO</t>
  </si>
  <si>
    <t xml:space="preserve">A-02-02-01-004   </t>
  </si>
  <si>
    <t xml:space="preserve">Compresores eléctricos.  Compresor 1.5 HP 24 LT 106L/MIN 115 PSI 6.4 CFM </t>
  </si>
  <si>
    <t xml:space="preserve">UNIDAD   </t>
  </si>
  <si>
    <t xml:space="preserve">Amperímetros y voltímetros. Multimetro Automatico </t>
  </si>
  <si>
    <t>APARATOS MÉDICOS, INSTRUMENTOS ÓPTICOS Y DE PRECISIÓN, RELOJES</t>
  </si>
  <si>
    <t>A-02-02-01-004-008</t>
  </si>
  <si>
    <t>Taladradoras, perforadoras y similares
rotativas (incluso de percusión), neumáticas,
de uso manual. TALADRO 1/2 PG. PERCUTOR 800W 3000RPM VVR.</t>
  </si>
  <si>
    <t xml:space="preserve">Taladradoras, perforadoras y similares
rotativas (incluso de percusión), neumáticas,
ROTOMARTILLO SDS-PLUS 800W 2.9J 1500 RPM 2.6 K </t>
  </si>
  <si>
    <t xml:space="preserve">Palas y similares. PALIN HOYADOR CON CABO </t>
  </si>
  <si>
    <t>Sierras montadas para aserraderos. CALADORA 500W 1450-3200OPM GST-700</t>
  </si>
  <si>
    <t>VIDRIO Y PRODUCTOS DE VIDRIO Y OTROS PRODUCTOS NO METÁLICOS N.C.P.</t>
  </si>
  <si>
    <t xml:space="preserve">Discos o piedras de esmeril. ESMERIL DE BANCO 60PG 373W 3450RPM </t>
  </si>
  <si>
    <t xml:space="preserve">Destornilladores. JUEGO DESTORNILLADORES 4PZS </t>
  </si>
  <si>
    <t xml:space="preserve">Llaves de ajuste graduables. JUEGO 10 LLAVES HEX METRICAS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</si>
  <si>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</si>
  <si>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Cepilladoras, pulidoras y biseladoras
para metales. PULIDORA 4-1/2 PG 1200w 11000rpm</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</si>
  <si>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</si>
  <si>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Prensas hidráulicas. PRENSA DE BANCO 6PG </t>
  </si>
  <si>
    <t xml:space="preserve">Llaves de ajuste graduables. JUEGO 20 LLAVES COMBINADAS PG - MM </t>
  </si>
  <si>
    <t xml:space="preserve">Machetes y similares. MACHETE PULIDO 22 PULG </t>
  </si>
  <si>
    <t xml:space="preserve">Llaves de ajuste fijas. LLAVE EXPANDIÓN 10 PG </t>
  </si>
  <si>
    <t>Maquinas hidrolavadoras para lavado de vehículos. HIDROLAVADORA 1800PSI 6.5L/min 1600 W 110V</t>
  </si>
  <si>
    <t>Soldadores eléctricos. SOLDADOR INVERSOR ARC 220 AMP 110/220V</t>
  </si>
  <si>
    <t>Carretillas de mano en  bra de vidrio. CARRETILLA NEGRA CACHACA ANTIPINCHAZO</t>
  </si>
  <si>
    <t xml:space="preserve">Carritos metálicos manuales especiales para el transporte de mercancías. ZORRA 250KG 130 X 55CM BANDEJA 22X35 CM </t>
  </si>
  <si>
    <t>Paquetes de sistemas operativo. LICENCIAS PARA SISTEMA OPERATIVO WINDOWS</t>
  </si>
  <si>
    <t xml:space="preserve">Paquetes de aplicaciones de productividad general de negocio y usos de aplicaciones para el hogar. LICENCIAS PARA OFFICE </t>
  </si>
  <si>
    <t>Unidad central de procesamiento. Computador de Escritorio de acuerdo al item No. 1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</si>
  <si>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</si>
  <si>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Impresoras multifuncional. IMPRESORA A COLOR DE ACUERDO A ITEM No. 2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</si>
  <si>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</si>
  <si>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Aparatos para acondicionamiento de
aire y calefacción. Aire Acondicionado Minisplit Inverter 18000 BTU 220V </t>
  </si>
  <si>
    <t>Aparatos para acondicionamiento de
aire y calefacción. Aire Acondicionado Minisplit Inverter 24000BTU 220V</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</si>
  <si>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</si>
  <si>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TOTAL </t>
  </si>
  <si>
    <t>Planear con cargo a los aportes en dinero asignados mediante convenios las necesidades presentadas por el Batallón de Alta Montaña No. 6,   utilizando correctamente los rubros del Catalogo Rubros Presupuestales Gastos Generales del Ministerio de Defensa Nacional.</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</si>
  <si>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</si>
  <si>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</si>
  <si>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</si>
  <si>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</si>
  <si>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</si>
  <si>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</si>
  <si>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</si>
  <si>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</si>
  <si>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</si>
  <si>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</si>
  <si>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</si>
  <si>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</si>
  <si>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Dirección de Convenios.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</si>
  <si>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</si>
  <si>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</si>
  <si>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</si>
  <si>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</si>
  <si>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Los aportes en  especie asignados serán exclusivamente para cubrir la necesidad de los bienes y/o servicios a adquirir para el año 2021 y hasta agotar presupuesto.</t>
  </si>
  <si>
    <t>Llantas de caucho para buses y
camiones. Llantas para vehículo NPR REF. 750 R16</t>
  </si>
  <si>
    <t xml:space="preserve">ACEITE 20 W 50 </t>
  </si>
  <si>
    <t>ACEITE  15 W 40</t>
  </si>
  <si>
    <t>Llantas de caucho para automóviles. Llantas para vehículo CAMIONETA CHEVROLET DIMAX REF 245/75 R 16</t>
  </si>
  <si>
    <t>Llantas de caucho para automóviles. Llantas para vehículo CAMIONETA NISSAN REF 255/70 R 16</t>
  </si>
  <si>
    <t xml:space="preserve">FILTRO DE COMBUSTIBLE PARA VEHÍCULO NPR </t>
  </si>
  <si>
    <t xml:space="preserve">FILTRO DE AIRE PARA VEHÍCULO NPR </t>
  </si>
  <si>
    <t xml:space="preserve">FILTRO DE AIRE PARA VEHÍCULO NISSAN FRONTIER </t>
  </si>
  <si>
    <t xml:space="preserve">FILTRO DE COMBUSTIBLE PARA VEHÍCULONISSAN FRONTIER </t>
  </si>
  <si>
    <t xml:space="preserve">FILTRO DE COMBUSTIBLE PARA VEHÍCULO CHEVROLET DIMAX </t>
  </si>
  <si>
    <t xml:space="preserve">FILTRO DE AIRE PARA VEHÍCULO CHEVROLET DIMAX </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</si>
  <si>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</si>
  <si>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</si>
  <si>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</si>
  <si>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</si>
  <si>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</si>
  <si>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</si>
  <si>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</si>
  <si>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</si>
  <si>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</si>
  <si>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ACEITE 15W40 en Caneca de 55 galones </t>
  </si>
  <si>
    <t xml:space="preserve">Caneca </t>
  </si>
  <si>
    <t xml:space="preserve">ACEITE 20W50 en Caneca de 55 galones </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</si>
  <si>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</si>
  <si>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</si>
  <si>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</si>
  <si>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</si>
  <si>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</si>
  <si>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</si>
  <si>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</si>
  <si>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</si>
  <si>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</si>
  <si>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</si>
  <si>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</si>
  <si>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</si>
  <si>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</si>
  <si>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</si>
  <si>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 xml:space="preserve">ROLLO </t>
  </si>
  <si>
    <t xml:space="preserve">POLISOMBRA NEGRA X 6 METROS ANCHO X 100 METROS </t>
  </si>
  <si>
    <t xml:space="preserve">BROCHA 1" CERDAS NATURALES </t>
  </si>
  <si>
    <t>CLAVO DE ACERO LISO DE 3" CAJA X 500 GR</t>
  </si>
  <si>
    <t xml:space="preserve">SOLDADURA 6013 DELGADA </t>
  </si>
  <si>
    <t>LUMINARIA TIPO PLAFON DE SOBREPONER TIPO LED 10 W "VERSI LITE 7" led flush"</t>
  </si>
  <si>
    <t xml:space="preserve">TORNILLO DRYWALL 7" 7 X 16 PARA ESTRUCTURA X PAQUETE DE 1000 UNIDADES </t>
  </si>
  <si>
    <t xml:space="preserve">PAQUETE </t>
  </si>
  <si>
    <t xml:space="preserve">CAJA </t>
  </si>
  <si>
    <t xml:space="preserve">TORNIQUETE PRIMEROS AUXILIOS </t>
  </si>
  <si>
    <t xml:space="preserve">VENOCLISIS CAJA X 50 UNIDADES </t>
  </si>
  <si>
    <t xml:space="preserve">CATETER No. 15 </t>
  </si>
  <si>
    <t>CATETER No. 16</t>
  </si>
  <si>
    <t xml:space="preserve">JERINGA 3 CC </t>
  </si>
  <si>
    <t xml:space="preserve">JERINGA 5 CC </t>
  </si>
  <si>
    <t xml:space="preserve">VENDAS ELASTICAS </t>
  </si>
  <si>
    <t xml:space="preserve">CUELLO ORTOPEDICO </t>
  </si>
  <si>
    <t xml:space="preserve">ISODINE SOLUCION </t>
  </si>
  <si>
    <t xml:space="preserve">ISODINE ESPUMA </t>
  </si>
  <si>
    <t xml:space="preserve">PLASTICO NEGRO CALIBRE No. 5 X ROLLO X 100 METROS </t>
  </si>
  <si>
    <t>El oficial S-4 y de convenios de la Unidad deberá informar a la unidad centralizadora los bienes recibidos y enviar la documentación soporte para ser dados de alta en los inventarios.</t>
  </si>
  <si>
    <t xml:space="preserve">Mayor HENRY MIGUEL SALAZAR HERNANDEZ </t>
  </si>
  <si>
    <t xml:space="preserve">Ejecutivo y Segundo Comandante del Batallón de Alta Montaña No. 6 </t>
  </si>
  <si>
    <t xml:space="preserve">Capitan JAVIER OSPINA ANTURI </t>
  </si>
  <si>
    <t>Oficial de Logística del Batallón de Alta Montaña No. 6</t>
  </si>
  <si>
    <t xml:space="preserve">Elaboró:  CT. OSPINA ANTURI JAVIER </t>
  </si>
  <si>
    <t xml:space="preserve">Oficial de Convenios BAMRU </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</si>
  <si>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</si>
  <si>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 xml:space="preserve">IBUPROFENO DE 800 MG X SOBRE DE 10 UNIDADES </t>
  </si>
  <si>
    <t xml:space="preserve">ACETAMINOFEN DE 500 MG X SOBRE DE 10 UNIDADES </t>
  </si>
  <si>
    <t xml:space="preserve">DIPIRONA AMPOLLA POR 5 CC </t>
  </si>
  <si>
    <t xml:space="preserve">BUSCAPINA AMPOLLA </t>
  </si>
  <si>
    <t xml:space="preserve">METROCOPAMIDA AMPOLLA </t>
  </si>
  <si>
    <t xml:space="preserve">ACITROMIXINA SOBRE X 3 UNIDADES </t>
  </si>
  <si>
    <t xml:space="preserve">DICLOFENACO AMPOLLA </t>
  </si>
  <si>
    <t xml:space="preserve">FLORATIL X SOBRE </t>
  </si>
  <si>
    <t xml:space="preserve">DEXAMETAZONA AMPOLLA </t>
  </si>
  <si>
    <t xml:space="preserve">VITAMINA K EN AMPOLLA </t>
  </si>
  <si>
    <t>ESPARADRAPO GRANDE</t>
  </si>
  <si>
    <t xml:space="preserve">LACTATO DE HARMAN </t>
  </si>
  <si>
    <t>CATETER No. 18</t>
  </si>
  <si>
    <t xml:space="preserve">PARCHE O APOSITO </t>
  </si>
  <si>
    <t xml:space="preserve">SUERO ORAL X 30 SOBRES </t>
  </si>
  <si>
    <t xml:space="preserve">RANITIDINA POR 150 MG </t>
  </si>
  <si>
    <t>GENTAMICINA AMPOLLA</t>
  </si>
  <si>
    <t xml:space="preserve">SOLVENTE PARA ESMALTES </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</si>
  <si>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</si>
  <si>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</si>
  <si>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 VERDE CIPRES X 5 GALONES</t>
  </si>
  <si>
    <t>PINTURA DILUIBLE EN AGUA TIPO I, EXCELENTE ACABADO , LAVABILIDAD, SIN DESGASTE NI DESPRENDIMIENTO, ALTO CUBRIMIENTO, COLOR INSTITUCIONALES BLANCO MARFIL X 5 GALONES</t>
  </si>
  <si>
    <t>GALON</t>
  </si>
  <si>
    <t xml:space="preserve">ESMALTE SINTETICO DE ACEITE ACABADO BRILLANTE ALTA RESISTENCIA A LA INTERPERIE DE DURABILIDAD PROLONGADA, EXCELENTE CUBRIMIENTO ADHERENCIA Y ALTA LAVABILILIDAD, COLOR BLANCO </t>
  </si>
  <si>
    <t>3511011</t>
  </si>
  <si>
    <t xml:space="preserve">PINTURA REFLECTIVA TIPO TRAFICO COLOR AMARILLO. </t>
  </si>
  <si>
    <t>PINTURA REFLECTIVA TIPO TRAFICO COLOR NEGRO</t>
  </si>
  <si>
    <t xml:space="preserve">IMPERMEABILIZANTE A BASE DE RESINAS ACRILICAS DE USO EN MUROS Y TERRAZAS DE 1 COMPONENTE DE COLOR BLANCO </t>
  </si>
  <si>
    <t>ADAPTADOR HEMBRA 1 /2" PVC</t>
  </si>
  <si>
    <t>TABLAS DE MADERA INMUNIZADA DE 30 CMS X 2,5 MTS DE 2 CM DE ANCHO</t>
  </si>
  <si>
    <t>LISTONES DE MADERA INMUNIZADA DE 8 CMM X 8 CMM 3 MT DE LARGO</t>
  </si>
  <si>
    <t>CAL HIDRATADA PRODUCTO FINAMENTE DIVIDIDO QUE RESULTA  DE LA HIDRATACION DE LA CAL VIVA CON AGUA PARA SATISFACER SU AFINIDAD QUIMICA PRESENTACIÓN DE 25 KG</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</si>
  <si>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</si>
  <si>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</si>
  <si>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LAMINAS DE ETERNIT NO.  8 DE 244 x 92 cm</t>
  </si>
  <si>
    <t>VARILLA DE HIERRO DIAMETRO 3/8" X 6 METROS</t>
  </si>
  <si>
    <t>VARILLA DE HIERRO DIAMETRO 1/2" X 6 METROS</t>
  </si>
  <si>
    <t>VARILLA DE HIERRO DIAMETRO 1/4" X 6 METROS</t>
  </si>
  <si>
    <t>VIGUETA PARA LAMINA DRYWALL X 2,44 METROS</t>
  </si>
  <si>
    <t>ALAMBRE DE COBRE RECUBIERTO EN POLIVINILO NUMERO 6</t>
  </si>
  <si>
    <t>PARAL PARA LAMINA DRYWALL X 2,44 METROS</t>
  </si>
  <si>
    <t xml:space="preserve">ALAMBRE DE PUAS GALVANIZADO  CALIBRE 18 X 500 MTS </t>
  </si>
  <si>
    <t xml:space="preserve">Impresoras de inyección de tinta utilizadas en máquinas de Procesamiento de datos. Impresora DATA MAX ONEIL E - CLASS MARCK 3 </t>
  </si>
  <si>
    <t xml:space="preserve">GASA ESTERILIZADA CAJA DE 50 SOBRES </t>
  </si>
  <si>
    <t xml:space="preserve">GUADAÑA PROFESIONAL </t>
  </si>
  <si>
    <t xml:space="preserve">Santa Marta - Bogota </t>
  </si>
  <si>
    <t xml:space="preserve">Santa Marta - Cali </t>
  </si>
  <si>
    <t xml:space="preserve">Santa Marta - Bucaramanga </t>
  </si>
  <si>
    <t xml:space="preserve">Santa Marta - Cucuta </t>
  </si>
  <si>
    <t>Santa Marta - Medellin</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</si>
  <si>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</si>
  <si>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</si>
  <si>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</si>
  <si>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</si>
  <si>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</si>
  <si>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</si>
  <si>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</si>
  <si>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</si>
  <si>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</si>
  <si>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</si>
  <si>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</si>
  <si>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</si>
  <si>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</si>
  <si>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</si>
  <si>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</si>
  <si>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</si>
  <si>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</si>
  <si>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</si>
  <si>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</si>
  <si>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</si>
  <si>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</si>
  <si>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</si>
  <si>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</si>
  <si>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</si>
  <si>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</si>
  <si>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</si>
  <si>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</si>
  <si>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</si>
  <si>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</si>
  <si>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</si>
  <si>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</si>
  <si>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</si>
  <si>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</si>
  <si>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</si>
  <si>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</si>
  <si>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</si>
  <si>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</si>
  <si>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</si>
  <si>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</si>
  <si>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</si>
  <si>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</si>
  <si>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</si>
  <si>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</si>
  <si>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</si>
  <si>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</si>
  <si>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</si>
  <si>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</si>
  <si>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</si>
  <si>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</si>
  <si>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</si>
  <si>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</si>
  <si>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</si>
  <si>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</si>
  <si>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</si>
  <si>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</si>
  <si>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</si>
  <si>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</si>
  <si>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</si>
  <si>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</si>
  <si>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</si>
  <si>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</si>
  <si>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</si>
  <si>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</si>
  <si>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</si>
  <si>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</si>
  <si>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</si>
  <si>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</si>
  <si>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</si>
  <si>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</si>
  <si>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</si>
  <si>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</si>
  <si>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</si>
  <si>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</si>
  <si>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</si>
  <si>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</si>
  <si>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</si>
  <si>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</si>
  <si>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</si>
  <si>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</si>
  <si>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</si>
  <si>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</si>
  <si>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</si>
  <si>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</si>
  <si>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</si>
  <si>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</si>
  <si>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</si>
  <si>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</si>
  <si>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</si>
  <si>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</si>
  <si>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</si>
  <si>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</si>
  <si>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</si>
  <si>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</si>
  <si>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</si>
  <si>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</si>
  <si>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</si>
  <si>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</si>
  <si>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</si>
  <si>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</si>
  <si>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</si>
  <si>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</si>
  <si>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</si>
  <si>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</si>
  <si>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</si>
  <si>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</si>
  <si>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</si>
  <si>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</si>
  <si>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</si>
  <si>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</si>
  <si>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</si>
  <si>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</si>
  <si>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</si>
  <si>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</si>
  <si>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</si>
  <si>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</si>
  <si>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</si>
  <si>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</si>
  <si>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</si>
  <si>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</si>
  <si>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</si>
  <si>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</si>
  <si>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</si>
  <si>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</si>
  <si>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</si>
  <si>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</si>
  <si>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</si>
  <si>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</si>
  <si>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</si>
  <si>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</si>
  <si>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</si>
  <si>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</si>
  <si>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</si>
  <si>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</si>
  <si>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</si>
  <si>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</si>
  <si>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</si>
  <si>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</si>
  <si>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</si>
  <si>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</si>
  <si>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</si>
  <si>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</si>
  <si>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</si>
  <si>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</si>
  <si>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</si>
  <si>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</si>
  <si>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</si>
  <si>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</si>
  <si>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</si>
  <si>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</si>
  <si>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</si>
  <si>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</si>
  <si>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</si>
  <si>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</si>
  <si>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</si>
  <si>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</si>
  <si>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</si>
  <si>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</si>
  <si>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</si>
  <si>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</si>
  <si>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</si>
  <si>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</si>
  <si>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</si>
  <si>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</si>
  <si>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</si>
  <si>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</si>
  <si>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</si>
  <si>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</si>
  <si>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</si>
  <si>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</si>
  <si>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</si>
  <si>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</si>
  <si>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</si>
  <si>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</si>
  <si>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</si>
  <si>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</si>
  <si>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</si>
  <si>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</si>
  <si>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</si>
  <si>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</si>
  <si>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</si>
  <si>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</si>
  <si>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</si>
  <si>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</si>
  <si>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</si>
  <si>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</si>
  <si>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</si>
  <si>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</si>
  <si>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</si>
  <si>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</si>
  <si>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</si>
  <si>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</si>
  <si>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</si>
  <si>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</si>
  <si>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</si>
  <si>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</si>
  <si>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</si>
  <si>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</si>
  <si>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</si>
  <si>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</si>
  <si>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</si>
  <si>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</si>
  <si>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</si>
  <si>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</si>
  <si>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</si>
  <si>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</si>
  <si>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</si>
  <si>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</si>
  <si>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</si>
  <si>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</si>
  <si>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</si>
  <si>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Bucaramanga a El Carmen de Bolivar </t>
  </si>
  <si>
    <t xml:space="preserve">unidad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</si>
  <si>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</si>
  <si>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</si>
  <si>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</si>
  <si>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</si>
  <si>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</si>
  <si>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</si>
  <si>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</si>
  <si>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</si>
  <si>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</si>
  <si>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</si>
  <si>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</si>
  <si>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</si>
  <si>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</si>
  <si>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</si>
  <si>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</si>
  <si>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</si>
  <si>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</si>
  <si>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</si>
  <si>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</si>
  <si>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</si>
  <si>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</si>
  <si>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</si>
  <si>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</si>
  <si>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</si>
  <si>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</si>
  <si>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</si>
  <si>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</si>
  <si>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</si>
  <si>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</si>
  <si>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</si>
  <si>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</si>
  <si>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</si>
  <si>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</si>
  <si>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</si>
  <si>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</si>
  <si>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</si>
  <si>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</si>
  <si>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</si>
  <si>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</si>
  <si>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</si>
  <si>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</si>
  <si>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</si>
  <si>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</si>
  <si>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</si>
  <si>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</si>
  <si>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</si>
  <si>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</si>
  <si>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</si>
  <si>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</si>
  <si>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</si>
  <si>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</si>
  <si>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</si>
  <si>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</si>
  <si>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</si>
  <si>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</si>
  <si>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</si>
  <si>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</si>
  <si>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</si>
  <si>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</si>
  <si>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</si>
  <si>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</si>
  <si>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</si>
  <si>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</si>
  <si>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</si>
  <si>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</si>
  <si>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</si>
  <si>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</si>
  <si>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</si>
  <si>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</si>
  <si>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</si>
  <si>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</si>
  <si>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</si>
  <si>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</si>
  <si>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</si>
  <si>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</si>
  <si>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</si>
  <si>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</si>
  <si>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</si>
  <si>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</si>
  <si>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</si>
  <si>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</si>
  <si>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</si>
  <si>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</si>
  <si>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</si>
  <si>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</si>
  <si>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</si>
  <si>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</si>
  <si>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</si>
  <si>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</si>
  <si>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</si>
  <si>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</si>
  <si>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</si>
  <si>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</si>
  <si>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</si>
  <si>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</si>
  <si>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</si>
  <si>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</si>
  <si>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</si>
  <si>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</si>
  <si>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</si>
  <si>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</si>
  <si>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</si>
  <si>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</si>
  <si>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</si>
  <si>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</si>
  <si>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</si>
  <si>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</si>
  <si>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</si>
  <si>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</si>
  <si>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</si>
  <si>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</si>
  <si>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</si>
  <si>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</si>
  <si>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</si>
  <si>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</si>
  <si>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</si>
  <si>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</si>
  <si>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</si>
  <si>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</si>
  <si>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</si>
  <si>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</si>
  <si>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</si>
  <si>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</si>
  <si>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</si>
  <si>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</si>
  <si>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</si>
  <si>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</si>
  <si>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</si>
  <si>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</si>
  <si>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</si>
  <si>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</si>
  <si>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</si>
  <si>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</si>
  <si>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</si>
  <si>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</si>
  <si>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</si>
  <si>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</si>
  <si>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</si>
  <si>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</si>
  <si>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</si>
  <si>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</si>
  <si>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</si>
  <si>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</si>
  <si>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</si>
  <si>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</si>
  <si>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</si>
  <si>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</si>
  <si>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</si>
  <si>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</si>
  <si>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</si>
  <si>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</si>
  <si>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</si>
  <si>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</si>
  <si>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</si>
  <si>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</si>
  <si>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</si>
  <si>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</si>
  <si>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</si>
  <si>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</si>
  <si>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</si>
  <si>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</si>
  <si>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</si>
  <si>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</si>
  <si>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</si>
  <si>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</si>
  <si>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</si>
  <si>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</si>
  <si>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</si>
  <si>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</si>
  <si>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</si>
  <si>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</si>
  <si>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</si>
  <si>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</si>
  <si>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</si>
  <si>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</si>
  <si>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</si>
  <si>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</si>
  <si>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</si>
  <si>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</si>
  <si>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</si>
  <si>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</si>
  <si>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</si>
  <si>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</si>
  <si>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</si>
  <si>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</si>
  <si>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</si>
  <si>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</si>
  <si>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</si>
  <si>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</si>
  <si>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</si>
  <si>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</si>
  <si>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</si>
  <si>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</si>
  <si>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</si>
  <si>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</si>
  <si>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</si>
  <si>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 xml:space="preserve">UNIDAD  </t>
  </si>
  <si>
    <t>DECIMA BRIGADA</t>
  </si>
  <si>
    <t>Planear con cargo a los aportes en especie asignados mediante convenios las necesidades presentadas por la Décima Brigada, utilizando correctamente los rubros del Catálogo Rubros Presupuestales Gastos Generales del Ministerio de Defensa Nacional.</t>
  </si>
  <si>
    <t>El plazo de ejecución para los aportes en especie será contado desde el perfeccionamiento del contrato hasta la entrega de los bienes y/o servicios.</t>
  </si>
  <si>
    <t>BR10</t>
  </si>
  <si>
    <t>02-02-01-003-005</t>
  </si>
  <si>
    <t>02-02-01-003-007</t>
  </si>
  <si>
    <t>02-02-01-004-006</t>
  </si>
  <si>
    <t>02-02-01-004-001</t>
  </si>
  <si>
    <t>02-02-01-003-006</t>
  </si>
  <si>
    <t xml:space="preserve"> 02-02-02-006-004 </t>
  </si>
  <si>
    <t>02-01-01-003-008</t>
  </si>
  <si>
    <t>02-02-01-002-007</t>
  </si>
  <si>
    <t>02-02-01-003-002</t>
  </si>
  <si>
    <t>02-01-01-004-003</t>
  </si>
  <si>
    <t xml:space="preserve">02-02-01-003-006 </t>
  </si>
  <si>
    <t xml:space="preserve">02-01-01-004-003 </t>
  </si>
  <si>
    <t xml:space="preserve">02-01-01-003-008 </t>
  </si>
  <si>
    <t xml:space="preserve">02-02-01-002-007 </t>
  </si>
  <si>
    <t xml:space="preserve">02-02-01-003-005 </t>
  </si>
  <si>
    <t>MUEBLES, INSTRUMENTOS MUSICALES, ARTÍCULOS DE DEPORTE Y ANTIGÜEDADES</t>
  </si>
  <si>
    <t>SERVICIOS DE TRANSPORTE DE PASAJEROS (PASAJES TERRESTRES)</t>
  </si>
  <si>
    <t>PASTA O PULPA, PAPEL Y PRODUCTOS DE PAPEL; IMPRESOS Y ARTÍCULOS RELACIONADOS</t>
  </si>
  <si>
    <t xml:space="preserve"> OTROS PRODUCTOS QUÍMICOS; FIBRAS ARTIFICIALES (O FIBRAS INDUSTRIALES HECHAS POR EL HOMBRE)</t>
  </si>
  <si>
    <t>OMITIDO</t>
  </si>
  <si>
    <t>SERVICIO DE TRANSPORTE DE PASAJEROS</t>
  </si>
  <si>
    <t>TIQUETES TERRESTRES: VALLEDUPAR - RIOHACHA</t>
  </si>
  <si>
    <t xml:space="preserve">02-02-01-003-008 </t>
  </si>
  <si>
    <t>3. DERECHOS HUMANOS Y PROTECCION AL MEDIO AMBIENTE</t>
  </si>
  <si>
    <t>4. FORTALECIMIENTO INSTITUCIONAL Y GASTOS DE FUNCIONAMIENTO</t>
  </si>
  <si>
    <t xml:space="preserve"> MUEBLES, INSTRUMENTOS MUSICALES, ARTÍCULOS DE DEPORTE Y ANTIGÜEDADES</t>
  </si>
  <si>
    <t>COLCHON CON ALMOHADA EN ESPUMA DE POLIURETANO NTMD-0081-A5</t>
  </si>
  <si>
    <t xml:space="preserve"> ARTÍCULOS TEXTILES (EXCEPTO PRENDAS DE VESTIR)</t>
  </si>
  <si>
    <t xml:space="preserve"> MAQUINARIA PARA USO GENERAL</t>
  </si>
  <si>
    <t>02-02-01-004-003</t>
  </si>
  <si>
    <t>TOTAL DERECHOS HUMANOS Y PROTECCION AL MEDIO AMBIENTE</t>
  </si>
  <si>
    <t>TOTAL APOYO SEGURIDAD E INFRAESTRUCTURA</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</si>
  <si>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</si>
  <si>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BICAR</t>
  </si>
  <si>
    <t xml:space="preserve"> 02-02-01-003-002 </t>
  </si>
  <si>
    <t>3511033</t>
  </si>
  <si>
    <t>ESTUCO PLASTICO PRESENTACION 30 KG</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</si>
  <si>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</si>
  <si>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</si>
  <si>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</si>
  <si>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</si>
  <si>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</si>
  <si>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</si>
  <si>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</si>
  <si>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</si>
  <si>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TIQUETES TERRESTRES: RIOHACHA -VALLEDUPAR</t>
  </si>
  <si>
    <t>TIQUETES TERRESTRES: RIOHACHA -ARACATACA</t>
  </si>
  <si>
    <t xml:space="preserve">TIQUETES TERRESTRES: ARACATACA - RIOHACHA </t>
  </si>
  <si>
    <t xml:space="preserve">TIQUETES TERRESTRES: RIOHACHA -SANTA MARTA </t>
  </si>
  <si>
    <t xml:space="preserve">TIQUETES TERRESTRES: RIOHACHA - BARRANQUILLA </t>
  </si>
  <si>
    <t>TIQUETES TERRESTRES: BARRANQUILLA - RIOHACHA</t>
  </si>
  <si>
    <t>TIQUETES TERRESTRES: RIOHACHA -BOGOTA</t>
  </si>
  <si>
    <t>TIQUETES TERRESTRES: BOGOTA -  RIOHACHA</t>
  </si>
  <si>
    <t>TIQUETES TERRESTRES:
LA JAGUA DE IBIRICO -RIOHACHA</t>
  </si>
  <si>
    <t>TIQUETES TERRESTRES: 
SANTA MARTA - RIOHACHA</t>
  </si>
  <si>
    <t>TIQUETES TERRESTRES: RIOHACHA - JAGUA DE BERICO</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</si>
  <si>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</si>
  <si>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</si>
  <si>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</si>
  <si>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AIRES ACONDICIONDOS INVERTER 12000 BTU 220v MMI24CDMCCC8</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</si>
  <si>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</si>
  <si>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</si>
  <si>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COLCHONETA DE CAMPAÑA DE ACUERDO A NORMA TECNICA NTMD-0119-A4</t>
  </si>
  <si>
    <t>PONCHO DE PROTECCIÓN: IMPERMEABLE DE ACUERDO A NORMA TECNICA NTMD 0119 A4</t>
  </si>
  <si>
    <t>CHALECO PARA 10 PROVEEDORES DE MUNICION NTMD-0253 PIXELADO Y/O VERDE MILITAR DEBE INCLUIR BOLSO DE ASALTO.</t>
  </si>
  <si>
    <t>CANTIMPLORAS CON ESTUCHE  TIPO PULMON DOS LITROS DE ACUERDO A NORMA TECNICA NTMD-0097-A2</t>
  </si>
  <si>
    <t>MORRAL DE CAMPAÑA CON PARRILLA DE ACUERDO A LAS ESPECIFICACIONES TECNICAS (JELOG-DINTR-00001-A2- PARA MORRAL DE CAMPAÑA) -  (NTMD-0198 A3 - PARA PARRILLA METALICA)</t>
  </si>
  <si>
    <t>ARTÍCULOS TEXTILES (EXCEPTO PRENDAS DE VESTIR): HAMACAS, SINTELAS, CHALECOS, PONCHOS, MORRAL DE CAMPAÑA.</t>
  </si>
  <si>
    <t>MUEBLES, INSTRUMENTOS MUSICALES, ARTÍCULOS DE DEPORTE Y ANTIGÜEDADES: COLCHONES, COLCHONETAS</t>
  </si>
  <si>
    <t>PRODUCTOS DE CAUCHO Y PLÁSTICO: CANTIMPLORAS</t>
  </si>
  <si>
    <t>OTROS PRODUCTOS QUÍMICOS; FIBRAS ARTIFICIALES (O FIBRAS INDUSTRIALES HECHAS POR EL HOMBRE): MATERIALES DE CONSTRUCCIÓN</t>
  </si>
  <si>
    <t>OTROS BIENES TRANSPORTABLES N.C.P.: MATERIALES DE CONSTRUCCIÓN</t>
  </si>
  <si>
    <t>PASTA O PULPA, PAPEL Y PRODUCTOS DE PAPEL; IMPRESOS Y ARTÍCULOS RELACIONADOS: PENDONES</t>
  </si>
  <si>
    <t>MAQUINARIA PARA USO GENERAL: AIRES ACONDICIONADOS</t>
  </si>
  <si>
    <t>MUEBLES, INSTRUMENTOS MUSICALES, ARTÍCULOS DE DEPORTE Y ANTIGÜEDADES: SILLAS</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</si>
  <si>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</si>
  <si>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</si>
  <si>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SERVICIOS DE TRANSPORTE DE PASAJEROS (PASAJES AÉREOS)</t>
  </si>
  <si>
    <t>SUBIO</t>
  </si>
  <si>
    <t>Ciudad: Santa Marta</t>
  </si>
  <si>
    <t>Departamento: Magdalena</t>
  </si>
  <si>
    <t>Fecha: 29 de julio de 2021</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</si>
  <si>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</si>
  <si>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</si>
  <si>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</si>
  <si>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t>PRODUCTOS DE HORNOS DE COQUE; PRODUCTOS DE REFINACIÓN DE PETRÓLEO Y COMBUSTIBLE NUCLEAR (COMBUSTIBLE)</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</si>
  <si>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</si>
  <si>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</si>
  <si>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</si>
  <si>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</si>
  <si>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</si>
  <si>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DIV01</t>
  </si>
  <si>
    <t>02-02-01-003-003</t>
  </si>
  <si>
    <t>SEGURIDAD E INFRAESTRUCTURA</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</si>
  <si>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</si>
  <si>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BIENESTAR</t>
  </si>
  <si>
    <t>G FUN</t>
  </si>
  <si>
    <t>MUEBLES, INSTRUMENTOS MUSICALES, ARTÍCULOS DE DEPORTE Y ANTIGÜEDADES: PUESTOS DE TRABAJO, ESTANTES ARCHIVO.</t>
  </si>
  <si>
    <t xml:space="preserve">SERVICIOS DE TRANSPORTE DE PASAJEROS </t>
  </si>
  <si>
    <t xml:space="preserve"> 02-02-02-006-004  </t>
  </si>
  <si>
    <t>TIQUETES AEREOS: VALLEDUPAR - BOGOTA</t>
  </si>
  <si>
    <t>TIQUETES AEREOS: 
BOGOTA - VALLEDUPAR</t>
  </si>
  <si>
    <t>TIQUETES AEREOS: 
BOGOTA - SANTA MARTA</t>
  </si>
  <si>
    <t>TIQUETES AEREOS: 
SANTA MARTA - BOGOTA</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</si>
  <si>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</si>
  <si>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</si>
  <si>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</si>
  <si>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</si>
  <si>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</si>
  <si>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</si>
  <si>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</si>
  <si>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</si>
  <si>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</si>
  <si>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</si>
  <si>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</si>
  <si>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</si>
  <si>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</si>
  <si>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</si>
  <si>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</si>
  <si>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</si>
  <si>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</si>
  <si>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</si>
  <si>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</si>
  <si>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</si>
  <si>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</si>
  <si>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</si>
  <si>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</si>
  <si>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</si>
  <si>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</si>
  <si>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</si>
  <si>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</si>
  <si>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BATALLÓN DE INTELIGENCIA MILITAR No. 1 "BAIMI1"</t>
  </si>
  <si>
    <t>NECESIDAD REAL</t>
  </si>
  <si>
    <t>NECESIDAD MINIMA ADQUIRIR</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</si>
  <si>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</si>
  <si>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r>
      <rPr>
        <b/>
        <sz val="10.5"/>
        <rFont val="Arial"/>
        <family val="2"/>
      </rPr>
      <t>DESCRIPCIÓN:</t>
    </r>
    <r>
      <rPr>
        <sz val="10.5"/>
        <rFont val="Arial"/>
        <family val="2"/>
      </rPr>
      <t xml:space="preserve">   COMBUSTIBLE 
Identificacion del Activo Fijo: CAMIONETA TOYOTA PLACA: DIX-926
Numero del Activo Fijo: 167500000984</t>
    </r>
  </si>
  <si>
    <t>BAIMI1</t>
  </si>
  <si>
    <t>PRODUCTOS DE HORNOS DE COQUE; PRODUCTOS DE REFINACIÓN DE PETRÓLEO Y COMBUSTIBLE NUCLEAR: COMBUSTIBLES</t>
  </si>
  <si>
    <t>CPISE1</t>
  </si>
  <si>
    <t>COMPAÑÍA DE INTELIGENCIA DE SEÑALES No.1 "CPISE1"</t>
  </si>
  <si>
    <t>DESCRIPCIÓN:   COMBUSTIBLE 
Identificacion del Activo Fijo: CAMPERO CHEVROLET VITARA 1600 PLACA KGJ515 , MOTOCICLETA YAMAHA YBR 125 PLACA: RTD-84D
Numero del Activo Fijo: 167500001062  - 167500001101</t>
  </si>
  <si>
    <t>BR02</t>
  </si>
  <si>
    <t>BIVER</t>
  </si>
  <si>
    <t>BAPOM2</t>
  </si>
  <si>
    <t>MENOS 4 MILL</t>
  </si>
  <si>
    <t>PRODUCTOS DE HORNOS DE COQUE; PRODUCTOS DE REFINACIÓN DE PETRÓLEO Y COMBUSTIBLE NUCLEAR: COMBUSTIBLES, ACEITES</t>
  </si>
  <si>
    <t>SEGUNDA BRIGADA</t>
  </si>
  <si>
    <t>BIVER 2</t>
  </si>
  <si>
    <t>DIESEL</t>
  </si>
  <si>
    <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</si>
  <si>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</si>
  <si>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</si>
  <si>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02-02-01-003-004</t>
  </si>
  <si>
    <t>PLÁSTICOS EN FORMAS PRIMARIAS: MATERIALES DE CONSTRUCCIÓN, ELEMENTOS DE FERRETERÍA.</t>
  </si>
  <si>
    <t>PINTURAS Y BARNICES Y PRODUCTOS RELACIONADOS; COLORES PARA LA PINTURA ARTÍSTICA; TINTAS: MATERIALES DE CONSTRUCCIÓN, ELEMENTOS DE FERRETERÍA.</t>
  </si>
  <si>
    <t>PRODUCTOS DE CAUCHO Y PLÁSTICO: MATERIALES DE CONSTRUCCIÓN, ELEMENTOS DE FERRETERÍA.</t>
  </si>
  <si>
    <t>VIDRIO Y PRODUCTOS DE VIDRIO Y OTROS PRODUCTOS NO METÁLICOS N.C.P.: MATERIALES DE CONSTRUCCIÓN, ELEMENTOS DE FERRETERÍA.</t>
  </si>
  <si>
    <t>02-02-01-003-008</t>
  </si>
  <si>
    <t>OTROS BIENES TRANSPORTABLES N.C.P.: MATERIALES DE CONSTRUCCIÓN, ELEMENTOS DE FERRETERÍA.</t>
  </si>
  <si>
    <t>PRODUCTOS DE HIERRO Y ACERO: MATERIALES DE CONSTRUCCIÓN, ELEMENTOS DE FERRETERÍA.</t>
  </si>
  <si>
    <t>MAQUINARIA DE USO GENERAL: HERRAMIENTAS</t>
  </si>
  <si>
    <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</si>
  <si>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A- 02-02-01-003-004</t>
  </si>
  <si>
    <t>PLÁSTICOS EN FORMAS PRIMARIAS</t>
  </si>
  <si>
    <t>PLASTICO NEGRO 10 X 3M ANCHO CALIBRE 3,5</t>
  </si>
  <si>
    <t>ROLLO</t>
  </si>
  <si>
    <t>A- 02-02-01-003-005</t>
  </si>
  <si>
    <t>PINTURAS Y BARNICES Y PRODUCTOS RELACIONADOS; COLORES PARA LA PINTURA ARTÍSTICA; TINTAS</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</si>
  <si>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</si>
  <si>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</si>
  <si>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</si>
  <si>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</si>
  <si>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</si>
  <si>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</si>
  <si>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</si>
  <si>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</si>
  <si>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</si>
  <si>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</si>
  <si>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</si>
  <si>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</si>
  <si>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</si>
  <si>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A- 02-02-01-004-001</t>
  </si>
  <si>
    <t>PRODUCTOS DE HIERRO Y ACERO</t>
  </si>
  <si>
    <t>ALAMBRE DE COBRE CALIBRE 12 X 100 METROS NEGRO</t>
  </si>
  <si>
    <t>ALAMBRE DE COBRE CALIBRE 12 X 100 METROS ROJO</t>
  </si>
  <si>
    <t>ESPATULA PARA ESTUCO METALICA</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</si>
  <si>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</si>
  <si>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</si>
  <si>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</si>
  <si>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</si>
  <si>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</si>
  <si>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</si>
  <si>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</si>
  <si>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</si>
  <si>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</si>
  <si>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</si>
  <si>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</si>
  <si>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ACEITE PARA MOTORES DIESEL CAMION KODIAK</t>
  </si>
  <si>
    <t>ACEITE PARA MOTORES DIESEL CAMION TIPO NPR</t>
  </si>
  <si>
    <t>ACEITE PARA MOTORES DIESEL CAMIONETAS 4X4</t>
  </si>
  <si>
    <t>ACEITE PARA MOTOCICLETAS A GASOLINA  TIPO 400</t>
  </si>
  <si>
    <t>MAQUINARIA Y APARATOS ELÉCTRICOS: LÁMPARAS</t>
  </si>
  <si>
    <t xml:space="preserve">3.5.3 Jefes de Estado Mayor Brigada  </t>
  </si>
  <si>
    <t xml:space="preserve"> - Aprueba el plan de necesidades para ser enviado a la Brigada </t>
  </si>
  <si>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</si>
  <si>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t>02-02-02-006-004</t>
  </si>
  <si>
    <t>SERVICIOS DE TRANSPORTE DE PASAJEROS (TERRESTRES)</t>
  </si>
  <si>
    <t>SERVICIOS DE TRANSPORTE DE PASAJEROS (AÉREOS)</t>
  </si>
  <si>
    <t>02-02-01-004-002</t>
  </si>
  <si>
    <t>02-02-02-005-004</t>
  </si>
  <si>
    <t>SERVICIOS DE INSTALACION</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</si>
  <si>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</si>
  <si>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</si>
  <si>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</si>
  <si>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</si>
  <si>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</si>
  <si>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</si>
  <si>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</si>
  <si>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</si>
  <si>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</si>
  <si>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</si>
  <si>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</si>
  <si>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</si>
  <si>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</si>
  <si>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</si>
  <si>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</si>
  <si>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</si>
  <si>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</si>
  <si>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</si>
  <si>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</si>
  <si>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</si>
  <si>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</si>
  <si>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</si>
  <si>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</si>
  <si>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</si>
  <si>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</si>
  <si>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</si>
  <si>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</si>
  <si>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</si>
  <si>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</si>
  <si>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</si>
  <si>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</si>
  <si>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</si>
  <si>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</si>
  <si>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</si>
  <si>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</si>
  <si>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</si>
  <si>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</si>
  <si>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</si>
  <si>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</si>
  <si>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</si>
  <si>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</si>
  <si>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</si>
  <si>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</si>
  <si>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</si>
  <si>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</si>
  <si>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</si>
  <si>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</si>
  <si>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</si>
  <si>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</si>
  <si>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</si>
  <si>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</si>
  <si>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</si>
  <si>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</si>
  <si>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</si>
  <si>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</si>
  <si>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</si>
  <si>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</si>
  <si>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</si>
  <si>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</si>
  <si>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</si>
  <si>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</si>
  <si>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</si>
  <si>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</si>
  <si>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</si>
  <si>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</si>
  <si>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</si>
  <si>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</si>
  <si>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</si>
  <si>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</si>
  <si>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</si>
  <si>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</si>
  <si>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</si>
  <si>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</si>
  <si>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</si>
  <si>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</si>
  <si>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</si>
  <si>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</si>
  <si>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</si>
  <si>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</si>
  <si>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</si>
  <si>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</si>
  <si>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</si>
  <si>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</si>
  <si>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</si>
  <si>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</si>
  <si>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</si>
  <si>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</si>
  <si>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</si>
  <si>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</si>
  <si>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</si>
  <si>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</si>
  <si>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</si>
  <si>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</si>
  <si>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</si>
  <si>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</si>
  <si>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</si>
  <si>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</si>
  <si>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</si>
  <si>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</si>
  <si>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</si>
  <si>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</si>
  <si>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</si>
  <si>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</si>
  <si>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</si>
  <si>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</si>
  <si>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</si>
  <si>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</si>
  <si>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</si>
  <si>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</si>
  <si>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</si>
  <si>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</si>
  <si>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</si>
  <si>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</si>
  <si>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</si>
  <si>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</si>
  <si>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</si>
  <si>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</si>
  <si>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</si>
  <si>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</si>
  <si>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</si>
  <si>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</si>
  <si>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</si>
  <si>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</si>
  <si>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</si>
  <si>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</si>
  <si>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</si>
  <si>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</si>
  <si>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</si>
  <si>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</si>
  <si>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</si>
  <si>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</si>
  <si>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</si>
  <si>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</si>
  <si>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</si>
  <si>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</si>
  <si>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</si>
  <si>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</si>
  <si>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</si>
  <si>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</si>
  <si>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</si>
  <si>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</si>
  <si>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</si>
  <si>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</si>
  <si>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</si>
  <si>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</si>
  <si>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</si>
  <si>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</si>
  <si>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</si>
  <si>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</si>
  <si>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</si>
  <si>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</si>
  <si>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</si>
  <si>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</si>
  <si>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</si>
  <si>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</si>
  <si>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</si>
  <si>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</si>
  <si>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</si>
  <si>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</si>
  <si>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</si>
  <si>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</si>
  <si>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</si>
  <si>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</si>
  <si>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</si>
  <si>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</si>
  <si>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</si>
  <si>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</si>
  <si>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</si>
  <si>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</si>
  <si>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</si>
  <si>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</si>
  <si>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</si>
  <si>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</si>
  <si>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</si>
  <si>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</si>
  <si>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</si>
  <si>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</si>
  <si>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</si>
  <si>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</si>
  <si>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</si>
  <si>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</si>
  <si>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</si>
  <si>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</si>
  <si>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</si>
  <si>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</si>
  <si>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</si>
  <si>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</si>
  <si>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</si>
  <si>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</si>
  <si>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</si>
  <si>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</si>
  <si>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</si>
  <si>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</si>
  <si>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</si>
  <si>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</si>
  <si>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</si>
  <si>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</si>
  <si>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</si>
  <si>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</si>
  <si>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</si>
  <si>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</si>
  <si>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</si>
  <si>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</si>
  <si>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</si>
  <si>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</si>
  <si>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</si>
  <si>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</si>
  <si>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</si>
  <si>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</si>
  <si>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</si>
  <si>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</si>
  <si>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</si>
  <si>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</si>
  <si>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</si>
  <si>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</si>
  <si>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</si>
  <si>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</si>
  <si>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</si>
  <si>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</si>
  <si>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</si>
  <si>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</si>
  <si>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</si>
  <si>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</si>
  <si>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</si>
  <si>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</si>
  <si>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</si>
  <si>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</si>
  <si>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</si>
  <si>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</si>
  <si>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</si>
  <si>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</si>
  <si>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</si>
  <si>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</si>
  <si>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</si>
  <si>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</si>
  <si>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</si>
  <si>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</si>
  <si>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</si>
  <si>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</si>
  <si>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</si>
  <si>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</si>
  <si>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</si>
  <si>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</si>
  <si>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</si>
  <si>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</si>
  <si>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</si>
  <si>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</si>
  <si>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</si>
  <si>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</si>
  <si>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</si>
  <si>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</si>
  <si>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</si>
  <si>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</si>
  <si>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</si>
  <si>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</si>
  <si>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</si>
  <si>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</si>
  <si>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</si>
  <si>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</si>
  <si>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</si>
  <si>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</si>
  <si>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</si>
  <si>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</si>
  <si>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</si>
  <si>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</si>
  <si>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</si>
  <si>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</si>
  <si>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</si>
  <si>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</si>
  <si>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</si>
  <si>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</si>
  <si>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</si>
  <si>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</si>
  <si>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</si>
  <si>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</si>
  <si>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</si>
  <si>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</si>
  <si>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</si>
  <si>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</si>
  <si>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</si>
  <si>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</si>
  <si>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</si>
  <si>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</si>
  <si>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</si>
  <si>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</si>
  <si>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</si>
  <si>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</si>
  <si>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</si>
  <si>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</si>
  <si>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</si>
  <si>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</si>
  <si>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</si>
  <si>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</si>
  <si>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</si>
  <si>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</si>
  <si>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</si>
  <si>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</si>
  <si>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</si>
  <si>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</si>
  <si>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</si>
  <si>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</si>
  <si>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</si>
  <si>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</si>
  <si>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</si>
  <si>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</si>
  <si>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</si>
  <si>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</si>
  <si>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</si>
  <si>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</si>
  <si>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</si>
  <si>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</si>
  <si>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</si>
  <si>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</si>
  <si>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</si>
  <si>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</si>
  <si>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</si>
  <si>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</si>
  <si>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</si>
  <si>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</si>
  <si>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</si>
  <si>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</si>
  <si>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</si>
  <si>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</si>
  <si>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</si>
  <si>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</si>
  <si>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</si>
  <si>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</si>
  <si>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</si>
  <si>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</si>
  <si>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</si>
  <si>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</si>
  <si>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</si>
  <si>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</si>
  <si>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</si>
  <si>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</si>
  <si>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</si>
  <si>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</si>
  <si>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</si>
  <si>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</si>
  <si>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</si>
  <si>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</si>
  <si>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</si>
  <si>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</si>
  <si>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</si>
  <si>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</si>
  <si>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</si>
  <si>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</si>
  <si>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</si>
  <si>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</si>
  <si>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</si>
  <si>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</si>
  <si>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</si>
  <si>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</si>
  <si>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</si>
  <si>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</si>
  <si>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</si>
  <si>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</si>
  <si>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</si>
  <si>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</si>
  <si>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</si>
  <si>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</si>
  <si>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</si>
  <si>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</si>
  <si>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</si>
  <si>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</si>
  <si>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</si>
  <si>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</si>
  <si>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</si>
  <si>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</si>
  <si>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</si>
  <si>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</si>
  <si>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</si>
  <si>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</si>
  <si>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</si>
  <si>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</si>
  <si>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</si>
  <si>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</si>
  <si>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</si>
  <si>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</si>
  <si>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</si>
  <si>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</si>
  <si>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</si>
  <si>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</si>
  <si>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</si>
  <si>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</si>
  <si>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</si>
  <si>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</si>
  <si>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</si>
  <si>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</si>
  <si>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</si>
  <si>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</si>
  <si>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</si>
  <si>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</si>
  <si>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</si>
  <si>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</si>
  <si>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</si>
  <si>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</si>
  <si>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</si>
  <si>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</si>
  <si>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</si>
  <si>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</si>
  <si>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</si>
  <si>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</si>
  <si>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</si>
  <si>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</si>
  <si>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</si>
  <si>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</si>
  <si>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</si>
  <si>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</si>
  <si>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</si>
  <si>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</si>
  <si>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</si>
  <si>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</si>
  <si>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</si>
  <si>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</si>
  <si>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</si>
  <si>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</si>
  <si>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</si>
  <si>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</si>
  <si>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</si>
  <si>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</si>
  <si>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</si>
  <si>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</si>
  <si>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</si>
  <si>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</si>
  <si>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</si>
  <si>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</si>
  <si>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</si>
  <si>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</si>
  <si>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</si>
  <si>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</si>
  <si>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</si>
  <si>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</si>
  <si>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</si>
  <si>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</si>
  <si>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</si>
  <si>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</si>
  <si>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</si>
  <si>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</si>
  <si>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</si>
  <si>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</si>
  <si>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</si>
  <si>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</si>
  <si>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</si>
  <si>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</si>
  <si>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</si>
  <si>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</si>
  <si>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</si>
  <si>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02-02-02-006-04</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</si>
  <si>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</si>
  <si>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</si>
  <si>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</si>
  <si>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</si>
  <si>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</si>
  <si>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</si>
  <si>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</si>
  <si>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</si>
  <si>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</si>
  <si>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</si>
  <si>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</si>
  <si>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</si>
  <si>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</si>
  <si>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</si>
  <si>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</si>
  <si>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</si>
  <si>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</si>
  <si>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</si>
  <si>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</si>
  <si>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</si>
  <si>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</si>
  <si>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</si>
  <si>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</si>
  <si>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</si>
  <si>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</si>
  <si>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</si>
  <si>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</si>
  <si>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</si>
  <si>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</si>
  <si>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</si>
  <si>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</si>
  <si>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</si>
  <si>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</si>
  <si>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INSTALACION DE MAQUINAS BIOSALUDABLES</t>
  </si>
  <si>
    <t>SERVICIOS DE TRANSPORTE Y PASAJEROS (TERRESTRES)</t>
  </si>
  <si>
    <t>A-02-02-02-005-004</t>
  </si>
  <si>
    <t>SERVICIOS DE INSTALACIÓN</t>
  </si>
  <si>
    <t>QUÍMICOS BÁSICOS: ABONOS</t>
  </si>
  <si>
    <t>DDHH Y M AMB</t>
  </si>
  <si>
    <t>02-02-01-000-001</t>
  </si>
  <si>
    <t>PRODUCTOS DE LA AGRICULTURA Y LA HORTICULTURA: ÁRBOLES, ARBUSTOS</t>
  </si>
  <si>
    <t>02-02-02-009-004</t>
  </si>
  <si>
    <t>SERVICIOS DE ALCANTARILLADO, RECOLECCIÓN, TRATAMIENTO Y DISPOSICIÓN DE DESECHOS Y OTROS SERVICIOS DE SANEAMIENTO AMBIENTAL: FUMIGACIÓN</t>
  </si>
  <si>
    <t>PRODUCTOS METÁLICOS ELABORADOS (EXCEPTO MAQUINARIA Y EQUIPO) GIMNASIOS AL AIRE LIBRE</t>
  </si>
  <si>
    <t>SERVICIOS DE INSTALACION: INSTALACIÓN GIMNASIOS</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</si>
  <si>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</si>
  <si>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</si>
  <si>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</si>
  <si>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</si>
  <si>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</si>
  <si>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</si>
  <si>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</si>
  <si>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</si>
  <si>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</si>
  <si>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</si>
  <si>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</si>
  <si>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</si>
  <si>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</si>
  <si>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</si>
  <si>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</si>
  <si>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r>
      <rPr>
        <b/>
        <sz val="12"/>
        <rFont val="Arial"/>
        <family val="2"/>
      </rPr>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</si>
  <si>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</si>
  <si>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02-01-01-004-10-04</t>
  </si>
  <si>
    <t xml:space="preserve">EQUIPO MILITAR Y DE SEGURIDAD: CASCOS </t>
  </si>
  <si>
    <t>02-02-01-002-008</t>
  </si>
  <si>
    <t>ARTICULOS TEXTILES (EXCEPTO PRENDAS DE VESTIR) CHALECOS MULTIPROPÓSITO</t>
  </si>
  <si>
    <t>02-02-01-003-06</t>
  </si>
  <si>
    <t>PRODUCTOS DE CAUCHO Y PLÁSTICO- CASCOS PM</t>
  </si>
  <si>
    <t>ARTICULOS TEXTILES (EXCEPTO PRENDAS DE VESTIR) HAMACAS- SOBRECARPAS-CHALECOS</t>
  </si>
  <si>
    <t>PRODUCTOS DE CAUCHO Y PLASTICO (COLCHONETAS)</t>
  </si>
  <si>
    <t>MAQUINARIA PARA USOS ESPECIALES: FILETEADORA</t>
  </si>
  <si>
    <t>02-02-01-004-004</t>
  </si>
  <si>
    <t>ARTÍCULOS TEXTILES (EXCEPTO PRENDAS DE VESTIR): HAMACAS</t>
  </si>
  <si>
    <t>ARTÍCULOS TEXTILES (EXCEPTO PRENDAS DE VESTIR): SINTELAS</t>
  </si>
  <si>
    <t>EQUIPO MILITAR Y DE SEGURIDAD</t>
  </si>
  <si>
    <t>A-02-01-01-004-10-04</t>
  </si>
  <si>
    <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</si>
  <si>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</si>
  <si>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</si>
  <si>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</si>
  <si>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</si>
  <si>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</si>
  <si>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</si>
  <si>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</si>
  <si>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 xml:space="preserve">NOMBRE CUENTA
</t>
  </si>
  <si>
    <t>DOTACIÓN (PRENDAS DE VESTIR Y CALZADO)</t>
  </si>
  <si>
    <t>PARES</t>
  </si>
  <si>
    <t>A-02-02-01-002-008</t>
  </si>
  <si>
    <t>BUFANDA BLANCA</t>
  </si>
  <si>
    <t>GUANTES DE ALGODON BLANCOS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</si>
  <si>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</si>
  <si>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</si>
  <si>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</si>
  <si>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</si>
  <si>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</si>
  <si>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</si>
  <si>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</si>
  <si>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</si>
  <si>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</si>
  <si>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</si>
  <si>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</si>
  <si>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</si>
  <si>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</si>
  <si>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</si>
  <si>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</si>
  <si>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</si>
  <si>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</si>
  <si>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</si>
  <si>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CONVENIO</t>
  </si>
  <si>
    <t>TOTAL FORTALECIMIENTO INSTITUCIONAL Y GASTOS DE FUNCIONAMIENTO</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</si>
  <si>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</si>
  <si>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</si>
  <si>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</si>
  <si>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</si>
  <si>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</si>
  <si>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</si>
  <si>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</si>
  <si>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</si>
  <si>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</si>
  <si>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</si>
  <si>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</si>
  <si>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</si>
  <si>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</si>
  <si>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</si>
  <si>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</si>
  <si>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 xml:space="preserve"> TIQUETES TERRESTRES:  TUNJA A BUCARAMANGA  </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</si>
  <si>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</si>
  <si>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 xml:space="preserve">DOTACIÓN (PRENDAS DE VESTIR Y CALZADO): BUFANDAS, RODILLERAS, POLAINAS. </t>
  </si>
  <si>
    <t>ARTÍCULOS TEXTILES (EXCEPTO PRENDAS DE VESTIR) (CHALECOS DIEZ PROVEEDORES )</t>
  </si>
  <si>
    <t>se agregó</t>
  </si>
  <si>
    <t>se aumentó. ESTABA EN 12.000.000</t>
  </si>
  <si>
    <t>PRODUCTOS ALIMENTICIOS, BEBIDAS Y TABACO; TEXTILES, PRENDAS DE VESTIR Y PRODUCTOS DE CUERO
A-02-02-01-002</t>
  </si>
  <si>
    <t>2719099</t>
  </si>
  <si>
    <t>CHALECO PARA DIEZ PROVEEDORES DE MUNICIÓN – CODIGO DE LA NORMA TECNICA - NTMD-0253</t>
  </si>
  <si>
    <t>elemento nuevo</t>
  </si>
  <si>
    <t>se duplicaron cantidades y valores</t>
  </si>
  <si>
    <t xml:space="preserve">4. NORMAS, CRITERIOS Y POLÌTICAS ADMINISTRATIVAS </t>
  </si>
  <si>
    <t xml:space="preserve">5. INSTRUCCIONES DE COORDINACIÓN. </t>
  </si>
  <si>
    <t>3.3. Relaciones Bienes y Servicios a adquirir</t>
  </si>
  <si>
    <t>3.4. Tiempo de Ejecución</t>
  </si>
  <si>
    <t>3.5. Lugar de Entrega</t>
  </si>
  <si>
    <t>2. Ley 819 de 2003 "Por la cual se dictan normas orgánicas en materia de presupuesto, responsabilidad y transparencia fiscal y se dictan otras disposiciones".</t>
  </si>
  <si>
    <t>1. Ley 80 de 1993 "Por la cual se expide el Estatuto General de Contratación de la Administración Pública".</t>
  </si>
  <si>
    <t>3. Ley 1089 de 2006 "Por medio de la cual se regula la adquisición de bienes y servicios destinados a la defensa y seguridad nacional"</t>
  </si>
  <si>
    <t xml:space="preserve">6. ANTECEDENTES DOCUMENTALES. </t>
  </si>
  <si>
    <t xml:space="preserve">7. FIRMAS. </t>
  </si>
  <si>
    <t>4. Ley 1150 de 2007 "Por medio de la cual se introducen medidas para la eficiencia y la transparencia en la Ley 80 de 1993 y se dictan otras disposiciones generales sobre la contratación con Recursos Públicos"</t>
  </si>
  <si>
    <t>5. Ley 1474 de 2011 "Por la cual se dictan normas orientadas a fortalecer los mecanismos de prevención, investigación y sanción de actos de corrupción y la efectividad del control de la gestión pública"</t>
  </si>
  <si>
    <t>6. Decreto 1082 de 2015 ""Por medio del cual se expide el decreto único reglamentario del sector Administrativo de Planeación Nacional"</t>
  </si>
  <si>
    <t>7. Resolución 4213 de 2023 "Por la cual se modifica la Resolucion 4130 de 2022 que expide el Manual de Contratación y de Convenios del Ministerio de Defensa Nacional"</t>
  </si>
  <si>
    <t>8. Catalogo de clasificación Presupuestal - CCP del Ministerio de Hacienda y Crédito Público</t>
  </si>
  <si>
    <t>BILAC50</t>
  </si>
  <si>
    <t>Los servicios a adquirir se llevaran a  cabo en las rutas pactadas  donde se determinte la necesidad, en su defecto en las instalaciones del canton militar del aguila en Leticia Amazonas.</t>
  </si>
  <si>
    <t>La Seccion Cuarta velara por el suministro de los elementos,   el control detallado de calidad de los elementos que se adquieran por los diferentes  rubros Para que el Batallón de de infanteria de selva N° 50 cumpla con los requerimientos del plan de necesidades, coordinará con la brigada de vigesima sexta brigada de selva  y batallon de apoyo y servicios para el combate N° 26 , para que se consoliden las necesidades a través de un planeamiento coherente y razonable coordinando los siguientes aspectos:</t>
  </si>
  <si>
    <t>»</t>
  </si>
  <si>
    <t>BILAC 50</t>
  </si>
  <si>
    <t>EQUIPO DE TRANSPORTE (REPUESTOS EQUIPO DE TRANSPORTES CEDE04)</t>
  </si>
  <si>
    <t>02-02-01-004-009-09</t>
  </si>
  <si>
    <t xml:space="preserve">FILTRO DE ACEITE </t>
  </si>
  <si>
    <t>FILTRO DE AIRE</t>
  </si>
  <si>
    <t>PISTONES</t>
  </si>
  <si>
    <t>JUEGO</t>
  </si>
  <si>
    <t>VALVULAS DE ADMISION</t>
  </si>
  <si>
    <t>VALVULAS DE ESCAPE</t>
  </si>
  <si>
    <t>BLOQUE MOTOR</t>
  </si>
  <si>
    <t>CIGÜEÑAL</t>
  </si>
  <si>
    <t>ARBOL DE LEVAS</t>
  </si>
  <si>
    <t>IMPULSADORES</t>
  </si>
  <si>
    <t>RESORTES DE VALVULAS</t>
  </si>
  <si>
    <t>CUÑAS DE VALVULAS</t>
  </si>
  <si>
    <t>CAUCHOS DE VALVULAS</t>
  </si>
  <si>
    <t>ARANDELAS AJUSTE VALVULAS</t>
  </si>
  <si>
    <t>SENSOR DE DETONACION</t>
  </si>
  <si>
    <t xml:space="preserve">TUBERIA DE LUBRICACION DE ACEITE </t>
  </si>
  <si>
    <t>GUIAS DE VALVULAS</t>
  </si>
  <si>
    <t>BIELA DE MOTOR</t>
  </si>
  <si>
    <t>TAPA DE BANCADA</t>
  </si>
  <si>
    <t>TORNILLOS CULATA</t>
  </si>
  <si>
    <t>EMPAQUETADURA CULATA</t>
  </si>
  <si>
    <t>CORREA DE ACCESORIOS</t>
  </si>
  <si>
    <t>PATIN TENSOR</t>
  </si>
  <si>
    <t>RETENEDORES DEL CIGUEÑAL DELANTERO</t>
  </si>
  <si>
    <t>RETENEDORES DEL CIGUEÑAL TRASERO</t>
  </si>
  <si>
    <t>RETENEDORES DEL ARBOL DE LEVAS DELANTERO</t>
  </si>
  <si>
    <t>EMPAQUETADURA DE MOTOR COMPLETA</t>
  </si>
  <si>
    <t>TORNILLO DEL CARTER</t>
  </si>
  <si>
    <t>CARTER DE ACEITE</t>
  </si>
  <si>
    <t xml:space="preserve">CASQUETES DE BIELA </t>
  </si>
  <si>
    <t>CASQUETES DE BANCADA</t>
  </si>
  <si>
    <t>MEDIA LUNAS</t>
  </si>
  <si>
    <t>BUJES ARBOL DE LEVAS</t>
  </si>
  <si>
    <t>BUJES DE EJES COMPENSADORES</t>
  </si>
  <si>
    <t>PIÑONES DE CIGÜEÑAL</t>
  </si>
  <si>
    <t>PIÑONES DEL ARBOL DE LEVAS</t>
  </si>
  <si>
    <t>CORREA DE REPARTICION</t>
  </si>
  <si>
    <t>PATIN TENSOR DE REPARTICICON</t>
  </si>
  <si>
    <t>ANILLOS PISTONES</t>
  </si>
  <si>
    <t xml:space="preserve">SELLOS DE BLOQUE </t>
  </si>
  <si>
    <t>BOMBA DE ACEITE</t>
  </si>
  <si>
    <t>PIÑON BOMBA DE ACEITE</t>
  </si>
  <si>
    <t>POMA DE ACEITE</t>
  </si>
  <si>
    <t>EMPAQUE TAPA VALVULAS</t>
  </si>
  <si>
    <t>MULTIPLE DE ESCAPE</t>
  </si>
  <si>
    <t>TUBO EXOSTO</t>
  </si>
  <si>
    <t>SILENCIADOR EXOSTO</t>
  </si>
  <si>
    <t>EMPAQUE EXOSTO</t>
  </si>
  <si>
    <t>CAUCHOS SOPORTE EXOSTO</t>
  </si>
  <si>
    <t>SOPORTE DE MOTOR</t>
  </si>
  <si>
    <t>GUAYA DE ACELERADOR</t>
  </si>
  <si>
    <t>SENSOR DE PRECION</t>
  </si>
  <si>
    <t>VALVULA IAC</t>
  </si>
  <si>
    <t>VALVULA PCV</t>
  </si>
  <si>
    <t>BUJIA DE PRECALENTAMIENTO MOTOR APAGADO</t>
  </si>
  <si>
    <t>SISTEMA  DE ALIMENTACION COMBUSTIBLE</t>
  </si>
  <si>
    <t>TURBO</t>
  </si>
  <si>
    <t>ARANDELAS DE BRONCE TURBO</t>
  </si>
  <si>
    <t>EMPAQUETADURA TURBO</t>
  </si>
  <si>
    <t>TURBINA</t>
  </si>
  <si>
    <t>GOBERNADOR DE PRESION DE COMBUSTIBLE</t>
  </si>
  <si>
    <t>TANQUE DE COMBUSTIBLE</t>
  </si>
  <si>
    <t xml:space="preserve">TUBERIA DE COMBUSTIBLE </t>
  </si>
  <si>
    <t>BASE  TRAMPA DE AGUA</t>
  </si>
  <si>
    <t>FILTRO DE COMBUSTIBLE</t>
  </si>
  <si>
    <t>FILTRO TRAMPA DE AGUA</t>
  </si>
  <si>
    <t xml:space="preserve">FLOTADOR INDICADOR DE COMBUSTIBLE </t>
  </si>
  <si>
    <t>SUNCHO TANQUE DE COMBUSTIBLE</t>
  </si>
  <si>
    <t>TAPA TANQUE DE COMBUSTIBLE</t>
  </si>
  <si>
    <t>INYECTORES DE COMBUSTIBLE</t>
  </si>
  <si>
    <t>TUBERIA DE INYECTORES</t>
  </si>
  <si>
    <t>BASE FILTRO DE COMBUSTIBLE</t>
  </si>
  <si>
    <t>SENSOR PRESION DE COMBUSTIBLE</t>
  </si>
  <si>
    <t>BOMBIN DE COMBUSTIBLE</t>
  </si>
  <si>
    <t xml:space="preserve">ARANDERAS DE INYECTORES </t>
  </si>
  <si>
    <t>TOBERAS DE INYECTORES</t>
  </si>
  <si>
    <t>VALVULAS DE ALIVIO PRESION DE COMBUSTIBLE</t>
  </si>
  <si>
    <t>VALVULA DE VACIO DE AIRE</t>
  </si>
  <si>
    <t>EMPAQUETADURA GOBERNADOR</t>
  </si>
  <si>
    <t>ORINGS DE PRESION DE COMBUSTIBLE</t>
  </si>
  <si>
    <t>BOMBA DE INYECCION</t>
  </si>
  <si>
    <t>EMPAQUETADURA BOMBA DE INYECCION</t>
  </si>
  <si>
    <t>PISTON BOMBA DE INYECCION</t>
  </si>
  <si>
    <t>TRANSFERENCIA BOMBA DE INYECCION</t>
  </si>
  <si>
    <t>CABEZOTE BOMBA DE INYECCION</t>
  </si>
  <si>
    <t>SISTEMA DE REFRIGERACION</t>
  </si>
  <si>
    <t>RADIADOR</t>
  </si>
  <si>
    <t>MANGERA DE RADIADOR SUPERIOR E INFERIOR</t>
  </si>
  <si>
    <t>SOPORTE DE RADIADOR</t>
  </si>
  <si>
    <t>TAPA RADIADOR</t>
  </si>
  <si>
    <t>TARRO DE AGUA</t>
  </si>
  <si>
    <t xml:space="preserve">MANGERA PRESION DE AGUA </t>
  </si>
  <si>
    <t>FAN CLUTCH</t>
  </si>
  <si>
    <t>VENTABIOLA</t>
  </si>
  <si>
    <t>TERMOSTATO</t>
  </si>
  <si>
    <t>TAPA DE TERMOSTATO</t>
  </si>
  <si>
    <t>ENFOCADOR DE RADIADOR</t>
  </si>
  <si>
    <t>CORREA BOMBA DE AGUA</t>
  </si>
  <si>
    <t>ABRAZADERAS METALICAS</t>
  </si>
  <si>
    <t xml:space="preserve">BOMBA DE AGUA </t>
  </si>
  <si>
    <t>RODAMIENTO DE FAN CLUTCH</t>
  </si>
  <si>
    <t>SENSOR DE TEMPERATURA</t>
  </si>
  <si>
    <t>SENSOR DE NIVEL AGUA</t>
  </si>
  <si>
    <t>SISTEMA FRENO DE AIRE</t>
  </si>
  <si>
    <t>AMORTIGUADOR DE AIRE FRENO DE AHOGO</t>
  </si>
  <si>
    <t>25171700 </t>
  </si>
  <si>
    <t>SISTEMA FRENOS</t>
  </si>
  <si>
    <t xml:space="preserve">CAMPANAS DELANTERAS </t>
  </si>
  <si>
    <t xml:space="preserve">CAMPANAS TRASERAS </t>
  </si>
  <si>
    <t>RODAMIENTOS DELANTEROS INTERNO</t>
  </si>
  <si>
    <t>RODAMIENTOS DELANTEROS EXTERNOS</t>
  </si>
  <si>
    <t>RODAMIENTOS TRASEROS INTERNOS</t>
  </si>
  <si>
    <t>RODAMIENTOS TRASEROS EXTERNOS</t>
  </si>
  <si>
    <t>JUEGO DE RODAJAS</t>
  </si>
  <si>
    <t>JUEGO DE RESORTES</t>
  </si>
  <si>
    <t>RETENEDORES TRASEROS</t>
  </si>
  <si>
    <t>RETENEDORES DELANTEROS</t>
  </si>
  <si>
    <t>CUBO O TAPA DE EJE DELANTERO</t>
  </si>
  <si>
    <t>EMPAQUES DE CARNASA EJE TRASEROS</t>
  </si>
  <si>
    <t>BUJES DE EJE  DE FRENOS O MARTILLOS</t>
  </si>
  <si>
    <t>PASADOR DE BANDAS</t>
  </si>
  <si>
    <t>JUEGO DE BANDAS DELANTERAS</t>
  </si>
  <si>
    <t>JUEGO DE BANDAS TRASERAS</t>
  </si>
  <si>
    <t xml:space="preserve">ARANDELAS PIN EJES DELANTEROS </t>
  </si>
  <si>
    <t>ARANDELAS PIN EJES TRASEROS</t>
  </si>
  <si>
    <t xml:space="preserve">RACHES DE GRADUACION DE FRENOS </t>
  </si>
  <si>
    <t>RETENEDOR DE EJE O MARTILLOS BALANCIN</t>
  </si>
  <si>
    <t>FRENO DE AHOGO</t>
  </si>
  <si>
    <t>GUAYA FRENO DE EMERGENCIA</t>
  </si>
  <si>
    <t>BANDAS DE FRENO DE EMERGENCIA</t>
  </si>
  <si>
    <t>CILINDRO DE FRENO TRASERO</t>
  </si>
  <si>
    <t>CILINDRO DE FRENO DELANTERO</t>
  </si>
  <si>
    <t>RETENEDOR TRASERO RUEDA INTERNO</t>
  </si>
  <si>
    <t>EMPAQUE EJES TRASEROS EN CUERO</t>
  </si>
  <si>
    <t>RESORTES BANDAS FRENO TRASERO TP LARGOS</t>
  </si>
  <si>
    <t>RESORTES BANDAS FRENO TRASERO DELGADO</t>
  </si>
  <si>
    <t>BOMBA DE FRENO</t>
  </si>
  <si>
    <t>TUBERIA SUBDIVISADOR DE FRENO</t>
  </si>
  <si>
    <t>PEDAL DE FRENO</t>
  </si>
  <si>
    <t>SISTEMA DE TRANSMISION Y EMBRAGUE</t>
  </si>
  <si>
    <t>DISCO</t>
  </si>
  <si>
    <t>PRENSA</t>
  </si>
  <si>
    <t>BALINERA</t>
  </si>
  <si>
    <t>TOMA FUERZA CAJA</t>
  </si>
  <si>
    <t>CAJA DE CAMBIOS EITON</t>
  </si>
  <si>
    <t>VOLANTE</t>
  </si>
  <si>
    <t>CREMALLERA DE VOLANTE</t>
  </si>
  <si>
    <t>SINCRONIZADORES DE CAMBIOS</t>
  </si>
  <si>
    <t>PIÑONES DE CAMBIOS DE 1,2,3,4,5 Y REVERSA</t>
  </si>
  <si>
    <t>RODAMIENTOS CAJA BALINERAS</t>
  </si>
  <si>
    <t>TREN FIJO</t>
  </si>
  <si>
    <t xml:space="preserve">RETENEDORES DELANTEROS </t>
  </si>
  <si>
    <t xml:space="preserve">RETENEDORES  TRASEROS </t>
  </si>
  <si>
    <t>TUERCA Y ARANDELA DE AJUSTE</t>
  </si>
  <si>
    <t>TAPON CAJA</t>
  </si>
  <si>
    <t>HORQUILLA CONTROL DE CAMBIOS</t>
  </si>
  <si>
    <t>HORQUILLA CONTROL DE CAJA</t>
  </si>
  <si>
    <t>HORQUILLA CONTROL DE CLOSH</t>
  </si>
  <si>
    <t>TORNILLOS VOLANTE</t>
  </si>
  <si>
    <t xml:space="preserve">SOPORTES DE CAJA </t>
  </si>
  <si>
    <t>BARRA DE CAMBIOS</t>
  </si>
  <si>
    <t>RESORTES AJUSTES BARRA</t>
  </si>
  <si>
    <t>GUAYAS CONTROL DE CAMBIOS</t>
  </si>
  <si>
    <t>BOMBA PRINCIPAL DE EMBRAGUE</t>
  </si>
  <si>
    <t>BOMBA AUXILIAR DE EMBRAGUE</t>
  </si>
  <si>
    <t>SISTEMA DIFERENCIAL Y EJES</t>
  </si>
  <si>
    <t>SPEED</t>
  </si>
  <si>
    <t>CORONA</t>
  </si>
  <si>
    <t>SATELITES</t>
  </si>
  <si>
    <t xml:space="preserve">PLANETARIOS </t>
  </si>
  <si>
    <t>PASADOR</t>
  </si>
  <si>
    <t>EJES DE RUEDAS</t>
  </si>
  <si>
    <t>ARANDELAS DE AJUSTES</t>
  </si>
  <si>
    <t>RETENEDOR SPEED</t>
  </si>
  <si>
    <t>CRUCETA CARDAN</t>
  </si>
  <si>
    <t>TUBO CARDAN</t>
  </si>
  <si>
    <t>GRAPAS CARDAN</t>
  </si>
  <si>
    <t>CAUCHO DE CARDAN</t>
  </si>
  <si>
    <t>BALINERA DE CARDAN</t>
  </si>
  <si>
    <t>RODAMIENTOS CORONA</t>
  </si>
  <si>
    <t>RODAMIENTOS SPED</t>
  </si>
  <si>
    <t>TORRE DE BAJO DE AIRE</t>
  </si>
  <si>
    <t>BAJO DE AIRE</t>
  </si>
  <si>
    <t>TUBERIA DE BAJO DE AIRE</t>
  </si>
  <si>
    <t>MANGUERAS DE BAJO DE AIRE</t>
  </si>
  <si>
    <t>SISTEMA HIDRAULICO</t>
  </si>
  <si>
    <t>TANQUE DE HIDRAULICO</t>
  </si>
  <si>
    <t>TUBERIA O MANGUERAS HIDRAULICO</t>
  </si>
  <si>
    <t>CORREA HIDRAULICO</t>
  </si>
  <si>
    <t>POLEA HIDRAULICO</t>
  </si>
  <si>
    <t>CARDAN O EJE DE HIDRAULICO</t>
  </si>
  <si>
    <t>FILTROS DE HIDRAULICO</t>
  </si>
  <si>
    <t>TAPA TANQUE  DE HIDRAULICO</t>
  </si>
  <si>
    <t>RODAMIENTO BRAZOS EXPANDIBLES</t>
  </si>
  <si>
    <t>EMPAQUETADURA TOMA FUERZA</t>
  </si>
  <si>
    <t>TOMAFUERZA</t>
  </si>
  <si>
    <t>SISTEMA DE DIRECCION, SUSPENSION RUEDAS Y LLANTAS</t>
  </si>
  <si>
    <t>CAÑA DE DIRECCION</t>
  </si>
  <si>
    <t>CRUCETA CAÑA DE DIRECCION</t>
  </si>
  <si>
    <t>DADOS CAÑA DE DIRECCION</t>
  </si>
  <si>
    <t>GUARDAPOLVO CAÑA DE DIRECCION</t>
  </si>
  <si>
    <t>CAJA DE DIRECCION</t>
  </si>
  <si>
    <t>BRAZO AXIAL LARGO DE DIRECCION</t>
  </si>
  <si>
    <t>TERMINALES DE DIRECCION</t>
  </si>
  <si>
    <t>SELECTOR SIN FIN</t>
  </si>
  <si>
    <t>SIN FIN</t>
  </si>
  <si>
    <t>EMPAQUETADURA COMPLETA CAJA DE DIRECION</t>
  </si>
  <si>
    <t>BOMBA HIDRAULICA CAJA DE DIRECCION</t>
  </si>
  <si>
    <t>EMPAQUETADURA BOMBA DE DIRECCION</t>
  </si>
  <si>
    <t>TUBERIAS MANGUERAS CAJA DE DIRECCION</t>
  </si>
  <si>
    <t>ESPARRAGOS CON TUERCA LLANTA</t>
  </si>
  <si>
    <t xml:space="preserve">CHAPETA PARA ESPARRAGO SOPORTE LLANTA </t>
  </si>
  <si>
    <t>JUEGO ESPLINDERES</t>
  </si>
  <si>
    <t>RODAMIENTOS ESPLINDERES</t>
  </si>
  <si>
    <t>AMORTIGUADORES DELANTEROS</t>
  </si>
  <si>
    <t>AMORTIGUADORES TRASEROS</t>
  </si>
  <si>
    <t>HOJA DE MUELLE TRASERO PRINCIPAL</t>
  </si>
  <si>
    <t>HOJA DE MUELLE TRASERO SEGUNDA</t>
  </si>
  <si>
    <t>HOJA DE MUELLE TRASERO TERCERA</t>
  </si>
  <si>
    <t>HOJA DE MUELLE TRASERO CUARTA</t>
  </si>
  <si>
    <t>HOJA DE MUELLE TRASERO QUINTA</t>
  </si>
  <si>
    <t>TORNILLO CENTRAL MUELLE TRASERO</t>
  </si>
  <si>
    <t>HOJA DE MUELLE DELANTERO PRINCIPAL</t>
  </si>
  <si>
    <t>HOJA DE MUELLE DELANTERO SEGUNDA</t>
  </si>
  <si>
    <t>HOJA DE MUELLE DELANTERO TERCERA</t>
  </si>
  <si>
    <t>HOJA DE MUELLE DELANTERO CUARTA</t>
  </si>
  <si>
    <t>HOJA DE MUELLE DELANTERO QUINTA</t>
  </si>
  <si>
    <t>BUJES DE MUELLE DELANTERO</t>
  </si>
  <si>
    <t>BUJES DE MUELLE TRASERO</t>
  </si>
  <si>
    <t>TORNILLO CENTRAL MUELLE DELANTERO</t>
  </si>
  <si>
    <t>BIELA DE DIRECCION</t>
  </si>
  <si>
    <t>GRAPAS MUELLE TRASERO CON TUERCA</t>
  </si>
  <si>
    <t>GRAPAS MUELLE DELANTERO CON TUERCA</t>
  </si>
  <si>
    <t>BRAZO AXIAL CORTO DE DIRECCION</t>
  </si>
  <si>
    <t>TREN O EJE DELANTERO</t>
  </si>
  <si>
    <t>BUJES DE BARRA ESTABILIZADORA</t>
  </si>
  <si>
    <t>BASTIDOR, CABINA Y CARROCERIA VEHICULO</t>
  </si>
  <si>
    <t>MOGOLLAS CABINA</t>
  </si>
  <si>
    <t>SOPORTE DE CABINA</t>
  </si>
  <si>
    <t>PUERTA CABINA</t>
  </si>
  <si>
    <t>PERSIANA</t>
  </si>
  <si>
    <t>ESPEJO DERECHO</t>
  </si>
  <si>
    <t>ESPEJO IZQUIERDO</t>
  </si>
  <si>
    <t>VIDRIO LATERAL DERECHO O IZQUIERDO</t>
  </si>
  <si>
    <t>VIDRIO PANORAMICO FRONTAL</t>
  </si>
  <si>
    <t>VIDRIO TRASERO</t>
  </si>
  <si>
    <t>PLUMILLAS LIMPIA PARABRISAS No. 20</t>
  </si>
  <si>
    <t>STOP TRASERO</t>
  </si>
  <si>
    <t>TORNILLERIA CABINA</t>
  </si>
  <si>
    <t>CAPOT</t>
  </si>
  <si>
    <t>GANCHOS CAPOT</t>
  </si>
  <si>
    <t>GRAPAS SOPORTE CARROCERIA-BASTIDOR</t>
  </si>
  <si>
    <t>PASADORES SOPORTE CAPOT</t>
  </si>
  <si>
    <t>BUJES SOPORTE CABINA</t>
  </si>
  <si>
    <t>MANIJA ELEVAVIDRIO</t>
  </si>
  <si>
    <t>PIBOTE MANIJA ELEVAVIDRIO</t>
  </si>
  <si>
    <t>CHAPA DE PUERTA DELANTERA</t>
  </si>
  <si>
    <t>BOMPER DELANTERO</t>
  </si>
  <si>
    <t>SISTEMA ELECTRICO</t>
  </si>
  <si>
    <t>BOMBILLO FAROLA P43</t>
  </si>
  <si>
    <t>FAROLA DELANTERA</t>
  </si>
  <si>
    <t>MOTOR DE ARRANQUE</t>
  </si>
  <si>
    <t>BUJES MOTOR DE ARRANQUE X 3</t>
  </si>
  <si>
    <t>ESCOBILLAS DE MOTOR ARRANQUE</t>
  </si>
  <si>
    <t>JUEGO DE BOBINAS DE CAMPO MOTOR ARRANQUE</t>
  </si>
  <si>
    <t>BENDIX MOTOR ARRANQUE</t>
  </si>
  <si>
    <t>AUTOMATICO MOTOR DE ARRANQUE</t>
  </si>
  <si>
    <t>AUTOMATICO AUXILIAR MOTOR ARRANQUE</t>
  </si>
  <si>
    <t>CAMBIA LUCES KODIAK</t>
  </si>
  <si>
    <t>BOMBILLO 1034 DOBEL FILAMENTO</t>
  </si>
  <si>
    <t>BOMBILLO 1141 UN FILAMENTO</t>
  </si>
  <si>
    <t>BOMBILLO DE BAYONETA PEQUEÑO</t>
  </si>
  <si>
    <t>FLASHER DE DIRECCIONALES</t>
  </si>
  <si>
    <t>LAMPARA LATERAL CARROCERIA TIPO LED</t>
  </si>
  <si>
    <t>PITO ELECTRICO</t>
  </si>
  <si>
    <t>VALVULA DE FRENO DE AHOGO</t>
  </si>
  <si>
    <t>SENSOR DE FRENO</t>
  </si>
  <si>
    <t>SENSOR ENCENDIDO</t>
  </si>
  <si>
    <t>SENSOR DE ACEITE</t>
  </si>
  <si>
    <t>CORONA DE ALTERNADOR</t>
  </si>
  <si>
    <t>ESCOBILLAS DE ALTERNADOR</t>
  </si>
  <si>
    <t>PORTADIODOS ALTERNADOR</t>
  </si>
  <si>
    <t>TRIDIODO DE ALTERNADOR</t>
  </si>
  <si>
    <t>SWICH DE LUCES FAROLA</t>
  </si>
  <si>
    <t>COMANDO DE DIRECCIONALES Y PARQUEO</t>
  </si>
  <si>
    <t>MOTOR LIMPIA PARABRISAS</t>
  </si>
  <si>
    <t>INDUCIDO MOTOR LIMPIA PARABRISAS</t>
  </si>
  <si>
    <t>PIÑON PLASTICO MOTOR LIMPIA PARABRISAS</t>
  </si>
  <si>
    <t>ESCOBILLAS MOTOR LIMPIA PARABRISAS</t>
  </si>
  <si>
    <t>CABLE No. 10 x mt</t>
  </si>
  <si>
    <t>METROS</t>
  </si>
  <si>
    <t>CABLE No. 12 x mt</t>
  </si>
  <si>
    <t>CABLE No. 14 x mt</t>
  </si>
  <si>
    <t>CABLE No. 16 x mt</t>
  </si>
  <si>
    <t>CABLE No. 18 x mt</t>
  </si>
  <si>
    <t>CORAZA PLASTICA DE 1/2</t>
  </si>
  <si>
    <t>CORAZA PLASTICA DE 1/4</t>
  </si>
  <si>
    <t>FUSIBLES DE 30 AMPERIOS</t>
  </si>
  <si>
    <t>FUSIBLES DE 25 AMPERIOS</t>
  </si>
  <si>
    <t>FUSIBLES DE 20 AMPERIOS</t>
  </si>
  <si>
    <t>FUSIBLES DE 15 AMPERIOS</t>
  </si>
  <si>
    <t>FUSIBLES DE 10 AMPERIOS</t>
  </si>
  <si>
    <t>BORNES PARA BATERIA TIPO PESADO</t>
  </si>
  <si>
    <t>TERMINALES DE 5/16</t>
  </si>
  <si>
    <t>TERMINALES DE 1/4</t>
  </si>
  <si>
    <t>CONTACTO SWICH DE ENCENDIDO</t>
  </si>
  <si>
    <t>SWICH ELEVAVIDRIO ELECTRICO PRINCIPAL</t>
  </si>
  <si>
    <t>SWICH ELEVAVIDRIO ELECTRICO SENCILLO</t>
  </si>
  <si>
    <t>RETENEDOR DE LA BOMBA VACIO</t>
  </si>
  <si>
    <t>MANTENIMIENTO</t>
  </si>
  <si>
    <t>02-02-02-008-007</t>
  </si>
  <si>
    <t xml:space="preserve"> MANTENIMIENTO SISTEMA DE MOTOR</t>
  </si>
  <si>
    <t>REPARACION DE MOTOR</t>
  </si>
  <si>
    <t>SERVICIO</t>
  </si>
  <si>
    <t>CAMBIO EMPAQUE DE CULATA</t>
  </si>
  <si>
    <t>CAMBIO DE ACEITES Y FILTROS</t>
  </si>
  <si>
    <t>ANILLADA DE MOTOR</t>
  </si>
  <si>
    <t>SERVICIO DE RECTIFICADORA DE MOTOR</t>
  </si>
  <si>
    <t>CAMBIO DE CAUCHOS  Y VALVULAS DE MOTOR</t>
  </si>
  <si>
    <t>SERVICIO DE RECTIFICADORA DE CULATA</t>
  </si>
  <si>
    <t>CAMBIO DE IMPULSADORES</t>
  </si>
  <si>
    <t>CAMBIO DE MANGUERAS DE PRESION</t>
  </si>
  <si>
    <t>MANTENIMIENTO DE INYECTORES</t>
  </si>
  <si>
    <t>CAMBIO DE RETENEDORES</t>
  </si>
  <si>
    <t>CAMBIO DE EMPAQUE CARTER</t>
  </si>
  <si>
    <t>CAMBIO DE SENSORES DE MOTOR</t>
  </si>
  <si>
    <t>SINCRONIZACION Y PUESTA A PUNTO DE MOTOR</t>
  </si>
  <si>
    <t>CAMBIO BOMBA DE ACEITE</t>
  </si>
  <si>
    <t>CAMBIO CORREA DE ACCESORIOS</t>
  </si>
  <si>
    <t>CAMBIO EMPAQUE TAPA VALVULAS</t>
  </si>
  <si>
    <t>REVISION Y REPARACIÓN FUGA DE ACEITE MANGUERA</t>
  </si>
  <si>
    <t>SOLDADURA ESPECIAL CARTER</t>
  </si>
  <si>
    <t>SOLDADURA ESPECIAL EXOSTO</t>
  </si>
  <si>
    <t>CAMBIO PRESILENCIADOR EXOSTO</t>
  </si>
  <si>
    <t>CAMBIO EMPAQUETADURA MOTOR</t>
  </si>
  <si>
    <t>PRUEBA HIDROSTATICA CULATA</t>
  </si>
  <si>
    <t>CALIBRACION VALVULAS MOTOR</t>
  </si>
  <si>
    <t>MANTENIMIENTO SISTEMA  DE ALIMENTACION COMBUSTIBLE</t>
  </si>
  <si>
    <t>CAMBIO DE MANGUERA</t>
  </si>
  <si>
    <t>CAMBIO DE TANQUE DE COMBUSTIBLE</t>
  </si>
  <si>
    <t>CAMBIO DE INYECTORES</t>
  </si>
  <si>
    <t>REPARACION Y MANTENIMIENTO DE BOMBA DE INYECCION</t>
  </si>
  <si>
    <t>DESMONTE, LAVADO Y MONTAJE DE TANQUE COMBUSTIBLE</t>
  </si>
  <si>
    <t>INSTALACION DE TURBO</t>
  </si>
  <si>
    <t>DESAIRAR SISTEMA DE ALIMENTACION</t>
  </si>
  <si>
    <t>INSTALACION FLOTADOR TANQUE DE COMBUSTIBLE</t>
  </si>
  <si>
    <t>CAMBIO GOBERNADOR PRESION COMBUSTIBLE</t>
  </si>
  <si>
    <t>REPARACION INYECTORES DE COMBUSTIBLE</t>
  </si>
  <si>
    <t>CAMBIO FILTRO DE INYECTORES</t>
  </si>
  <si>
    <t>CALIBRACION Y CAMBIO EMPAQUETADURA BOMBA INYECCION</t>
  </si>
  <si>
    <t>SOLDADURA ESPECIAL TANQUE DE COMBUSTIBLE</t>
  </si>
  <si>
    <t>MANTENIMIENTO SISTEMA DE REFIGERACION</t>
  </si>
  <si>
    <t>SERVICIO DE SOLDADURA RADIADOR</t>
  </si>
  <si>
    <t>CAMBIO DE MANGUERAS</t>
  </si>
  <si>
    <t>CAMBIO DE SOPORTES RADIADOR</t>
  </si>
  <si>
    <t>MANTENIMIENTO RADIADOR CAMBIO DE REFRIGERANTE</t>
  </si>
  <si>
    <t>CAMBIO DE FAN CLUTCH</t>
  </si>
  <si>
    <t>CAMBIO VENTABIOLA</t>
  </si>
  <si>
    <t>CAMBIO DE TERMOSTATO</t>
  </si>
  <si>
    <t>CAMBIO DE ENFOCADOR DE AIRE</t>
  </si>
  <si>
    <t>CAMBIO DE BOMBA DE AGUA</t>
  </si>
  <si>
    <t>SONDEAR, SOLDAR Y LAVAR RADIADOR DEPOSITO AGUA MOTOR</t>
  </si>
  <si>
    <t>SONDEAR, SOLDAR Y LAVAR RADIADOR PASO AIRE INTERCOOLER</t>
  </si>
  <si>
    <t>CAMBIO CORREA BOMBA DE AGUA</t>
  </si>
  <si>
    <t>CAMBIO SENSOR</t>
  </si>
  <si>
    <t>REVISION Y TENSION DE CORREAS</t>
  </si>
  <si>
    <t xml:space="preserve"> MANTENIMIENTO SISTEMA DE AIRE</t>
  </si>
  <si>
    <t>REPARACION DE COMPRESOR</t>
  </si>
  <si>
    <t>CAMBIO DE TUBERIA AIRE</t>
  </si>
  <si>
    <t>CAMBIO DE MANGUERAS ALTA PRESION</t>
  </si>
  <si>
    <t>REPARACION BOMBA DE AIRE</t>
  </si>
  <si>
    <t>REPARACION DE BLOQUEO CENTRAL</t>
  </si>
  <si>
    <t>CAMBIO DE VALVULAS DE PURGA</t>
  </si>
  <si>
    <t>CAMBIO DE CAMARAS DE AIRE</t>
  </si>
  <si>
    <t>MANTENIMIENTO DE TURBO</t>
  </si>
  <si>
    <t>SERVICIO DE BANCO DE PRUEBA TURBO ALIMENTADOR</t>
  </si>
  <si>
    <t>CAMBIO DE MARIPOSA DE AHOGO</t>
  </si>
  <si>
    <t>CAMBIO DE AMORTIGUADOR DE AIRE AHOGO</t>
  </si>
  <si>
    <t>MANTENIMIENTO SISTEMA DE AHOGO</t>
  </si>
  <si>
    <t>MANTENIMIENTO BAJO</t>
  </si>
  <si>
    <t>CAMBIO TUBERIA BAJO</t>
  </si>
  <si>
    <t>MANTENIMIENTO SISTEMA DE FRENOS</t>
  </si>
  <si>
    <t>CAMBIO DE CAMPANAS</t>
  </si>
  <si>
    <t>SERVICIO DE MANTENIMIENTO PREVENTIVO DE FRENOS</t>
  </si>
  <si>
    <t>CAMBIO DE BANDAS FRENOS</t>
  </si>
  <si>
    <t>CAMBIO DE RESORTES BANDAS</t>
  </si>
  <si>
    <t>CAMBIO DE PASADORES BANDAS</t>
  </si>
  <si>
    <t>CAMBIO DE RODAJAS BANDAS</t>
  </si>
  <si>
    <t>CAMBIO DE ESPARRAGOS LLANTAS</t>
  </si>
  <si>
    <t>REMACHADA DE BANDAS DELANTERAS</t>
  </si>
  <si>
    <t>REMACHADA DE BANDAS TRASERAS</t>
  </si>
  <si>
    <t>REVISION Y MANTTO VALVULA FRENO DE AHOGO</t>
  </si>
  <si>
    <t>RECTIFICAR CAMPANA DELANTERA</t>
  </si>
  <si>
    <t>RECTIFICAR CAMPANA TRASERA</t>
  </si>
  <si>
    <t>TENSION DE FRENOS EN LAS CUATRO RUEDAS</t>
  </si>
  <si>
    <t>TENSION DE FRENO DE EMERGENCIA</t>
  </si>
  <si>
    <t>RECTIFICAR RIM DELANTERO</t>
  </si>
  <si>
    <t>RECTIFICAR RIM TRASERO</t>
  </si>
  <si>
    <t>MANTENIMIENTO SISTEMA DE EMBRAGUE Y TRASMISION</t>
  </si>
  <si>
    <t>CAMBIO DE DISCO,PRENSA Y BALINERA</t>
  </si>
  <si>
    <t>SERVICIO DE CALIBRACION DE PRENSA</t>
  </si>
  <si>
    <t>SERVICIO DE REPARACION CAJA DE VELOCIDADES</t>
  </si>
  <si>
    <t>CAMBIO DE SINCRONIZADORES</t>
  </si>
  <si>
    <t xml:space="preserve">CAMBIO DE PIÑONES  </t>
  </si>
  <si>
    <t>CAMBIO DE RODAMIENTOS CAJA BALINERAS</t>
  </si>
  <si>
    <t>CAMBIO DE VOLANTE</t>
  </si>
  <si>
    <t>SERVICIO DE TORNO</t>
  </si>
  <si>
    <t>CAMBIO DE RETENEDORES CAJA</t>
  </si>
  <si>
    <t>CAMBIO DE VALVULINA</t>
  </si>
  <si>
    <t>TENSIONAR EMBRAGUE</t>
  </si>
  <si>
    <t>CEPILLAR VOLANTE</t>
  </si>
  <si>
    <t>GRADUAR PRENSA EMBRAGUE</t>
  </si>
  <si>
    <t>CEPILLAR PLATO PRENSA</t>
  </si>
  <si>
    <t>DESMONTAR Y MONTAR CAJA VELOCIDADES</t>
  </si>
  <si>
    <t>INSTALACION DE BOMBA PRINCIPAL DE EMBRAGUE</t>
  </si>
  <si>
    <t>INSTALACION DE BOMBA AUXILIAR DE EMBRAGUE</t>
  </si>
  <si>
    <t>MANTENIMIENTO SISTEMA DIFERENCIAL Y EJES</t>
  </si>
  <si>
    <t>SERVICIO Y MANTENIMIENTO DE AJUSTE DIFERENCIAL</t>
  </si>
  <si>
    <t>CAMBIO DE CORONA</t>
  </si>
  <si>
    <t>CAMBIO DE RETENEDOR SPEED</t>
  </si>
  <si>
    <t>CAMBIO EJES FLOTANTES</t>
  </si>
  <si>
    <t>CAMBIO RODAMIENTOS CORONA</t>
  </si>
  <si>
    <t>AJUSTE DIFERENCIAL</t>
  </si>
  <si>
    <t>CAMBIO CRUCETA CARDAN</t>
  </si>
  <si>
    <t>CAMBIO BALINERA CARDAN</t>
  </si>
  <si>
    <t>CAMBIO CAUCHO CARDAN</t>
  </si>
  <si>
    <t>CAMBIO EJES RUEDAS</t>
  </si>
  <si>
    <t>CAMBIO RETENEDORES DIFERENCIAL</t>
  </si>
  <si>
    <t>MANTENIMIENTO SISTEMA HIDRAULICO</t>
  </si>
  <si>
    <t>REPARACIÓN BOMBA DE HIDRAULICO</t>
  </si>
  <si>
    <t>MANTENIMIENTO SISTEMA DE DIRECCION Y SUSPENSIÓN</t>
  </si>
  <si>
    <t>REPARACION CAÑA DE DIRECCION</t>
  </si>
  <si>
    <t>MANTENIMIENTO DE CAJA DE DIRECCION</t>
  </si>
  <si>
    <t>CAMBIO DE TERMINALES</t>
  </si>
  <si>
    <t>CAMBIO DE LLANTAS</t>
  </si>
  <si>
    <t>MANTENIMIENTO DE BOMBA DE DIRECCION</t>
  </si>
  <si>
    <t>CAMBIO DE SPLINDERES</t>
  </si>
  <si>
    <t>SERVICIO DE PRENSA HIDRAULICA</t>
  </si>
  <si>
    <t>SERVICIO Y MANTENIMIENTO DE MUELLES</t>
  </si>
  <si>
    <t>CAMBIO DE GRAPAS</t>
  </si>
  <si>
    <t>SERVICIO Y MANTENIMIENTO TREN DELANTERO</t>
  </si>
  <si>
    <t>MANTENIMIENTO O CAMBIO DE RODAMIENTOS DELANTEROS</t>
  </si>
  <si>
    <t>MANTENIMIENTO O CAMBIO DE RODAMIENTOS TRASEROS</t>
  </si>
  <si>
    <t>ALINEACION</t>
  </si>
  <si>
    <t>BALANCEO X 4</t>
  </si>
  <si>
    <t>RIMAR SPLINDER</t>
  </si>
  <si>
    <t>CAMBIO DE AMORTIGUADOR DELANTERO</t>
  </si>
  <si>
    <t>CAMBIO DE AMORTIGUADOR TRASERO</t>
  </si>
  <si>
    <t>DESMONTE Y MONTAJE MUELLE TRASERO</t>
  </si>
  <si>
    <t>DESMONTE Y MONTAJE MUELLE DELANTERO</t>
  </si>
  <si>
    <t>RIMAR BUJES DE MUELLE DELANTERO</t>
  </si>
  <si>
    <t>RIMAR BUJES DE MUELLE TRASERO</t>
  </si>
  <si>
    <t>ENGRASE GENERAL DE SUSPENSION</t>
  </si>
  <si>
    <t>ROTACION DE LLANTAS</t>
  </si>
  <si>
    <t>SERVICIO DE DESPINCHE DE LLANTA Y MONTAJE</t>
  </si>
  <si>
    <t>EXTRACCION DE TORNILLO</t>
  </si>
  <si>
    <t>EXTRACCION DE TORNILLO Y RECTIFICACION DE ROSCA</t>
  </si>
  <si>
    <t>EMPAQUETAR CAJA DE DIRECCION</t>
  </si>
  <si>
    <t>CAMBIO DE TORNILLO CENTRAL MUELLE TRASERO</t>
  </si>
  <si>
    <t>CAMBIO DE TORNILLO CENTRAL MUELLE DELANTERO</t>
  </si>
  <si>
    <t>DESMONTE DE MUELLE TRASERO Y CAMBIO DE HOJA</t>
  </si>
  <si>
    <t>DESMONTE DE MUELLE DELANTERO Y CAMBIO DE HOJA</t>
  </si>
  <si>
    <t>MANTENIMIENTO BASTIDOR, CABINA Y CARROCERIA VEHICULO</t>
  </si>
  <si>
    <t>MANTENIMIENTO Y AJUSTE TORNILLERIA CARROCERIA</t>
  </si>
  <si>
    <t>REPARACIÓN Y VULCANIZADA DE CARPA TAPA DELANTERA</t>
  </si>
  <si>
    <t>REPARACIÓN Y VULCANIZADA DE CARPA TAPA TRASERA</t>
  </si>
  <si>
    <t>REPARACIÓN Y VULCANIZADA DE CARPA LATERAL</t>
  </si>
  <si>
    <t>REPARACIÓN EN FIBRA DE VIDRIO CAPOT</t>
  </si>
  <si>
    <t>PINTURA GENERAL DE CAPOT</t>
  </si>
  <si>
    <t>REPARACIÓN DE CILINDRO SEGURO DE CHAPA</t>
  </si>
  <si>
    <t>CAMBIO DE CHAPA PUERTA</t>
  </si>
  <si>
    <t>IMPERMEABILIZACION CABINA</t>
  </si>
  <si>
    <t>DESMONTE Y MONTAJE DE VIDRIO PANORAMICO</t>
  </si>
  <si>
    <t>CAMBIO DE VIDRIO LATERAL</t>
  </si>
  <si>
    <t>LATONERIA Y PINTURA PUERTA DERECHA</t>
  </si>
  <si>
    <t>LATONERIA Y PINTURA PUERTA IZQUIERDA</t>
  </si>
  <si>
    <t>LATONERIA Y PINTURA DE BOMPER</t>
  </si>
  <si>
    <t>LATONERIA Y PINTURA GENERAL DE TODO EL VEHICULO</t>
  </si>
  <si>
    <t>MANTENIMIENTO SISTEMA ELECTRICO</t>
  </si>
  <si>
    <t>REPARACIÓN MOTOR LIMPIA PARABRISAS</t>
  </si>
  <si>
    <t>REPARAR MOTOR DE ARRANQUE</t>
  </si>
  <si>
    <t>REPARAR ALTERNADOR</t>
  </si>
  <si>
    <t>REPARACIÓN INSTALACION ELECTRICA DE LUCES FRONTAL</t>
  </si>
  <si>
    <t>CAMBIO INSTALACION ELECTRICA LUCES LATERALES</t>
  </si>
  <si>
    <t>REPARACIÓN DE LUZ DIRECCIONALES</t>
  </si>
  <si>
    <t>REPARACIÓN LUZ STOP</t>
  </si>
  <si>
    <t>REPARACIÓN CONTACTOS PITO</t>
  </si>
  <si>
    <t>REPARACIÓN SELENOIDE DE ENCENDIDO</t>
  </si>
  <si>
    <t>DESMONTE DE CARTERAS Y MANTENIMEINTO ELEVAVIDRIOS</t>
  </si>
  <si>
    <t>CAMBIO DE BORNES BATERIA</t>
  </si>
  <si>
    <t>CARGA DE BATERIA</t>
  </si>
  <si>
    <t>SERVICIO DE ESCANER</t>
  </si>
  <si>
    <t>REPARACIÓN DE COMPUTADOR VEHICULO</t>
  </si>
  <si>
    <t>LIMPIEZA DE INYECTORES</t>
  </si>
  <si>
    <t>SINCRONIZACION ELECTRONICA</t>
  </si>
  <si>
    <t>PUESTA A PUNTO POR FALLA SISTEMA INYECCION</t>
  </si>
  <si>
    <t>REPARACIÓN DE MILLARE CABINA</t>
  </si>
  <si>
    <t>REPARACIÓN MOTOR DE ARRANQUE</t>
  </si>
  <si>
    <t>REPARACIÓN LUCES FRONTALES</t>
  </si>
  <si>
    <t>EMBOBINAR INDUCIDO ALTERNADOR</t>
  </si>
  <si>
    <t>CAMBIO JUEGO DE BOBINAS</t>
  </si>
  <si>
    <t>ALINEACION DE LUCES FRONTALES</t>
  </si>
  <si>
    <t>REPARACIÓN CONECTORES DE ARRANQUE</t>
  </si>
  <si>
    <t>MANTENIMIENTO SISTEMA DE CALEFACCION Y AIRE ACONDICIONADO</t>
  </si>
  <si>
    <t>REPARACIÓN VENTILADOR DE CALEFACTOR</t>
  </si>
  <si>
    <t>MANTENIMIENTO DE DUCTOS DE CALEFACCION</t>
  </si>
  <si>
    <t>REPARACIÓN CONEXIÓN ELECTRICA CALEFACCION</t>
  </si>
  <si>
    <t>Orden Administrativa de Partidas Fijas (OAPF) para la vigencia de 2025</t>
  </si>
  <si>
    <t>El plazo de Ejecución del presente contrato será desde la suscripción del contrato y aprobación de la garantía única hasta el 06 de diciembre de 2025 y/o hasta agotar presupuesto apropiado, mediante los mantenimientos parciales de acuerdo con necesidad elevada a través del supervisor del contrato.</t>
  </si>
  <si>
    <t>Bomba hidráulica</t>
  </si>
  <si>
    <t>Crucetas cardan</t>
  </si>
  <si>
    <t>cigüeñal</t>
  </si>
  <si>
    <t>Disyuntor</t>
  </si>
  <si>
    <t>Motor de arranque</t>
  </si>
  <si>
    <t>inyectores</t>
  </si>
  <si>
    <t>bomba de combustible</t>
  </si>
  <si>
    <t>elementos de la bomba de inyección</t>
  </si>
  <si>
    <t>empaquetadura general</t>
  </si>
  <si>
    <t>reguladora de mínima</t>
  </si>
  <si>
    <t>impulsadores de elementos</t>
  </si>
  <si>
    <t>resortes bandas de freno</t>
  </si>
  <si>
    <t>unidad</t>
  </si>
  <si>
    <t>campana de freno delanteras</t>
  </si>
  <si>
    <t>campana de freno traseras</t>
  </si>
  <si>
    <t>cilindros delanteros</t>
  </si>
  <si>
    <t>cilindros traseros</t>
  </si>
  <si>
    <t>bandas de freno</t>
  </si>
  <si>
    <t xml:space="preserve">bomba de freno </t>
  </si>
  <si>
    <t>booster de freno</t>
  </si>
  <si>
    <t xml:space="preserve">mangueras de frenos </t>
  </si>
  <si>
    <t>guías válvulas</t>
  </si>
  <si>
    <t>pera medidora presion de aceite</t>
  </si>
  <si>
    <t>reten cigüeñal delantero</t>
  </si>
  <si>
    <t>soportes de motor</t>
  </si>
  <si>
    <t>manguera desfogue</t>
  </si>
  <si>
    <t xml:space="preserve">filtro de aceite </t>
  </si>
  <si>
    <t>filtro combustible</t>
  </si>
  <si>
    <t>filtro de aire primario</t>
  </si>
  <si>
    <t xml:space="preserve">filtro de trampero de agua </t>
  </si>
  <si>
    <t>juego de pistones motor</t>
  </si>
  <si>
    <t xml:space="preserve">juego de anillos </t>
  </si>
  <si>
    <t xml:space="preserve">juego de camisas </t>
  </si>
  <si>
    <t xml:space="preserve">juego de casquetes de biela </t>
  </si>
  <si>
    <t xml:space="preserve">juego de casquetes de bancada </t>
  </si>
  <si>
    <t xml:space="preserve">media lunas de ajustes de cigueñal </t>
  </si>
  <si>
    <t xml:space="preserve">empaquetadura de motor general </t>
  </si>
  <si>
    <t xml:space="preserve">bomba de lubricación de aceite </t>
  </si>
  <si>
    <t>válvulas de escape</t>
  </si>
  <si>
    <t xml:space="preserve">válvulas de admisión </t>
  </si>
  <si>
    <t xml:space="preserve">bujes de biela </t>
  </si>
  <si>
    <t xml:space="preserve">bujes eje de leva </t>
  </si>
  <si>
    <t xml:space="preserve">tornillo de biela </t>
  </si>
  <si>
    <t>tapa de radiador</t>
  </si>
  <si>
    <t xml:space="preserve">radiador de enfriamiento </t>
  </si>
  <si>
    <t xml:space="preserve">bomba de agua </t>
  </si>
  <si>
    <t xml:space="preserve">fan cloch de ventiladora </t>
  </si>
  <si>
    <t xml:space="preserve">termostatos de motor </t>
  </si>
  <si>
    <t xml:space="preserve">pera indicadora de temperatura </t>
  </si>
  <si>
    <t xml:space="preserve">manguera superior radiador </t>
  </si>
  <si>
    <t xml:space="preserve">manguera inferior radiador </t>
  </si>
  <si>
    <t>ventiladora de radiador</t>
  </si>
  <si>
    <t>enfocador radiador</t>
  </si>
  <si>
    <t>amortiguadores traseros</t>
  </si>
  <si>
    <t xml:space="preserve">amortiguadores delanteros </t>
  </si>
  <si>
    <t>bujes muelles delanteros</t>
  </si>
  <si>
    <t>topes muelles</t>
  </si>
  <si>
    <t>grapas muelles delanteras</t>
  </si>
  <si>
    <t>grapas muelles traseras</t>
  </si>
  <si>
    <t>guías muelles delanteras</t>
  </si>
  <si>
    <t>guías muelles traseras</t>
  </si>
  <si>
    <t>retenedor interno trasero</t>
  </si>
  <si>
    <t>rodamientos externos traseros</t>
  </si>
  <si>
    <t>rodamientos internos traseros</t>
  </si>
  <si>
    <t>retenedor interno delantero</t>
  </si>
  <si>
    <t xml:space="preserve">rodamientos externos delanteros </t>
  </si>
  <si>
    <t>rodamientos internos delanteros</t>
  </si>
  <si>
    <t>balinera</t>
  </si>
  <si>
    <t>prensa</t>
  </si>
  <si>
    <t>discos del embrague</t>
  </si>
  <si>
    <t>bujes control cambio</t>
  </si>
  <si>
    <t>sensor velocímetro</t>
  </si>
  <si>
    <t>reten diferencial</t>
  </si>
  <si>
    <t>balinera caja</t>
  </si>
  <si>
    <t>bronces sincronizadores</t>
  </si>
  <si>
    <t>soporte caja</t>
  </si>
  <si>
    <t>rodillo aguja caja</t>
  </si>
  <si>
    <t>sincronizador</t>
  </si>
  <si>
    <t>juego esplinder</t>
  </si>
  <si>
    <t xml:space="preserve">terminales dirección </t>
  </si>
  <si>
    <t>barra de dirección corta</t>
  </si>
  <si>
    <t>botella de dirección</t>
  </si>
  <si>
    <t xml:space="preserve">empaquetadura botella </t>
  </si>
  <si>
    <t xml:space="preserve">bomba hidráulica </t>
  </si>
  <si>
    <t xml:space="preserve">manguera de alta presión </t>
  </si>
  <si>
    <t xml:space="preserve">manguera de baja presión </t>
  </si>
  <si>
    <t>bobina de encendido</t>
  </si>
  <si>
    <t>bombillo direccionales</t>
  </si>
  <si>
    <t>bombillo exploradora</t>
  </si>
  <si>
    <t>bombillo lámpara principal</t>
  </si>
  <si>
    <t>bombillo reversa</t>
  </si>
  <si>
    <t>bombillo stop</t>
  </si>
  <si>
    <t>bombillo unidad luz media</t>
  </si>
  <si>
    <t>conmutador luces</t>
  </si>
  <si>
    <t>switch luces parqueo</t>
  </si>
  <si>
    <t>módulo electrónico</t>
  </si>
  <si>
    <t>pera reversa</t>
  </si>
  <si>
    <t>pera stop</t>
  </si>
  <si>
    <t>pitos</t>
  </si>
  <si>
    <t>regulador alternador</t>
  </si>
  <si>
    <t>switch inicio</t>
  </si>
  <si>
    <t>Lámpara ppal.</t>
  </si>
  <si>
    <t>fusibles</t>
  </si>
  <si>
    <t xml:space="preserve">soke lámpara </t>
  </si>
  <si>
    <t>flasher direccional</t>
  </si>
  <si>
    <t>cable dúplex -metro</t>
  </si>
  <si>
    <t>cable sencillo -metro</t>
  </si>
  <si>
    <t>balinera alternador</t>
  </si>
  <si>
    <t>porta diodo alternador</t>
  </si>
  <si>
    <t>correa alternador</t>
  </si>
  <si>
    <t>tensor correa</t>
  </si>
  <si>
    <t>balinera motor arranque</t>
  </si>
  <si>
    <t>inducido motor arranque</t>
  </si>
  <si>
    <t>automático motor arranque</t>
  </si>
  <si>
    <t>bendix motor arranque</t>
  </si>
  <si>
    <t>porta carbón motor arranque</t>
  </si>
  <si>
    <t>yoke cardan</t>
  </si>
  <si>
    <t>oreja cardan</t>
  </si>
  <si>
    <t>flanche cardan</t>
  </si>
  <si>
    <t>cruceta cardan</t>
  </si>
  <si>
    <t>retenedor speed</t>
  </si>
  <si>
    <t>tuerca speed</t>
  </si>
  <si>
    <t>arandela speed</t>
  </si>
  <si>
    <t>balinera speed grande</t>
  </si>
  <si>
    <t>balinera speed pequeña</t>
  </si>
  <si>
    <t>balinera diferencial</t>
  </si>
  <si>
    <t>satélites</t>
  </si>
  <si>
    <t>planetarios</t>
  </si>
  <si>
    <t>pasador central</t>
  </si>
  <si>
    <t>arandelas de ajuste</t>
  </si>
  <si>
    <t>abrazadera 1 1/2</t>
  </si>
  <si>
    <t xml:space="preserve">abrazadera industrial </t>
  </si>
  <si>
    <t>arandelas de punta</t>
  </si>
  <si>
    <t>soportes cardan</t>
  </si>
  <si>
    <t>espejo retrovisor</t>
  </si>
  <si>
    <t>manija eleva vidrio</t>
  </si>
  <si>
    <t xml:space="preserve">parlante </t>
  </si>
  <si>
    <t>plumilla delantera</t>
  </si>
  <si>
    <t>lámpara stop</t>
  </si>
  <si>
    <t>vidrio panorámico</t>
  </si>
  <si>
    <t>vidrios laterales delanteros</t>
  </si>
  <si>
    <t>vidrio panorámico traseros</t>
  </si>
  <si>
    <t>malacate llanta de repuesto</t>
  </si>
  <si>
    <t>cinturón de seguridad</t>
  </si>
  <si>
    <t>manijas interna puertas</t>
  </si>
  <si>
    <t>manijas externas puertas</t>
  </si>
  <si>
    <t>SISTEMA DE MOTOR</t>
  </si>
  <si>
    <t>1</t>
  </si>
  <si>
    <t>A-02-02-01-004-009-01</t>
  </si>
  <si>
    <t>VEHÍCULOS AUTOMOTORES, REMOLQUES Y SEMIRREMOLQUES; Y SUS PARTES, PIEZAS Y ACCESORIOS</t>
  </si>
  <si>
    <t>sistema de sincronización bomba de inyección</t>
  </si>
  <si>
    <t>2</t>
  </si>
  <si>
    <t xml:space="preserve">bomba de transferencia </t>
  </si>
  <si>
    <t>3</t>
  </si>
  <si>
    <t>Bomba de combustible</t>
  </si>
  <si>
    <t>4</t>
  </si>
  <si>
    <t>Reguladora de mínima</t>
  </si>
  <si>
    <t xml:space="preserve">sistema de frenos </t>
  </si>
  <si>
    <t>5</t>
  </si>
  <si>
    <t>6</t>
  </si>
  <si>
    <t>cilindro de freno</t>
  </si>
  <si>
    <t>7</t>
  </si>
  <si>
    <t>bujes caliper</t>
  </si>
  <si>
    <t>8</t>
  </si>
  <si>
    <t xml:space="preserve">pastillas de frenos delanteras </t>
  </si>
  <si>
    <t>9</t>
  </si>
  <si>
    <t>Bandas de freno trasero (juego)</t>
  </si>
  <si>
    <t>10</t>
  </si>
  <si>
    <t>11</t>
  </si>
  <si>
    <t xml:space="preserve">boster de frenos </t>
  </si>
  <si>
    <t>12</t>
  </si>
  <si>
    <t>13</t>
  </si>
  <si>
    <t>disco de freno</t>
  </si>
  <si>
    <t>14</t>
  </si>
  <si>
    <t>campana de freno</t>
  </si>
  <si>
    <t>15</t>
  </si>
  <si>
    <t>Cilindros delanteros</t>
  </si>
  <si>
    <t>16</t>
  </si>
  <si>
    <t>Pera freno de ahogo</t>
  </si>
  <si>
    <t>17</t>
  </si>
  <si>
    <t>Guaya freno de seguridad</t>
  </si>
  <si>
    <t>18</t>
  </si>
  <si>
    <t>Resorte de retroceso</t>
  </si>
  <si>
    <t>19</t>
  </si>
  <si>
    <t>Platina graduadora de frenos l.r.</t>
  </si>
  <si>
    <t>20</t>
  </si>
  <si>
    <t>Muelle freno seguridad</t>
  </si>
  <si>
    <t>21</t>
  </si>
  <si>
    <t>Retenedores de grasa</t>
  </si>
  <si>
    <t>22</t>
  </si>
  <si>
    <t>Puntillas de freno (juego)</t>
  </si>
  <si>
    <t>23</t>
  </si>
  <si>
    <t xml:space="preserve">kit empaques caliper </t>
  </si>
  <si>
    <t>sistemas aires acondicionado</t>
  </si>
  <si>
    <t>24</t>
  </si>
  <si>
    <t>correa aire acondicionado</t>
  </si>
  <si>
    <t>25</t>
  </si>
  <si>
    <t xml:space="preserve">compresor aire acondicionado </t>
  </si>
  <si>
    <t>26</t>
  </si>
  <si>
    <t>condensador a/c</t>
  </si>
  <si>
    <t>27</t>
  </si>
  <si>
    <t>filtro secador a/c</t>
  </si>
  <si>
    <t>28</t>
  </si>
  <si>
    <t>evaporador a/c</t>
  </si>
  <si>
    <t>29</t>
  </si>
  <si>
    <t>mangueras de alta a/c</t>
  </si>
  <si>
    <t>30</t>
  </si>
  <si>
    <t xml:space="preserve">mangueras de baja a/c </t>
  </si>
  <si>
    <t>31</t>
  </si>
  <si>
    <t>blower a/c</t>
  </si>
  <si>
    <t>32</t>
  </si>
  <si>
    <t>moto ventilador a/c</t>
  </si>
  <si>
    <t>33</t>
  </si>
  <si>
    <t>presostato a/c</t>
  </si>
  <si>
    <t>sistema de motor</t>
  </si>
  <si>
    <t>34</t>
  </si>
  <si>
    <t>bujía de motor</t>
  </si>
  <si>
    <t>35</t>
  </si>
  <si>
    <t>kit cadenilla motor superior</t>
  </si>
  <si>
    <t>36</t>
  </si>
  <si>
    <t>kit cadenilla motor inferior</t>
  </si>
  <si>
    <t>37</t>
  </si>
  <si>
    <t>38</t>
  </si>
  <si>
    <t>eje de leva</t>
  </si>
  <si>
    <t>39</t>
  </si>
  <si>
    <t>40</t>
  </si>
  <si>
    <t>41</t>
  </si>
  <si>
    <t>42</t>
  </si>
  <si>
    <t>43</t>
  </si>
  <si>
    <t>44</t>
  </si>
  <si>
    <t>45</t>
  </si>
  <si>
    <t>46</t>
  </si>
  <si>
    <t>filtro de aire</t>
  </si>
  <si>
    <t>47</t>
  </si>
  <si>
    <t>48</t>
  </si>
  <si>
    <t>49</t>
  </si>
  <si>
    <t>50</t>
  </si>
  <si>
    <t>51</t>
  </si>
  <si>
    <t>52</t>
  </si>
  <si>
    <t>53</t>
  </si>
  <si>
    <t>54</t>
  </si>
  <si>
    <t>55</t>
  </si>
  <si>
    <t xml:space="preserve">Correas </t>
  </si>
  <si>
    <t>56</t>
  </si>
  <si>
    <t>57</t>
  </si>
  <si>
    <t>Culatas de motor 6.2 x2</t>
  </si>
  <si>
    <t>58</t>
  </si>
  <si>
    <t>Empaque bomba agua</t>
  </si>
  <si>
    <t>59</t>
  </si>
  <si>
    <t>Empaque culata 6.2</t>
  </si>
  <si>
    <t>60</t>
  </si>
  <si>
    <t>Empaque múltiple de admisión</t>
  </si>
  <si>
    <t>61</t>
  </si>
  <si>
    <t>Empaque múltiple de escape</t>
  </si>
  <si>
    <t>62</t>
  </si>
  <si>
    <t xml:space="preserve">Espárragos  rueda  delantera </t>
  </si>
  <si>
    <t>63</t>
  </si>
  <si>
    <t>Espárragos   rueda trasera</t>
  </si>
  <si>
    <t>64</t>
  </si>
  <si>
    <t>Guaya selectora o moduladora m98</t>
  </si>
  <si>
    <t>65</t>
  </si>
  <si>
    <t>Juego tapones de bloque x 8 un.</t>
  </si>
  <si>
    <t>66</t>
  </si>
  <si>
    <t>Juego anillos de pistón en estándar</t>
  </si>
  <si>
    <t>67</t>
  </si>
  <si>
    <t>Juego casquetes de biela. s.t</t>
  </si>
  <si>
    <t>68</t>
  </si>
  <si>
    <t>Juego cientos de válvulas x 16 un.</t>
  </si>
  <si>
    <t>69</t>
  </si>
  <si>
    <t>Juego sellos de válvulas x 16 un.</t>
  </si>
  <si>
    <t>70</t>
  </si>
  <si>
    <t>Juegos casquetes de bancadas. s.t</t>
  </si>
  <si>
    <t>71</t>
  </si>
  <si>
    <t>Kit reparación caja automática</t>
  </si>
  <si>
    <t>72</t>
  </si>
  <si>
    <t>Tensor correa</t>
  </si>
  <si>
    <t>73</t>
  </si>
  <si>
    <t>Retenedor speed</t>
  </si>
  <si>
    <t>74</t>
  </si>
  <si>
    <t>Soportes cardan</t>
  </si>
  <si>
    <t>75</t>
  </si>
  <si>
    <t>Válvula de alivio</t>
  </si>
  <si>
    <t>76</t>
  </si>
  <si>
    <t xml:space="preserve">Racores  </t>
  </si>
  <si>
    <t>77</t>
  </si>
  <si>
    <t>Mordaza delanteras</t>
  </si>
  <si>
    <t>78</t>
  </si>
  <si>
    <t>Soporte de mordaza</t>
  </si>
  <si>
    <t>79</t>
  </si>
  <si>
    <t>Cilindro maestro</t>
  </si>
  <si>
    <t>80</t>
  </si>
  <si>
    <t xml:space="preserve">Actuador </t>
  </si>
  <si>
    <t>81</t>
  </si>
  <si>
    <t>Transmisión automática completa thm400</t>
  </si>
  <si>
    <t>82</t>
  </si>
  <si>
    <t>Espárragos unión trasferencial</t>
  </si>
  <si>
    <t>83</t>
  </si>
  <si>
    <t>sensor Tps</t>
  </si>
  <si>
    <t>84</t>
  </si>
  <si>
    <t>Tubo de admisión hidráulico con racor</t>
  </si>
  <si>
    <t>85</t>
  </si>
  <si>
    <t>Tubo de salida hidráulico</t>
  </si>
  <si>
    <t>86</t>
  </si>
  <si>
    <t>Radiador refrigerador hidráulico</t>
  </si>
  <si>
    <t>87</t>
  </si>
  <si>
    <t>Manguera línea hidráulico</t>
  </si>
  <si>
    <t>88</t>
  </si>
  <si>
    <t>Guaya mando de cambios</t>
  </si>
  <si>
    <t>89</t>
  </si>
  <si>
    <t>Solenoide de sobre marcha</t>
  </si>
  <si>
    <t>90</t>
  </si>
  <si>
    <t>Chapeta seguridad tuerca hausen</t>
  </si>
  <si>
    <t>91</t>
  </si>
  <si>
    <t>Cojinete piloto del piñón (rodamiento)</t>
  </si>
  <si>
    <t>92</t>
  </si>
  <si>
    <t>Espárragos de cubo y collarín</t>
  </si>
  <si>
    <t>93</t>
  </si>
  <si>
    <t>Conjunto de diferencial</t>
  </si>
  <si>
    <t>94</t>
  </si>
  <si>
    <t>Eje corto delantero</t>
  </si>
  <si>
    <t>95</t>
  </si>
  <si>
    <t>Eje derecho trasero</t>
  </si>
  <si>
    <t>96</t>
  </si>
  <si>
    <t>Eje izquierdo trasero</t>
  </si>
  <si>
    <t>97</t>
  </si>
  <si>
    <t>Eje largo delantero</t>
  </si>
  <si>
    <t>98</t>
  </si>
  <si>
    <t>Eje pasador</t>
  </si>
  <si>
    <t>99</t>
  </si>
  <si>
    <t xml:space="preserve">Rodamiento </t>
  </si>
  <si>
    <t>100</t>
  </si>
  <si>
    <t>Sello de aceite y reten</t>
  </si>
  <si>
    <t>101</t>
  </si>
  <si>
    <t>Yoki de dirección</t>
  </si>
  <si>
    <t>102</t>
  </si>
  <si>
    <t>Muelle trasero</t>
  </si>
  <si>
    <t>103</t>
  </si>
  <si>
    <t>Tornillo central</t>
  </si>
  <si>
    <t>104</t>
  </si>
  <si>
    <t>Caja de dirección</t>
  </si>
  <si>
    <t>105</t>
  </si>
  <si>
    <t>Brazo de empuje</t>
  </si>
  <si>
    <t>106</t>
  </si>
  <si>
    <t>Biela caja dirección</t>
  </si>
  <si>
    <t>107</t>
  </si>
  <si>
    <t>Barra de dirección</t>
  </si>
  <si>
    <t>108</t>
  </si>
  <si>
    <t>Empaquetadura caja de dirección</t>
  </si>
  <si>
    <t>109</t>
  </si>
  <si>
    <t>Tornillo central trasero</t>
  </si>
  <si>
    <t>110</t>
  </si>
  <si>
    <t>Grapas de muelle trasero</t>
  </si>
  <si>
    <t>111</t>
  </si>
  <si>
    <t>112</t>
  </si>
  <si>
    <t>Cremallera del volante</t>
  </si>
  <si>
    <t>113</t>
  </si>
  <si>
    <t>114</t>
  </si>
  <si>
    <t>Bomba de agua</t>
  </si>
  <si>
    <t>115</t>
  </si>
  <si>
    <t>Manguera codo radiador motor 6.5-6.2</t>
  </si>
  <si>
    <t>116</t>
  </si>
  <si>
    <t xml:space="preserve">Manguera superior del radiador </t>
  </si>
  <si>
    <t>117</t>
  </si>
  <si>
    <t>Moduladores</t>
  </si>
  <si>
    <t>118</t>
  </si>
  <si>
    <t>119</t>
  </si>
  <si>
    <t>Motor de limpia brisas</t>
  </si>
  <si>
    <t>120</t>
  </si>
  <si>
    <t>Piñón cigüeñal</t>
  </si>
  <si>
    <t>121</t>
  </si>
  <si>
    <t>Polea bomba de agua</t>
  </si>
  <si>
    <t>122</t>
  </si>
  <si>
    <t>Polea bomba hidráulico</t>
  </si>
  <si>
    <t>123</t>
  </si>
  <si>
    <t>Polea de cigüeñal</t>
  </si>
  <si>
    <t>124</t>
  </si>
  <si>
    <t>Polea de alternador</t>
  </si>
  <si>
    <t>125</t>
  </si>
  <si>
    <t>Retenedores para punteras traseras</t>
  </si>
  <si>
    <t>126</t>
  </si>
  <si>
    <t>Retenedores para punteras delantera</t>
  </si>
  <si>
    <t>127</t>
  </si>
  <si>
    <t>Cigüeñal st</t>
  </si>
  <si>
    <t xml:space="preserve">sistema de refrigeración </t>
  </si>
  <si>
    <t>cooler enfriador de aceite</t>
  </si>
  <si>
    <t xml:space="preserve">sistemas suspensión </t>
  </si>
  <si>
    <t>soporte central cardan</t>
  </si>
  <si>
    <t xml:space="preserve">rotulas superiores </t>
  </si>
  <si>
    <t xml:space="preserve">rotulas inferiores </t>
  </si>
  <si>
    <t>Amortiguador delantero (juego)</t>
  </si>
  <si>
    <t>Amortiguador trasero (juego)</t>
  </si>
  <si>
    <t xml:space="preserve">puntas sema ejes </t>
  </si>
  <si>
    <t xml:space="preserve">tulipas sema eje </t>
  </si>
  <si>
    <t xml:space="preserve">bujes tijeras superior </t>
  </si>
  <si>
    <t xml:space="preserve">bujes tijeras inferior </t>
  </si>
  <si>
    <t xml:space="preserve">barras de torsión </t>
  </si>
  <si>
    <t xml:space="preserve">cauchos muelles </t>
  </si>
  <si>
    <t>Bujes muelles traseros</t>
  </si>
  <si>
    <t xml:space="preserve"> Platina muelle 1ra traseros</t>
  </si>
  <si>
    <t xml:space="preserve"> Platina muelle 2da traseros</t>
  </si>
  <si>
    <t xml:space="preserve"> Platina muelle 3ra traseros</t>
  </si>
  <si>
    <t xml:space="preserve"> Platina muelle 4ta traseros</t>
  </si>
  <si>
    <t xml:space="preserve"> Platina muelle 5ta traseros</t>
  </si>
  <si>
    <t>Topes muelles</t>
  </si>
  <si>
    <t>Grapas muelles traseras</t>
  </si>
  <si>
    <t>Guías muelles traseras</t>
  </si>
  <si>
    <t xml:space="preserve">sistema de embrague </t>
  </si>
  <si>
    <t>collarín de embrague</t>
  </si>
  <si>
    <t>pivoté embrague</t>
  </si>
  <si>
    <t xml:space="preserve">prensa disco balinera </t>
  </si>
  <si>
    <t>prensa del embrague</t>
  </si>
  <si>
    <t>balinera del embrague</t>
  </si>
  <si>
    <t>bomba auxiliar del embrague</t>
  </si>
  <si>
    <t xml:space="preserve">bomba superior del embrague </t>
  </si>
  <si>
    <t>bujes pedal del embrague</t>
  </si>
  <si>
    <t>sistema de caja de cambios</t>
  </si>
  <si>
    <t>sistema de dirección</t>
  </si>
  <si>
    <t xml:space="preserve">brazo axiales </t>
  </si>
  <si>
    <t xml:space="preserve">cauchos barra estabilizadoras </t>
  </si>
  <si>
    <t xml:space="preserve">muñecos barra estabilizadora </t>
  </si>
  <si>
    <t xml:space="preserve">correa bomba hidráulica </t>
  </si>
  <si>
    <t xml:space="preserve">sistema eléctrico y luces </t>
  </si>
  <si>
    <t>lámpara ppal</t>
  </si>
  <si>
    <t>Bombillo  21/5w de 24 v x10</t>
  </si>
  <si>
    <t>Bombillo de dos filamento</t>
  </si>
  <si>
    <t>Bombillo r5w de 24v x10</t>
  </si>
  <si>
    <t>Bombillo t4w de 24 v x 10</t>
  </si>
  <si>
    <t>Bombillo w5w de 24 v x10</t>
  </si>
  <si>
    <t>Bombillos alógenos 90 - 100 w 24 v triceta</t>
  </si>
  <si>
    <t>Bombillos ref. 1034</t>
  </si>
  <si>
    <t>Bombillos sencillos</t>
  </si>
  <si>
    <t>Cocuyos laterales</t>
  </si>
  <si>
    <t>Conector ( socket)</t>
  </si>
  <si>
    <t>Diodos</t>
  </si>
  <si>
    <t>Farola</t>
  </si>
  <si>
    <t>Oring de inyectores</t>
  </si>
  <si>
    <t xml:space="preserve"> sistema de alternador</t>
  </si>
  <si>
    <t>alternador de motor</t>
  </si>
  <si>
    <t>sistema de motor de arranque</t>
  </si>
  <si>
    <t>motor arranque</t>
  </si>
  <si>
    <t xml:space="preserve"> sistema de transmisión trasera</t>
  </si>
  <si>
    <t>corona y espeed</t>
  </si>
  <si>
    <t>cardan</t>
  </si>
  <si>
    <t>reten speed</t>
  </si>
  <si>
    <t>ejes laterales</t>
  </si>
  <si>
    <t xml:space="preserve"> sistema de partes de  accesorios</t>
  </si>
  <si>
    <t>switch eleva vidrios</t>
  </si>
  <si>
    <t>manija puerta</t>
  </si>
  <si>
    <t>tablero de instrumentos</t>
  </si>
  <si>
    <t>vidrios laterales traseros</t>
  </si>
  <si>
    <t>motor eleva vidrios</t>
  </si>
  <si>
    <t>motor bloqueo puertas</t>
  </si>
  <si>
    <t>guaya tapa combustible</t>
  </si>
  <si>
    <t>manija compuerta platón</t>
  </si>
  <si>
    <t xml:space="preserve">Switch de encendido </t>
  </si>
  <si>
    <t>Abrazadera 1"</t>
  </si>
  <si>
    <t>Abrazadera 1/2</t>
  </si>
  <si>
    <t>Abrazadera 3/4</t>
  </si>
  <si>
    <t>Abrazadera exosto</t>
  </si>
  <si>
    <t>Abrazadera para manguera</t>
  </si>
  <si>
    <t>Abrazadera plásticas</t>
  </si>
  <si>
    <t>Caja tapa porta fusibles</t>
  </si>
  <si>
    <t>Fusibles 10 ampo</t>
  </si>
  <si>
    <t>Fusibles 15 ampo</t>
  </si>
  <si>
    <t>Fusibles 20 ampo</t>
  </si>
  <si>
    <t>Fusibles 30 ampo</t>
  </si>
  <si>
    <t>Caja de fusibles</t>
  </si>
  <si>
    <t xml:space="preserve">Porta fusibles </t>
  </si>
  <si>
    <t>Fusibles de alta</t>
  </si>
  <si>
    <t>Fusibles(7.5a-10a-20a-bl)</t>
  </si>
  <si>
    <t>Terminal de ojo 1/4</t>
  </si>
  <si>
    <t>Terminal de ojo 3/16</t>
  </si>
  <si>
    <t>Terminal de ojo 5/16</t>
  </si>
  <si>
    <t>Terminal enchufe macho</t>
  </si>
  <si>
    <t>Terminal enchufe hembra</t>
  </si>
  <si>
    <t>Bornes batería</t>
  </si>
  <si>
    <t>Tuerca eje delantero</t>
  </si>
  <si>
    <t>Abrazadera 1 1/2</t>
  </si>
  <si>
    <t xml:space="preserve">Abrazadera industrial </t>
  </si>
  <si>
    <t>Manija eleva vidrio</t>
  </si>
  <si>
    <t>Guardabarros delantero</t>
  </si>
  <si>
    <t>Guardabarros trasero</t>
  </si>
  <si>
    <t>Bisagra puerta delantera</t>
  </si>
  <si>
    <t>Brazos limpia brisas</t>
  </si>
  <si>
    <t xml:space="preserve">Estribos </t>
  </si>
  <si>
    <t>Soporte  estribos</t>
  </si>
  <si>
    <t>Soporte de cabina</t>
  </si>
  <si>
    <t>Romper delantero</t>
  </si>
  <si>
    <t>Cable automotriz mtr</t>
  </si>
  <si>
    <t>Cable dúplex x mtr</t>
  </si>
  <si>
    <t>Cable # 2 x mtr</t>
  </si>
  <si>
    <t>Cable # 5 x mtr</t>
  </si>
  <si>
    <t>Cable siliconado</t>
  </si>
  <si>
    <t>Cable # 16 x mtr</t>
  </si>
  <si>
    <t>Cable # 18 x mtr</t>
  </si>
  <si>
    <t>Cable # 20 x mtr</t>
  </si>
  <si>
    <t>sistema de rodamiento trasero y delantero</t>
  </si>
  <si>
    <t>Rodamientos internos delanteros</t>
  </si>
  <si>
    <t xml:space="preserve">Rodamientos externos delanteros </t>
  </si>
  <si>
    <t>Retenedor interno delantero</t>
  </si>
  <si>
    <t>Rodamientos internos traseros</t>
  </si>
  <si>
    <t>Retenedor interno trasero</t>
  </si>
  <si>
    <t>sistema de sincronización bomba  inyección</t>
  </si>
  <si>
    <t xml:space="preserve">toberas de inyectores </t>
  </si>
  <si>
    <t>cabezote bomba de inyección</t>
  </si>
  <si>
    <t xml:space="preserve">pistón de avance </t>
  </si>
  <si>
    <t xml:space="preserve">kit empaques bomba inyección </t>
  </si>
  <si>
    <t>tanque combustible</t>
  </si>
  <si>
    <t xml:space="preserve">inyectores </t>
  </si>
  <si>
    <t>tuberia sistema combustible</t>
  </si>
  <si>
    <t>tuberia de alta presion</t>
  </si>
  <si>
    <t>resortes bandas de freno trasero</t>
  </si>
  <si>
    <t>cilindro de freno trasero</t>
  </si>
  <si>
    <t>bandas de freno trasero</t>
  </si>
  <si>
    <t>mangueras freno trasera</t>
  </si>
  <si>
    <t>disco de freno delantero</t>
  </si>
  <si>
    <t xml:space="preserve">campana trasera de freno </t>
  </si>
  <si>
    <t>guaya freno de emergencia</t>
  </si>
  <si>
    <t>mordaza delantera</t>
  </si>
  <si>
    <t>booster</t>
  </si>
  <si>
    <t>tuberia de freno</t>
  </si>
  <si>
    <t>juego puntilla de freno</t>
  </si>
  <si>
    <t>sistema de aire acondicionado</t>
  </si>
  <si>
    <t xml:space="preserve"> sistema de motor </t>
  </si>
  <si>
    <t>bujías de precalentamiento</t>
  </si>
  <si>
    <t>bielas motor</t>
  </si>
  <si>
    <t>bulones</t>
  </si>
  <si>
    <t>culata</t>
  </si>
  <si>
    <t>turbo alimentador</t>
  </si>
  <si>
    <t>guias culata</t>
  </si>
  <si>
    <t>asiento culata</t>
  </si>
  <si>
    <t>resorte culata</t>
  </si>
  <si>
    <t>pines culata</t>
  </si>
  <si>
    <t>arbol de leva</t>
  </si>
  <si>
    <t>piñon arbol de leva</t>
  </si>
  <si>
    <t>piñon de cigüeñal</t>
  </si>
  <si>
    <t>tapa valvula</t>
  </si>
  <si>
    <t>bloque cilindro</t>
  </si>
  <si>
    <t>tapa bancada</t>
  </si>
  <si>
    <t>sistema de refrigeración</t>
  </si>
  <si>
    <t>correa de ventilador</t>
  </si>
  <si>
    <t>tanque auxiliar</t>
  </si>
  <si>
    <t>sensor de temperatura</t>
  </si>
  <si>
    <t>sistema de suspensión</t>
  </si>
  <si>
    <t xml:space="preserve">bujes de tijeras superior </t>
  </si>
  <si>
    <t xml:space="preserve">bujes de tijeras inferior </t>
  </si>
  <si>
    <t xml:space="preserve">grapas de muelle </t>
  </si>
  <si>
    <t>templetes de muelle</t>
  </si>
  <si>
    <t xml:space="preserve">bujes muelles </t>
  </si>
  <si>
    <t xml:space="preserve"> Platina muelle luv dmax 4x4 1ra</t>
  </si>
  <si>
    <t xml:space="preserve"> Platina muelle luv dmax 4x4 2da adi</t>
  </si>
  <si>
    <t xml:space="preserve"> Platina muelle luv dmax 4x4 2da plana</t>
  </si>
  <si>
    <t xml:space="preserve"> Platina muelle luv dmax 4x4 3ra</t>
  </si>
  <si>
    <t xml:space="preserve"> Platina muelle luv dmax 4x4 4ta</t>
  </si>
  <si>
    <t>guía muelle</t>
  </si>
  <si>
    <t>tope muelle</t>
  </si>
  <si>
    <t>tijera superior</t>
  </si>
  <si>
    <t>tojera inferior</t>
  </si>
  <si>
    <t>bujes barra estabilizadora</t>
  </si>
  <si>
    <t>barra estabilizadora</t>
  </si>
  <si>
    <t xml:space="preserve">yoki </t>
  </si>
  <si>
    <t xml:space="preserve">bujes control </t>
  </si>
  <si>
    <t>bronce sincronizador</t>
  </si>
  <si>
    <t>piñon de cuarta</t>
  </si>
  <si>
    <t xml:space="preserve">piñon de quinta </t>
  </si>
  <si>
    <t>piñon de tercera</t>
  </si>
  <si>
    <t xml:space="preserve">piñon de segunda </t>
  </si>
  <si>
    <t xml:space="preserve">piñon de primera </t>
  </si>
  <si>
    <t>piñon de reversa</t>
  </si>
  <si>
    <t>juego de escualizacion para transmision</t>
  </si>
  <si>
    <t>caja de direccion</t>
  </si>
  <si>
    <t>bomba hidraulica direccion</t>
  </si>
  <si>
    <t>volante</t>
  </si>
  <si>
    <t>bombillo para exploradoras</t>
  </si>
  <si>
    <t>sensor de arbol de leva</t>
  </si>
  <si>
    <t>sensor de cigüeñal</t>
  </si>
  <si>
    <t>sensor sensor Tps</t>
  </si>
  <si>
    <t>sistema de alternador</t>
  </si>
  <si>
    <t>bendix del motor arranque</t>
  </si>
  <si>
    <t>sistema de rodamiento rueda</t>
  </si>
  <si>
    <t>rodamientos internos</t>
  </si>
  <si>
    <t xml:space="preserve">rodamiento externos </t>
  </si>
  <si>
    <t xml:space="preserve">retenedores bocín interno </t>
  </si>
  <si>
    <t xml:space="preserve">retenedores bocín externos </t>
  </si>
  <si>
    <t xml:space="preserve">rodamientos ejes traseros </t>
  </si>
  <si>
    <t>pernos de la rueda delantera</t>
  </si>
  <si>
    <t>pernos de las rueda traseras completo</t>
  </si>
  <si>
    <t xml:space="preserve">retenedor eje trasero </t>
  </si>
  <si>
    <t>sistema de partes y accesorios</t>
  </si>
  <si>
    <t>swiche eleva vidrios</t>
  </si>
  <si>
    <t>vidrio panorámico trasero</t>
  </si>
  <si>
    <t>exosto completo</t>
  </si>
  <si>
    <t>arandela de presion</t>
  </si>
  <si>
    <t>arandela plana</t>
  </si>
  <si>
    <t>arandelas axiales</t>
  </si>
  <si>
    <t>arandelas cobre</t>
  </si>
  <si>
    <t>arandelas conicas</t>
  </si>
  <si>
    <t>arandelas retorno</t>
  </si>
  <si>
    <t xml:space="preserve">arandelade ajuste caja de </t>
  </si>
  <si>
    <t>abrazadera 1"</t>
  </si>
  <si>
    <t>abrazadera 1/2</t>
  </si>
  <si>
    <t>abrazadera 3/4</t>
  </si>
  <si>
    <t>abrazadera exosto</t>
  </si>
  <si>
    <t>abrazadera manguera</t>
  </si>
  <si>
    <t>abrazadera metalicas</t>
  </si>
  <si>
    <t>caja tapa porta fusibles</t>
  </si>
  <si>
    <t>fusibles 10 amp</t>
  </si>
  <si>
    <t>fusibles 15 amp</t>
  </si>
  <si>
    <t>fusibles 20 amp</t>
  </si>
  <si>
    <t>fusibles 30 amp</t>
  </si>
  <si>
    <t>caja de fusibles</t>
  </si>
  <si>
    <t xml:space="preserve">porta fusibles </t>
  </si>
  <si>
    <t>fusibles de alta</t>
  </si>
  <si>
    <t>fusibles(7.5a-10a-20a-bl)</t>
  </si>
  <si>
    <t>terminal de ojo 1/4</t>
  </si>
  <si>
    <t>terminal de ojo 3/16</t>
  </si>
  <si>
    <t>terminal de ojo 5/16</t>
  </si>
  <si>
    <t>terminal enchufe macho</t>
  </si>
  <si>
    <t>terminal enchufle hembra</t>
  </si>
  <si>
    <t>bornes batería</t>
  </si>
  <si>
    <t>cable automotriz mtr</t>
  </si>
  <si>
    <t xml:space="preserve">cable bateria juego por dos terminales </t>
  </si>
  <si>
    <t>cable duplex x mtr</t>
  </si>
  <si>
    <t>cable # 11 x mtr</t>
  </si>
  <si>
    <t>cable # 2 x mtr</t>
  </si>
  <si>
    <t>cable # 5 x mtr</t>
  </si>
  <si>
    <t>cable siliconado</t>
  </si>
  <si>
    <t>cable # 10 x mtr</t>
  </si>
  <si>
    <t>cable # 12 x mtr</t>
  </si>
  <si>
    <t>cable # 14 x mtr</t>
  </si>
  <si>
    <t>cable # 8 x mtr</t>
  </si>
  <si>
    <t>bombín auxiliar</t>
  </si>
  <si>
    <t xml:space="preserve">media lunas de ajustes de Cigueñal </t>
  </si>
  <si>
    <t xml:space="preserve"> Platina muelle 1ra delanteras</t>
  </si>
  <si>
    <t xml:space="preserve"> Platina muelle 2da  delanteras</t>
  </si>
  <si>
    <t xml:space="preserve"> Platina muelle 3ra  delanteras</t>
  </si>
  <si>
    <t xml:space="preserve"> Platina muelle 4ta  delanteras</t>
  </si>
  <si>
    <t xml:space="preserve"> Platina muelle 5ta  delanteras</t>
  </si>
  <si>
    <t>bujes muelles traseros</t>
  </si>
  <si>
    <t>kit embrague</t>
  </si>
  <si>
    <t xml:space="preserve"> sistema eléctrico y luces </t>
  </si>
  <si>
    <t>cable N°. 10</t>
  </si>
  <si>
    <t>cable N°. 11</t>
  </si>
  <si>
    <t>cable N°. 12</t>
  </si>
  <si>
    <t>cable N°. 13</t>
  </si>
  <si>
    <t>cable N°. 14</t>
  </si>
  <si>
    <t>cable N°. 2</t>
  </si>
  <si>
    <t>cable N°. 6</t>
  </si>
  <si>
    <t>cable N°. 8</t>
  </si>
  <si>
    <t>sistema de transmisión trasera</t>
  </si>
  <si>
    <t>DESCRIPCIÓN DEL BIEN Y/O EQUIPO: CAMIONETA  RUNNER (BLINDADA)
No. SERIE: 
PLACA MILITAR: D18002
PLACA CIVIL: YZU-023
IDENTIFICACION DEL ACTIVO FIJO: 8004030000000000002583751
NUMERO DEL ACTIVO FIJO: 167500000219
CENTRO DE COSTOS: 3U1AL01538</t>
  </si>
  <si>
    <t xml:space="preserve">
MODDESCRIPCIÓN DEL BIEN Y/O EQUIPO: CAMIONETA CHEVROLET  LUV D MAX 4X4 (DIESEL)
No. SERIE: 
PLACA MILITAR: C09144 
PLACA CIVIL: ZJN118
IDENTIFICACION DEL ACTIVO FIJO: 8004030000000000000925176
NUMERO DEL ACTIVO FIJO: 167500000072
CENTRO DE COSTOS: </t>
  </si>
  <si>
    <t xml:space="preserve">
MODDESCRIPCIÓN DEL BIEN Y/O EQUIPO:CAMION  CHEVROLET NPR REWARD Camion 3 a 4.5 Ton
No. SERIE: 
PLACA MILITAR: K13337
PLACA CIVIL: DIY-983
IDENTIFICACION DEL ACTIVO FIJO: 80040300000000000203562
NUMERO DEL ACTIVO FIJO: 167500000187
CENTRO DE COSTOS: </t>
  </si>
  <si>
    <t>A-02-02-02-008-007-01</t>
  </si>
  <si>
    <t>sistema de alimentacion o inyeccion</t>
  </si>
  <si>
    <t>Cambio inyectores</t>
  </si>
  <si>
    <t>servicio</t>
  </si>
  <si>
    <t xml:space="preserve">Cambio bomba de transferencia </t>
  </si>
  <si>
    <t>Cambio Bomba de combustible</t>
  </si>
  <si>
    <t>Cambio Reguladora de mínima</t>
  </si>
  <si>
    <t>Cambio válvula ipc</t>
  </si>
  <si>
    <t>Cambio resortes bandas de freno</t>
  </si>
  <si>
    <t>Cambiocilindro de freno</t>
  </si>
  <si>
    <t>Cambio bujes caliper</t>
  </si>
  <si>
    <t xml:space="preserve">Cambio pastillas de frenos delanteras </t>
  </si>
  <si>
    <t>Cambio Bandas de freno trasero (juego)</t>
  </si>
  <si>
    <t xml:space="preserve">Cambio bomba de freno </t>
  </si>
  <si>
    <t xml:space="preserve">Cambio boster de frenos </t>
  </si>
  <si>
    <t xml:space="preserve">Cambio mangueras de frenos </t>
  </si>
  <si>
    <t>Cambio disco de freno</t>
  </si>
  <si>
    <t>Cambio campana de freno</t>
  </si>
  <si>
    <t>Cambio Campana de freno traseras</t>
  </si>
  <si>
    <t>Cambio Bomba de vacío</t>
  </si>
  <si>
    <t>Cambio Guaya freno de seguridad</t>
  </si>
  <si>
    <t>Cambio Resorte de retroceso</t>
  </si>
  <si>
    <t>Cambio Cambio Platina graduadora de frenos l.r.</t>
  </si>
  <si>
    <t>Cambio Muelle freno seguridad</t>
  </si>
  <si>
    <t>Cambio Retenedores de grasa</t>
  </si>
  <si>
    <t>Cambio Puntillas de freno (juego)</t>
  </si>
  <si>
    <t xml:space="preserve">Cambio kit empaques caliper </t>
  </si>
  <si>
    <t>Cambio correa aire acondicionado</t>
  </si>
  <si>
    <t xml:space="preserve">Cambio compresor aire acondicionado </t>
  </si>
  <si>
    <t>Cambio condensador a/c</t>
  </si>
  <si>
    <t>Cambio filtro secador a/c</t>
  </si>
  <si>
    <t>Cambio evaporador a/c</t>
  </si>
  <si>
    <t>Cambio mangueras de alta a/c</t>
  </si>
  <si>
    <t xml:space="preserve">Cambio mangueras de baja a/c </t>
  </si>
  <si>
    <t>Cambio blower a/c</t>
  </si>
  <si>
    <t>Cambio moto ventilador a/c</t>
  </si>
  <si>
    <t>Cambio presostato a/c</t>
  </si>
  <si>
    <t>Cambio kit cadenilla motor superior</t>
  </si>
  <si>
    <t>Cambio kit cadenilla motor inferior</t>
  </si>
  <si>
    <t>Cambio correa alternador</t>
  </si>
  <si>
    <t>Cambio eje de leva</t>
  </si>
  <si>
    <t>Cambio guías válvulas</t>
  </si>
  <si>
    <t>Cambio pera medidora presion de aceite</t>
  </si>
  <si>
    <t>Cambio reten cigüeñal delantero</t>
  </si>
  <si>
    <t>Cambio soportes de motor</t>
  </si>
  <si>
    <t>Cambio manguera desfogue</t>
  </si>
  <si>
    <t>Cambio filtro de aceite</t>
  </si>
  <si>
    <t>Cambio filtro combustible</t>
  </si>
  <si>
    <t>Cambio filtro de aire</t>
  </si>
  <si>
    <t xml:space="preserve">Cambio filtro de trampero de agua </t>
  </si>
  <si>
    <t>Cambio Filtro de aire primario</t>
  </si>
  <si>
    <t xml:space="preserve">Cambio media lunas de ajustes de cigueñal </t>
  </si>
  <si>
    <t xml:space="preserve">Cambio empaquetadura de motor general </t>
  </si>
  <si>
    <t xml:space="preserve">Cambio bomba de lubricación de aceite </t>
  </si>
  <si>
    <t>Cambio válvulas de escape</t>
  </si>
  <si>
    <t xml:space="preserve">Cambio válvulas de admisión </t>
  </si>
  <si>
    <t xml:space="preserve">Cambio bujes de biela </t>
  </si>
  <si>
    <t xml:space="preserve">Cambio bujes eje de leva </t>
  </si>
  <si>
    <t xml:space="preserve">Cambio tornillo de biela </t>
  </si>
  <si>
    <t xml:space="preserve">Cambio Correas </t>
  </si>
  <si>
    <t>Cambio Crucetas mixtas</t>
  </si>
  <si>
    <t>Cambio Culatas 6.5 x2</t>
  </si>
  <si>
    <t>Cambio Empaque bomba agua</t>
  </si>
  <si>
    <t>Cambio Empaque Carter del motor 6.2</t>
  </si>
  <si>
    <t>Cambio Empaque culata 6.2</t>
  </si>
  <si>
    <t>Cambio Empaque múltiple de admisión</t>
  </si>
  <si>
    <t>Cambio Empaque múltiple de escape</t>
  </si>
  <si>
    <t xml:space="preserve">Cambio Espárragos  rueda  delantera </t>
  </si>
  <si>
    <t>Cambio Espárragos   rueda trasera</t>
  </si>
  <si>
    <t>Cambio Guaya selectora o moduladora m98</t>
  </si>
  <si>
    <t>cambio juego  tapones de bloque x 8 un.</t>
  </si>
  <si>
    <t>cambio juego  anillos de pistón en 50, 6.5 y 6.2</t>
  </si>
  <si>
    <t>cambio juego  camisas de bloque 6.5</t>
  </si>
  <si>
    <t>cambio juego  casquetes de biela. s.t</t>
  </si>
  <si>
    <t>cambio juego  sellos de válvulas x 16 un.</t>
  </si>
  <si>
    <t>cambio juego s casquetes de bancadas en 25</t>
  </si>
  <si>
    <t>cambio kit de pistones x 8 estándar 6.5 y 6.2</t>
  </si>
  <si>
    <t>cambio kit reparación caja automática</t>
  </si>
  <si>
    <t>Cambio Tensor correa</t>
  </si>
  <si>
    <t>Cambio Retenedor speed</t>
  </si>
  <si>
    <t>Cambio Soportes cardan</t>
  </si>
  <si>
    <t>Cambio Mordaza delanteras</t>
  </si>
  <si>
    <t>Cambio Soporte de mordaza</t>
  </si>
  <si>
    <t xml:space="preserve">Cambio Actuador </t>
  </si>
  <si>
    <t>Cambio Transmisión automática completa thm-400</t>
  </si>
  <si>
    <t>Cambio Guaya moduladora m/98</t>
  </si>
  <si>
    <t>Cambio Espárragos unión trasferencial</t>
  </si>
  <si>
    <t>Cambio sensor Tps</t>
  </si>
  <si>
    <t>Cambio Radiador refrigerador hidráulico</t>
  </si>
  <si>
    <t>Cambio Manguera línea hidráulico</t>
  </si>
  <si>
    <t>Cambio Guaya mando de cambios</t>
  </si>
  <si>
    <t>Cambio Solenoide de sobre marcha</t>
  </si>
  <si>
    <t>Cambio Corona</t>
  </si>
  <si>
    <t>Cambio Disco de fricción</t>
  </si>
  <si>
    <t>Cambio Eje corto delantero</t>
  </si>
  <si>
    <t>Cambio Eje derecho trasero</t>
  </si>
  <si>
    <t>Cambio Eje izquierdo trasero</t>
  </si>
  <si>
    <t>Cambio Pin ejes</t>
  </si>
  <si>
    <t xml:space="preserve">Cambio Pin tuerca </t>
  </si>
  <si>
    <t xml:space="preserve">Cambio Rodamiento </t>
  </si>
  <si>
    <t>Cambio Yoki de dirección</t>
  </si>
  <si>
    <t>Cambio Yoki trasero</t>
  </si>
  <si>
    <t>Cambio Muelle trasero</t>
  </si>
  <si>
    <t>Cambio Tornillo central</t>
  </si>
  <si>
    <t xml:space="preserve">Cambio Espárragos </t>
  </si>
  <si>
    <t>Cambio Caja de dirección</t>
  </si>
  <si>
    <t>Cambio Empaquetadura caja de dirección</t>
  </si>
  <si>
    <t>Cambio Tornillo central trasero</t>
  </si>
  <si>
    <t>Cambio Grapas de muelle trasero</t>
  </si>
  <si>
    <t>Cambio Disyuntor</t>
  </si>
  <si>
    <t>Cambio Cremallera del volante</t>
  </si>
  <si>
    <t>Cambio Empaque tapa válvulas</t>
  </si>
  <si>
    <t>Cambio Varilla bomba de aceite</t>
  </si>
  <si>
    <t>Cambio Bomba hidráulica</t>
  </si>
  <si>
    <t>Cambio Bomba de agua</t>
  </si>
  <si>
    <t>Cambio Brazo dirección</t>
  </si>
  <si>
    <t>Cambio Cadenilla de repartición</t>
  </si>
  <si>
    <t>Cambio Manguera codo radiador motor 6.5-6.2</t>
  </si>
  <si>
    <t>Cambio Moduladores</t>
  </si>
  <si>
    <t>Cambio Motor de arranque</t>
  </si>
  <si>
    <t>Cambio Motor de limpia brisas</t>
  </si>
  <si>
    <t>Cambio Pera de aceite con tacómetro</t>
  </si>
  <si>
    <t>Cambio Pera de temperatura con tacómetro</t>
  </si>
  <si>
    <t>Cambio Piñón cigüeñal</t>
  </si>
  <si>
    <t>Cambio Polea bomba de agua</t>
  </si>
  <si>
    <t>Cambio Polea bomba hidráulico</t>
  </si>
  <si>
    <t>Cambio Polea de cigüeñal</t>
  </si>
  <si>
    <t>Cambio Polea de alternador</t>
  </si>
  <si>
    <t>Cambio Retenedores de cigüeñal x 2 del. tras. 6.5-6.2</t>
  </si>
  <si>
    <t>Cambio Retenedores para punteras traseras</t>
  </si>
  <si>
    <t>Cambio Retenedores para punteras delantera</t>
  </si>
  <si>
    <t>Cambio Cigüeñal 6.2</t>
  </si>
  <si>
    <t>Cambio cooler enfriador de aceite</t>
  </si>
  <si>
    <t>Cambio tapa de radiador</t>
  </si>
  <si>
    <t xml:space="preserve">Cambio radiador de enfriamiento </t>
  </si>
  <si>
    <t xml:space="preserve">Cambio fan cloch de ventiladora </t>
  </si>
  <si>
    <t xml:space="preserve">Cambio termostatos de motor </t>
  </si>
  <si>
    <t xml:space="preserve">Cambio pera indicadora de temperatura </t>
  </si>
  <si>
    <t xml:space="preserve">Cambio manguera superior radiador </t>
  </si>
  <si>
    <t xml:space="preserve">Cambio manguera inferior radiador </t>
  </si>
  <si>
    <t>Cambio ventiladora de radiador</t>
  </si>
  <si>
    <t>Cambio enfocador radiador</t>
  </si>
  <si>
    <t>sistema suspensión</t>
  </si>
  <si>
    <t>Cambio soporte central cardan</t>
  </si>
  <si>
    <t xml:space="preserve">Cambio rotulas superiores </t>
  </si>
  <si>
    <t xml:space="preserve">Cambio rotulas inferiores </t>
  </si>
  <si>
    <t>Cambio Amortiguador delantero (juego)</t>
  </si>
  <si>
    <t>Cambio Amortiguador trasero (juego)</t>
  </si>
  <si>
    <t xml:space="preserve">Cambio puntas sema ejes </t>
  </si>
  <si>
    <t xml:space="preserve">Cambio bujes tijeras superior </t>
  </si>
  <si>
    <t xml:space="preserve">Cambio bujes tijeras inferior </t>
  </si>
  <si>
    <t xml:space="preserve">Cambio barras de torsión </t>
  </si>
  <si>
    <t>Cambio templetes de muelle</t>
  </si>
  <si>
    <t xml:space="preserve">Cambio cauchos muelles </t>
  </si>
  <si>
    <t>Cambio Bujes muelles traseros</t>
  </si>
  <si>
    <t>Cambio Platina muelle 1ra traseros</t>
  </si>
  <si>
    <t>Cambio Platina muelle 2da traseros</t>
  </si>
  <si>
    <t>Cambio Platina muelle 3ra traseros</t>
  </si>
  <si>
    <t>Cambio Platina muelle 4ta traseros</t>
  </si>
  <si>
    <t>Cambio Platina muelle 5ta traseros</t>
  </si>
  <si>
    <t>Cambio Topes muelles</t>
  </si>
  <si>
    <t>Cambio Grapas muelles traseras</t>
  </si>
  <si>
    <t>Cambio Guías muelles traseras</t>
  </si>
  <si>
    <t>Cambio collarín de embrague</t>
  </si>
  <si>
    <t>Cambio pivoté embrague</t>
  </si>
  <si>
    <t xml:space="preserve">Cambio prensa disco balinera </t>
  </si>
  <si>
    <t>Cambio prensa del embrague</t>
  </si>
  <si>
    <t>Cambio discos del embrague</t>
  </si>
  <si>
    <t>Cambio balinera del embrague</t>
  </si>
  <si>
    <t>Cambio bomba auxiliar del embrague</t>
  </si>
  <si>
    <t xml:space="preserve">Cambio bomba superior del embrague </t>
  </si>
  <si>
    <t>Cambio bujes pedal del embrague</t>
  </si>
  <si>
    <t>Cambio bujes control cambio</t>
  </si>
  <si>
    <t>Cambio sensor velocímetro</t>
  </si>
  <si>
    <t>Cambio reten diferencial</t>
  </si>
  <si>
    <t>Cambio balinera caja</t>
  </si>
  <si>
    <t>Cambio bronce sincronizador</t>
  </si>
  <si>
    <t>Cambio soporte caja</t>
  </si>
  <si>
    <t>Cambio rodillo aguja caja</t>
  </si>
  <si>
    <t>Cambio sincronizador</t>
  </si>
  <si>
    <t xml:space="preserve">Cambio terminales dirección </t>
  </si>
  <si>
    <t xml:space="preserve">Cambio brazo axiales </t>
  </si>
  <si>
    <t xml:space="preserve">Cambio cauchos barra estabilizadoras </t>
  </si>
  <si>
    <t xml:space="preserve">Cambio muñecos barra estabilizadora </t>
  </si>
  <si>
    <t>Cambio botella de dirección</t>
  </si>
  <si>
    <t xml:space="preserve">Cambio empaquetadura botella </t>
  </si>
  <si>
    <t xml:space="preserve">Cambio correa bomba hidráulica </t>
  </si>
  <si>
    <t xml:space="preserve">Cambio bomba hidráulica </t>
  </si>
  <si>
    <t xml:space="preserve">Cambio manguera de alta presión </t>
  </si>
  <si>
    <t xml:space="preserve">Cambio manguera de baja presión </t>
  </si>
  <si>
    <t>Cambio bobina de encendido</t>
  </si>
  <si>
    <t>Cambio bombillo direccionales</t>
  </si>
  <si>
    <t>Cambio bombillo exploradora</t>
  </si>
  <si>
    <t>Cambio bombillo lámpara principal</t>
  </si>
  <si>
    <t>Cambio bombillo reversa</t>
  </si>
  <si>
    <t>Cambio bombillo stop</t>
  </si>
  <si>
    <t>Cambio bombillo unidad luz media</t>
  </si>
  <si>
    <t>Cambio conmutador luces</t>
  </si>
  <si>
    <t>Cambio switch luces parqueo</t>
  </si>
  <si>
    <t>Cambio módulo electrónico</t>
  </si>
  <si>
    <t>Cambio pera reversa</t>
  </si>
  <si>
    <t>Cambiopera stop</t>
  </si>
  <si>
    <t>Cambio pitos</t>
  </si>
  <si>
    <t>Cambio regulador alternador</t>
  </si>
  <si>
    <t>Cambio switch inicio</t>
  </si>
  <si>
    <t>Cambio lámpara ppal</t>
  </si>
  <si>
    <t>Cambio fusibles</t>
  </si>
  <si>
    <t xml:space="preserve">Cambio soke lámpara </t>
  </si>
  <si>
    <t>Cambio flasher direccional</t>
  </si>
  <si>
    <t>Cambio Diodos</t>
  </si>
  <si>
    <t>Cambio Farola</t>
  </si>
  <si>
    <t>Cambio Interruptor</t>
  </si>
  <si>
    <t>Cambio Interruptor de laminas</t>
  </si>
  <si>
    <t>CambioInterruptor de luz de giro</t>
  </si>
  <si>
    <t>Cambio Interruptor del freno de estacionamiento</t>
  </si>
  <si>
    <t>Cambio Oring de inyectores</t>
  </si>
  <si>
    <t>Cambio alternador de motor</t>
  </si>
  <si>
    <t>Cambio balinera alternador</t>
  </si>
  <si>
    <t>Cambio porta diodo alternador</t>
  </si>
  <si>
    <t>Cambio motor arranque</t>
  </si>
  <si>
    <t>Cambio balinera motor arranque</t>
  </si>
  <si>
    <t>Cambio inducido motor arranque</t>
  </si>
  <si>
    <t>Cambio automático motor arranque</t>
  </si>
  <si>
    <t>Cambio bendix motor arranque</t>
  </si>
  <si>
    <t>Cambio porta carbón motor arranque</t>
  </si>
  <si>
    <t>Cambio corona y espeed</t>
  </si>
  <si>
    <t>Cambio yoke cardan</t>
  </si>
  <si>
    <t>Cambio oreja cardan</t>
  </si>
  <si>
    <t>Cambio flanche cardan</t>
  </si>
  <si>
    <t>Cambio cardan</t>
  </si>
  <si>
    <t>Cambio cruceta cardan</t>
  </si>
  <si>
    <t>Cambio reten speed</t>
  </si>
  <si>
    <t>Cambio tuerca speed</t>
  </si>
  <si>
    <t>Cambio arandela speed</t>
  </si>
  <si>
    <t>Cambio balinera speed grande</t>
  </si>
  <si>
    <t>Cambio  balinera speed pequeña</t>
  </si>
  <si>
    <t>Cambio balinera diferencial</t>
  </si>
  <si>
    <t>Cambio satélites</t>
  </si>
  <si>
    <t>Cambio planetarios</t>
  </si>
  <si>
    <t>Cambio pasador central</t>
  </si>
  <si>
    <t>Cambio arandelas de ajuste</t>
  </si>
  <si>
    <t>Cambio ejes laterales</t>
  </si>
  <si>
    <t>sistema de partes de accesorios</t>
  </si>
  <si>
    <t>Cambio espejo retrovisor</t>
  </si>
  <si>
    <t>Cambio switch eleva vidrios</t>
  </si>
  <si>
    <t>Cambio manija puerta</t>
  </si>
  <si>
    <t xml:space="preserve">Cambio parlante </t>
  </si>
  <si>
    <t>Cambio plumilla delantera</t>
  </si>
  <si>
    <t>Cambio lámpara stop</t>
  </si>
  <si>
    <t>Cambio vidrio panorámico</t>
  </si>
  <si>
    <t>Cambio tablero de instrumentos</t>
  </si>
  <si>
    <t>Cambio vidrios laterales delanteros</t>
  </si>
  <si>
    <t>Cambio vidrios laterales traseros</t>
  </si>
  <si>
    <t>Cambio vidrio panorámico traseros</t>
  </si>
  <si>
    <t>Cambio motor eleva vidrios</t>
  </si>
  <si>
    <t>Cambio motor bloqueo puertas</t>
  </si>
  <si>
    <t>Cambio guaya tapa combustible</t>
  </si>
  <si>
    <t>Cambio malacate llanta de repuesto</t>
  </si>
  <si>
    <t>Cambio cinturón de seguridad</t>
  </si>
  <si>
    <t>Cambio  manijas interna puertas</t>
  </si>
  <si>
    <t>Cambio manijas externas puertas</t>
  </si>
  <si>
    <t>Cambio manija compuerta platón</t>
  </si>
  <si>
    <t xml:space="preserve">Cambio Switch de encendido </t>
  </si>
  <si>
    <t xml:space="preserve">Cambio Termostato  </t>
  </si>
  <si>
    <t xml:space="preserve">Cambio Ventabiolas </t>
  </si>
  <si>
    <t>otros mantenimientos</t>
  </si>
  <si>
    <t>despinchada</t>
  </si>
  <si>
    <t>ajuste de carroceria</t>
  </si>
  <si>
    <t>alineacion</t>
  </si>
  <si>
    <t>alineacion del cardan</t>
  </si>
  <si>
    <t>areglo y ajuste chapa-puertas cremalleras</t>
  </si>
  <si>
    <t>arreglo cremallera vidrio puerta delantera derecha</t>
  </si>
  <si>
    <t>arreglo de silenciador</t>
  </si>
  <si>
    <t>arreglo fibra vidrio guardabarro derecho</t>
  </si>
  <si>
    <t>arreglo indicador de temperatura</t>
  </si>
  <si>
    <t>arreglo interruptor del arranque</t>
  </si>
  <si>
    <t>arreglo soporte bateria</t>
  </si>
  <si>
    <t>balanceo</t>
  </si>
  <si>
    <t>desmonte tanques combustibles lavado e impermeabilizado</t>
  </si>
  <si>
    <t>desmontar tren delantero</t>
  </si>
  <si>
    <t>engrase  general</t>
  </si>
  <si>
    <t>graduacion de frenos y cambio liquido</t>
  </si>
  <si>
    <t>latoneria arreglo capota cabina</t>
  </si>
  <si>
    <t>latoneria y pintura en general</t>
  </si>
  <si>
    <t>lavado general</t>
  </si>
  <si>
    <t xml:space="preserve">mantenimiento de aire acondicionado </t>
  </si>
  <si>
    <t>mantenimiento sistema direccion hidraulica</t>
  </si>
  <si>
    <t xml:space="preserve">pegada de bandas  de frenos </t>
  </si>
  <si>
    <t>prueba didrostatica culata</t>
  </si>
  <si>
    <t>rectificacion campana de freno</t>
  </si>
  <si>
    <t>rectificacion de bloque y limpieza</t>
  </si>
  <si>
    <t>rectificación de rines</t>
  </si>
  <si>
    <t>rectificacion disco de freno</t>
  </si>
  <si>
    <t>rectificar cigüeñal</t>
  </si>
  <si>
    <t xml:space="preserve">rectificar culata </t>
  </si>
  <si>
    <t>remachada bandas de frenos traseros</t>
  </si>
  <si>
    <t>reparacion bornes bateria</t>
  </si>
  <si>
    <t xml:space="preserve">reparacion caja </t>
  </si>
  <si>
    <t>reparacion de alternador</t>
  </si>
  <si>
    <t>reparacion motor de arranque</t>
  </si>
  <si>
    <t xml:space="preserve">reparacion radiador </t>
  </si>
  <si>
    <t>reparación sistema de luces</t>
  </si>
  <si>
    <t>reparación tanque combustible (soldar)</t>
  </si>
  <si>
    <t>reparacion transmision</t>
  </si>
  <si>
    <t>revision electrica</t>
  </si>
  <si>
    <t>revision y calibracion frenos general</t>
  </si>
  <si>
    <t>unitario de scaner</t>
  </si>
  <si>
    <t>unitario de tapiceria de sillas</t>
  </si>
  <si>
    <t>sincronizacion  motor</t>
  </si>
  <si>
    <t>sondear radiador</t>
  </si>
  <si>
    <t>tapiceria general</t>
  </si>
  <si>
    <t>tapizado sillas</t>
  </si>
  <si>
    <t>revisión suspensión trasera</t>
  </si>
  <si>
    <t xml:space="preserve">revisión suspensión delantera </t>
  </si>
  <si>
    <t>reparacion motor general</t>
  </si>
  <si>
    <t>revision aire acondicionado</t>
  </si>
  <si>
    <t>carga gas aire acondicionado</t>
  </si>
  <si>
    <t>Cambio bomba de combustible</t>
  </si>
  <si>
    <t xml:space="preserve">Cambio toberas de inyectores </t>
  </si>
  <si>
    <t>Cambio cabezote bomba de inyección</t>
  </si>
  <si>
    <t xml:space="preserve">Cambio pistón de avance </t>
  </si>
  <si>
    <t xml:space="preserve">Cambio kit empaques bomba inyección </t>
  </si>
  <si>
    <t>Cambio tanque combustible</t>
  </si>
  <si>
    <t xml:space="preserve">Cambio inyectores </t>
  </si>
  <si>
    <t>Cambio tuberia sistema combustible</t>
  </si>
  <si>
    <t>Cambio tuberia de alta presion</t>
  </si>
  <si>
    <t xml:space="preserve">sistema de motor </t>
  </si>
  <si>
    <t>cambio inyectores</t>
  </si>
  <si>
    <t>cambio bomba de inyección</t>
  </si>
  <si>
    <t>cambio elementos de la bomba de inyección</t>
  </si>
  <si>
    <t>cambio empaquetadura general</t>
  </si>
  <si>
    <t>cambio reguladora de mínima</t>
  </si>
  <si>
    <t>cambio bombim auxiliar</t>
  </si>
  <si>
    <t>cambio cigüeñal de bomba</t>
  </si>
  <si>
    <t>cambio impulsadores de elementos</t>
  </si>
  <si>
    <t xml:space="preserve">cambio resortes bandas </t>
  </si>
  <si>
    <t>cambio campana de freno delanteras</t>
  </si>
  <si>
    <t>cambio campana de freno traseras</t>
  </si>
  <si>
    <t>cambio cilindros delanteros</t>
  </si>
  <si>
    <t>cambio cilindros traseros</t>
  </si>
  <si>
    <t>cambio bandas freno</t>
  </si>
  <si>
    <t xml:space="preserve">cambio bomba de freno </t>
  </si>
  <si>
    <t>cambio booster freno</t>
  </si>
  <si>
    <t>cambio bomba de vacío</t>
  </si>
  <si>
    <t xml:space="preserve">cambio mangueras frenos </t>
  </si>
  <si>
    <t>cambio pera freno de ahogo</t>
  </si>
  <si>
    <t>cambio válvula de vacío freno de ahogo</t>
  </si>
  <si>
    <t>cambio mariposa freno de ahogo</t>
  </si>
  <si>
    <t>cambio de eje de leva</t>
  </si>
  <si>
    <t>cambio de guías válvulas</t>
  </si>
  <si>
    <t>cambio de pera medidora presion de aceite</t>
  </si>
  <si>
    <t>cambio de reten cigüeñal delantero</t>
  </si>
  <si>
    <t>cambio de soportes de motor</t>
  </si>
  <si>
    <t>cambio de manguera desfogue</t>
  </si>
  <si>
    <t xml:space="preserve">Cambio de aceite </t>
  </si>
  <si>
    <t>Cambio filtro de aire primario</t>
  </si>
  <si>
    <t>cambio de juego de pistones motor</t>
  </si>
  <si>
    <t xml:space="preserve">Cambio de juego de anillos </t>
  </si>
  <si>
    <t xml:space="preserve">Cambio de juego de camisas </t>
  </si>
  <si>
    <t xml:space="preserve">cambio de juego de casquetes de biela </t>
  </si>
  <si>
    <t xml:space="preserve">cambio de juego de casquetes de bancada </t>
  </si>
  <si>
    <t xml:space="preserve">cambio de media lunas de ajustes de cigueñal </t>
  </si>
  <si>
    <t xml:space="preserve">cambio de empaquetadura de motor general </t>
  </si>
  <si>
    <t xml:space="preserve">cambio de bomba de lubricación de aceite </t>
  </si>
  <si>
    <t>cambio de válvulas de escape</t>
  </si>
  <si>
    <t xml:space="preserve">cambio de válvulas de admisión </t>
  </si>
  <si>
    <t xml:space="preserve">cambio de bujes de biela </t>
  </si>
  <si>
    <t xml:space="preserve">cambio de tornillo de biela </t>
  </si>
  <si>
    <t>cambio de tapa de radiador</t>
  </si>
  <si>
    <t xml:space="preserve">cambio de radiador de enfriamiento </t>
  </si>
  <si>
    <t xml:space="preserve">cambio de bomba de agua </t>
  </si>
  <si>
    <t xml:space="preserve">cambio de fan cloch de ventiladora </t>
  </si>
  <si>
    <t xml:space="preserve">cambio de termostatos de motor </t>
  </si>
  <si>
    <t xml:space="preserve">cambio de pera indicadora de temperatura </t>
  </si>
  <si>
    <t xml:space="preserve">cambio de manguera superior radiador </t>
  </si>
  <si>
    <t xml:space="preserve">cambio de manguera inferior radiador </t>
  </si>
  <si>
    <t>cambio de ventiladora de radiador</t>
  </si>
  <si>
    <t>cambio de enfocador radiador</t>
  </si>
  <si>
    <t>cambio de cooler enfriador de aceite</t>
  </si>
  <si>
    <t>cambio amortiguadores traseros</t>
  </si>
  <si>
    <t xml:space="preserve">cambio amortiguadores delanteros </t>
  </si>
  <si>
    <t>cambio Cambio Platina muelle 1ra delanteras</t>
  </si>
  <si>
    <t>cambio Cambio Platina muelle 2da  delanteras</t>
  </si>
  <si>
    <t>cambio Cambio Platina muelle 3ra  delanteras</t>
  </si>
  <si>
    <t>cambio Cambio Platina muelle 4ta  delanteras</t>
  </si>
  <si>
    <t>cambio Cambio Platina muelle 5ta  delanteras</t>
  </si>
  <si>
    <t>cambio bujes muelles delanteros</t>
  </si>
  <si>
    <t>cambio Cambio Platina muelle 1ra traseros</t>
  </si>
  <si>
    <t>cambio Cambio Platina muelle 2da traseros</t>
  </si>
  <si>
    <t>cambio Cambio Platina muelle 3ra traseros</t>
  </si>
  <si>
    <t>cambio Cambio Platina muelle 4ta traseros</t>
  </si>
  <si>
    <t>cambio Cambio Platina muelle 5ta traseros</t>
  </si>
  <si>
    <t>cambio topes muelles</t>
  </si>
  <si>
    <t>cambio grapas muelles delanteras</t>
  </si>
  <si>
    <t>cambio grapas muelles traseras</t>
  </si>
  <si>
    <t>cambio guías muelles delanteras</t>
  </si>
  <si>
    <t>cambio guías muelles traseras</t>
  </si>
  <si>
    <t>cambio rodamientos internos delanteros</t>
  </si>
  <si>
    <t xml:space="preserve">cambio rodamientos externos delanteros </t>
  </si>
  <si>
    <t>cambio retenedor interno delantero</t>
  </si>
  <si>
    <t>cambio rodamientos internos traseros</t>
  </si>
  <si>
    <t>cambio rodamientos externos traseros</t>
  </si>
  <si>
    <t>cambio retenedor interno trasero</t>
  </si>
  <si>
    <t>cambio kit embrague</t>
  </si>
  <si>
    <t>cambio bujes control cambio</t>
  </si>
  <si>
    <t>cambio sensor velocímetro</t>
  </si>
  <si>
    <t>cambio reten diferencial</t>
  </si>
  <si>
    <t>cambio balinera caja</t>
  </si>
  <si>
    <t>cambio bronces sincronizadores</t>
  </si>
  <si>
    <t>cambio soporte caja</t>
  </si>
  <si>
    <t>cambio rodillo aguja caja</t>
  </si>
  <si>
    <t>cambio sincronizador</t>
  </si>
  <si>
    <t>cambio juego esplinder</t>
  </si>
  <si>
    <t xml:space="preserve">cambio terminales dirección </t>
  </si>
  <si>
    <t>cambio barra de dirección corta</t>
  </si>
  <si>
    <t>cambio botella de dirección</t>
  </si>
  <si>
    <t xml:space="preserve">cambio empaquetadura botella </t>
  </si>
  <si>
    <t xml:space="preserve">cambio bomba hidráulica </t>
  </si>
  <si>
    <t xml:space="preserve">cambio manguera de alta presión </t>
  </si>
  <si>
    <t xml:space="preserve">cambio manguera de baja presión </t>
  </si>
  <si>
    <t>cambio bombillo direccionales</t>
  </si>
  <si>
    <t>cambio bombillo exploradora</t>
  </si>
  <si>
    <t>cambio bombillo lámpara principal</t>
  </si>
  <si>
    <t>cambio bombillo reversa</t>
  </si>
  <si>
    <t>cambio bombillo stop</t>
  </si>
  <si>
    <t>cambio bombillo unidad luz media</t>
  </si>
  <si>
    <t>cambio conmutador luces</t>
  </si>
  <si>
    <t>cambio swiche luces parqueo</t>
  </si>
  <si>
    <t>cambio módulo electrónico</t>
  </si>
  <si>
    <t>cambio pera reversa</t>
  </si>
  <si>
    <t>cambio pera stop</t>
  </si>
  <si>
    <t>cambio pito</t>
  </si>
  <si>
    <t>cambio regulador alternador</t>
  </si>
  <si>
    <t>cambio swiche inicio</t>
  </si>
  <si>
    <t>cambio fusibles</t>
  </si>
  <si>
    <t xml:space="preserve">cambio soke lámpara </t>
  </si>
  <si>
    <t>cambio flasher direccional</t>
  </si>
  <si>
    <t>cambio de alternador de motor</t>
  </si>
  <si>
    <t>cambio de balinera alternador</t>
  </si>
  <si>
    <t>cambio de porta diodo alternador</t>
  </si>
  <si>
    <t>cambio de regulador alternador</t>
  </si>
  <si>
    <t>cambio de correa alternador</t>
  </si>
  <si>
    <t>cambio de tensor correa</t>
  </si>
  <si>
    <t>cambio de motor arranque</t>
  </si>
  <si>
    <t>cambio de balinera motor arranque</t>
  </si>
  <si>
    <t>cambio de inducido motor arranque</t>
  </si>
  <si>
    <t>cambio de automático motor arranque</t>
  </si>
  <si>
    <t>cambio de bendix motor arranque</t>
  </si>
  <si>
    <t>cambio de porta carbón motor arranque</t>
  </si>
  <si>
    <t>cambio de corona y espeed</t>
  </si>
  <si>
    <t>cambio de yoke cardan</t>
  </si>
  <si>
    <t>cambio de oreja cardan</t>
  </si>
  <si>
    <t>cambio de flanche cardan</t>
  </si>
  <si>
    <t>cambio de cardan</t>
  </si>
  <si>
    <t>cambio de cruceta cardan</t>
  </si>
  <si>
    <t>cambio de retenedor speed</t>
  </si>
  <si>
    <t>cambio de tuerca speed</t>
  </si>
  <si>
    <t>cambio de arandela speed</t>
  </si>
  <si>
    <t>cambio de balinera speed grande</t>
  </si>
  <si>
    <t>cambio de balinera speed pequeña</t>
  </si>
  <si>
    <t>cambio de balinera diferencial</t>
  </si>
  <si>
    <t>cambio de satélites</t>
  </si>
  <si>
    <t>cambio de planetarios</t>
  </si>
  <si>
    <t>cambio de pasador central</t>
  </si>
  <si>
    <t>cambio de arandelas de ajuste</t>
  </si>
  <si>
    <t>cambio de ejes laterales</t>
  </si>
  <si>
    <t>cambio de soportes cardan</t>
  </si>
  <si>
    <t>cambio de espejo retrovisor</t>
  </si>
  <si>
    <t>cambio de manija eleva vidrio</t>
  </si>
  <si>
    <t xml:space="preserve">cambio de parlante </t>
  </si>
  <si>
    <t>cambio de plumilla delantera</t>
  </si>
  <si>
    <t>cambio de lámpara stop</t>
  </si>
  <si>
    <t>cambio de vidrio panorámico</t>
  </si>
  <si>
    <t>cambio de tablero de instrumentos</t>
  </si>
  <si>
    <t>cambio de vidrios laterales delanteros</t>
  </si>
  <si>
    <t>cambio de vidrio panorámico traseros</t>
  </si>
  <si>
    <t>cambio de malacate llanta de repuesto</t>
  </si>
  <si>
    <t>cambio de cinturón de seguridad</t>
  </si>
  <si>
    <t>cambio de manijas interna puertas</t>
  </si>
  <si>
    <t>cambio de manijas externas puertas</t>
  </si>
  <si>
    <t>calibracion bomba inyección</t>
  </si>
  <si>
    <t>calibracion inyectores</t>
  </si>
  <si>
    <t>desmonte cacho rimar splender</t>
  </si>
  <si>
    <t>reparacion bomba inyección</t>
  </si>
  <si>
    <t>reparación caja mecánica</t>
  </si>
  <si>
    <t>revision freno general</t>
  </si>
  <si>
    <t>BATALLON DE INFANTERIA DE SELVA N°50 "GENERAL LUIS ACEVEDO TORRES"</t>
  </si>
  <si>
    <t>BATALLON DE ASPC No 26 "SS NESTOR OSPINA MELO"</t>
  </si>
  <si>
    <t>BATALLÓN DE INSTRUCCIÓN, ENTRENAMIENTO Y REENTRENAMIENTO N° 26 “NICOLÁS CUERVO ROJAS”</t>
  </si>
  <si>
    <r>
      <rPr>
        <b/>
        <sz val="12"/>
        <rFont val="Arial"/>
        <family val="2"/>
      </rPr>
      <t xml:space="preserve">DESCRIPCIÓN DEL BIEN Y/O EQUIPO:   </t>
    </r>
    <r>
      <rPr>
        <sz val="12"/>
        <rFont val="Arial"/>
        <family val="2"/>
      </rPr>
      <t>CAMION NPR DE ESTACAS DE 3 A 7 TONELADAS</t>
    </r>
    <r>
      <rPr>
        <b/>
        <sz val="12"/>
        <rFont val="Arial"/>
        <family val="2"/>
      </rPr>
      <t xml:space="preserve">
No. SERIE: 
PLACA MILITAR: </t>
    </r>
    <r>
      <rPr>
        <sz val="12"/>
        <rFont val="Arial"/>
        <family val="2"/>
      </rPr>
      <t>K07131</t>
    </r>
    <r>
      <rPr>
        <b/>
        <sz val="12"/>
        <rFont val="Arial"/>
        <family val="2"/>
      </rPr>
      <t xml:space="preserve">
PLACA CIVIL: </t>
    </r>
    <r>
      <rPr>
        <sz val="12"/>
        <rFont val="Arial"/>
        <family val="2"/>
      </rPr>
      <t>ERT 073</t>
    </r>
    <r>
      <rPr>
        <b/>
        <sz val="12"/>
        <rFont val="Arial"/>
        <family val="2"/>
      </rPr>
      <t xml:space="preserve">
IDENTIFICACION DEL ACTIVO FIJO: </t>
    </r>
    <r>
      <rPr>
        <sz val="12"/>
        <rFont val="Arial"/>
        <family val="2"/>
      </rPr>
      <t>8004030000000000000493287</t>
    </r>
    <r>
      <rPr>
        <b/>
        <sz val="12"/>
        <rFont val="Arial"/>
        <family val="2"/>
      </rPr>
      <t xml:space="preserve">
NUMERO DEL ACTIVO FIJO: </t>
    </r>
    <r>
      <rPr>
        <sz val="12"/>
        <rFont val="Arial"/>
        <family val="2"/>
      </rPr>
      <t>167500000071</t>
    </r>
    <r>
      <rPr>
        <b/>
        <sz val="12"/>
        <rFont val="Arial"/>
        <family val="2"/>
      </rPr>
      <t xml:space="preserve">
CENTRO DE COSTOS: </t>
    </r>
    <r>
      <rPr>
        <sz val="12"/>
        <rFont val="Arial"/>
        <family val="2"/>
      </rPr>
      <t xml:space="preserve">3U1AL01538   </t>
    </r>
    <r>
      <rPr>
        <b/>
        <sz val="12"/>
        <rFont val="Arial"/>
        <family val="2"/>
      </rPr>
      <t>BILAC</t>
    </r>
  </si>
  <si>
    <t xml:space="preserve">DESCRIPCIÓN DEL BIEN Y/O EQUIPO: CAMIONETA CHEVROLET COLORADO 2025
No. SERIE: 
PLACA MILITAR: C25013
PLACA CIVIL: NUT-084
IDENTIFICACION DEL ACTIVO FIJO: 8004030000000000003002706
NUMERO DEL ACTIVO FIJO: 167500000226
CENTRO DE COSTOS: 3U1AL01538     BILAC </t>
  </si>
  <si>
    <r>
      <rPr>
        <b/>
        <sz val="12"/>
        <rFont val="Arial"/>
        <family val="2"/>
      </rPr>
      <t xml:space="preserve">DESCRIPCIÓN DEL BIEN Y/O EQUIPO:   </t>
    </r>
    <r>
      <rPr>
        <sz val="12"/>
        <rFont val="Arial"/>
        <family val="2"/>
      </rPr>
      <t>CAMION NPR DE ESTACAS DE 3 A 7 TONELADAS</t>
    </r>
    <r>
      <rPr>
        <b/>
        <sz val="12"/>
        <rFont val="Arial"/>
        <family val="2"/>
      </rPr>
      <t xml:space="preserve">
No. SERIE: 
PLACA MILITAR: </t>
    </r>
    <r>
      <rPr>
        <sz val="12"/>
        <rFont val="Arial"/>
        <family val="2"/>
      </rPr>
      <t>K07131</t>
    </r>
    <r>
      <rPr>
        <b/>
        <sz val="12"/>
        <rFont val="Arial"/>
        <family val="2"/>
      </rPr>
      <t xml:space="preserve">
PLACA CIVIL: </t>
    </r>
    <r>
      <rPr>
        <sz val="12"/>
        <rFont val="Arial"/>
        <family val="2"/>
      </rPr>
      <t>ERT 073</t>
    </r>
    <r>
      <rPr>
        <b/>
        <sz val="12"/>
        <rFont val="Arial"/>
        <family val="2"/>
      </rPr>
      <t xml:space="preserve">
IDENTIFICACION DEL ACTIVO FIJO: </t>
    </r>
    <r>
      <rPr>
        <sz val="12"/>
        <rFont val="Arial"/>
        <family val="2"/>
      </rPr>
      <t>8004030000000000000493287</t>
    </r>
    <r>
      <rPr>
        <b/>
        <sz val="12"/>
        <rFont val="Arial"/>
        <family val="2"/>
      </rPr>
      <t xml:space="preserve">
NUMERO DEL ACTIVO FIJO: </t>
    </r>
    <r>
      <rPr>
        <sz val="12"/>
        <rFont val="Arial"/>
        <family val="2"/>
      </rPr>
      <t>167500000071</t>
    </r>
    <r>
      <rPr>
        <b/>
        <sz val="12"/>
        <rFont val="Arial"/>
        <family val="2"/>
      </rPr>
      <t xml:space="preserve">
CENTRO DE COSTOS: </t>
    </r>
    <r>
      <rPr>
        <sz val="12"/>
        <rFont val="Arial"/>
        <family val="2"/>
      </rPr>
      <t xml:space="preserve">3U1AL01538    </t>
    </r>
    <r>
      <rPr>
        <b/>
        <sz val="12"/>
        <rFont val="Arial"/>
        <family val="2"/>
      </rPr>
      <t>BILAC</t>
    </r>
  </si>
  <si>
    <r>
      <rPr>
        <b/>
        <sz val="12"/>
        <color theme="1"/>
        <rFont val="Arial"/>
        <family val="2"/>
      </rPr>
      <t>DESCRIPCIÓN DEL BIEN Y/O EQUIPO</t>
    </r>
    <r>
      <rPr>
        <sz val="12"/>
        <color theme="1"/>
        <rFont val="Arial"/>
        <family val="2"/>
      </rPr>
      <t xml:space="preserve">: CAMIONETA CHEVROLET COLORADO 2025
</t>
    </r>
    <r>
      <rPr>
        <b/>
        <sz val="12"/>
        <color theme="1"/>
        <rFont val="Arial"/>
        <family val="2"/>
      </rPr>
      <t xml:space="preserve">No. SERIE: </t>
    </r>
    <r>
      <rPr>
        <sz val="12"/>
        <color theme="1"/>
        <rFont val="Arial"/>
        <family val="2"/>
      </rPr>
      <t xml:space="preserve">
</t>
    </r>
    <r>
      <rPr>
        <b/>
        <sz val="12"/>
        <color theme="1"/>
        <rFont val="Arial"/>
        <family val="2"/>
      </rPr>
      <t>PLACA MILITAR</t>
    </r>
    <r>
      <rPr>
        <sz val="12"/>
        <color theme="1"/>
        <rFont val="Arial"/>
        <family val="2"/>
      </rPr>
      <t xml:space="preserve">: C25013
</t>
    </r>
    <r>
      <rPr>
        <b/>
        <sz val="12"/>
        <color theme="1"/>
        <rFont val="Arial"/>
        <family val="2"/>
      </rPr>
      <t>PLACA CIVIL</t>
    </r>
    <r>
      <rPr>
        <sz val="12"/>
        <color theme="1"/>
        <rFont val="Arial"/>
        <family val="2"/>
      </rPr>
      <t xml:space="preserve">: NUT-084
</t>
    </r>
    <r>
      <rPr>
        <b/>
        <sz val="12"/>
        <color theme="1"/>
        <rFont val="Arial"/>
        <family val="2"/>
      </rPr>
      <t>IDENTIFICACION DEL ACTIVO FIJO</t>
    </r>
    <r>
      <rPr>
        <sz val="12"/>
        <color theme="1"/>
        <rFont val="Arial"/>
        <family val="2"/>
      </rPr>
      <t xml:space="preserve">: 8004030000000000003002706
</t>
    </r>
    <r>
      <rPr>
        <b/>
        <sz val="12"/>
        <color theme="1"/>
        <rFont val="Arial"/>
        <family val="2"/>
      </rPr>
      <t>NUMERO DEL ACTIVO FIJO</t>
    </r>
    <r>
      <rPr>
        <sz val="12"/>
        <color theme="1"/>
        <rFont val="Arial"/>
        <family val="2"/>
      </rPr>
      <t xml:space="preserve">: 167500000226
</t>
    </r>
    <r>
      <rPr>
        <b/>
        <sz val="12"/>
        <color theme="1"/>
        <rFont val="Arial"/>
        <family val="2"/>
      </rPr>
      <t>CENTRO DE COSTOS</t>
    </r>
    <r>
      <rPr>
        <sz val="12"/>
        <color theme="1"/>
        <rFont val="Arial"/>
        <family val="2"/>
      </rPr>
      <t xml:space="preserve">: 3U1AL01538   </t>
    </r>
    <r>
      <rPr>
        <b/>
        <sz val="12"/>
        <color theme="1"/>
        <rFont val="Arial"/>
        <family val="2"/>
      </rPr>
      <t>BILAC</t>
    </r>
  </si>
  <si>
    <r>
      <t>DESCRIPCIÓN DEL BIEN Y/O EQUIPO: CAMIONETA  RUNNER (BLINDADA)
No. SERIE:</t>
    </r>
    <r>
      <rPr>
        <b/>
        <sz val="11"/>
        <color rgb="FFFF0000"/>
        <rFont val="Arial"/>
        <family val="2"/>
      </rPr>
      <t xml:space="preserve"> xxxxxxxxxxxxxxxxxxxxxxxxxxxxx</t>
    </r>
    <r>
      <rPr>
        <b/>
        <sz val="11"/>
        <color theme="1"/>
        <rFont val="Arial"/>
        <family val="2"/>
      </rPr>
      <t xml:space="preserve">
PLACA MILITAR: D18002
PLACA CIVIL: YZU-023
IDENTIFICACION DEL ACTIVO FIJO: 8004030000000000002583751
NUMERO DEL ACTIVO FIJO: 167500000219
CENTRO DE COSTOS: 3U1AL01538   BASPC</t>
    </r>
  </si>
  <si>
    <r>
      <t xml:space="preserve">
MODDESCRIPCIÓN DEL BIEN Y/O EQUIPO: CAMIONETA CHEVROLET  LUV D MAX 4X4 (DIESEL)
No. SERIE: </t>
    </r>
    <r>
      <rPr>
        <b/>
        <sz val="11"/>
        <color rgb="FFFF0000"/>
        <rFont val="Arial"/>
        <family val="2"/>
      </rPr>
      <t>xxxxxxxxxxxxxxxxxxxxxxxxxxxxxxxxxxxxxx</t>
    </r>
    <r>
      <rPr>
        <b/>
        <sz val="11"/>
        <color theme="1"/>
        <rFont val="Arial"/>
        <family val="2"/>
      </rPr>
      <t xml:space="preserve">
PLACA MILITAR: C09144 
PLACA CIVIL: ZJN118
IDENTIFICACION DEL ACTIVO FIJO: 8004030000000000000925176
NUMERO DEL ACTIVO FIJO: 167500000072
CENTRO DE COSTOS:</t>
    </r>
    <r>
      <rPr>
        <b/>
        <sz val="11"/>
        <color rgb="FFFF0000"/>
        <rFont val="Arial"/>
        <family val="2"/>
      </rPr>
      <t xml:space="preserve"> xxxxxxxxxxxxxxxxxxxxxxxxxxxxxx</t>
    </r>
    <r>
      <rPr>
        <b/>
        <sz val="11"/>
        <color theme="1"/>
        <rFont val="Arial"/>
        <family val="2"/>
      </rPr>
      <t xml:space="preserve">    BASPC</t>
    </r>
  </si>
  <si>
    <r>
      <t xml:space="preserve">
MODDESCRIPCIÓN DEL BIEN Y/O EQUIPO:CAMION  CHEVROLET NPR REWARD Camion 3 a 4.5 Ton
No. SERIE: </t>
    </r>
    <r>
      <rPr>
        <b/>
        <sz val="11"/>
        <color rgb="FFFF0000"/>
        <rFont val="Arial"/>
        <family val="2"/>
      </rPr>
      <t>xxxxxxxxxxxxxxxxxxxxxxxxxxxxx</t>
    </r>
    <r>
      <rPr>
        <b/>
        <sz val="11"/>
        <rFont val="Arial"/>
        <family val="2"/>
      </rPr>
      <t xml:space="preserve">
PLACA MILITAR: K13337
PLACA CIVIL: DIY-983
IDENTIFICACION DEL ACTIVO FIJO: 80040300000000000203562
NUMERO DEL ACTIVO FIJO: 167500000187
CENTRO DE COSTOS:</t>
    </r>
    <r>
      <rPr>
        <b/>
        <sz val="11"/>
        <color rgb="FFFF0000"/>
        <rFont val="Arial"/>
        <family val="2"/>
      </rPr>
      <t xml:space="preserve"> xxxxxxxxxxxxxxxxxxxxxxxxxx</t>
    </r>
    <r>
      <rPr>
        <b/>
        <sz val="11"/>
        <rFont val="Arial"/>
        <family val="2"/>
      </rPr>
      <t xml:space="preserve">  BASPC</t>
    </r>
  </si>
  <si>
    <r>
      <rPr>
        <b/>
        <sz val="12"/>
        <rFont val="Arial"/>
        <family val="2"/>
      </rPr>
      <t>DESCRIPCIÓN DEL BIEN Y/O EQUIPO</t>
    </r>
    <r>
      <rPr>
        <sz val="12"/>
        <rFont val="Arial"/>
        <family val="2"/>
      </rPr>
      <t xml:space="preserve">: CAMIONETA CHEVROLET LUV  DIMAX 2012
</t>
    </r>
    <r>
      <rPr>
        <b/>
        <sz val="12"/>
        <rFont val="Arial"/>
        <family val="2"/>
      </rPr>
      <t xml:space="preserve">No. SERIE: </t>
    </r>
    <r>
      <rPr>
        <sz val="12"/>
        <rFont val="Arial"/>
        <family val="2"/>
      </rPr>
      <t xml:space="preserve">
</t>
    </r>
    <r>
      <rPr>
        <b/>
        <sz val="12"/>
        <rFont val="Arial"/>
        <family val="2"/>
      </rPr>
      <t>PLACA MILITAR</t>
    </r>
    <r>
      <rPr>
        <sz val="12"/>
        <rFont val="Arial"/>
        <family val="2"/>
      </rPr>
      <t xml:space="preserve">: C12248
</t>
    </r>
    <r>
      <rPr>
        <b/>
        <sz val="12"/>
        <rFont val="Arial"/>
        <family val="2"/>
      </rPr>
      <t>PLACA CIVIL</t>
    </r>
    <r>
      <rPr>
        <sz val="12"/>
        <rFont val="Arial"/>
        <family val="2"/>
      </rPr>
      <t xml:space="preserve">: KGF-275
</t>
    </r>
    <r>
      <rPr>
        <b/>
        <sz val="12"/>
        <rFont val="Arial"/>
        <family val="2"/>
      </rPr>
      <t>NUMERO DEL ACTIVO FIJO</t>
    </r>
    <r>
      <rPr>
        <sz val="12"/>
        <rFont val="Arial"/>
        <family val="2"/>
      </rPr>
      <t xml:space="preserve">: 167500000108
</t>
    </r>
    <r>
      <rPr>
        <b/>
        <sz val="12"/>
        <rFont val="Arial"/>
        <family val="2"/>
      </rPr>
      <t>CENTRO DE COSTOS</t>
    </r>
    <r>
      <rPr>
        <sz val="12"/>
        <rFont val="Arial"/>
        <family val="2"/>
      </rPr>
      <t xml:space="preserve">: 3U1AL01615  </t>
    </r>
    <r>
      <rPr>
        <b/>
        <sz val="12"/>
        <rFont val="Arial"/>
        <family val="2"/>
      </rPr>
      <t xml:space="preserve"> BITER</t>
    </r>
  </si>
  <si>
    <r>
      <rPr>
        <b/>
        <sz val="12"/>
        <rFont val="Arial"/>
        <family val="2"/>
      </rPr>
      <t xml:space="preserve">DESCRIPCIÓN DEL BIEN Y/O EQUIPO:   </t>
    </r>
    <r>
      <rPr>
        <sz val="12"/>
        <rFont val="Arial"/>
        <family val="2"/>
      </rPr>
      <t>CAMION NPR DE ESTACAS DE 3 A 5 TONELADAS</t>
    </r>
    <r>
      <rPr>
        <b/>
        <sz val="12"/>
        <rFont val="Arial"/>
        <family val="2"/>
      </rPr>
      <t xml:space="preserve">
No. SERIE: 
PLACA MILITAR: </t>
    </r>
    <r>
      <rPr>
        <sz val="12"/>
        <rFont val="Arial"/>
        <family val="2"/>
      </rPr>
      <t>K-12146</t>
    </r>
    <r>
      <rPr>
        <b/>
        <sz val="12"/>
        <rFont val="Arial"/>
        <family val="2"/>
      </rPr>
      <t xml:space="preserve">
PLACA CIVIL: </t>
    </r>
    <r>
      <rPr>
        <sz val="12"/>
        <rFont val="Arial"/>
        <family val="2"/>
      </rPr>
      <t>VNC150</t>
    </r>
    <r>
      <rPr>
        <b/>
        <sz val="12"/>
        <rFont val="Arial"/>
        <family val="2"/>
      </rPr>
      <t xml:space="preserve">
NUMERO DEL ACTIVO FIJO: </t>
    </r>
    <r>
      <rPr>
        <sz val="12"/>
        <rFont val="Arial"/>
        <family val="2"/>
      </rPr>
      <t>167500000102</t>
    </r>
    <r>
      <rPr>
        <b/>
        <sz val="12"/>
        <rFont val="Arial"/>
        <family val="2"/>
      </rPr>
      <t xml:space="preserve">
CENTRO DE COSTOS: </t>
    </r>
    <r>
      <rPr>
        <sz val="12"/>
        <rFont val="Arial"/>
        <family val="2"/>
      </rPr>
      <t xml:space="preserve">3U1AL01612  </t>
    </r>
    <r>
      <rPr>
        <b/>
        <sz val="12"/>
        <rFont val="Arial"/>
        <family val="2"/>
      </rPr>
      <t>BITER</t>
    </r>
  </si>
  <si>
    <r>
      <rPr>
        <b/>
        <sz val="12"/>
        <rFont val="Arial"/>
        <family val="2"/>
      </rPr>
      <t>DESCRIPCIÓN DEL BIEN Y/O EQUIPO</t>
    </r>
    <r>
      <rPr>
        <sz val="12"/>
        <rFont val="Arial"/>
        <family val="2"/>
      </rPr>
      <t xml:space="preserve">:  CHEVROLET COLORADO CC 4X4 WT MT
</t>
    </r>
    <r>
      <rPr>
        <b/>
        <sz val="12"/>
        <rFont val="Arial"/>
        <family val="2"/>
      </rPr>
      <t xml:space="preserve">No. SERIE: </t>
    </r>
    <r>
      <rPr>
        <sz val="12"/>
        <rFont val="Arial"/>
        <family val="2"/>
      </rPr>
      <t xml:space="preserve">
</t>
    </r>
    <r>
      <rPr>
        <b/>
        <sz val="12"/>
        <rFont val="Arial"/>
        <family val="2"/>
      </rPr>
      <t>PLACA MILITAR</t>
    </r>
    <r>
      <rPr>
        <sz val="12"/>
        <rFont val="Arial"/>
        <family val="2"/>
      </rPr>
      <t xml:space="preserve">: C25015
</t>
    </r>
    <r>
      <rPr>
        <b/>
        <sz val="12"/>
        <rFont val="Arial"/>
        <family val="2"/>
      </rPr>
      <t>PLACA CIVIL</t>
    </r>
    <r>
      <rPr>
        <sz val="12"/>
        <rFont val="Arial"/>
        <family val="2"/>
      </rPr>
      <t xml:space="preserve">: NUT-086
</t>
    </r>
    <r>
      <rPr>
        <b/>
        <sz val="12"/>
        <rFont val="Arial"/>
        <family val="2"/>
      </rPr>
      <t>NUMERO DEL ACTIVO FIJO</t>
    </r>
    <r>
      <rPr>
        <sz val="12"/>
        <rFont val="Arial"/>
        <family val="2"/>
      </rPr>
      <t xml:space="preserve">: 16350008136
</t>
    </r>
    <r>
      <rPr>
        <b/>
        <sz val="12"/>
        <rFont val="Arial"/>
        <family val="2"/>
      </rPr>
      <t>CENTRO DE COSTOS</t>
    </r>
    <r>
      <rPr>
        <sz val="12"/>
        <rFont val="Arial"/>
        <family val="2"/>
      </rPr>
      <t xml:space="preserve">: 3U1AL04531 </t>
    </r>
    <r>
      <rPr>
        <b/>
        <sz val="12"/>
        <rFont val="Arial"/>
        <family val="2"/>
      </rPr>
      <t xml:space="preserve"> BITER</t>
    </r>
  </si>
  <si>
    <t>Cambio cilindro de freno</t>
  </si>
  <si>
    <t>prueba hidrostatica culata</t>
  </si>
  <si>
    <t xml:space="preserve"> SISTEMA DE MOTOR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</si>
</sst>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5" formatCode="&quot;$&quot;\ #,##0;\-&quot;$&quot;\ #,##0"/>
    <numFmt numFmtId="6" formatCode="&quot;$&quot;\ #,##0;[Red]\-&quot;$&quot;\ #,##0"/>
    <numFmt numFmtId="7" formatCode="&quot;$&quot;\ #,##0.00;\-&quot;$&quot;\ #,##0.0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quot;$&quot;\ #,##0.00_);\(&quot;$&quot;\ #,##0.00\)"/>
    <numFmt numFmtId="166" formatCode="_(&quot;$&quot;\ * #,##0.00_);_(&quot;$&quot;\ * \(#,##0.00\);_(&quot;$&quot;\ * &quot;-&quot;??_);_(@_)"/>
    <numFmt numFmtId="167" formatCode="_(* #,##0.00_);_(* \(#,##0.00\);_(* &quot;-&quot;??_);_(@_)"/>
    <numFmt numFmtId="168" formatCode="_-* #,##0.00\ _P_t_s_-;\-* #,##0.00\ _P_t_s_-;_-* &quot;-&quot;??\ _P_t_s_-;_-@_-"/>
    <numFmt numFmtId="169" formatCode="_-[$$-240A]\ * #,##0.00_-;\-[$$-240A]\ * #,##0.00_-;_-[$$-240A]\ * &quot;-&quot;??_-;_-@_-"/>
    <numFmt numFmtId="170" formatCode="[$$-240A]\ #,##0.00;\-[$$-240A]\ #,##0.00"/>
    <numFmt numFmtId="171" formatCode="00"/>
    <numFmt numFmtId="172" formatCode="000"/>
    <numFmt numFmtId="173" formatCode="_-[$$-240A]* #,##0_-;\-[$$-240A]* #,##0_-;_-[$$-240A]* &quot;-&quot;??_-;_-@_-"/>
    <numFmt numFmtId="174" formatCode="_-&quot;$&quot;\ * #,##0.00_-;\-&quot;$&quot;\ * #,##0.00_-;_-&quot;$&quot;\ * &quot;-&quot;_-;_-@_-"/>
    <numFmt numFmtId="175" formatCode="_-&quot;$&quot;* #,##0.00_-;\-&quot;$&quot;* #,##0.00_-;_-&quot;$&quot;* &quot;-&quot;_-;_-@_-"/>
    <numFmt numFmtId="176" formatCode="_-* #,##0\ _€_-;\-* #,##0\ _€_-;_-* &quot;-&quot;??\ _€_-;_-@_-"/>
    <numFmt numFmtId="177" formatCode="_ [$€-2]\ * #,##0.00_ ;_ [$€-2]\ * \-#,##0.00_ ;_ [$€-2]\ * &quot;-&quot;??_ "/>
    <numFmt numFmtId="178" formatCode="&quot;$&quot;\ #,##0.00"/>
    <numFmt numFmtId="179" formatCode="&quot;$&quot;\ #,##0"/>
  </numFmts>
  <fonts count="79">
    <font>
      <sz val="11"/>
      <color theme="1"/>
      <name val="Calibri"/>
      <family val="2"/>
      <scheme val="minor"/>
    </font>
    <font>
      <sz val="11"/>
      <color theme="1"/>
      <name val="Calibri"/>
      <family val="2"/>
      <scheme val="minor"/>
    </font>
    <font>
      <sz val="12"/>
      <color theme="1"/>
      <name val="Arial"/>
      <family val="2"/>
    </font>
    <font>
      <sz val="10"/>
      <name val="Arial"/>
      <family val="2"/>
    </font>
    <font>
      <sz val="10"/>
      <name val="Helv"/>
      <charset val="204"/>
    </font>
    <font>
      <u/>
      <sz val="11"/>
      <color theme="10"/>
      <name val="Calibri"/>
      <family val="2"/>
      <scheme val="minor"/>
    </font>
    <font>
      <sz val="12"/>
      <color rgb="FFFF0000"/>
      <name val="Arial"/>
      <family val="2"/>
    </font>
    <font>
      <sz val="7"/>
      <color theme="1"/>
      <name val="Calibri"/>
      <family val="2"/>
      <scheme val="minor"/>
    </font>
    <font>
      <sz val="12"/>
      <color theme="1"/>
      <name val="Calibri"/>
      <family val="2"/>
      <scheme val="minor"/>
    </font>
    <font>
      <u/>
      <sz val="12"/>
      <color theme="10"/>
      <name val="Arial"/>
      <family val="2"/>
    </font>
    <font>
      <b/>
      <sz val="10.5"/>
      <name val="Arial"/>
      <family val="2"/>
    </font>
    <font>
      <sz val="10.5"/>
      <color theme="1"/>
      <name val="Arial"/>
      <family val="2"/>
    </font>
    <font>
      <b/>
      <u/>
      <sz val="10.5"/>
      <color theme="1"/>
      <name val="Arial"/>
      <family val="2"/>
    </font>
    <font>
      <b/>
      <u/>
      <sz val="10.5"/>
      <color rgb="FFFF0000"/>
      <name val="Arial"/>
      <family val="2"/>
    </font>
    <font>
      <b/>
      <sz val="10.5"/>
      <color rgb="FFFF0000"/>
      <name val="Arial"/>
      <family val="2"/>
    </font>
    <font>
      <sz val="10.5"/>
      <name val="Arial"/>
      <family val="2"/>
    </font>
    <font>
      <b/>
      <sz val="10.5"/>
      <color theme="1"/>
      <name val="Arial"/>
      <family val="2"/>
    </font>
    <font>
      <sz val="10.5"/>
      <color rgb="FFFF0000"/>
      <name val="Arial"/>
      <family val="2"/>
    </font>
    <font>
      <sz val="10.5"/>
      <color indexed="8"/>
      <name val="Arial"/>
      <family val="2"/>
    </font>
    <font>
      <sz val="10.5"/>
      <color rgb="FF000000"/>
      <name val="Arial"/>
      <family val="2"/>
    </font>
    <font>
      <b/>
      <sz val="10.5"/>
      <color indexed="8"/>
      <name val="Arial"/>
      <family val="2"/>
    </font>
    <font>
      <b/>
      <sz val="10.5"/>
      <color rgb="FF000000"/>
      <name val="Arial"/>
      <family val="2"/>
    </font>
    <font>
      <sz val="10.5"/>
      <color theme="0"/>
      <name val="Arial"/>
      <family val="2"/>
    </font>
    <font>
      <u/>
      <sz val="10.5"/>
      <color theme="10"/>
      <name val="Arial"/>
      <family val="2"/>
    </font>
    <font>
      <sz val="10"/>
      <color theme="1"/>
      <name val="Arial"/>
      <family val="2"/>
    </font>
    <font>
      <b/>
      <sz val="12"/>
      <color theme="1"/>
      <name val="Arial"/>
      <family val="2"/>
    </font>
    <font>
      <sz val="12"/>
      <name val="Arial"/>
      <family val="2"/>
    </font>
    <font>
      <b/>
      <sz val="9"/>
      <color theme="1"/>
      <name val="Calibri"/>
      <family val="2"/>
      <scheme val="minor"/>
    </font>
    <font>
      <sz val="11"/>
      <color theme="1"/>
      <name val="Arial"/>
      <family val="2"/>
    </font>
    <font>
      <sz val="10"/>
      <color theme="1"/>
      <name val="Arial Narrow"/>
      <family val="2"/>
    </font>
    <font>
      <sz val="11"/>
      <color indexed="8"/>
      <name val="Calibri"/>
      <family val="2"/>
    </font>
    <font>
      <sz val="10"/>
      <color rgb="FF000000"/>
      <name val="Arial"/>
      <family val="2"/>
    </font>
    <font>
      <sz val="10"/>
      <color theme="0"/>
      <name val="Arial"/>
      <family val="2"/>
    </font>
    <font>
      <sz val="10"/>
      <color theme="1"/>
      <name val="Calibri"/>
      <family val="2"/>
      <scheme val="minor"/>
    </font>
    <font>
      <sz val="10"/>
      <name val="Calibri"/>
      <family val="2"/>
      <scheme val="minor"/>
    </font>
    <font>
      <b/>
      <sz val="10"/>
      <color theme="1"/>
      <name val="Arial"/>
      <family val="2"/>
    </font>
    <font>
      <b/>
      <sz val="10"/>
      <name val="Arial"/>
      <family val="2"/>
    </font>
    <font>
      <sz val="9"/>
      <color theme="1"/>
      <name val="Arial"/>
      <family val="2"/>
    </font>
    <font>
      <sz val="10"/>
      <color theme="3" tint="-0.499984740745262"/>
      <name val="Arial"/>
      <family val="2"/>
    </font>
    <font>
      <sz val="12"/>
      <color rgb="FF000000"/>
      <name val="Arial"/>
      <family val="2"/>
    </font>
    <font>
      <b/>
      <sz val="12"/>
      <name val="Arial"/>
      <family val="2"/>
    </font>
    <font>
      <sz val="10"/>
      <color indexed="8"/>
      <name val="MS Sans Serif"/>
      <family val="2"/>
    </font>
    <font>
      <sz val="10.5"/>
      <color rgb="FF333333"/>
      <name val="Arial"/>
      <family val="2"/>
    </font>
    <font>
      <sz val="11"/>
      <name val="Arial"/>
      <family val="2"/>
    </font>
    <font>
      <b/>
      <sz val="11"/>
      <name val="Arial"/>
      <family val="2"/>
    </font>
    <font>
      <b/>
      <u/>
      <sz val="12"/>
      <color theme="1"/>
      <name val="Arial"/>
      <family val="2"/>
    </font>
    <font>
      <b/>
      <u/>
      <sz val="12"/>
      <color rgb="FFFF0000"/>
      <name val="Arial"/>
      <family val="2"/>
    </font>
    <font>
      <b/>
      <sz val="12"/>
      <color rgb="FFFF0000"/>
      <name val="Arial"/>
      <family val="2"/>
    </font>
    <font>
      <sz val="11"/>
      <color rgb="FFFF0000"/>
      <name val="Arial"/>
      <family val="2"/>
    </font>
    <font>
      <sz val="12"/>
      <color indexed="8"/>
      <name val="Arial"/>
      <family val="2"/>
    </font>
    <font>
      <sz val="9"/>
      <color indexed="81"/>
      <name val="Tahoma"/>
      <family val="2"/>
    </font>
    <font>
      <b/>
      <sz val="9"/>
      <color indexed="81"/>
      <name val="Tahoma"/>
      <family val="2"/>
    </font>
    <font>
      <b/>
      <sz val="11"/>
      <color rgb="FF000000"/>
      <name val="Arial"/>
      <family val="2"/>
    </font>
    <font>
      <b/>
      <sz val="11"/>
      <color theme="1"/>
      <name val="Arial"/>
      <family val="2"/>
    </font>
    <font>
      <sz val="11"/>
      <color theme="1"/>
      <name val="Arial Narrow"/>
      <family val="2"/>
    </font>
    <font>
      <u/>
      <sz val="11"/>
      <color theme="10"/>
      <name val="Arial"/>
      <family val="2"/>
    </font>
    <font>
      <sz val="11"/>
      <name val="Calibri"/>
      <family val="2"/>
      <scheme val="minor"/>
    </font>
    <font>
      <sz val="10.5"/>
      <color theme="3" tint="-0.499984740745262"/>
      <name val="Arial"/>
      <family val="2"/>
    </font>
    <font>
      <sz val="10.5"/>
      <color rgb="FFFFFFFF"/>
      <name val="Arial"/>
      <family val="2"/>
    </font>
    <font>
      <b/>
      <sz val="12"/>
      <color rgb="FF000000"/>
      <name val="Arial"/>
      <family val="2"/>
    </font>
    <font>
      <sz val="10"/>
      <color rgb="FFFF0000"/>
      <name val="Arial"/>
      <family val="2"/>
    </font>
    <font>
      <sz val="11"/>
      <name val="ＭＳ ゴシック"/>
      <family val="3"/>
      <charset val="128"/>
    </font>
    <font>
      <i/>
      <u/>
      <sz val="12"/>
      <color theme="3" tint="-0.24994659260841701"/>
      <name val="Arial"/>
      <family val="2"/>
    </font>
    <font>
      <sz val="9"/>
      <color rgb="FFFF0000"/>
      <name val="Arial"/>
      <family val="2"/>
    </font>
    <font>
      <sz val="12"/>
      <color theme="1"/>
      <name val="Calibri"/>
      <family val="2"/>
    </font>
    <font>
      <sz val="9"/>
      <name val="Arial"/>
      <family val="2"/>
    </font>
    <font>
      <b/>
      <sz val="8"/>
      <name val="Arial"/>
      <family val="2"/>
    </font>
    <font>
      <b/>
      <sz val="9"/>
      <name val="Arial"/>
      <family val="2"/>
    </font>
    <font>
      <sz val="11"/>
      <color rgb="FF000000"/>
      <name val="Calibri"/>
      <family val="2"/>
    </font>
    <font>
      <sz val="11"/>
      <color rgb="FF000000"/>
      <name val="Arial"/>
      <family val="2"/>
    </font>
    <font>
      <b/>
      <sz val="14"/>
      <name val="Arial"/>
      <family val="2"/>
    </font>
    <font>
      <sz val="11"/>
      <color rgb="FF000000"/>
      <name val="Calibri"/>
      <family val="2"/>
      <charset val="204"/>
    </font>
    <font>
      <sz val="11"/>
      <color rgb="FFFF0000"/>
      <name val="Calibri"/>
      <family val="2"/>
      <scheme val="minor"/>
    </font>
    <font>
      <b/>
      <sz val="16"/>
      <name val="Arial"/>
      <family val="2"/>
    </font>
    <font>
      <b/>
      <sz val="16"/>
      <color rgb="FFFF0000"/>
      <name val="Arial"/>
      <family val="2"/>
    </font>
    <font>
      <sz val="16"/>
      <name val="Arial"/>
      <family val="2"/>
    </font>
    <font>
      <sz val="16"/>
      <color rgb="FFFF0000"/>
      <name val="Arial"/>
      <family val="2"/>
    </font>
    <font>
      <b/>
      <sz val="11"/>
      <color rgb="FFFF0000"/>
      <name val="Arial"/>
      <family val="2"/>
    </font>
    <font>
      <b/>
      <sz val="15"/>
      <name val="Arial"/>
      <family val="2"/>
    </font>
  </fonts>
  <fills count="1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FFFFFF"/>
        <bgColor indexed="64"/>
      </patternFill>
    </fill>
    <fill>
      <patternFill patternType="solid">
        <fgColor rgb="FFFFC000"/>
        <bgColor indexed="64"/>
      </patternFill>
    </fill>
    <fill>
      <patternFill patternType="solid">
        <fgColor rgb="FFFFFFFF"/>
        <bgColor rgb="FFFFFFFF"/>
      </patternFill>
    </fill>
    <fill>
      <patternFill patternType="solid">
        <fgColor rgb="FF92D050"/>
        <bgColor indexed="64"/>
      </patternFill>
    </fill>
    <fill>
      <patternFill patternType="solid">
        <fgColor theme="6" tint="0.59999389629810485"/>
        <bgColor indexed="64"/>
      </patternFill>
    </fill>
    <fill>
      <patternFill patternType="solid">
        <fgColor rgb="FFFFFFFF"/>
        <bgColor rgb="FF000000"/>
      </patternFill>
    </fill>
    <fill>
      <patternFill patternType="solid">
        <fgColor theme="5"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rgb="FF000000"/>
      </left>
      <right/>
      <top/>
      <bottom style="thin">
        <color rgb="FF000000"/>
      </bottom>
      <diagonal/>
    </border>
    <border>
      <left/>
      <right style="thin">
        <color indexed="64"/>
      </right>
      <top/>
      <bottom style="thin">
        <color rgb="FF000000"/>
      </bottom>
      <diagonal/>
    </border>
  </borders>
  <cellStyleXfs count="21">
    <xf numFmtId="0" fontId="0" fillId="0" borderId="0"/>
    <xf numFmtId="167" fontId="1" fillId="0" borderId="0" applyFont="0" applyFill="0" applyBorder="0" applyAlignment="0" applyProtection="0"/>
    <xf numFmtId="0" fontId="3" fillId="0" borderId="0"/>
    <xf numFmtId="0" fontId="4" fillId="0" borderId="0"/>
    <xf numFmtId="0" fontId="5" fillId="0" borderId="0" applyNumberFormat="0" applyFill="0" applyBorder="0" applyAlignment="0" applyProtection="0"/>
    <xf numFmtId="168" fontId="1" fillId="0" borderId="0" applyFont="0" applyFill="0" applyBorder="0" applyAlignment="0" applyProtection="0"/>
    <xf numFmtId="44" fontId="1" fillId="0" borderId="0" applyFont="0" applyFill="0" applyBorder="0" applyAlignment="0" applyProtection="0"/>
    <xf numFmtId="0" fontId="3" fillId="0" borderId="0"/>
    <xf numFmtId="0" fontId="3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76" fontId="3" fillId="0" borderId="0" applyFont="0" applyFill="0" applyBorder="0" applyAlignment="0" applyProtection="0"/>
    <xf numFmtId="177" fontId="41" fillId="0" borderId="0"/>
    <xf numFmtId="167" fontId="1" fillId="0" borderId="0" applyFont="0" applyFill="0" applyBorder="0" applyAlignment="0" applyProtection="0"/>
    <xf numFmtId="0" fontId="61" fillId="0" borderId="0"/>
    <xf numFmtId="0" fontId="68" fillId="0" borderId="0"/>
    <xf numFmtId="0" fontId="71" fillId="0" borderId="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1004">
    <xf numFmtId="0" fontId="0" fillId="0" borderId="0" xfId="0"/>
    <xf numFmtId="0" fontId="2" fillId="0" borderId="0" xfId="0" applyFont="1" applyAlignment="1">
      <alignment vertical="center"/>
    </xf>
    <xf numFmtId="0" fontId="8" fillId="0" borderId="0" xfId="0" applyFont="1"/>
    <xf numFmtId="0" fontId="6" fillId="0" borderId="0" xfId="4" applyFont="1" applyAlignment="1" applyProtection="1">
      <alignment vertical="center"/>
    </xf>
    <xf numFmtId="0" fontId="9" fillId="0" borderId="0" xfId="4" applyFont="1" applyAlignment="1" applyProtection="1">
      <alignment vertical="center"/>
    </xf>
    <xf numFmtId="0" fontId="11" fillId="0" borderId="0" xfId="0" applyFont="1"/>
    <xf numFmtId="0" fontId="10" fillId="0" borderId="0" xfId="0" applyFont="1" applyAlignment="1">
      <alignment horizontal="center" vertical="center"/>
    </xf>
    <xf numFmtId="0" fontId="11"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1" fillId="0" borderId="0" xfId="0" applyFont="1" applyAlignment="1">
      <alignment horizontal="justify" vertical="center"/>
    </xf>
    <xf numFmtId="0" fontId="10" fillId="0" borderId="0" xfId="0" applyFont="1" applyAlignment="1">
      <alignment horizontal="justify" vertical="center"/>
    </xf>
    <xf numFmtId="0" fontId="16" fillId="0" borderId="0" xfId="0" applyFont="1" applyAlignment="1">
      <alignment horizontal="justify" vertical="center"/>
    </xf>
    <xf numFmtId="0" fontId="15" fillId="0" borderId="0" xfId="2" applyFont="1" applyAlignment="1">
      <alignment horizontal="justify" vertical="center" wrapText="1"/>
    </xf>
    <xf numFmtId="0" fontId="16" fillId="0" borderId="0" xfId="0" applyFont="1" applyAlignment="1">
      <alignment vertical="center"/>
    </xf>
    <xf numFmtId="0" fontId="11" fillId="0" borderId="0" xfId="2" applyFont="1" applyAlignment="1">
      <alignment horizontal="justify" vertical="center" wrapText="1"/>
    </xf>
    <xf numFmtId="0" fontId="11" fillId="0" borderId="0" xfId="0" applyFont="1" applyAlignment="1">
      <alignment horizontal="left" vertical="center"/>
    </xf>
    <xf numFmtId="0" fontId="15" fillId="0" borderId="0" xfId="0" applyFont="1" applyAlignment="1">
      <alignment horizontal="left" vertical="center"/>
    </xf>
    <xf numFmtId="0" fontId="15" fillId="0" borderId="0" xfId="2" applyFont="1" applyAlignment="1">
      <alignment horizontal="left" vertical="center" wrapText="1"/>
    </xf>
    <xf numFmtId="0" fontId="11" fillId="0" borderId="0" xfId="0" applyFont="1" applyAlignment="1">
      <alignment horizontal="center" vertical="center"/>
    </xf>
    <xf numFmtId="167" fontId="15" fillId="0" borderId="0" xfId="1" applyFont="1" applyAlignment="1">
      <alignment vertical="center"/>
    </xf>
    <xf numFmtId="0" fontId="17" fillId="0" borderId="0" xfId="0" applyFont="1" applyAlignment="1">
      <alignment vertical="center"/>
    </xf>
    <xf numFmtId="0" fontId="18" fillId="2" borderId="1" xfId="0" applyFont="1" applyFill="1" applyBorder="1" applyAlignment="1">
      <alignment horizontal="center" wrapText="1"/>
    </xf>
    <xf numFmtId="167" fontId="18" fillId="2" borderId="1" xfId="1" applyFont="1" applyFill="1" applyBorder="1" applyAlignment="1">
      <alignment horizontal="center" vertical="center" wrapText="1"/>
    </xf>
    <xf numFmtId="0" fontId="16" fillId="2" borderId="0" xfId="0" applyFont="1" applyFill="1" applyAlignment="1">
      <alignment horizontal="left" vertical="center"/>
    </xf>
    <xf numFmtId="0" fontId="16" fillId="2" borderId="0" xfId="0" applyFont="1" applyFill="1" applyAlignment="1">
      <alignment vertical="center"/>
    </xf>
    <xf numFmtId="167" fontId="10" fillId="2" borderId="0" xfId="1" applyFont="1" applyFill="1" applyAlignment="1">
      <alignment vertical="center"/>
    </xf>
    <xf numFmtId="0" fontId="14" fillId="2" borderId="0" xfId="0" applyFont="1" applyFill="1" applyAlignment="1">
      <alignment vertical="center"/>
    </xf>
    <xf numFmtId="0" fontId="10" fillId="2" borderId="0" xfId="0" applyFont="1" applyFill="1" applyAlignment="1">
      <alignment horizontal="left" vertical="center"/>
    </xf>
    <xf numFmtId="0" fontId="15" fillId="2" borderId="0" xfId="2" applyFont="1" applyFill="1" applyAlignment="1">
      <alignment horizontal="left" vertical="center" wrapText="1"/>
    </xf>
    <xf numFmtId="0" fontId="11" fillId="2" borderId="0" xfId="0" applyFont="1" applyFill="1"/>
    <xf numFmtId="0" fontId="16" fillId="0" borderId="0" xfId="0" applyFont="1" applyAlignment="1">
      <alignment horizontal="left" vertical="center"/>
    </xf>
    <xf numFmtId="0" fontId="16" fillId="0" borderId="0" xfId="0" applyFont="1" applyAlignment="1">
      <alignment horizontal="center" vertical="center"/>
    </xf>
    <xf numFmtId="0" fontId="10" fillId="0" borderId="0" xfId="0" applyFont="1" applyAlignment="1">
      <alignment horizontal="left" vertical="center"/>
    </xf>
    <xf numFmtId="0" fontId="16" fillId="3"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9" fillId="2" borderId="1" xfId="0" applyFont="1" applyFill="1" applyBorder="1" applyAlignment="1">
      <alignment horizontal="center" vertical="center" textRotation="90" wrapText="1"/>
    </xf>
    <xf numFmtId="0" fontId="19"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0" fontId="19" fillId="0" borderId="0" xfId="0" applyFont="1" applyAlignment="1">
      <alignment horizontal="center" vertical="center" wrapText="1"/>
    </xf>
    <xf numFmtId="0" fontId="19" fillId="0" borderId="0" xfId="0" applyFont="1" applyAlignment="1">
      <alignment horizontal="center" vertical="center"/>
    </xf>
    <xf numFmtId="0" fontId="11" fillId="0" borderId="0" xfId="0" applyFont="1" applyAlignment="1">
      <alignment horizontal="justify" vertical="center" wrapText="1"/>
    </xf>
    <xf numFmtId="0" fontId="17" fillId="0" borderId="0" xfId="4" applyFont="1" applyAlignment="1" applyProtection="1">
      <alignment vertical="center"/>
    </xf>
    <xf numFmtId="0" fontId="23" fillId="0" borderId="0" xfId="4" applyFont="1" applyAlignment="1" applyProtection="1">
      <alignment vertical="center"/>
    </xf>
    <xf numFmtId="167" fontId="18" fillId="2" borderId="7" xfId="1" applyFont="1" applyFill="1" applyBorder="1" applyAlignment="1">
      <alignment horizontal="center" vertical="center" wrapText="1"/>
    </xf>
    <xf numFmtId="0" fontId="11" fillId="0" borderId="1" xfId="0" applyFont="1" applyBorder="1" applyAlignment="1">
      <alignment horizontal="center" vertical="center"/>
    </xf>
    <xf numFmtId="0" fontId="19" fillId="2" borderId="1" xfId="0" applyFont="1" applyFill="1" applyBorder="1" applyAlignment="1">
      <alignment horizontal="center" vertical="center" wrapText="1"/>
    </xf>
    <xf numFmtId="0" fontId="12" fillId="0" borderId="0" xfId="0" applyFont="1" applyAlignment="1">
      <alignment horizontal="center" vertical="center"/>
    </xf>
    <xf numFmtId="0" fontId="24" fillId="0" borderId="0" xfId="0" applyFont="1" applyAlignment="1">
      <alignment vertical="center"/>
    </xf>
    <xf numFmtId="0" fontId="15" fillId="0" borderId="0" xfId="0" applyFont="1" applyAlignment="1">
      <alignment vertical="center"/>
    </xf>
    <xf numFmtId="0" fontId="15" fillId="2" borderId="0" xfId="0" applyFont="1" applyFill="1" applyAlignment="1">
      <alignment vertical="justify" wrapText="1"/>
    </xf>
    <xf numFmtId="0" fontId="25" fillId="0" borderId="0" xfId="0" applyFont="1" applyAlignment="1" applyProtection="1">
      <alignment vertical="center"/>
      <protection locked="0"/>
    </xf>
    <xf numFmtId="0" fontId="2" fillId="0" borderId="0" xfId="0" applyFont="1" applyAlignment="1" applyProtection="1">
      <alignment vertical="center"/>
      <protection locked="0"/>
    </xf>
    <xf numFmtId="0" fontId="27" fillId="5" borderId="1" xfId="0" applyFont="1" applyFill="1" applyBorder="1" applyAlignment="1">
      <alignment horizontal="center" vertical="center"/>
    </xf>
    <xf numFmtId="0" fontId="25" fillId="0" borderId="0" xfId="0" applyFont="1" applyAlignment="1" applyProtection="1">
      <alignment horizontal="left" vertical="center"/>
      <protection locked="0"/>
    </xf>
    <xf numFmtId="0" fontId="3" fillId="0" borderId="1" xfId="0" applyFont="1" applyBorder="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justify" vertical="center" wrapText="1"/>
      <protection locked="0"/>
    </xf>
    <xf numFmtId="0" fontId="15" fillId="0" borderId="0" xfId="0" applyFont="1" applyAlignment="1">
      <alignment vertical="justify" wrapText="1"/>
    </xf>
    <xf numFmtId="170" fontId="18" fillId="2" borderId="1" xfId="1" applyNumberFormat="1" applyFont="1" applyFill="1" applyBorder="1" applyAlignment="1">
      <alignment horizontal="right" vertical="center" wrapText="1"/>
    </xf>
    <xf numFmtId="0" fontId="0" fillId="0" borderId="1" xfId="0" applyBorder="1"/>
    <xf numFmtId="171" fontId="29" fillId="0" borderId="0" xfId="0" applyNumberFormat="1" applyFont="1"/>
    <xf numFmtId="172" fontId="29" fillId="0" borderId="0" xfId="0" applyNumberFormat="1" applyFont="1"/>
    <xf numFmtId="0" fontId="29" fillId="0" borderId="0" xfId="0" applyFont="1"/>
    <xf numFmtId="0" fontId="0" fillId="0" borderId="1" xfId="0" applyBorder="1" applyAlignment="1">
      <alignment vertical="center"/>
    </xf>
    <xf numFmtId="0" fontId="0" fillId="0" borderId="10" xfId="0" applyBorder="1"/>
    <xf numFmtId="164" fontId="0" fillId="0" borderId="0" xfId="0" applyNumberFormat="1" applyAlignment="1">
      <alignment vertical="center"/>
    </xf>
    <xf numFmtId="0" fontId="0" fillId="0" borderId="0" xfId="0" applyAlignment="1">
      <alignment vertical="center"/>
    </xf>
    <xf numFmtId="44" fontId="0" fillId="7" borderId="1" xfId="6" applyFont="1" applyFill="1" applyBorder="1" applyAlignment="1">
      <alignment vertical="center"/>
    </xf>
    <xf numFmtId="0" fontId="0" fillId="0" borderId="9" xfId="0" applyBorder="1" applyAlignment="1">
      <alignment vertical="center"/>
    </xf>
    <xf numFmtId="0" fontId="11" fillId="0" borderId="1" xfId="0" applyFont="1" applyBorder="1" applyAlignment="1">
      <alignment horizontal="center"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0" fillId="0" borderId="1" xfId="0" applyBorder="1" applyAlignment="1">
      <alignment horizontal="justify" vertical="center"/>
    </xf>
    <xf numFmtId="0" fontId="0" fillId="0" borderId="1" xfId="0" applyBorder="1" applyAlignment="1">
      <alignment horizontal="center"/>
    </xf>
    <xf numFmtId="0" fontId="11" fillId="0" borderId="1" xfId="0" applyFont="1" applyBorder="1" applyAlignment="1">
      <alignment horizontal="justify" vertical="center"/>
    </xf>
    <xf numFmtId="0" fontId="19" fillId="0" borderId="1" xfId="0" applyFont="1" applyBorder="1" applyAlignment="1">
      <alignment horizontal="left" vertical="center" wrapText="1"/>
    </xf>
    <xf numFmtId="0" fontId="19" fillId="0" borderId="0" xfId="0" applyFont="1" applyAlignment="1">
      <alignment horizontal="left" vertical="center" wrapText="1"/>
    </xf>
    <xf numFmtId="3" fontId="22" fillId="0" borderId="0" xfId="0" applyNumberFormat="1" applyFont="1" applyAlignment="1">
      <alignment horizontal="center" vertical="center" wrapText="1"/>
    </xf>
    <xf numFmtId="0" fontId="29" fillId="4" borderId="0" xfId="0" applyFont="1" applyFill="1"/>
    <xf numFmtId="169" fontId="15" fillId="9" borderId="13" xfId="0" applyNumberFormat="1" applyFont="1" applyFill="1" applyBorder="1" applyAlignment="1">
      <alignment horizontal="center" vertical="center" wrapText="1"/>
    </xf>
    <xf numFmtId="0" fontId="19" fillId="0" borderId="0" xfId="0" applyFont="1" applyAlignment="1">
      <alignment vertical="center" wrapText="1"/>
    </xf>
    <xf numFmtId="169" fontId="10" fillId="9" borderId="14" xfId="0" applyNumberFormat="1" applyFont="1" applyFill="1" applyBorder="1" applyAlignment="1">
      <alignment horizontal="center" vertical="center" wrapText="1"/>
    </xf>
    <xf numFmtId="0" fontId="19" fillId="0" borderId="1" xfId="0" applyFont="1" applyBorder="1" applyAlignment="1">
      <alignment horizontal="center" vertical="center" textRotation="90" wrapText="1"/>
    </xf>
    <xf numFmtId="0" fontId="31" fillId="0" borderId="1" xfId="0" applyFont="1" applyBorder="1" applyAlignment="1">
      <alignment horizontal="center" vertical="center" wrapText="1"/>
    </xf>
    <xf numFmtId="0" fontId="24" fillId="0" borderId="1" xfId="0" applyFont="1" applyBorder="1" applyAlignment="1">
      <alignment horizontal="center" vertical="center"/>
    </xf>
    <xf numFmtId="0" fontId="33" fillId="0" borderId="0" xfId="0" applyFont="1"/>
    <xf numFmtId="0" fontId="3" fillId="0" borderId="1" xfId="9" applyFont="1" applyBorder="1" applyAlignment="1">
      <alignment horizontal="justify" vertical="center" wrapText="1"/>
    </xf>
    <xf numFmtId="0" fontId="24" fillId="0" borderId="0" xfId="0" applyFont="1"/>
    <xf numFmtId="173" fontId="3" fillId="0" borderId="1" xfId="9" applyNumberFormat="1" applyFont="1" applyBorder="1" applyAlignment="1">
      <alignment horizontal="center" vertical="center" wrapText="1"/>
    </xf>
    <xf numFmtId="173" fontId="3" fillId="0" borderId="1" xfId="7" applyNumberFormat="1" applyBorder="1" applyAlignment="1">
      <alignment horizontal="center" vertical="center" wrapText="1"/>
    </xf>
    <xf numFmtId="0" fontId="31" fillId="0" borderId="0" xfId="0" applyFont="1" applyAlignment="1">
      <alignment horizontal="center" vertical="center" wrapText="1"/>
    </xf>
    <xf numFmtId="0" fontId="24" fillId="0" borderId="0" xfId="0" applyFont="1" applyAlignment="1">
      <alignment horizontal="center" vertical="center"/>
    </xf>
    <xf numFmtId="0" fontId="3" fillId="0" borderId="0" xfId="9" applyFont="1" applyAlignment="1">
      <alignment horizontal="justify" vertical="center" wrapText="1"/>
    </xf>
    <xf numFmtId="173" fontId="3" fillId="0" borderId="0" xfId="7" applyNumberFormat="1" applyAlignment="1">
      <alignment horizontal="center" vertical="center" wrapText="1"/>
    </xf>
    <xf numFmtId="3" fontId="32" fillId="0" borderId="0" xfId="0" applyNumberFormat="1" applyFont="1" applyAlignment="1">
      <alignment horizontal="center" vertical="center" wrapText="1"/>
    </xf>
    <xf numFmtId="0" fontId="31" fillId="0" borderId="9" xfId="0" applyFont="1" applyBorder="1" applyAlignment="1">
      <alignment horizontal="center" vertical="center" wrapText="1"/>
    </xf>
    <xf numFmtId="0" fontId="24" fillId="0" borderId="9" xfId="0" applyFont="1" applyBorder="1" applyAlignment="1">
      <alignment horizontal="center" vertical="center"/>
    </xf>
    <xf numFmtId="0" fontId="3" fillId="0" borderId="9" xfId="9" applyFont="1" applyBorder="1" applyAlignment="1">
      <alignment horizontal="justify" vertical="center" wrapText="1"/>
    </xf>
    <xf numFmtId="173" fontId="3" fillId="0" borderId="9" xfId="7" applyNumberFormat="1" applyBorder="1" applyAlignment="1">
      <alignment horizontal="center" vertical="center" wrapText="1"/>
    </xf>
    <xf numFmtId="0" fontId="26" fillId="0" borderId="0" xfId="0" applyFont="1" applyAlignment="1">
      <alignment horizontal="left" vertical="center" wrapText="1"/>
    </xf>
    <xf numFmtId="0" fontId="26" fillId="0" borderId="0" xfId="0" applyFont="1" applyAlignment="1">
      <alignment horizontal="center" vertical="center" wrapText="1"/>
    </xf>
    <xf numFmtId="0" fontId="3" fillId="0" borderId="1" xfId="7" applyBorder="1" applyAlignment="1">
      <alignment horizontal="left" vertical="center" wrapText="1"/>
    </xf>
    <xf numFmtId="0" fontId="3" fillId="0" borderId="1" xfId="7"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8" applyFont="1" applyBorder="1" applyAlignment="1">
      <alignment horizontal="justify" vertical="center" wrapText="1"/>
    </xf>
    <xf numFmtId="0" fontId="3" fillId="0" borderId="0" xfId="8" applyFont="1" applyAlignment="1">
      <alignment horizontal="justify" vertical="center" wrapText="1"/>
    </xf>
    <xf numFmtId="0" fontId="3" fillId="0" borderId="0" xfId="0" applyFont="1" applyAlignment="1">
      <alignment horizontal="center"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173" fontId="3" fillId="0" borderId="1" xfId="2" applyNumberFormat="1" applyBorder="1" applyAlignment="1">
      <alignment horizontal="center" vertical="center" wrapText="1"/>
    </xf>
    <xf numFmtId="0" fontId="3" fillId="0" borderId="0" xfId="7" applyAlignment="1">
      <alignment horizontal="center" vertical="center" wrapText="1"/>
    </xf>
    <xf numFmtId="0" fontId="24" fillId="0" borderId="1" xfId="0" applyFont="1" applyBorder="1" applyAlignment="1">
      <alignment horizontal="justify" vertical="center"/>
    </xf>
    <xf numFmtId="3" fontId="32" fillId="0" borderId="1" xfId="0" applyNumberFormat="1" applyFont="1" applyBorder="1" applyAlignment="1">
      <alignment horizontal="center" vertical="center" wrapText="1"/>
    </xf>
    <xf numFmtId="0" fontId="24" fillId="0" borderId="0" xfId="0" applyFont="1" applyAlignment="1">
      <alignment horizontal="justify" vertical="center"/>
    </xf>
    <xf numFmtId="0" fontId="24" fillId="0" borderId="1" xfId="0" applyFont="1" applyBorder="1" applyAlignment="1">
      <alignment horizontal="justify" vertical="center" wrapText="1"/>
    </xf>
    <xf numFmtId="0" fontId="24" fillId="0" borderId="0" xfId="0" applyFont="1" applyAlignment="1">
      <alignment horizontal="justify" vertical="center" wrapText="1"/>
    </xf>
    <xf numFmtId="3"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4" fillId="0" borderId="0" xfId="0" applyFont="1"/>
    <xf numFmtId="3" fontId="3" fillId="0" borderId="0" xfId="0" applyNumberFormat="1" applyFont="1" applyAlignment="1">
      <alignment horizontal="center" vertical="center" wrapText="1"/>
    </xf>
    <xf numFmtId="169" fontId="0" fillId="0" borderId="9" xfId="10" applyNumberFormat="1" applyFont="1" applyBorder="1" applyAlignment="1">
      <alignment vertical="center"/>
    </xf>
    <xf numFmtId="0" fontId="11" fillId="0" borderId="0" xfId="0" applyFont="1" applyAlignment="1">
      <alignment horizontal="center" vertical="center" wrapText="1"/>
    </xf>
    <xf numFmtId="44" fontId="29" fillId="0" borderId="0" xfId="0" applyNumberFormat="1" applyFont="1"/>
    <xf numFmtId="44" fontId="24" fillId="0" borderId="13" xfId="0" applyNumberFormat="1" applyFont="1" applyBorder="1"/>
    <xf numFmtId="170" fontId="24" fillId="0" borderId="0" xfId="0" applyNumberFormat="1" applyFont="1"/>
    <xf numFmtId="0" fontId="11" fillId="4" borderId="0" xfId="0" applyFont="1" applyFill="1" applyAlignment="1">
      <alignment vertical="center" wrapText="1"/>
    </xf>
    <xf numFmtId="170" fontId="0" fillId="0" borderId="0" xfId="0" applyNumberFormat="1"/>
    <xf numFmtId="167" fontId="18" fillId="0" borderId="1" xfId="1" applyFont="1" applyFill="1" applyBorder="1" applyAlignment="1">
      <alignment horizontal="center" vertical="center" wrapText="1"/>
    </xf>
    <xf numFmtId="170" fontId="18" fillId="0" borderId="1" xfId="1" applyNumberFormat="1" applyFont="1" applyFill="1" applyBorder="1" applyAlignment="1">
      <alignment horizontal="right" vertical="center" wrapText="1"/>
    </xf>
    <xf numFmtId="3" fontId="15" fillId="0" borderId="1" xfId="0" applyNumberFormat="1" applyFont="1" applyBorder="1" applyAlignment="1">
      <alignment horizontal="center" vertical="center" wrapText="1"/>
    </xf>
    <xf numFmtId="3" fontId="0" fillId="0" borderId="0" xfId="0" applyNumberFormat="1"/>
    <xf numFmtId="44" fontId="0" fillId="0" borderId="0" xfId="0" applyNumberFormat="1"/>
    <xf numFmtId="44" fontId="0" fillId="0" borderId="1" xfId="0" applyNumberFormat="1" applyBorder="1" applyAlignment="1">
      <alignment vertical="center"/>
    </xf>
    <xf numFmtId="44" fontId="0" fillId="0" borderId="0" xfId="0" applyNumberFormat="1" applyAlignment="1">
      <alignment vertical="center"/>
    </xf>
    <xf numFmtId="3" fontId="15" fillId="0" borderId="0" xfId="0" applyNumberFormat="1" applyFont="1" applyAlignment="1">
      <alignment horizontal="center" vertical="center" wrapText="1"/>
    </xf>
    <xf numFmtId="0" fontId="11" fillId="0" borderId="0" xfId="2" applyFont="1" applyAlignment="1">
      <alignment horizontal="center" vertical="center" wrapText="1"/>
    </xf>
    <xf numFmtId="0" fontId="16" fillId="9" borderId="11" xfId="0" applyFont="1" applyFill="1" applyBorder="1"/>
    <xf numFmtId="0" fontId="16" fillId="9" borderId="12" xfId="0" applyFont="1" applyFill="1" applyBorder="1"/>
    <xf numFmtId="44" fontId="16" fillId="9" borderId="14" xfId="0" applyNumberFormat="1" applyFont="1" applyFill="1" applyBorder="1"/>
    <xf numFmtId="3" fontId="29" fillId="0" borderId="0" xfId="0" applyNumberFormat="1" applyFont="1"/>
    <xf numFmtId="3" fontId="36" fillId="0" borderId="1" xfId="0" applyNumberFormat="1" applyFont="1" applyBorder="1" applyAlignment="1">
      <alignment horizontal="center" vertical="center" wrapText="1"/>
    </xf>
    <xf numFmtId="0" fontId="11" fillId="0" borderId="0" xfId="2" applyFont="1" applyAlignment="1">
      <alignment horizontal="left" vertical="center" wrapText="1"/>
    </xf>
    <xf numFmtId="3" fontId="3" fillId="0" borderId="1" xfId="0" applyNumberFormat="1" applyFont="1" applyBorder="1" applyAlignment="1">
      <alignment vertical="center" wrapText="1"/>
    </xf>
    <xf numFmtId="166" fontId="18" fillId="0" borderId="2" xfId="0" applyNumberFormat="1" applyFont="1" applyBorder="1" applyAlignment="1">
      <alignment horizontal="center" vertical="center" wrapText="1"/>
    </xf>
    <xf numFmtId="166" fontId="18" fillId="0" borderId="7" xfId="0" applyNumberFormat="1" applyFont="1" applyBorder="1" applyAlignment="1">
      <alignment horizontal="center" vertical="center" wrapText="1"/>
    </xf>
    <xf numFmtId="0" fontId="26" fillId="0" borderId="1" xfId="0" applyFont="1" applyBorder="1" applyAlignment="1">
      <alignment vertical="center"/>
    </xf>
    <xf numFmtId="0" fontId="19" fillId="0" borderId="1" xfId="0" applyFont="1" applyBorder="1" applyAlignment="1">
      <alignment horizontal="right" vertical="center"/>
    </xf>
    <xf numFmtId="0" fontId="37" fillId="0" borderId="1" xfId="0" applyFont="1" applyBorder="1" applyAlignment="1">
      <alignment horizontal="center" vertical="center"/>
    </xf>
    <xf numFmtId="0" fontId="3" fillId="0" borderId="1" xfId="9" applyFont="1" applyBorder="1" applyAlignment="1">
      <alignment horizontal="center" vertical="center"/>
    </xf>
    <xf numFmtId="0" fontId="38" fillId="0" borderId="1" xfId="0" applyFont="1" applyBorder="1" applyAlignment="1">
      <alignment horizontal="center" vertical="center"/>
    </xf>
    <xf numFmtId="0" fontId="31" fillId="0" borderId="1" xfId="7" applyFont="1" applyBorder="1" applyAlignment="1">
      <alignment horizontal="center" vertical="center"/>
    </xf>
    <xf numFmtId="0" fontId="37" fillId="0" borderId="2" xfId="8" applyFont="1" applyBorder="1" applyAlignment="1">
      <alignment horizontal="justify" vertical="center" wrapText="1"/>
    </xf>
    <xf numFmtId="0" fontId="31" fillId="2" borderId="1" xfId="7" applyFont="1" applyFill="1" applyBorder="1" applyAlignment="1">
      <alignment horizontal="center" vertical="center"/>
    </xf>
    <xf numFmtId="0" fontId="3" fillId="0" borderId="0" xfId="0" applyFont="1" applyAlignment="1">
      <alignment horizontal="center" vertical="center"/>
    </xf>
    <xf numFmtId="0" fontId="39" fillId="0" borderId="0" xfId="0" applyFont="1" applyAlignment="1">
      <alignment horizontal="justify" vertical="center" wrapText="1"/>
    </xf>
    <xf numFmtId="0" fontId="3" fillId="0" borderId="0" xfId="9" applyFont="1" applyAlignment="1">
      <alignment horizontal="center" vertical="center"/>
    </xf>
    <xf numFmtId="0" fontId="15" fillId="0" borderId="1" xfId="0" applyFont="1" applyBorder="1" applyAlignment="1">
      <alignment horizontal="center" vertical="center" wrapText="1"/>
    </xf>
    <xf numFmtId="166" fontId="0" fillId="0" borderId="0" xfId="0" applyNumberFormat="1"/>
    <xf numFmtId="0" fontId="21" fillId="0" borderId="0" xfId="0" applyFont="1" applyAlignment="1">
      <alignment horizontal="center" vertical="center" wrapText="1"/>
    </xf>
    <xf numFmtId="0" fontId="26" fillId="0" borderId="0" xfId="0" applyFont="1" applyAlignment="1" applyProtection="1">
      <alignment vertical="top" wrapText="1"/>
      <protection locked="0"/>
    </xf>
    <xf numFmtId="0" fontId="15" fillId="0" borderId="1" xfId="0" applyFont="1" applyBorder="1" applyAlignment="1">
      <alignment horizontal="center" vertical="center"/>
    </xf>
    <xf numFmtId="0" fontId="15" fillId="0" borderId="1" xfId="9" applyFont="1" applyBorder="1" applyAlignment="1">
      <alignment horizontal="center" vertical="center" wrapText="1"/>
    </xf>
    <xf numFmtId="0" fontId="15" fillId="0" borderId="2" xfId="9" applyFont="1" applyBorder="1" applyAlignment="1">
      <alignment horizontal="justify" vertical="center" wrapText="1"/>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0" xfId="0" applyFont="1" applyAlignment="1">
      <alignment horizontal="center" vertical="center"/>
    </xf>
    <xf numFmtId="0" fontId="15" fillId="0" borderId="2" xfId="0" applyFont="1" applyBorder="1" applyAlignment="1">
      <alignment horizontal="justify" vertical="center" wrapText="1"/>
    </xf>
    <xf numFmtId="0" fontId="15" fillId="0" borderId="1" xfId="7" applyFont="1" applyBorder="1" applyAlignment="1">
      <alignment horizontal="center" vertical="center" wrapText="1"/>
    </xf>
    <xf numFmtId="0" fontId="15" fillId="0" borderId="2" xfId="8" applyFont="1" applyBorder="1" applyAlignment="1">
      <alignment horizontal="justify" vertical="center" wrapText="1"/>
    </xf>
    <xf numFmtId="0" fontId="15" fillId="0" borderId="2" xfId="0" applyFont="1" applyBorder="1" applyAlignment="1">
      <alignment horizontal="left" vertical="center" wrapText="1"/>
    </xf>
    <xf numFmtId="1" fontId="15" fillId="0" borderId="1" xfId="0" applyNumberFormat="1" applyFont="1" applyBorder="1" applyAlignment="1">
      <alignment horizontal="center" vertical="center" wrapText="1"/>
    </xf>
    <xf numFmtId="0" fontId="15" fillId="0" borderId="0" xfId="0" applyFont="1" applyAlignment="1">
      <alignment horizontal="justify" vertical="center" wrapText="1"/>
    </xf>
    <xf numFmtId="1" fontId="15" fillId="0" borderId="0" xfId="0" applyNumberFormat="1" applyFont="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3" fontId="15" fillId="0" borderId="1" xfId="0" applyNumberFormat="1" applyFont="1" applyBorder="1" applyAlignment="1" applyProtection="1">
      <alignment horizontal="center" vertical="center" wrapText="1"/>
      <protection locked="0"/>
    </xf>
    <xf numFmtId="3" fontId="15" fillId="0" borderId="1" xfId="0" applyNumberFormat="1" applyFont="1" applyBorder="1" applyAlignment="1">
      <alignment horizontal="center" vertical="center"/>
    </xf>
    <xf numFmtId="0" fontId="15" fillId="0" borderId="2" xfId="2" applyFont="1" applyBorder="1" applyAlignment="1">
      <alignment horizontal="justify" vertical="center" wrapText="1" shrinkToFit="1"/>
    </xf>
    <xf numFmtId="0" fontId="15" fillId="0" borderId="1" xfId="2" applyFont="1" applyBorder="1" applyAlignment="1">
      <alignment horizontal="center" vertical="center" wrapText="1"/>
    </xf>
    <xf numFmtId="49" fontId="15" fillId="0" borderId="1" xfId="0" applyNumberFormat="1" applyFont="1" applyBorder="1" applyAlignment="1">
      <alignment horizontal="center" vertical="center" wrapText="1"/>
    </xf>
    <xf numFmtId="0" fontId="15" fillId="0" borderId="1" xfId="9" applyFont="1" applyBorder="1" applyAlignment="1">
      <alignment horizontal="center" vertical="center"/>
    </xf>
    <xf numFmtId="0" fontId="15" fillId="0" borderId="2" xfId="0" applyFont="1" applyBorder="1" applyAlignment="1">
      <alignment vertical="center" wrapText="1"/>
    </xf>
    <xf numFmtId="0" fontId="42" fillId="0" borderId="1" xfId="0" applyFont="1" applyBorder="1" applyAlignment="1">
      <alignment horizontal="center" vertical="center"/>
    </xf>
    <xf numFmtId="0" fontId="19" fillId="10" borderId="1" xfId="0" applyFont="1" applyFill="1" applyBorder="1" applyAlignment="1">
      <alignment horizontal="center" vertical="center"/>
    </xf>
    <xf numFmtId="0" fontId="11" fillId="0" borderId="1" xfId="0" applyFont="1" applyBorder="1" applyAlignment="1" applyProtection="1">
      <alignment horizontal="center" vertical="center"/>
      <protection locked="0"/>
    </xf>
    <xf numFmtId="0" fontId="19" fillId="10" borderId="1" xfId="0" applyFont="1" applyFill="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5" fillId="0" borderId="1" xfId="0" applyFont="1" applyBorder="1" applyAlignment="1">
      <alignment horizontal="left" vertical="center" wrapText="1"/>
    </xf>
    <xf numFmtId="0" fontId="11" fillId="2" borderId="0" xfId="0" applyFont="1" applyFill="1" applyAlignment="1">
      <alignment horizontal="center" vertical="center" wrapText="1"/>
    </xf>
    <xf numFmtId="0" fontId="19" fillId="0" borderId="2" xfId="0" applyFont="1" applyBorder="1" applyAlignment="1">
      <alignment horizontal="center" vertical="center" wrapText="1"/>
    </xf>
    <xf numFmtId="0" fontId="15" fillId="0" borderId="2" xfId="0" applyFont="1" applyBorder="1" applyAlignment="1" applyProtection="1">
      <alignment horizontal="center" vertical="center" wrapText="1"/>
      <protection locked="0"/>
    </xf>
    <xf numFmtId="174" fontId="11" fillId="0" borderId="0" xfId="0" applyNumberFormat="1" applyFont="1"/>
    <xf numFmtId="174" fontId="0" fillId="0" borderId="0" xfId="0" applyNumberFormat="1" applyAlignment="1">
      <alignment vertical="center"/>
    </xf>
    <xf numFmtId="41" fontId="11" fillId="0" borderId="0" xfId="0" applyNumberFormat="1" applyFont="1" applyAlignment="1">
      <alignment vertical="center"/>
    </xf>
    <xf numFmtId="44" fontId="11" fillId="0" borderId="0" xfId="0" applyNumberFormat="1" applyFont="1" applyAlignment="1">
      <alignment vertical="center"/>
    </xf>
    <xf numFmtId="0" fontId="15" fillId="0" borderId="1" xfId="0" applyFont="1" applyBorder="1" applyAlignment="1">
      <alignment horizontal="justify" vertical="justify" wrapText="1"/>
    </xf>
    <xf numFmtId="0" fontId="15" fillId="0" borderId="0" xfId="0" applyFont="1" applyAlignment="1">
      <alignment horizontal="center" vertical="center" wrapText="1"/>
    </xf>
    <xf numFmtId="0" fontId="2" fillId="0" borderId="0" xfId="0" applyFont="1"/>
    <xf numFmtId="0" fontId="40" fillId="0" borderId="0" xfId="0" applyFont="1" applyAlignment="1">
      <alignment horizontal="center" vertical="center"/>
    </xf>
    <xf numFmtId="0" fontId="45" fillId="0" borderId="0" xfId="0" applyFont="1" applyAlignment="1">
      <alignment horizontal="center" vertical="center"/>
    </xf>
    <xf numFmtId="0" fontId="46" fillId="0" borderId="0" xfId="0" applyFont="1" applyAlignment="1">
      <alignment horizontal="center" vertical="center"/>
    </xf>
    <xf numFmtId="0" fontId="47" fillId="0" borderId="0" xfId="0" applyFont="1" applyAlignment="1">
      <alignment horizontal="center" vertical="center"/>
    </xf>
    <xf numFmtId="0" fontId="26" fillId="0" borderId="0" xfId="0" applyFont="1" applyAlignment="1">
      <alignment vertical="center"/>
    </xf>
    <xf numFmtId="0" fontId="2" fillId="0" borderId="0" xfId="0" applyFont="1" applyAlignment="1">
      <alignment horizontal="justify" vertical="center"/>
    </xf>
    <xf numFmtId="0" fontId="40" fillId="0" borderId="0" xfId="0" applyFont="1" applyAlignment="1">
      <alignment horizontal="justify" vertical="center"/>
    </xf>
    <xf numFmtId="0" fontId="25" fillId="0" borderId="0" xfId="0" applyFont="1" applyAlignment="1">
      <alignment horizontal="justify" vertical="center"/>
    </xf>
    <xf numFmtId="0" fontId="26" fillId="0" borderId="0" xfId="2" applyFont="1" applyAlignment="1">
      <alignment horizontal="justify" vertical="center" wrapText="1"/>
    </xf>
    <xf numFmtId="0" fontId="26" fillId="0" borderId="0" xfId="0" applyFont="1" applyAlignment="1">
      <alignment vertical="justify" wrapText="1"/>
    </xf>
    <xf numFmtId="0" fontId="26" fillId="2" borderId="0" xfId="0" applyFont="1" applyFill="1" applyAlignment="1">
      <alignment vertical="justify" wrapText="1"/>
    </xf>
    <xf numFmtId="0" fontId="25" fillId="0" borderId="0" xfId="0" applyFont="1" applyAlignment="1">
      <alignment vertical="center"/>
    </xf>
    <xf numFmtId="0" fontId="2" fillId="0" borderId="0" xfId="0" applyFont="1" applyAlignment="1">
      <alignment horizontal="left" vertical="center"/>
    </xf>
    <xf numFmtId="0" fontId="2" fillId="0" borderId="0" xfId="2" applyFont="1" applyAlignment="1">
      <alignment horizontal="justify" vertical="center" wrapText="1"/>
    </xf>
    <xf numFmtId="0" fontId="26" fillId="0" borderId="0" xfId="0" applyFont="1" applyAlignment="1">
      <alignment horizontal="left" vertical="center"/>
    </xf>
    <xf numFmtId="0" fontId="26" fillId="0" borderId="0" xfId="2" applyFont="1" applyAlignment="1">
      <alignment horizontal="left" vertical="center" wrapText="1"/>
    </xf>
    <xf numFmtId="0" fontId="28" fillId="0" borderId="0" xfId="0" applyFont="1"/>
    <xf numFmtId="0" fontId="28" fillId="0" borderId="0" xfId="0" applyFont="1" applyAlignment="1">
      <alignment horizontal="left" vertical="center"/>
    </xf>
    <xf numFmtId="0" fontId="28" fillId="0" borderId="0" xfId="0" applyFont="1" applyAlignment="1">
      <alignment vertical="center"/>
    </xf>
    <xf numFmtId="0" fontId="43" fillId="0" borderId="0" xfId="0" applyFont="1" applyAlignment="1">
      <alignment horizontal="left" vertical="center"/>
    </xf>
    <xf numFmtId="167" fontId="26" fillId="0" borderId="0" xfId="1" applyFont="1" applyAlignment="1">
      <alignment vertical="center"/>
    </xf>
    <xf numFmtId="0" fontId="6" fillId="0" borderId="0" xfId="0" applyFont="1" applyAlignment="1">
      <alignment vertical="center"/>
    </xf>
    <xf numFmtId="0" fontId="49" fillId="2" borderId="1" xfId="0" applyFont="1" applyFill="1" applyBorder="1" applyAlignment="1">
      <alignment horizontal="center" wrapText="1"/>
    </xf>
    <xf numFmtId="167" fontId="49" fillId="0" borderId="1" xfId="1" applyFont="1" applyFill="1" applyBorder="1" applyAlignment="1">
      <alignment horizontal="center" vertical="center" wrapText="1"/>
    </xf>
    <xf numFmtId="170" fontId="49" fillId="0" borderId="1" xfId="1" applyNumberFormat="1" applyFont="1" applyFill="1" applyBorder="1" applyAlignment="1">
      <alignment horizontal="right" vertical="center" wrapText="1"/>
    </xf>
    <xf numFmtId="167" fontId="49" fillId="2" borderId="1" xfId="1" applyFont="1" applyFill="1" applyBorder="1" applyAlignment="1">
      <alignment horizontal="center" vertical="center" wrapText="1"/>
    </xf>
    <xf numFmtId="170" fontId="49" fillId="2" borderId="1" xfId="1" applyNumberFormat="1" applyFont="1" applyFill="1" applyBorder="1" applyAlignment="1">
      <alignment horizontal="right" vertical="center" wrapText="1"/>
    </xf>
    <xf numFmtId="167" fontId="49" fillId="2" borderId="7" xfId="1" applyFont="1" applyFill="1" applyBorder="1"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horizontal="center" vertical="center" wrapText="1"/>
    </xf>
    <xf numFmtId="175" fontId="16" fillId="0" borderId="0" xfId="0" applyNumberFormat="1" applyFont="1" applyAlignment="1">
      <alignment horizontal="center" vertical="center" wrapText="1"/>
    </xf>
    <xf numFmtId="0" fontId="2" fillId="0" borderId="0" xfId="0" applyFont="1" applyAlignment="1">
      <alignment horizontal="justify" vertical="center" wrapText="1"/>
    </xf>
    <xf numFmtId="0" fontId="52" fillId="0" borderId="0" xfId="0" applyFont="1" applyAlignment="1">
      <alignment horizontal="center" vertical="center" wrapText="1"/>
    </xf>
    <xf numFmtId="0" fontId="15" fillId="0" borderId="1" xfId="0" applyFont="1" applyBorder="1" applyAlignment="1" applyProtection="1">
      <alignment vertical="center" wrapText="1"/>
      <protection locked="0"/>
    </xf>
    <xf numFmtId="0" fontId="15" fillId="0" borderId="1" xfId="0" applyFont="1" applyBorder="1" applyAlignment="1">
      <alignment vertical="center"/>
    </xf>
    <xf numFmtId="0" fontId="19" fillId="12" borderId="0" xfId="0" applyFont="1" applyFill="1" applyAlignment="1">
      <alignment vertical="center" wrapText="1"/>
    </xf>
    <xf numFmtId="173" fontId="15" fillId="0" borderId="0" xfId="7" applyNumberFormat="1" applyFont="1" applyAlignment="1">
      <alignment horizontal="center" vertical="center" wrapText="1"/>
    </xf>
    <xf numFmtId="3" fontId="17" fillId="0" borderId="0" xfId="0" applyNumberFormat="1" applyFont="1" applyAlignment="1">
      <alignment horizontal="center" vertical="center" wrapText="1"/>
    </xf>
    <xf numFmtId="0" fontId="15" fillId="0" borderId="3" xfId="0" applyFont="1" applyBorder="1" applyAlignment="1" applyProtection="1">
      <alignment vertical="center" wrapText="1"/>
      <protection locked="0"/>
    </xf>
    <xf numFmtId="44" fontId="11" fillId="13" borderId="1" xfId="6" applyFont="1" applyFill="1" applyBorder="1" applyAlignment="1">
      <alignment vertical="center"/>
    </xf>
    <xf numFmtId="44" fontId="11" fillId="0" borderId="0" xfId="6" applyFont="1" applyFill="1" applyBorder="1" applyAlignment="1">
      <alignment vertical="center"/>
    </xf>
    <xf numFmtId="3" fontId="15" fillId="0" borderId="0" xfId="0" applyNumberFormat="1" applyFont="1" applyAlignment="1">
      <alignment horizontal="center" vertical="center"/>
    </xf>
    <xf numFmtId="3" fontId="15" fillId="0" borderId="3" xfId="0" applyNumberFormat="1"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28" fillId="0" borderId="0" xfId="0" applyFont="1" applyAlignment="1">
      <alignment horizontal="center" vertical="center"/>
    </xf>
    <xf numFmtId="44" fontId="28" fillId="0" borderId="0" xfId="0" applyNumberFormat="1" applyFont="1"/>
    <xf numFmtId="0" fontId="54" fillId="0" borderId="0" xfId="0" applyFont="1"/>
    <xf numFmtId="0" fontId="53" fillId="0" borderId="0" xfId="0" applyFont="1" applyAlignment="1">
      <alignment horizontal="left" vertical="center"/>
    </xf>
    <xf numFmtId="0" fontId="53" fillId="0" borderId="0" xfId="0" applyFont="1" applyAlignment="1">
      <alignment horizontal="center" vertical="center"/>
    </xf>
    <xf numFmtId="0" fontId="44" fillId="0" borderId="0" xfId="0" applyFont="1" applyAlignment="1">
      <alignment horizontal="left" vertical="center"/>
    </xf>
    <xf numFmtId="0" fontId="48" fillId="0" borderId="0" xfId="4" applyFont="1" applyAlignment="1" applyProtection="1">
      <alignment vertical="center"/>
    </xf>
    <xf numFmtId="0" fontId="55" fillId="0" borderId="0" xfId="4" applyFont="1" applyAlignment="1" applyProtection="1">
      <alignment vertical="center"/>
    </xf>
    <xf numFmtId="0" fontId="43" fillId="0" borderId="0" xfId="0" applyFont="1" applyAlignment="1" applyProtection="1">
      <alignment vertical="center"/>
      <protection locked="0"/>
    </xf>
    <xf numFmtId="0" fontId="44" fillId="0" borderId="0" xfId="0" applyFont="1" applyAlignment="1" applyProtection="1">
      <alignment vertical="center" wrapText="1"/>
      <protection locked="0"/>
    </xf>
    <xf numFmtId="0" fontId="43" fillId="0" borderId="0" xfId="0" applyFont="1" applyAlignment="1" applyProtection="1">
      <alignment vertical="center" wrapText="1"/>
      <protection locked="0"/>
    </xf>
    <xf numFmtId="0" fontId="44" fillId="0" borderId="0" xfId="0" applyFont="1" applyAlignment="1" applyProtection="1">
      <alignment horizontal="left" vertical="center" wrapText="1"/>
      <protection locked="0"/>
    </xf>
    <xf numFmtId="0" fontId="44" fillId="2" borderId="0" xfId="0" applyFont="1" applyFill="1" applyAlignment="1">
      <alignment vertical="center"/>
    </xf>
    <xf numFmtId="0" fontId="44" fillId="0" borderId="0" xfId="0" applyFont="1" applyAlignment="1" applyProtection="1">
      <alignment horizontal="center" vertical="center" wrapText="1"/>
      <protection locked="0"/>
    </xf>
    <xf numFmtId="0" fontId="26" fillId="0" borderId="0" xfId="0" applyFont="1" applyAlignment="1">
      <alignment vertical="center" wrapText="1"/>
    </xf>
    <xf numFmtId="0" fontId="43" fillId="0" borderId="0" xfId="0" applyFont="1" applyAlignment="1" applyProtection="1">
      <alignment horizontal="left" vertical="center" wrapText="1"/>
      <protection locked="0"/>
    </xf>
    <xf numFmtId="0" fontId="3" fillId="0" borderId="0" xfId="0" applyFont="1" applyAlignment="1" applyProtection="1">
      <alignment vertical="center"/>
      <protection locked="0"/>
    </xf>
    <xf numFmtId="0" fontId="3" fillId="0" borderId="0" xfId="0" applyFont="1" applyAlignment="1" applyProtection="1">
      <alignment vertical="center" wrapText="1"/>
      <protection locked="0"/>
    </xf>
    <xf numFmtId="44" fontId="0" fillId="0" borderId="0" xfId="6" applyFont="1" applyFill="1"/>
    <xf numFmtId="44" fontId="0" fillId="0" borderId="0" xfId="6" applyFont="1"/>
    <xf numFmtId="44" fontId="8" fillId="0" borderId="0" xfId="6" applyFont="1" applyFill="1"/>
    <xf numFmtId="44" fontId="8" fillId="0" borderId="0" xfId="6" applyFont="1"/>
    <xf numFmtId="44" fontId="2" fillId="0" borderId="0" xfId="6" applyFont="1" applyFill="1" applyAlignment="1">
      <alignment vertical="center" wrapText="1"/>
    </xf>
    <xf numFmtId="0" fontId="2" fillId="0" borderId="0" xfId="0" applyFont="1" applyAlignment="1">
      <alignment vertical="center" wrapText="1"/>
    </xf>
    <xf numFmtId="44" fontId="2" fillId="0" borderId="0" xfId="6" applyFont="1" applyFill="1" applyAlignment="1" applyProtection="1">
      <alignment vertical="center"/>
      <protection locked="0"/>
    </xf>
    <xf numFmtId="44" fontId="2" fillId="0" borderId="0" xfId="6" applyFont="1" applyAlignment="1" applyProtection="1">
      <alignment vertical="center"/>
      <protection locked="0"/>
    </xf>
    <xf numFmtId="0" fontId="56" fillId="0" borderId="0" xfId="0" applyFont="1"/>
    <xf numFmtId="0" fontId="56" fillId="0" borderId="0" xfId="0" applyFont="1" applyAlignment="1">
      <alignment vertical="center"/>
    </xf>
    <xf numFmtId="37" fontId="10" fillId="0" borderId="0" xfId="14" applyNumberFormat="1" applyFont="1" applyBorder="1" applyAlignment="1">
      <alignment horizontal="center" vertical="center" wrapText="1"/>
    </xf>
    <xf numFmtId="0" fontId="10" fillId="0" borderId="0" xfId="0" applyFont="1" applyAlignment="1" applyProtection="1">
      <alignment horizontal="left" vertical="center" wrapText="1"/>
      <protection locked="0"/>
    </xf>
    <xf numFmtId="0" fontId="15" fillId="2" borderId="1" xfId="0" applyFont="1" applyFill="1" applyBorder="1" applyAlignment="1">
      <alignment horizontal="center" vertical="center" textRotation="90" wrapText="1"/>
    </xf>
    <xf numFmtId="0" fontId="15" fillId="2" borderId="1" xfId="0" applyFont="1" applyFill="1" applyBorder="1" applyAlignment="1">
      <alignment horizontal="center" vertical="center" wrapText="1"/>
    </xf>
    <xf numFmtId="178" fontId="56" fillId="0" borderId="0" xfId="0" applyNumberFormat="1" applyFont="1"/>
    <xf numFmtId="44" fontId="0" fillId="0" borderId="0" xfId="6" applyFont="1" applyFill="1" applyBorder="1"/>
    <xf numFmtId="0" fontId="15" fillId="0" borderId="1" xfId="0" applyFont="1" applyBorder="1" applyAlignment="1" applyProtection="1">
      <alignment horizontal="center" vertical="center" textRotation="90" wrapText="1"/>
      <protection locked="0"/>
    </xf>
    <xf numFmtId="0" fontId="11" fillId="0" borderId="9" xfId="0" applyFont="1" applyBorder="1" applyAlignment="1">
      <alignment horizontal="center" vertical="center" wrapText="1"/>
    </xf>
    <xf numFmtId="0" fontId="19" fillId="0" borderId="9" xfId="0" applyFont="1" applyBorder="1" applyAlignment="1">
      <alignment horizontal="left" vertical="center" wrapText="1"/>
    </xf>
    <xf numFmtId="0" fontId="19" fillId="0" borderId="9" xfId="0" applyFont="1" applyBorder="1" applyAlignment="1">
      <alignment horizontal="center" vertical="center"/>
    </xf>
    <xf numFmtId="3" fontId="22" fillId="0" borderId="8" xfId="0" applyNumberFormat="1" applyFont="1" applyBorder="1" applyAlignment="1">
      <alignment horizontal="center" vertical="center" wrapText="1"/>
    </xf>
    <xf numFmtId="0" fontId="57" fillId="2" borderId="1" xfId="0" applyFont="1" applyFill="1" applyBorder="1" applyAlignment="1">
      <alignment horizontal="center" vertical="center"/>
    </xf>
    <xf numFmtId="0" fontId="11" fillId="2" borderId="2" xfId="8" applyFont="1" applyFill="1" applyBorder="1" applyAlignment="1">
      <alignment horizontal="justify" vertical="center" wrapText="1"/>
    </xf>
    <xf numFmtId="0" fontId="57" fillId="2" borderId="0" xfId="0" applyFont="1" applyFill="1" applyAlignment="1">
      <alignment horizontal="center" vertical="center"/>
    </xf>
    <xf numFmtId="0" fontId="11" fillId="2" borderId="0" xfId="8" applyFont="1" applyFill="1" applyAlignment="1">
      <alignment horizontal="justify" vertical="center" wrapText="1"/>
    </xf>
    <xf numFmtId="5" fontId="11" fillId="13" borderId="1" xfId="6" applyNumberFormat="1" applyFont="1" applyFill="1" applyBorder="1" applyAlignment="1">
      <alignment vertical="center"/>
    </xf>
    <xf numFmtId="0" fontId="21" fillId="0" borderId="1" xfId="0" applyFont="1" applyBorder="1" applyAlignment="1">
      <alignment horizontal="center" vertical="center" wrapText="1"/>
    </xf>
    <xf numFmtId="0" fontId="19" fillId="0" borderId="1" xfId="0" applyFont="1" applyBorder="1" applyAlignment="1">
      <alignment vertical="center" wrapText="1"/>
    </xf>
    <xf numFmtId="0" fontId="11" fillId="0" borderId="1" xfId="0" applyFont="1" applyBorder="1"/>
    <xf numFmtId="0" fontId="11" fillId="0" borderId="1" xfId="0" applyFont="1" applyBorder="1" applyAlignment="1">
      <alignment vertical="center"/>
    </xf>
    <xf numFmtId="0" fontId="15" fillId="2" borderId="1" xfId="7" applyFont="1" applyFill="1" applyBorder="1" applyAlignment="1">
      <alignment horizontal="center" vertical="center"/>
    </xf>
    <xf numFmtId="44" fontId="19" fillId="0" borderId="1" xfId="6" applyFont="1" applyFill="1" applyBorder="1" applyAlignment="1">
      <alignment horizontal="center" vertical="center" wrapText="1"/>
    </xf>
    <xf numFmtId="0" fontId="15" fillId="0" borderId="1" xfId="9" applyFont="1" applyBorder="1" applyAlignment="1">
      <alignment horizontal="justify" vertical="center" wrapText="1"/>
    </xf>
    <xf numFmtId="0" fontId="11" fillId="0" borderId="9" xfId="0" applyFont="1" applyBorder="1" applyAlignment="1">
      <alignment horizontal="center" vertical="center"/>
    </xf>
    <xf numFmtId="44" fontId="21" fillId="0" borderId="1" xfId="6" applyFont="1" applyFill="1" applyBorder="1" applyAlignment="1">
      <alignment horizontal="center" vertical="center" wrapText="1"/>
    </xf>
    <xf numFmtId="0" fontId="11" fillId="0" borderId="1" xfId="0" applyFont="1" applyBorder="1" applyAlignment="1">
      <alignment horizontal="center"/>
    </xf>
    <xf numFmtId="166" fontId="21" fillId="0" borderId="1" xfId="0" applyNumberFormat="1" applyFont="1" applyBorder="1" applyAlignment="1">
      <alignment horizontal="center" vertical="center" wrapText="1"/>
    </xf>
    <xf numFmtId="0" fontId="19" fillId="0" borderId="1" xfId="0" applyFont="1" applyBorder="1" applyAlignment="1">
      <alignment vertical="center"/>
    </xf>
    <xf numFmtId="0" fontId="11" fillId="0" borderId="7" xfId="0" applyFont="1" applyBorder="1" applyAlignment="1">
      <alignment horizontal="center" vertical="center"/>
    </xf>
    <xf numFmtId="0" fontId="15" fillId="2" borderId="1" xfId="0" applyFont="1" applyFill="1" applyBorder="1" applyAlignment="1">
      <alignment vertical="top" wrapText="1"/>
    </xf>
    <xf numFmtId="0" fontId="15" fillId="2" borderId="1" xfId="7" applyFont="1" applyFill="1" applyBorder="1" applyAlignment="1">
      <alignment horizontal="center" vertical="center" wrapText="1"/>
    </xf>
    <xf numFmtId="0" fontId="15" fillId="2" borderId="1" xfId="2" applyFont="1" applyFill="1" applyBorder="1" applyAlignment="1">
      <alignment vertical="top" wrapText="1"/>
    </xf>
    <xf numFmtId="0" fontId="15" fillId="0" borderId="1" xfId="0" applyFont="1" applyBorder="1" applyAlignment="1">
      <alignment vertical="center" wrapText="1"/>
    </xf>
    <xf numFmtId="0" fontId="15" fillId="0" borderId="0" xfId="0" applyFont="1" applyAlignment="1">
      <alignment vertical="center" wrapText="1"/>
    </xf>
    <xf numFmtId="0" fontId="19" fillId="15" borderId="1" xfId="0" applyFont="1" applyFill="1" applyBorder="1" applyAlignment="1">
      <alignment horizontal="center" vertical="center" textRotation="90" wrapText="1"/>
    </xf>
    <xf numFmtId="0" fontId="19" fillId="15" borderId="1" xfId="0" applyFont="1" applyFill="1" applyBorder="1" applyAlignment="1">
      <alignment horizontal="center" vertical="center" wrapText="1"/>
    </xf>
    <xf numFmtId="3" fontId="58" fillId="0" borderId="1" xfId="0" applyNumberFormat="1" applyFont="1" applyBorder="1" applyAlignment="1">
      <alignment horizontal="center" vertical="center" wrapText="1"/>
    </xf>
    <xf numFmtId="0" fontId="15" fillId="0" borderId="7" xfId="0" applyFont="1" applyBorder="1" applyAlignment="1">
      <alignment vertical="center" wrapText="1"/>
    </xf>
    <xf numFmtId="0" fontId="15" fillId="0" borderId="8" xfId="0" applyFont="1" applyBorder="1" applyAlignment="1">
      <alignment vertical="center" wrapText="1"/>
    </xf>
    <xf numFmtId="0" fontId="15" fillId="0" borderId="8" xfId="0" applyFont="1" applyBorder="1" applyAlignment="1">
      <alignment horizontal="center" vertical="center" wrapText="1"/>
    </xf>
    <xf numFmtId="0" fontId="19" fillId="0" borderId="8" xfId="0" applyFont="1" applyBorder="1" applyAlignment="1">
      <alignment horizontal="center" vertical="center"/>
    </xf>
    <xf numFmtId="0" fontId="15" fillId="0" borderId="8" xfId="0" applyFont="1" applyBorder="1" applyAlignment="1" applyProtection="1">
      <alignment horizontal="center" vertical="center" wrapText="1"/>
      <protection locked="0"/>
    </xf>
    <xf numFmtId="3" fontId="58" fillId="0" borderId="8" xfId="0" applyNumberFormat="1" applyFont="1" applyBorder="1" applyAlignment="1">
      <alignment horizontal="center" vertical="center" wrapText="1"/>
    </xf>
    <xf numFmtId="0" fontId="19" fillId="0" borderId="1" xfId="0" applyFont="1" applyBorder="1" applyAlignment="1">
      <alignment horizontal="justify" vertical="center" wrapText="1"/>
    </xf>
    <xf numFmtId="0" fontId="11" fillId="0" borderId="1" xfId="0" applyFont="1" applyBorder="1" applyAlignment="1">
      <alignment vertical="center" wrapText="1"/>
    </xf>
    <xf numFmtId="44" fontId="29" fillId="16" borderId="0" xfId="6" applyFont="1" applyFill="1"/>
    <xf numFmtId="0" fontId="29" fillId="16" borderId="0" xfId="0" applyFont="1" applyFill="1"/>
    <xf numFmtId="0" fontId="19" fillId="0" borderId="8" xfId="0" applyFont="1" applyBorder="1" applyAlignment="1">
      <alignment horizontal="center" vertical="center" wrapText="1"/>
    </xf>
    <xf numFmtId="0" fontId="11" fillId="0" borderId="2" xfId="0" applyFont="1" applyBorder="1" applyAlignment="1">
      <alignment horizontal="center" vertical="center"/>
    </xf>
    <xf numFmtId="0" fontId="19" fillId="0" borderId="1" xfId="0" applyFont="1" applyBorder="1" applyAlignment="1">
      <alignment horizontal="justify" vertical="center"/>
    </xf>
    <xf numFmtId="44" fontId="25" fillId="9" borderId="13" xfId="0" applyNumberFormat="1" applyFont="1" applyFill="1" applyBorder="1" applyAlignment="1">
      <alignment vertical="center"/>
    </xf>
    <xf numFmtId="0" fontId="26" fillId="0" borderId="4" xfId="0" applyFont="1" applyBorder="1" applyAlignment="1" applyProtection="1">
      <alignment horizontal="center" vertical="center" wrapText="1"/>
      <protection locked="0"/>
    </xf>
    <xf numFmtId="0" fontId="26" fillId="0" borderId="0" xfId="0" applyFont="1" applyAlignment="1">
      <alignment horizontal="center" vertical="center"/>
    </xf>
    <xf numFmtId="0" fontId="26" fillId="0" borderId="0" xfId="0" applyFont="1" applyAlignment="1">
      <alignment horizontal="justify" vertical="center" wrapText="1"/>
    </xf>
    <xf numFmtId="1" fontId="26" fillId="0" borderId="0" xfId="0" applyNumberFormat="1" applyFont="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11" fillId="0" borderId="1" xfId="0" applyFont="1" applyBorder="1" applyAlignment="1">
      <alignment horizontal="left" vertical="center" wrapText="1"/>
    </xf>
    <xf numFmtId="44" fontId="29" fillId="0" borderId="0" xfId="6" applyFont="1"/>
    <xf numFmtId="44" fontId="29" fillId="0" borderId="0" xfId="6" applyFont="1" applyFill="1"/>
    <xf numFmtId="0" fontId="11" fillId="0" borderId="1" xfId="0" applyFont="1" applyBorder="1" applyAlignment="1">
      <alignment horizontal="justify" vertical="center" wrapText="1"/>
    </xf>
    <xf numFmtId="3" fontId="17" fillId="0" borderId="1" xfId="0" applyNumberFormat="1" applyFont="1" applyBorder="1" applyAlignment="1">
      <alignment horizontal="center" vertical="center" wrapText="1"/>
    </xf>
    <xf numFmtId="44" fontId="0" fillId="0" borderId="0" xfId="6" applyFont="1" applyBorder="1"/>
    <xf numFmtId="169" fontId="15" fillId="0" borderId="1" xfId="0" applyNumberFormat="1" applyFont="1" applyBorder="1" applyAlignment="1">
      <alignment horizontal="center" vertical="center" wrapText="1"/>
    </xf>
    <xf numFmtId="169" fontId="17" fillId="0" borderId="1" xfId="0" applyNumberFormat="1" applyFont="1" applyBorder="1" applyAlignment="1" applyProtection="1">
      <alignment horizontal="center" vertical="center" wrapText="1"/>
      <protection locked="0"/>
    </xf>
    <xf numFmtId="171" fontId="16" fillId="0" borderId="0" xfId="0" applyNumberFormat="1" applyFont="1" applyAlignment="1">
      <alignment horizontal="center"/>
    </xf>
    <xf numFmtId="44" fontId="24" fillId="0" borderId="0" xfId="6" applyFont="1" applyFill="1" applyAlignment="1" applyProtection="1">
      <alignment vertical="center"/>
      <protection locked="0"/>
    </xf>
    <xf numFmtId="0" fontId="24" fillId="0" borderId="0" xfId="0" applyFont="1" applyAlignment="1" applyProtection="1">
      <alignment vertical="center"/>
      <protection locked="0"/>
    </xf>
    <xf numFmtId="0" fontId="15" fillId="0" borderId="1" xfId="2" applyFont="1" applyBorder="1" applyAlignment="1">
      <alignment horizontal="justify" vertical="center" wrapText="1" shrinkToFit="1"/>
    </xf>
    <xf numFmtId="49" fontId="15" fillId="0" borderId="0" xfId="0" applyNumberFormat="1" applyFont="1" applyAlignment="1">
      <alignment horizontal="center" vertical="center" wrapText="1"/>
    </xf>
    <xf numFmtId="0" fontId="15" fillId="0" borderId="0" xfId="2" applyFont="1" applyAlignment="1">
      <alignment horizontal="justify" vertical="center" wrapText="1" shrinkToFit="1"/>
    </xf>
    <xf numFmtId="0" fontId="15" fillId="0" borderId="0" xfId="2" applyFont="1" applyAlignment="1">
      <alignment horizontal="center" vertical="center" wrapText="1"/>
    </xf>
    <xf numFmtId="0" fontId="10" fillId="0" borderId="0" xfId="0" applyFont="1" applyAlignment="1" applyProtection="1">
      <alignment horizontal="right" vertical="center" wrapText="1"/>
      <protection locked="0"/>
    </xf>
    <xf numFmtId="3" fontId="10" fillId="0" borderId="0" xfId="0" applyNumberFormat="1" applyFont="1" applyAlignment="1" applyProtection="1">
      <alignment horizontal="center" vertical="center" wrapText="1"/>
      <protection locked="0"/>
    </xf>
    <xf numFmtId="44" fontId="2" fillId="0" borderId="0" xfId="6" applyFont="1" applyFill="1" applyBorder="1" applyAlignment="1" applyProtection="1">
      <alignment vertical="center"/>
      <protection locked="0"/>
    </xf>
    <xf numFmtId="171" fontId="11" fillId="0" borderId="0" xfId="0" applyNumberFormat="1" applyFont="1"/>
    <xf numFmtId="172" fontId="11" fillId="0" borderId="0" xfId="0" applyNumberFormat="1" applyFont="1"/>
    <xf numFmtId="169" fontId="15" fillId="0" borderId="0" xfId="0" applyNumberFormat="1" applyFont="1" applyAlignment="1">
      <alignment horizontal="center" vertical="center" wrapText="1"/>
    </xf>
    <xf numFmtId="169" fontId="17" fillId="0" borderId="0" xfId="0" applyNumberFormat="1" applyFont="1" applyAlignment="1" applyProtection="1">
      <alignment horizontal="center" vertical="center" wrapText="1"/>
      <protection locked="0"/>
    </xf>
    <xf numFmtId="3" fontId="22" fillId="2" borderId="1" xfId="0" applyNumberFormat="1" applyFont="1" applyFill="1" applyBorder="1" applyAlignment="1">
      <alignment horizontal="center" vertical="center" wrapText="1"/>
    </xf>
    <xf numFmtId="0" fontId="15" fillId="2" borderId="1" xfId="0" applyFont="1" applyFill="1" applyBorder="1" applyAlignment="1" applyProtection="1">
      <alignment horizontal="center" vertical="center" wrapText="1"/>
      <protection locked="0"/>
    </xf>
    <xf numFmtId="0" fontId="22" fillId="0" borderId="1" xfId="0" applyFont="1" applyBorder="1" applyAlignment="1">
      <alignment horizontal="center" vertical="center" wrapText="1"/>
    </xf>
    <xf numFmtId="0" fontId="19" fillId="2" borderId="9" xfId="0" applyFont="1" applyFill="1" applyBorder="1" applyAlignment="1">
      <alignment horizontal="center" vertical="center" textRotation="90" wrapText="1"/>
    </xf>
    <xf numFmtId="0" fontId="19" fillId="2" borderId="9" xfId="0" applyFont="1" applyFill="1" applyBorder="1" applyAlignment="1">
      <alignment horizontal="center" vertical="center" wrapText="1"/>
    </xf>
    <xf numFmtId="0" fontId="15" fillId="0" borderId="0" xfId="2" applyFont="1" applyAlignment="1">
      <alignment vertical="center" wrapText="1" shrinkToFit="1"/>
    </xf>
    <xf numFmtId="0" fontId="58" fillId="0" borderId="1" xfId="0" applyFont="1" applyBorder="1" applyAlignment="1">
      <alignment horizontal="center" vertical="center" wrapText="1"/>
    </xf>
    <xf numFmtId="7" fontId="19" fillId="15" borderId="1" xfId="0" applyNumberFormat="1" applyFont="1" applyFill="1" applyBorder="1" applyAlignment="1">
      <alignment vertical="center" wrapText="1"/>
    </xf>
    <xf numFmtId="7" fontId="15" fillId="0" borderId="0" xfId="0" applyNumberFormat="1" applyFont="1" applyAlignment="1">
      <alignment horizontal="center" vertical="center" wrapText="1"/>
    </xf>
    <xf numFmtId="7" fontId="19" fillId="15" borderId="0" xfId="0" applyNumberFormat="1" applyFont="1" applyFill="1" applyAlignment="1">
      <alignment vertical="center" wrapText="1"/>
    </xf>
    <xf numFmtId="3" fontId="58" fillId="0" borderId="0" xfId="0" applyNumberFormat="1" applyFont="1" applyAlignment="1">
      <alignment horizontal="center" vertical="center" wrapText="1"/>
    </xf>
    <xf numFmtId="179" fontId="11" fillId="13" borderId="1" xfId="6" applyNumberFormat="1" applyFont="1" applyFill="1" applyBorder="1" applyAlignment="1">
      <alignment vertical="center"/>
    </xf>
    <xf numFmtId="44" fontId="25" fillId="3" borderId="13" xfId="0" applyNumberFormat="1" applyFont="1" applyFill="1" applyBorder="1" applyAlignment="1">
      <alignment vertical="center"/>
    </xf>
    <xf numFmtId="44" fontId="25" fillId="8" borderId="13" xfId="0" applyNumberFormat="1" applyFont="1" applyFill="1" applyBorder="1" applyAlignment="1">
      <alignment vertical="center"/>
    </xf>
    <xf numFmtId="0" fontId="11" fillId="13" borderId="1" xfId="0" applyFont="1" applyFill="1" applyBorder="1" applyAlignment="1">
      <alignment horizontal="center" vertical="center" wrapText="1"/>
    </xf>
    <xf numFmtId="0" fontId="15" fillId="13" borderId="1" xfId="0" applyFont="1" applyFill="1" applyBorder="1" applyAlignment="1" applyProtection="1">
      <alignment horizontal="center" vertical="center" textRotation="90" wrapText="1"/>
      <protection locked="0"/>
    </xf>
    <xf numFmtId="0" fontId="15" fillId="13" borderId="1" xfId="0"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wrapText="1"/>
    </xf>
    <xf numFmtId="49" fontId="3" fillId="13" borderId="1" xfId="0" applyNumberFormat="1" applyFont="1" applyFill="1" applyBorder="1" applyAlignment="1">
      <alignment horizontal="center" vertical="center" wrapText="1"/>
    </xf>
    <xf numFmtId="0" fontId="3" fillId="13" borderId="1" xfId="2" applyFill="1" applyBorder="1" applyAlignment="1">
      <alignment horizontal="justify" vertical="center" wrapText="1" shrinkToFit="1"/>
    </xf>
    <xf numFmtId="0" fontId="3" fillId="13" borderId="1" xfId="0" applyFont="1" applyFill="1" applyBorder="1" applyAlignment="1">
      <alignment horizontal="center" vertical="center" wrapText="1"/>
    </xf>
    <xf numFmtId="0" fontId="3" fillId="13" borderId="1" xfId="0" applyFont="1" applyFill="1" applyBorder="1" applyAlignment="1" applyProtection="1">
      <alignment horizontal="center" vertical="center" wrapText="1"/>
      <protection locked="0"/>
    </xf>
    <xf numFmtId="0" fontId="3" fillId="13" borderId="1" xfId="2" applyFill="1" applyBorder="1" applyAlignment="1">
      <alignment horizontal="center" vertical="center" wrapText="1"/>
    </xf>
    <xf numFmtId="169" fontId="3" fillId="13" borderId="1" xfId="0" applyNumberFormat="1" applyFont="1" applyFill="1" applyBorder="1" applyAlignment="1">
      <alignment horizontal="center" vertical="center" wrapText="1"/>
    </xf>
    <xf numFmtId="169" fontId="60" fillId="13" borderId="1" xfId="0" applyNumberFormat="1"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textRotation="90" wrapText="1"/>
    </xf>
    <xf numFmtId="0" fontId="19" fillId="13" borderId="1" xfId="0" applyFont="1" applyFill="1" applyBorder="1" applyAlignment="1">
      <alignment horizontal="justify" vertical="center" wrapText="1"/>
    </xf>
    <xf numFmtId="0" fontId="19" fillId="13" borderId="1" xfId="0" applyFont="1" applyFill="1" applyBorder="1" applyAlignment="1">
      <alignment horizontal="center" vertical="center"/>
    </xf>
    <xf numFmtId="0" fontId="22" fillId="13" borderId="1" xfId="0" applyFont="1" applyFill="1" applyBorder="1" applyAlignment="1">
      <alignment horizontal="center" vertical="center" wrapText="1"/>
    </xf>
    <xf numFmtId="3" fontId="22" fillId="13" borderId="1" xfId="0" applyNumberFormat="1" applyFont="1" applyFill="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26" fillId="0" borderId="1" xfId="0" applyFont="1" applyBorder="1" applyAlignment="1" applyProtection="1">
      <alignment vertical="center" wrapText="1"/>
      <protection locked="0"/>
    </xf>
    <xf numFmtId="0" fontId="35" fillId="5" borderId="1" xfId="0" applyFont="1" applyFill="1" applyBorder="1" applyAlignment="1">
      <alignment horizontal="center" vertical="center" wrapText="1"/>
    </xf>
    <xf numFmtId="0" fontId="37" fillId="0" borderId="0" xfId="0" applyFont="1" applyAlignment="1">
      <alignment horizontal="center" vertical="center"/>
    </xf>
    <xf numFmtId="3" fontId="65" fillId="0" borderId="1" xfId="0" applyNumberFormat="1" applyFont="1" applyBorder="1" applyAlignment="1">
      <alignment horizontal="center" vertical="center"/>
    </xf>
    <xf numFmtId="0" fontId="65" fillId="0" borderId="2" xfId="0" applyFont="1" applyBorder="1" applyAlignment="1">
      <alignment horizontal="center" vertical="center"/>
    </xf>
    <xf numFmtId="3" fontId="65" fillId="0" borderId="1" xfId="0" applyNumberFormat="1" applyFont="1" applyBorder="1" applyAlignment="1">
      <alignment horizontal="center" vertical="center" wrapText="1"/>
    </xf>
    <xf numFmtId="0" fontId="65" fillId="0" borderId="1" xfId="0" applyFont="1" applyBorder="1" applyAlignment="1">
      <alignment horizontal="center" vertical="center"/>
    </xf>
    <xf numFmtId="3" fontId="67" fillId="0" borderId="1" xfId="0" applyNumberFormat="1" applyFont="1" applyBorder="1" applyAlignment="1">
      <alignment horizontal="center" vertical="center"/>
    </xf>
    <xf numFmtId="0" fontId="35" fillId="5" borderId="2" xfId="0" applyFont="1" applyFill="1" applyBorder="1" applyAlignment="1" applyProtection="1">
      <alignment horizontal="center" vertical="center" wrapText="1"/>
      <protection locked="0"/>
    </xf>
    <xf numFmtId="0" fontId="35" fillId="5" borderId="1" xfId="0" applyFont="1" applyFill="1" applyBorder="1" applyAlignment="1" applyProtection="1">
      <alignment horizontal="center" vertical="center" wrapText="1"/>
      <protection locked="0"/>
    </xf>
    <xf numFmtId="0" fontId="2" fillId="2" borderId="0" xfId="0" applyFont="1" applyFill="1" applyAlignment="1">
      <alignment vertical="center"/>
    </xf>
    <xf numFmtId="0" fontId="0" fillId="2" borderId="0" xfId="0" applyFill="1"/>
    <xf numFmtId="3" fontId="65" fillId="2" borderId="1" xfId="0" applyNumberFormat="1" applyFont="1" applyFill="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2" fillId="2" borderId="0" xfId="0" applyFont="1" applyFill="1" applyAlignment="1" applyProtection="1">
      <alignment vertical="center"/>
      <protection locked="0"/>
    </xf>
    <xf numFmtId="0" fontId="0" fillId="2" borderId="0" xfId="0" applyFill="1" applyAlignment="1">
      <alignment vertical="center"/>
    </xf>
    <xf numFmtId="0" fontId="0" fillId="2" borderId="0" xfId="0" applyFill="1" applyAlignment="1">
      <alignment horizontal="center" vertical="center"/>
    </xf>
    <xf numFmtId="0" fontId="28" fillId="0" borderId="1" xfId="0" applyFont="1" applyBorder="1" applyAlignment="1">
      <alignment horizontal="center" vertical="center" wrapText="1"/>
    </xf>
    <xf numFmtId="0" fontId="28" fillId="0" borderId="1" xfId="0" applyFont="1" applyBorder="1" applyAlignment="1">
      <alignment horizontal="left" vertical="center" wrapText="1"/>
    </xf>
    <xf numFmtId="0" fontId="0" fillId="4" borderId="0" xfId="0" applyFill="1" applyAlignment="1">
      <alignment vertical="center"/>
    </xf>
    <xf numFmtId="0" fontId="28"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49" fontId="28" fillId="0" borderId="1" xfId="0" applyNumberFormat="1" applyFont="1" applyBorder="1" applyAlignment="1">
      <alignment horizontal="left" vertical="center" wrapText="1"/>
    </xf>
    <xf numFmtId="0" fontId="43" fillId="2" borderId="1" xfId="0" applyFont="1" applyFill="1" applyBorder="1" applyAlignment="1">
      <alignment horizontal="left" vertical="center" wrapText="1"/>
    </xf>
    <xf numFmtId="49" fontId="69" fillId="0" borderId="1" xfId="0" applyNumberFormat="1" applyFont="1" applyBorder="1" applyAlignment="1">
      <alignment horizontal="left" vertical="center" wrapText="1"/>
    </xf>
    <xf numFmtId="0" fontId="43" fillId="0" borderId="1" xfId="0" applyFont="1" applyBorder="1" applyAlignment="1">
      <alignment horizontal="left" vertical="center" wrapText="1"/>
    </xf>
    <xf numFmtId="49" fontId="28" fillId="0" borderId="1" xfId="0" applyNumberFormat="1" applyFont="1" applyBorder="1" applyAlignment="1">
      <alignment horizontal="left" vertical="center"/>
    </xf>
    <xf numFmtId="49" fontId="69" fillId="0" borderId="1" xfId="0" applyNumberFormat="1" applyFont="1" applyBorder="1" applyAlignment="1">
      <alignment horizontal="left" vertical="center"/>
    </xf>
    <xf numFmtId="0" fontId="69" fillId="0" borderId="1" xfId="0" applyFont="1" applyBorder="1" applyAlignment="1">
      <alignment horizontal="left" vertical="center" wrapText="1"/>
    </xf>
    <xf numFmtId="0" fontId="28" fillId="0" borderId="1" xfId="0" applyFont="1" applyBorder="1" applyAlignment="1">
      <alignment horizontal="left" vertical="center"/>
    </xf>
    <xf numFmtId="0" fontId="2" fillId="5" borderId="0" xfId="0" applyFont="1" applyFill="1" applyAlignment="1">
      <alignment vertical="center"/>
    </xf>
    <xf numFmtId="0" fontId="36" fillId="5" borderId="8" xfId="0" applyFont="1" applyFill="1" applyBorder="1" applyAlignment="1" applyProtection="1">
      <alignment horizontal="center" vertical="center" wrapText="1"/>
      <protection locked="0"/>
    </xf>
    <xf numFmtId="0" fontId="0" fillId="5" borderId="0" xfId="0" applyFill="1" applyAlignment="1">
      <alignment horizontal="center" vertical="center"/>
    </xf>
    <xf numFmtId="49" fontId="53" fillId="5" borderId="1" xfId="0" applyNumberFormat="1" applyFont="1" applyFill="1" applyBorder="1" applyAlignment="1" applyProtection="1">
      <alignment horizontal="center" vertical="center" wrapText="1"/>
      <protection locked="0"/>
    </xf>
    <xf numFmtId="0" fontId="36" fillId="5" borderId="1" xfId="0" applyFont="1" applyFill="1" applyBorder="1" applyAlignment="1" applyProtection="1">
      <alignment horizontal="center" vertical="center" wrapText="1"/>
      <protection locked="0"/>
    </xf>
    <xf numFmtId="0" fontId="35" fillId="5" borderId="9" xfId="0" applyFont="1" applyFill="1" applyBorder="1" applyAlignment="1" applyProtection="1">
      <alignment horizontal="center" vertical="center" wrapText="1"/>
      <protection locked="0"/>
    </xf>
    <xf numFmtId="0" fontId="35" fillId="5" borderId="9" xfId="0" applyFont="1" applyFill="1" applyBorder="1" applyAlignment="1">
      <alignment horizontal="center" vertical="center" wrapText="1"/>
    </xf>
    <xf numFmtId="0" fontId="40" fillId="2" borderId="4" xfId="0" applyFont="1" applyFill="1" applyBorder="1" applyAlignment="1">
      <alignment vertical="center"/>
    </xf>
    <xf numFmtId="0" fontId="40" fillId="2" borderId="0" xfId="0" applyFont="1" applyFill="1" applyAlignment="1">
      <alignment vertical="center"/>
    </xf>
    <xf numFmtId="0" fontId="40" fillId="2" borderId="19" xfId="0" applyFont="1" applyFill="1" applyBorder="1" applyAlignment="1">
      <alignment vertical="center"/>
    </xf>
    <xf numFmtId="0" fontId="40" fillId="2" borderId="0" xfId="0" applyFont="1" applyFill="1" applyAlignment="1">
      <alignment horizontal="justify" vertical="center"/>
    </xf>
    <xf numFmtId="0" fontId="25" fillId="2" borderId="0" xfId="0" applyFont="1" applyFill="1" applyAlignment="1">
      <alignment horizontal="left" vertical="center"/>
    </xf>
    <xf numFmtId="0" fontId="25" fillId="2" borderId="4" xfId="0" applyFont="1" applyFill="1" applyBorder="1" applyAlignment="1" applyProtection="1">
      <alignment horizontal="left" vertical="center"/>
      <protection locked="0"/>
    </xf>
    <xf numFmtId="0" fontId="25" fillId="2" borderId="0" xfId="0" applyFont="1" applyFill="1" applyAlignment="1" applyProtection="1">
      <alignment horizontal="left" vertical="center"/>
      <protection locked="0"/>
    </xf>
    <xf numFmtId="0" fontId="25" fillId="2" borderId="19" xfId="0" applyFont="1" applyFill="1" applyBorder="1" applyAlignment="1" applyProtection="1">
      <alignment horizontal="left" vertical="center"/>
      <protection locked="0"/>
    </xf>
    <xf numFmtId="0" fontId="25" fillId="2" borderId="4"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9" xfId="0" applyFont="1" applyFill="1" applyBorder="1" applyAlignment="1">
      <alignment horizontal="left" vertical="center" wrapText="1"/>
    </xf>
    <xf numFmtId="0" fontId="26" fillId="2" borderId="4" xfId="0" applyFont="1" applyFill="1" applyBorder="1" applyAlignment="1" applyProtection="1">
      <alignment horizontal="center" vertical="center" wrapText="1"/>
      <protection locked="0"/>
    </xf>
    <xf numFmtId="0" fontId="26" fillId="2" borderId="0" xfId="0" applyFont="1" applyFill="1" applyAlignment="1" applyProtection="1">
      <alignment horizontal="center" vertical="center" wrapText="1"/>
      <protection locked="0"/>
    </xf>
    <xf numFmtId="0" fontId="26" fillId="2" borderId="0" xfId="0" applyFont="1" applyFill="1" applyAlignment="1" applyProtection="1">
      <alignment horizontal="justify" vertical="center" wrapText="1"/>
      <protection locked="0"/>
    </xf>
    <xf numFmtId="0" fontId="26" fillId="2" borderId="19" xfId="0" applyFont="1" applyFill="1" applyBorder="1" applyAlignment="1" applyProtection="1">
      <alignment horizontal="center" vertical="center" wrapText="1"/>
      <protection locked="0"/>
    </xf>
    <xf numFmtId="3" fontId="65" fillId="2" borderId="4" xfId="0" applyNumberFormat="1" applyFont="1" applyFill="1" applyBorder="1" applyAlignment="1">
      <alignment horizontal="center" vertical="center"/>
    </xf>
    <xf numFmtId="3" fontId="65" fillId="2" borderId="0" xfId="0" applyNumberFormat="1" applyFont="1" applyFill="1" applyAlignment="1">
      <alignment horizontal="left" vertical="center" wrapText="1"/>
    </xf>
    <xf numFmtId="3" fontId="65" fillId="2" borderId="0" xfId="0" applyNumberFormat="1" applyFont="1" applyFill="1" applyAlignment="1">
      <alignment horizontal="center" vertical="center"/>
    </xf>
    <xf numFmtId="0" fontId="37" fillId="2" borderId="0" xfId="0" applyFont="1" applyFill="1" applyAlignment="1" applyProtection="1">
      <alignment horizontal="center" vertical="center" wrapText="1"/>
      <protection locked="0"/>
    </xf>
    <xf numFmtId="0" fontId="65" fillId="2" borderId="0" xfId="0" applyFont="1" applyFill="1" applyAlignment="1">
      <alignment horizontal="center" vertical="center"/>
    </xf>
    <xf numFmtId="0" fontId="37" fillId="2" borderId="0" xfId="0" applyFont="1" applyFill="1" applyAlignment="1">
      <alignment horizontal="center" vertical="center"/>
    </xf>
    <xf numFmtId="0" fontId="37" fillId="2" borderId="19" xfId="0" applyFont="1" applyFill="1" applyBorder="1" applyAlignment="1">
      <alignment horizontal="center" vertical="center"/>
    </xf>
    <xf numFmtId="3" fontId="67" fillId="2" borderId="0" xfId="0" applyNumberFormat="1" applyFont="1" applyFill="1" applyAlignment="1">
      <alignment horizontal="center" vertical="center"/>
    </xf>
    <xf numFmtId="0" fontId="26" fillId="2" borderId="18" xfId="0" applyFont="1" applyFill="1" applyBorder="1" applyAlignment="1" applyProtection="1">
      <alignment horizontal="center" vertical="center" wrapText="1"/>
      <protection locked="0"/>
    </xf>
    <xf numFmtId="0" fontId="26" fillId="2" borderId="5" xfId="0" applyFont="1" applyFill="1" applyBorder="1" applyAlignment="1" applyProtection="1">
      <alignment horizontal="center" vertical="center" wrapText="1"/>
      <protection locked="0"/>
    </xf>
    <xf numFmtId="0" fontId="26" fillId="2" borderId="5" xfId="0" applyFont="1" applyFill="1" applyBorder="1" applyAlignment="1" applyProtection="1">
      <alignment horizontal="justify" vertical="center" wrapText="1"/>
      <protection locked="0"/>
    </xf>
    <xf numFmtId="0" fontId="26" fillId="2" borderId="6" xfId="0" applyFont="1" applyFill="1" applyBorder="1" applyAlignment="1" applyProtection="1">
      <alignment horizontal="center" vertical="center" wrapText="1"/>
      <protection locked="0"/>
    </xf>
    <xf numFmtId="0" fontId="0" fillId="2" borderId="4" xfId="0" applyFill="1" applyBorder="1"/>
    <xf numFmtId="0" fontId="28" fillId="2" borderId="0" xfId="0" applyFont="1" applyFill="1" applyAlignment="1">
      <alignment vertical="center" wrapText="1"/>
    </xf>
    <xf numFmtId="0" fontId="2" fillId="2" borderId="0" xfId="0" applyFont="1" applyFill="1" applyAlignment="1">
      <alignment horizontal="justify" vertical="center" wrapText="1"/>
    </xf>
    <xf numFmtId="0" fontId="26" fillId="2" borderId="0" xfId="2" applyFont="1" applyFill="1" applyAlignment="1">
      <alignment horizontal="justify" vertical="center" wrapText="1"/>
    </xf>
    <xf numFmtId="0" fontId="6" fillId="2" borderId="0" xfId="0" applyFont="1" applyFill="1" applyAlignment="1" applyProtection="1">
      <alignment horizontal="left" vertical="center" wrapText="1"/>
      <protection locked="0"/>
    </xf>
    <xf numFmtId="0" fontId="64" fillId="2" borderId="0" xfId="0" applyFont="1" applyFill="1" applyAlignment="1">
      <alignment horizontal="center" vertical="center" wrapText="1"/>
    </xf>
    <xf numFmtId="0" fontId="62" fillId="2" borderId="0" xfId="0" applyFont="1" applyFill="1" applyAlignment="1" applyProtection="1">
      <alignment horizontal="left" vertical="center"/>
      <protection locked="0"/>
    </xf>
    <xf numFmtId="0" fontId="26"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protection locked="0"/>
    </xf>
    <xf numFmtId="0" fontId="72" fillId="2" borderId="0" xfId="0" applyFont="1" applyFill="1"/>
    <xf numFmtId="0" fontId="2" fillId="2" borderId="0" xfId="0" applyFont="1" applyFill="1" applyAlignment="1" applyProtection="1">
      <alignment horizontal="left" vertical="center"/>
      <protection locked="0"/>
    </xf>
    <xf numFmtId="0" fontId="26" fillId="2" borderId="0" xfId="0" applyFont="1" applyFill="1" applyAlignment="1" applyProtection="1">
      <alignment horizontal="center" vertical="center"/>
      <protection locked="0"/>
    </xf>
    <xf numFmtId="0" fontId="56" fillId="2" borderId="0" xfId="0" applyFont="1" applyFill="1"/>
    <xf numFmtId="44" fontId="70" fillId="5" borderId="2" xfId="6" applyFont="1" applyFill="1" applyBorder="1" applyAlignment="1" applyProtection="1">
      <alignment horizontal="center" vertical="center"/>
      <protection locked="0"/>
    </xf>
    <xf numFmtId="44" fontId="78" fillId="5" borderId="2" xfId="6" applyFont="1" applyFill="1" applyBorder="1" applyAlignment="1" applyProtection="1">
      <alignment horizontal="center" vertical="center"/>
      <protection locked="0"/>
    </xf>
    <xf numFmtId="49" fontId="48" fillId="0" borderId="1" xfId="0" applyNumberFormat="1" applyFont="1" applyBorder="1" applyAlignment="1">
      <alignment horizontal="left" vertical="center" wrapText="1"/>
    </xf>
    <xf numFmtId="0" fontId="48" fillId="0" borderId="1" xfId="0" applyFont="1" applyBorder="1" applyAlignment="1">
      <alignment horizontal="left" vertical="center" wrapText="1"/>
    </xf>
    <xf numFmtId="0" fontId="6" fillId="0" borderId="1" xfId="0" applyFont="1" applyBorder="1" applyAlignment="1" applyProtection="1">
      <alignment vertical="center" wrapText="1"/>
      <protection locked="0"/>
    </xf>
    <xf numFmtId="0" fontId="6" fillId="2" borderId="1" xfId="0" applyFont="1" applyFill="1" applyBorder="1" applyAlignment="1" applyProtection="1">
      <alignment vertical="center" wrapText="1"/>
      <protection locked="0"/>
    </xf>
    <xf numFmtId="0" fontId="6" fillId="0" borderId="1" xfId="0" applyFont="1" applyBorder="1" applyAlignment="1" applyProtection="1">
      <alignment vertical="center"/>
      <protection locked="0"/>
    </xf>
    <xf numFmtId="0" fontId="44" fillId="5" borderId="1" xfId="0" applyFont="1" applyFill="1" applyBorder="1" applyAlignment="1" applyProtection="1">
      <alignment horizontal="center" vertical="center" wrapText="1"/>
      <protection locked="0"/>
    </xf>
    <xf numFmtId="0" fontId="26" fillId="2" borderId="0" xfId="0" applyFont="1" applyFill="1" applyAlignment="1" applyProtection="1">
      <alignment horizontal="left" vertical="center" wrapText="1"/>
      <protection locked="0"/>
    </xf>
    <xf numFmtId="0" fontId="43" fillId="0" borderId="1" xfId="0" applyFont="1" applyBorder="1" applyAlignment="1" applyProtection="1">
      <alignment horizontal="center" vertical="center"/>
      <protection locked="0"/>
    </xf>
    <xf numFmtId="0" fontId="43" fillId="0" borderId="1" xfId="0" applyFont="1" applyBorder="1" applyAlignment="1">
      <alignment horizontal="center" vertical="center" wrapText="1"/>
    </xf>
    <xf numFmtId="0" fontId="65" fillId="2" borderId="0" xfId="0" applyFont="1" applyFill="1" applyAlignment="1" applyProtection="1">
      <alignment horizontal="center" vertical="center" wrapText="1"/>
      <protection locked="0"/>
    </xf>
    <xf numFmtId="0" fontId="65" fillId="2" borderId="19" xfId="0" applyFont="1" applyFill="1" applyBorder="1" applyAlignment="1">
      <alignment horizontal="center" vertical="center"/>
    </xf>
    <xf numFmtId="49" fontId="44" fillId="5" borderId="1" xfId="0" applyNumberFormat="1" applyFont="1" applyFill="1" applyBorder="1" applyAlignment="1" applyProtection="1">
      <alignment horizontal="center" vertical="center" wrapText="1"/>
      <protection locked="0"/>
    </xf>
    <xf numFmtId="0" fontId="36" fillId="5" borderId="1" xfId="0" applyFont="1" applyFill="1" applyBorder="1" applyAlignment="1">
      <alignment horizontal="center" vertical="center" wrapText="1"/>
    </xf>
    <xf numFmtId="0" fontId="26" fillId="0" borderId="1" xfId="0" applyFont="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0" fontId="26" fillId="0" borderId="9" xfId="0" applyFont="1" applyBorder="1" applyAlignment="1" applyProtection="1">
      <alignment vertical="center" wrapText="1"/>
      <protection locked="0"/>
    </xf>
    <xf numFmtId="0" fontId="43" fillId="0" borderId="9" xfId="0" applyFont="1" applyBorder="1" applyAlignment="1" applyProtection="1">
      <alignment horizontal="center" vertical="center"/>
      <protection locked="0"/>
    </xf>
    <xf numFmtId="0" fontId="26" fillId="0" borderId="1" xfId="0" applyFont="1" applyBorder="1" applyAlignment="1" applyProtection="1">
      <alignment vertical="center"/>
      <protection locked="0"/>
    </xf>
    <xf numFmtId="0" fontId="26" fillId="2" borderId="1" xfId="0" applyFont="1" applyFill="1" applyBorder="1" applyAlignment="1" applyProtection="1">
      <alignment vertical="center" wrapText="1"/>
      <protection locked="0"/>
    </xf>
    <xf numFmtId="0" fontId="26" fillId="0" borderId="2" xfId="0" applyFont="1" applyBorder="1" applyAlignment="1" applyProtection="1">
      <alignment horizontal="center" vertical="center"/>
      <protection locked="0"/>
    </xf>
    <xf numFmtId="0" fontId="26" fillId="0" borderId="3" xfId="0" applyFont="1" applyBorder="1" applyAlignment="1" applyProtection="1">
      <alignment horizontal="center" vertical="center"/>
      <protection locked="0"/>
    </xf>
    <xf numFmtId="0" fontId="26" fillId="0" borderId="3" xfId="0" applyFont="1" applyBorder="1" applyAlignment="1" applyProtection="1">
      <alignment vertical="center" wrapText="1"/>
      <protection locked="0"/>
    </xf>
    <xf numFmtId="0" fontId="43" fillId="0" borderId="3" xfId="0" applyFont="1" applyBorder="1" applyAlignment="1" applyProtection="1">
      <alignment horizontal="center" vertical="center"/>
      <protection locked="0"/>
    </xf>
    <xf numFmtId="1" fontId="43" fillId="0" borderId="3" xfId="6" applyNumberFormat="1" applyFont="1" applyBorder="1" applyAlignment="1" applyProtection="1">
      <alignment horizontal="center" vertical="center"/>
      <protection locked="0"/>
    </xf>
    <xf numFmtId="49" fontId="44" fillId="5" borderId="8" xfId="0" applyNumberFormat="1" applyFont="1" applyFill="1" applyBorder="1" applyAlignment="1" applyProtection="1">
      <alignment horizontal="center" vertical="center" textRotation="90" wrapText="1"/>
      <protection locked="0"/>
    </xf>
    <xf numFmtId="0" fontId="36" fillId="5" borderId="8" xfId="0" applyFont="1" applyFill="1" applyBorder="1" applyAlignment="1" applyProtection="1">
      <alignment vertical="center" wrapText="1"/>
      <protection locked="0"/>
    </xf>
    <xf numFmtId="0" fontId="36" fillId="5" borderId="1" xfId="0" applyFont="1" applyFill="1" applyBorder="1" applyAlignment="1" applyProtection="1">
      <alignment horizontal="left" vertical="center" wrapText="1"/>
      <protection locked="0"/>
    </xf>
    <xf numFmtId="0" fontId="26" fillId="0" borderId="9" xfId="0" applyFont="1" applyBorder="1" applyAlignment="1" applyProtection="1">
      <alignment horizontal="center" vertical="center" wrapText="1"/>
      <protection locked="0"/>
    </xf>
    <xf numFmtId="0" fontId="43" fillId="0" borderId="9" xfId="0" applyFont="1" applyBorder="1" applyAlignment="1">
      <alignment horizontal="center" vertical="center" wrapText="1"/>
    </xf>
    <xf numFmtId="0" fontId="26" fillId="0" borderId="3" xfId="0" applyFont="1" applyBorder="1" applyAlignment="1" applyProtection="1">
      <alignment horizontal="center" vertical="center" wrapText="1"/>
      <protection locked="0"/>
    </xf>
    <xf numFmtId="0" fontId="26" fillId="0" borderId="3" xfId="0" applyFont="1" applyBorder="1" applyAlignment="1">
      <alignment horizontal="center" vertical="center" wrapText="1"/>
    </xf>
    <xf numFmtId="0" fontId="43" fillId="0" borderId="3" xfId="0" applyFont="1" applyBorder="1" applyAlignment="1">
      <alignment horizontal="center" vertical="center" wrapText="1"/>
    </xf>
    <xf numFmtId="49" fontId="44" fillId="5" borderId="8" xfId="0" applyNumberFormat="1" applyFont="1" applyFill="1" applyBorder="1" applyAlignment="1" applyProtection="1">
      <alignment horizontal="center" vertical="center" wrapText="1"/>
      <protection locked="0"/>
    </xf>
    <xf numFmtId="0" fontId="36" fillId="5" borderId="8" xfId="0" applyFont="1" applyFill="1" applyBorder="1" applyAlignment="1">
      <alignment horizontal="center" vertical="center" wrapText="1"/>
    </xf>
    <xf numFmtId="0" fontId="26" fillId="2" borderId="1" xfId="0" applyFont="1" applyFill="1" applyBorder="1" applyAlignment="1" applyProtection="1">
      <alignment horizontal="center" vertical="center"/>
      <protection locked="0"/>
    </xf>
    <xf numFmtId="0" fontId="26" fillId="2" borderId="1" xfId="0" applyFont="1" applyFill="1" applyBorder="1" applyAlignment="1" applyProtection="1">
      <alignment horizontal="center" vertical="center" wrapText="1"/>
      <protection locked="0"/>
    </xf>
    <xf numFmtId="0" fontId="43" fillId="2" borderId="1" xfId="0" applyFont="1" applyFill="1" applyBorder="1" applyAlignment="1">
      <alignment horizontal="center" vertical="center" wrapText="1"/>
    </xf>
    <xf numFmtId="49" fontId="3" fillId="0" borderId="1" xfId="0" applyNumberFormat="1" applyFont="1" applyBorder="1" applyAlignment="1" applyProtection="1">
      <alignment horizontal="center" vertical="center"/>
      <protection locked="0"/>
    </xf>
    <xf numFmtId="0" fontId="40" fillId="2" borderId="0" xfId="0" applyFont="1" applyFill="1" applyAlignment="1">
      <alignment horizontal="left" vertical="center" wrapText="1"/>
    </xf>
    <xf numFmtId="0" fontId="3" fillId="0" borderId="2" xfId="0" applyFont="1" applyBorder="1" applyAlignment="1">
      <alignment horizontal="left" vertical="center" wrapText="1"/>
    </xf>
    <xf numFmtId="0" fontId="3" fillId="0" borderId="7" xfId="0" applyFont="1" applyBorder="1" applyAlignment="1">
      <alignment horizontal="left" vertical="center" wrapText="1"/>
    </xf>
    <xf numFmtId="0" fontId="65" fillId="2" borderId="1" xfId="0" applyFont="1" applyFill="1" applyBorder="1" applyAlignment="1">
      <alignment horizontal="center" vertical="center"/>
    </xf>
    <xf numFmtId="0" fontId="43" fillId="0" borderId="20" xfId="16" applyFont="1" applyBorder="1" applyAlignment="1">
      <alignment horizontal="center"/>
    </xf>
    <xf numFmtId="0" fontId="26" fillId="2" borderId="0" xfId="0" applyFont="1" applyFill="1" applyAlignment="1">
      <alignment horizontal="left" vertical="center" wrapText="1"/>
    </xf>
    <xf numFmtId="0" fontId="26" fillId="2" borderId="0" xfId="0" applyFont="1" applyFill="1" applyAlignment="1">
      <alignment horizontal="justify" vertical="center"/>
    </xf>
    <xf numFmtId="167" fontId="37" fillId="0" borderId="1" xfId="1" applyFont="1" applyBorder="1" applyAlignment="1">
      <alignment horizontal="center" vertical="center"/>
    </xf>
    <xf numFmtId="167" fontId="37" fillId="2" borderId="19" xfId="1" applyFont="1" applyFill="1" applyBorder="1" applyAlignment="1">
      <alignment horizontal="center" vertical="center"/>
    </xf>
    <xf numFmtId="49" fontId="53" fillId="2" borderId="1" xfId="0" applyNumberFormat="1" applyFont="1" applyFill="1" applyBorder="1" applyAlignment="1" applyProtection="1">
      <alignment horizontal="center" vertical="center" wrapText="1"/>
      <protection locked="0"/>
    </xf>
    <xf numFmtId="0" fontId="35" fillId="2" borderId="1" xfId="0" applyFont="1" applyFill="1" applyBorder="1" applyAlignment="1" applyProtection="1">
      <alignment horizontal="center" vertical="center" wrapText="1"/>
      <protection locked="0"/>
    </xf>
    <xf numFmtId="0" fontId="35" fillId="2" borderId="1" xfId="0" applyFont="1" applyFill="1" applyBorder="1" applyAlignment="1">
      <alignment horizontal="center" vertical="center" wrapText="1"/>
    </xf>
    <xf numFmtId="49" fontId="28" fillId="2" borderId="1" xfId="0" applyNumberFormat="1"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1" xfId="0" applyFont="1" applyFill="1" applyBorder="1" applyAlignment="1">
      <alignment vertical="center" wrapText="1"/>
    </xf>
    <xf numFmtId="0" fontId="28" fillId="2" borderId="1" xfId="0" applyFont="1" applyFill="1" applyBorder="1" applyAlignment="1">
      <alignment horizontal="left" vertical="center" wrapText="1"/>
    </xf>
    <xf numFmtId="0" fontId="48" fillId="2" borderId="1" xfId="0" applyFont="1" applyFill="1" applyBorder="1" applyAlignment="1">
      <alignment vertical="center" wrapText="1"/>
    </xf>
    <xf numFmtId="0" fontId="28" fillId="2" borderId="1" xfId="0" applyFont="1" applyFill="1" applyBorder="1" applyAlignment="1">
      <alignment vertical="center"/>
    </xf>
    <xf numFmtId="0" fontId="28" fillId="2" borderId="9" xfId="0" applyFont="1" applyFill="1" applyBorder="1" applyAlignment="1" applyProtection="1">
      <alignment horizontal="center" vertical="center"/>
      <protection locked="0"/>
    </xf>
    <xf numFmtId="0" fontId="28" fillId="2" borderId="9" xfId="0" applyFont="1" applyFill="1" applyBorder="1" applyAlignment="1">
      <alignment horizontal="center" vertical="center" wrapText="1"/>
    </xf>
    <xf numFmtId="0" fontId="28" fillId="2" borderId="4" xfId="0" applyFont="1" applyFill="1" applyBorder="1" applyAlignment="1">
      <alignment vertical="center" wrapText="1"/>
    </xf>
    <xf numFmtId="0" fontId="28" fillId="2" borderId="9" xfId="0" applyFont="1" applyFill="1" applyBorder="1" applyAlignment="1">
      <alignment horizontal="left" vertical="center" wrapText="1"/>
    </xf>
    <xf numFmtId="0" fontId="28" fillId="2" borderId="1" xfId="0" applyFont="1" applyFill="1" applyBorder="1" applyAlignment="1" applyProtection="1">
      <alignment horizontal="center" vertical="center"/>
      <protection locked="0"/>
    </xf>
    <xf numFmtId="0" fontId="28" fillId="2" borderId="18" xfId="0" applyFont="1" applyFill="1" applyBorder="1" applyAlignment="1">
      <alignment vertical="center" wrapText="1"/>
    </xf>
    <xf numFmtId="0" fontId="48" fillId="2" borderId="18" xfId="0" applyFont="1" applyFill="1" applyBorder="1" applyAlignment="1">
      <alignment vertical="center" wrapText="1"/>
    </xf>
    <xf numFmtId="167" fontId="37" fillId="2" borderId="1" xfId="1" applyFont="1" applyFill="1" applyBorder="1" applyAlignment="1">
      <alignment horizontal="center" vertical="center"/>
    </xf>
    <xf numFmtId="167" fontId="28" fillId="2" borderId="1" xfId="1" applyFont="1" applyFill="1" applyBorder="1" applyAlignment="1">
      <alignment horizontal="left" vertical="center" wrapText="1"/>
    </xf>
    <xf numFmtId="167" fontId="28" fillId="2" borderId="9" xfId="1" applyFont="1" applyFill="1" applyBorder="1" applyAlignment="1">
      <alignment horizontal="left" vertical="center" wrapText="1"/>
    </xf>
    <xf numFmtId="167" fontId="28" fillId="0" borderId="1" xfId="1" applyFont="1" applyBorder="1" applyAlignment="1">
      <alignment horizontal="left" vertical="center" wrapText="1"/>
    </xf>
    <xf numFmtId="167" fontId="43" fillId="0" borderId="1" xfId="1" applyFont="1" applyBorder="1" applyAlignment="1">
      <alignment horizontal="left" vertical="center" wrapText="1"/>
    </xf>
    <xf numFmtId="167" fontId="43" fillId="0" borderId="1" xfId="1" applyFont="1" applyBorder="1" applyAlignment="1" applyProtection="1">
      <alignment horizontal="center" vertical="center"/>
      <protection locked="0"/>
    </xf>
    <xf numFmtId="167" fontId="43" fillId="0" borderId="9" xfId="1" applyFont="1" applyBorder="1" applyAlignment="1" applyProtection="1">
      <alignment horizontal="center" vertical="center"/>
      <protection locked="0"/>
    </xf>
    <xf numFmtId="167" fontId="43" fillId="2" borderId="1" xfId="1" applyFont="1" applyFill="1" applyBorder="1" applyAlignment="1" applyProtection="1">
      <alignment horizontal="center" vertical="center"/>
      <protection locked="0"/>
    </xf>
    <xf numFmtId="0" fontId="65" fillId="0" borderId="2" xfId="0" applyFont="1" applyBorder="1" applyAlignment="1" applyProtection="1">
      <alignment horizontal="center" vertical="center" wrapText="1"/>
      <protection locked="0"/>
    </xf>
    <xf numFmtId="0" fontId="65" fillId="0" borderId="7" xfId="0" applyFont="1" applyBorder="1" applyAlignment="1" applyProtection="1">
      <alignment horizontal="center" vertical="center" wrapText="1"/>
      <protection locked="0"/>
    </xf>
    <xf numFmtId="0" fontId="65" fillId="0" borderId="21" xfId="0" applyFont="1" applyBorder="1" applyAlignment="1" applyProtection="1">
      <alignment horizontal="center" vertical="center" wrapText="1"/>
      <protection locked="0"/>
    </xf>
    <xf numFmtId="0" fontId="43" fillId="0" borderId="22" xfId="16" applyFont="1" applyBorder="1" applyAlignment="1">
      <alignment horizontal="left"/>
    </xf>
    <xf numFmtId="0" fontId="43" fillId="0" borderId="23" xfId="16" applyFont="1" applyBorder="1" applyAlignment="1">
      <alignment horizontal="left"/>
    </xf>
    <xf numFmtId="3" fontId="65" fillId="2" borderId="1" xfId="0" applyNumberFormat="1" applyFont="1" applyFill="1" applyBorder="1" applyAlignment="1">
      <alignment horizontal="left" vertical="center" wrapText="1"/>
    </xf>
    <xf numFmtId="0" fontId="37" fillId="2" borderId="1" xfId="0" applyFont="1" applyFill="1" applyBorder="1" applyAlignment="1" applyProtection="1">
      <alignment horizontal="center" vertical="center" wrapText="1"/>
      <protection locked="0"/>
    </xf>
    <xf numFmtId="0" fontId="37" fillId="2" borderId="1" xfId="0" applyFont="1" applyFill="1" applyBorder="1" applyAlignment="1">
      <alignment horizontal="center" vertical="center"/>
    </xf>
    <xf numFmtId="3" fontId="67" fillId="2" borderId="1" xfId="0" applyNumberFormat="1" applyFont="1" applyFill="1" applyBorder="1" applyAlignment="1">
      <alignment horizontal="center" vertical="center"/>
    </xf>
    <xf numFmtId="0" fontId="0" fillId="2" borderId="1" xfId="0" applyFill="1" applyBorder="1"/>
    <xf numFmtId="9" fontId="0" fillId="0" borderId="0" xfId="0" applyNumberFormat="1"/>
    <xf numFmtId="43" fontId="0" fillId="0" borderId="0" xfId="0" applyNumberFormat="1"/>
    <xf numFmtId="0" fontId="0" fillId="0" borderId="8" xfId="0" applyBorder="1" applyAlignment="1">
      <alignment horizontal="center" vertical="center"/>
    </xf>
    <xf numFmtId="0" fontId="0" fillId="0" borderId="9" xfId="0" applyBorder="1" applyAlignment="1">
      <alignment horizontal="center" vertical="center"/>
    </xf>
    <xf numFmtId="0" fontId="18" fillId="0" borderId="2" xfId="0" applyFont="1" applyBorder="1" applyAlignment="1">
      <alignment horizontal="center" vertical="center" wrapText="1"/>
    </xf>
    <xf numFmtId="0" fontId="18" fillId="0" borderId="7" xfId="0" applyFont="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44" fontId="28" fillId="0" borderId="2" xfId="6" applyFont="1" applyFill="1" applyBorder="1" applyAlignment="1">
      <alignment horizontal="center" vertical="center"/>
    </xf>
    <xf numFmtId="44" fontId="28" fillId="0" borderId="7" xfId="6" applyFont="1" applyFill="1" applyBorder="1" applyAlignment="1">
      <alignment horizontal="center" vertical="center"/>
    </xf>
    <xf numFmtId="166" fontId="18" fillId="0" borderId="2" xfId="0" applyNumberFormat="1" applyFont="1" applyBorder="1" applyAlignment="1">
      <alignment horizontal="center" vertical="center" wrapText="1"/>
    </xf>
    <xf numFmtId="166" fontId="18" fillId="0" borderId="7" xfId="0" applyNumberFormat="1" applyFont="1" applyBorder="1" applyAlignment="1">
      <alignment horizontal="center" vertical="center" wrapText="1"/>
    </xf>
    <xf numFmtId="166" fontId="18" fillId="0" borderId="2" xfId="0" applyNumberFormat="1" applyFont="1" applyBorder="1" applyAlignment="1">
      <alignment horizontal="right" vertical="center" wrapText="1"/>
    </xf>
    <xf numFmtId="166" fontId="18" fillId="0" borderId="7" xfId="0" applyNumberFormat="1" applyFont="1" applyBorder="1" applyAlignment="1">
      <alignment horizontal="right" vertical="center" wrapText="1"/>
    </xf>
    <xf numFmtId="0" fontId="11" fillId="0" borderId="0" xfId="2" applyFont="1" applyAlignment="1">
      <alignment horizontal="center" vertical="center" wrapText="1"/>
    </xf>
    <xf numFmtId="0" fontId="11" fillId="0" borderId="2" xfId="2" applyFont="1" applyBorder="1" applyAlignment="1">
      <alignment horizontal="justify" vertical="center" wrapText="1"/>
    </xf>
    <xf numFmtId="0" fontId="11" fillId="0" borderId="3" xfId="2" applyFont="1" applyBorder="1" applyAlignment="1">
      <alignment horizontal="justify" vertical="center" wrapText="1"/>
    </xf>
    <xf numFmtId="0" fontId="11" fillId="0" borderId="7" xfId="2" applyFont="1" applyBorder="1" applyAlignment="1">
      <alignment horizontal="justify" vertical="center" wrapText="1"/>
    </xf>
    <xf numFmtId="0" fontId="11" fillId="0" borderId="2" xfId="2" applyFont="1" applyBorder="1" applyAlignment="1">
      <alignment horizontal="center" vertical="center" wrapText="1"/>
    </xf>
    <xf numFmtId="0" fontId="11" fillId="0" borderId="7" xfId="2" applyFont="1" applyBorder="1" applyAlignment="1">
      <alignment horizontal="center" vertical="center" wrapText="1"/>
    </xf>
    <xf numFmtId="0" fontId="11" fillId="0" borderId="0" xfId="0" applyFont="1" applyAlignment="1">
      <alignment horizontal="center" vertical="center" wrapText="1"/>
    </xf>
    <xf numFmtId="0" fontId="19"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44" fontId="19" fillId="2" borderId="1" xfId="0" applyNumberFormat="1" applyFont="1" applyFill="1" applyBorder="1" applyAlignment="1">
      <alignment horizontal="right" vertical="center" wrapText="1"/>
    </xf>
    <xf numFmtId="5" fontId="19" fillId="2" borderId="1" xfId="0" applyNumberFormat="1" applyFont="1" applyFill="1" applyBorder="1" applyAlignment="1">
      <alignment horizontal="right" vertical="center" wrapText="1"/>
    </xf>
    <xf numFmtId="0" fontId="19" fillId="0" borderId="1" xfId="0" applyFont="1" applyBorder="1" applyAlignment="1">
      <alignment horizontal="center" vertical="center" wrapText="1"/>
    </xf>
    <xf numFmtId="0" fontId="19" fillId="0" borderId="0" xfId="0" applyFont="1" applyAlignment="1">
      <alignment horizontal="center" vertical="center" wrapText="1"/>
    </xf>
    <xf numFmtId="0" fontId="11" fillId="0" borderId="1" xfId="0" applyFont="1" applyBorder="1" applyAlignment="1">
      <alignment horizontal="center" vertical="center" wrapText="1"/>
    </xf>
    <xf numFmtId="44" fontId="19" fillId="0" borderId="1" xfId="0" applyNumberFormat="1" applyFont="1" applyBorder="1" applyAlignment="1">
      <alignment horizontal="right" vertical="center" wrapText="1"/>
    </xf>
    <xf numFmtId="5" fontId="19" fillId="0" borderId="1" xfId="0" applyNumberFormat="1" applyFont="1" applyBorder="1" applyAlignment="1">
      <alignment horizontal="right" vertical="center" wrapText="1"/>
    </xf>
    <xf numFmtId="0" fontId="11" fillId="0" borderId="0" xfId="2" applyFont="1" applyAlignment="1">
      <alignment horizontal="left" vertical="center" wrapText="1"/>
    </xf>
    <xf numFmtId="171" fontId="35" fillId="0" borderId="11" xfId="0" applyNumberFormat="1" applyFont="1" applyBorder="1" applyAlignment="1">
      <alignment horizontal="center"/>
    </xf>
    <xf numFmtId="171" fontId="35" fillId="0" borderId="12" xfId="0" applyNumberFormat="1" applyFont="1" applyBorder="1" applyAlignment="1">
      <alignment horizontal="center"/>
    </xf>
    <xf numFmtId="171" fontId="35" fillId="0" borderId="13" xfId="0" applyNumberFormat="1" applyFont="1" applyBorder="1" applyAlignment="1">
      <alignment horizontal="center"/>
    </xf>
    <xf numFmtId="0" fontId="11" fillId="0" borderId="0" xfId="0" applyFont="1" applyAlignment="1">
      <alignment horizontal="justify" vertical="center" wrapText="1"/>
    </xf>
    <xf numFmtId="0" fontId="16" fillId="0" borderId="0" xfId="0" applyFont="1" applyAlignment="1">
      <alignment horizontal="justify" vertical="center" wrapText="1"/>
    </xf>
    <xf numFmtId="0" fontId="16" fillId="0" borderId="0" xfId="0" applyFont="1" applyAlignment="1">
      <alignment horizontal="justify" vertical="top" wrapText="1"/>
    </xf>
    <xf numFmtId="0" fontId="3" fillId="0" borderId="0" xfId="0" applyFont="1" applyAlignment="1" applyProtection="1">
      <alignment horizontal="center" vertical="center" wrapText="1"/>
      <protection locked="0"/>
    </xf>
    <xf numFmtId="0" fontId="0" fillId="0" borderId="0" xfId="0" applyAlignment="1">
      <alignment horizontal="justify" vertical="center"/>
    </xf>
    <xf numFmtId="169" fontId="0" fillId="0" borderId="8" xfId="0" applyNumberFormat="1" applyBorder="1" applyAlignment="1">
      <alignment horizontal="center" vertical="center"/>
    </xf>
    <xf numFmtId="169" fontId="0" fillId="0" borderId="10" xfId="0" applyNumberFormat="1" applyBorder="1" applyAlignment="1">
      <alignment horizontal="center" vertical="center"/>
    </xf>
    <xf numFmtId="0" fontId="18" fillId="2" borderId="2"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0" fillId="0" borderId="1" xfId="0" applyBorder="1" applyAlignment="1">
      <alignment horizontal="left" vertical="center"/>
    </xf>
    <xf numFmtId="0" fontId="31" fillId="0" borderId="0" xfId="0" applyFont="1" applyAlignment="1">
      <alignment horizontal="center" vertical="center" wrapText="1"/>
    </xf>
    <xf numFmtId="0" fontId="10" fillId="9" borderId="11" xfId="0" applyFont="1" applyFill="1" applyBorder="1" applyAlignment="1">
      <alignment horizontal="left" vertical="center" wrapText="1"/>
    </xf>
    <xf numFmtId="0" fontId="10" fillId="9" borderId="12" xfId="0" applyFont="1" applyFill="1" applyBorder="1" applyAlignment="1">
      <alignment horizontal="left" vertical="center" wrapText="1"/>
    </xf>
    <xf numFmtId="0" fontId="10" fillId="9" borderId="13" xfId="0" applyFont="1" applyFill="1" applyBorder="1" applyAlignment="1">
      <alignment horizontal="left" vertical="center" wrapText="1"/>
    </xf>
    <xf numFmtId="0" fontId="16" fillId="0" borderId="0" xfId="0" applyFont="1" applyAlignment="1">
      <alignment horizontal="center" vertical="center"/>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11" fillId="2" borderId="0" xfId="0" applyFont="1" applyFill="1" applyAlignment="1">
      <alignment horizontal="center" vertical="center" wrapText="1"/>
    </xf>
    <xf numFmtId="0" fontId="7" fillId="0" borderId="0" xfId="0" applyFont="1" applyAlignment="1">
      <alignment horizontal="left"/>
    </xf>
    <xf numFmtId="0" fontId="21" fillId="9" borderId="11" xfId="0" applyFont="1" applyFill="1" applyBorder="1" applyAlignment="1">
      <alignment horizontal="center" vertical="center" wrapText="1"/>
    </xf>
    <xf numFmtId="0" fontId="21" fillId="9" borderId="12" xfId="0" applyFont="1" applyFill="1" applyBorder="1" applyAlignment="1">
      <alignment horizontal="center" vertical="center" wrapText="1"/>
    </xf>
    <xf numFmtId="0" fontId="21" fillId="9" borderId="13" xfId="0" applyFont="1" applyFill="1" applyBorder="1" applyAlignment="1">
      <alignment horizontal="center" vertical="center" wrapText="1"/>
    </xf>
    <xf numFmtId="0" fontId="11" fillId="0" borderId="0" xfId="0" applyFont="1" applyAlignment="1">
      <alignment horizontal="left" vertical="center" wrapText="1"/>
    </xf>
    <xf numFmtId="0" fontId="24" fillId="0" borderId="0" xfId="0" applyFont="1" applyAlignment="1">
      <alignment horizontal="center"/>
    </xf>
    <xf numFmtId="0" fontId="24" fillId="0" borderId="0" xfId="0" applyFont="1" applyAlignment="1">
      <alignment horizontal="center" vertical="center"/>
    </xf>
    <xf numFmtId="0" fontId="3" fillId="0" borderId="0" xfId="4" applyFont="1" applyAlignment="1" applyProtection="1">
      <alignment horizontal="center" vertical="center"/>
    </xf>
    <xf numFmtId="0" fontId="29" fillId="0" borderId="2" xfId="0" applyFont="1" applyBorder="1" applyAlignment="1">
      <alignment horizontal="justify" vertical="center"/>
    </xf>
    <xf numFmtId="0" fontId="29" fillId="0" borderId="3" xfId="0" applyFont="1" applyBorder="1" applyAlignment="1">
      <alignment horizontal="justify" vertical="center"/>
    </xf>
    <xf numFmtId="0" fontId="29" fillId="0" borderId="7" xfId="0" applyFont="1" applyBorder="1" applyAlignment="1">
      <alignment horizontal="justify" vertical="center"/>
    </xf>
    <xf numFmtId="164" fontId="16" fillId="0" borderId="2" xfId="0" applyNumberFormat="1" applyFont="1" applyBorder="1" applyAlignment="1">
      <alignment horizontal="center" vertical="center" wrapText="1"/>
    </xf>
    <xf numFmtId="164" fontId="16" fillId="0" borderId="7" xfId="0" applyNumberFormat="1" applyFont="1" applyBorder="1" applyAlignment="1">
      <alignment horizontal="center"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7" xfId="0" applyBorder="1" applyAlignment="1">
      <alignment horizontal="justify" vertical="center"/>
    </xf>
    <xf numFmtId="0" fontId="19" fillId="0" borderId="2"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7" xfId="0" applyFont="1" applyBorder="1" applyAlignment="1">
      <alignment horizontal="left"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0" xfId="0" applyFont="1" applyAlignment="1">
      <alignment horizontal="left" vertical="center"/>
    </xf>
    <xf numFmtId="0" fontId="10" fillId="0" borderId="0" xfId="0" applyFont="1" applyAlignment="1">
      <alignment horizontal="center" vertical="center"/>
    </xf>
    <xf numFmtId="169" fontId="15" fillId="0" borderId="2" xfId="2" applyNumberFormat="1" applyFont="1" applyBorder="1" applyAlignment="1">
      <alignment horizontal="right" vertical="center" wrapText="1"/>
    </xf>
    <xf numFmtId="169" fontId="15" fillId="0" borderId="3" xfId="2" applyNumberFormat="1" applyFont="1" applyBorder="1" applyAlignment="1">
      <alignment horizontal="right" vertical="center" wrapText="1"/>
    </xf>
    <xf numFmtId="169" fontId="15" fillId="0" borderId="7" xfId="2" applyNumberFormat="1" applyFont="1" applyBorder="1" applyAlignment="1">
      <alignment horizontal="right" vertical="center" wrapText="1"/>
    </xf>
    <xf numFmtId="0" fontId="16" fillId="0" borderId="0" xfId="0" applyFont="1" applyAlignment="1">
      <alignment horizontal="left" vertical="center"/>
    </xf>
    <xf numFmtId="0" fontId="10" fillId="0" borderId="0" xfId="0" applyFont="1" applyAlignment="1">
      <alignment horizontal="justify" vertical="center"/>
    </xf>
    <xf numFmtId="0" fontId="15" fillId="0" borderId="0" xfId="0" applyFont="1" applyAlignment="1">
      <alignment horizontal="justify" vertical="justify" wrapText="1"/>
    </xf>
    <xf numFmtId="0" fontId="10" fillId="0" borderId="0" xfId="0" applyFont="1" applyAlignment="1">
      <alignment horizontal="left" vertical="center" wrapText="1"/>
    </xf>
    <xf numFmtId="0" fontId="10" fillId="0" borderId="0" xfId="0" applyFont="1" applyAlignment="1">
      <alignment horizontal="justify" vertical="center" wrapText="1"/>
    </xf>
    <xf numFmtId="167" fontId="15" fillId="0" borderId="2" xfId="2" applyNumberFormat="1" applyFont="1" applyBorder="1" applyAlignment="1">
      <alignment horizontal="center" vertical="center" wrapText="1"/>
    </xf>
    <xf numFmtId="167" fontId="15" fillId="0" borderId="3" xfId="2" applyNumberFormat="1" applyFont="1" applyBorder="1" applyAlignment="1">
      <alignment horizontal="center" vertical="center" wrapText="1"/>
    </xf>
    <xf numFmtId="0" fontId="15" fillId="0" borderId="7" xfId="2" applyFont="1" applyBorder="1" applyAlignment="1">
      <alignment horizontal="center" vertical="center" wrapText="1"/>
    </xf>
    <xf numFmtId="0" fontId="11" fillId="0" borderId="0" xfId="0" applyFont="1" applyAlignment="1">
      <alignment horizontal="justify" vertical="justify" wrapText="1"/>
    </xf>
    <xf numFmtId="0" fontId="11" fillId="0" borderId="1" xfId="0" applyFont="1" applyBorder="1" applyAlignment="1">
      <alignment horizontal="left" vertical="center"/>
    </xf>
    <xf numFmtId="0" fontId="16" fillId="2" borderId="0" xfId="0" applyFont="1" applyFill="1" applyAlignment="1">
      <alignment horizontal="center" vertical="center"/>
    </xf>
    <xf numFmtId="0" fontId="20" fillId="3" borderId="1" xfId="0" applyFont="1" applyFill="1" applyBorder="1" applyAlignment="1">
      <alignment horizontal="center" vertical="center" wrapText="1"/>
    </xf>
    <xf numFmtId="0" fontId="19" fillId="2" borderId="1" xfId="0" applyFont="1" applyFill="1" applyBorder="1" applyAlignment="1">
      <alignment horizontal="left" vertical="center" wrapText="1"/>
    </xf>
    <xf numFmtId="0" fontId="15" fillId="2" borderId="1" xfId="3" applyFont="1" applyFill="1" applyBorder="1" applyAlignment="1">
      <alignment horizontal="center" wrapText="1"/>
    </xf>
    <xf numFmtId="0" fontId="27" fillId="5" borderId="2" xfId="0" applyFont="1" applyFill="1" applyBorder="1" applyAlignment="1">
      <alignment horizontal="center" vertical="center"/>
    </xf>
    <xf numFmtId="0" fontId="27" fillId="5" borderId="3" xfId="0" applyFont="1" applyFill="1" applyBorder="1" applyAlignment="1">
      <alignment horizontal="center" vertical="center"/>
    </xf>
    <xf numFmtId="0" fontId="27" fillId="5" borderId="7" xfId="0" applyFont="1" applyFill="1" applyBorder="1" applyAlignment="1">
      <alignment horizontal="center" vertical="center"/>
    </xf>
    <xf numFmtId="0" fontId="3" fillId="0" borderId="2"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7" xfId="0" applyFont="1" applyBorder="1" applyAlignment="1" applyProtection="1">
      <alignment horizontal="left" vertical="center" wrapText="1"/>
      <protection locked="0"/>
    </xf>
    <xf numFmtId="0" fontId="26" fillId="0" borderId="0" xfId="0" applyFont="1" applyAlignment="1" applyProtection="1">
      <alignment horizontal="justify" vertical="center" wrapText="1"/>
      <protection locked="0"/>
    </xf>
    <xf numFmtId="44" fontId="28" fillId="0" borderId="2" xfId="0" applyNumberFormat="1" applyFont="1" applyBorder="1" applyAlignment="1">
      <alignment horizontal="center" vertical="center"/>
    </xf>
    <xf numFmtId="44" fontId="28" fillId="0" borderId="7" xfId="0" applyNumberFormat="1" applyFont="1" applyBorder="1" applyAlignment="1">
      <alignment horizontal="center" vertical="center"/>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9" fillId="0" borderId="1" xfId="0" applyFont="1" applyBorder="1" applyAlignment="1">
      <alignment horizontal="left" vertical="center" wrapText="1"/>
    </xf>
    <xf numFmtId="0" fontId="19" fillId="2" borderId="8"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7" xfId="0" applyFont="1" applyFill="1" applyBorder="1" applyAlignment="1">
      <alignment horizontal="left" vertical="center" wrapText="1"/>
    </xf>
    <xf numFmtId="0" fontId="19" fillId="2" borderId="9" xfId="0" applyFont="1" applyFill="1" applyBorder="1" applyAlignment="1">
      <alignment horizontal="left" vertical="center" wrapText="1"/>
    </xf>
    <xf numFmtId="0" fontId="11" fillId="0" borderId="2" xfId="2" applyFont="1" applyBorder="1" applyAlignment="1">
      <alignment horizontal="left" vertical="center" wrapText="1"/>
    </xf>
    <xf numFmtId="0" fontId="11" fillId="0" borderId="3" xfId="2" applyFont="1" applyBorder="1" applyAlignment="1">
      <alignment horizontal="left" vertical="center" wrapText="1"/>
    </xf>
    <xf numFmtId="0" fontId="11" fillId="0" borderId="7" xfId="2" applyFont="1" applyBorder="1" applyAlignment="1">
      <alignment horizontal="left" vertical="center" wrapText="1"/>
    </xf>
    <xf numFmtId="0" fontId="20" fillId="3" borderId="2" xfId="0" applyFont="1" applyFill="1" applyBorder="1" applyAlignment="1">
      <alignment horizontal="center" vertical="center" wrapText="1"/>
    </xf>
    <xf numFmtId="0" fontId="20" fillId="3" borderId="7" xfId="0" applyFont="1" applyFill="1" applyBorder="1" applyAlignment="1">
      <alignment horizontal="center" vertical="center" wrapText="1"/>
    </xf>
    <xf numFmtId="166" fontId="0" fillId="6" borderId="1" xfId="0" applyNumberFormat="1" applyFill="1" applyBorder="1" applyAlignment="1">
      <alignment horizontal="center" vertical="center"/>
    </xf>
    <xf numFmtId="0" fontId="0" fillId="6" borderId="1" xfId="0" applyFill="1" applyBorder="1" applyAlignment="1">
      <alignment horizontal="center" vertical="center"/>
    </xf>
    <xf numFmtId="6" fontId="0" fillId="0" borderId="0" xfId="0" applyNumberFormat="1" applyAlignment="1">
      <alignment horizontal="center" vertical="center"/>
    </xf>
    <xf numFmtId="0" fontId="0" fillId="0" borderId="0" xfId="0" applyAlignment="1">
      <alignment horizontal="center" vertical="center"/>
    </xf>
    <xf numFmtId="0" fontId="11" fillId="8" borderId="0" xfId="2" applyFont="1" applyFill="1" applyAlignment="1">
      <alignment horizontal="center" vertical="center" wrapText="1"/>
    </xf>
    <xf numFmtId="0" fontId="11" fillId="8" borderId="0" xfId="2" applyFont="1" applyFill="1" applyAlignment="1">
      <alignment horizontal="left" vertical="center" wrapText="1"/>
    </xf>
    <xf numFmtId="0" fontId="11" fillId="0" borderId="0" xfId="2" applyFont="1" applyAlignment="1">
      <alignment horizontal="justify" vertical="center" wrapText="1"/>
    </xf>
    <xf numFmtId="0" fontId="21" fillId="0" borderId="1" xfId="0" applyFont="1" applyBorder="1" applyAlignment="1">
      <alignment horizontal="right" vertical="center" wrapText="1"/>
    </xf>
    <xf numFmtId="0" fontId="19" fillId="2" borderId="0" xfId="0" applyFont="1" applyFill="1" applyAlignment="1">
      <alignment horizontal="center" vertical="center" wrapText="1"/>
    </xf>
    <xf numFmtId="0" fontId="16" fillId="0" borderId="0" xfId="0" applyFont="1" applyAlignment="1">
      <alignment horizontal="center"/>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7" xfId="0" applyFont="1" applyFill="1" applyBorder="1" applyAlignment="1">
      <alignment horizontal="justify" vertical="center" wrapText="1"/>
    </xf>
    <xf numFmtId="5" fontId="19" fillId="2" borderId="2" xfId="0" applyNumberFormat="1" applyFont="1" applyFill="1" applyBorder="1" applyAlignment="1">
      <alignment horizontal="right" vertical="center" wrapText="1"/>
    </xf>
    <xf numFmtId="5" fontId="19" fillId="2" borderId="3" xfId="0" applyNumberFormat="1" applyFont="1" applyFill="1" applyBorder="1" applyAlignment="1">
      <alignment horizontal="right" vertical="center" wrapText="1"/>
    </xf>
    <xf numFmtId="5" fontId="19" fillId="2" borderId="7" xfId="0" applyNumberFormat="1" applyFont="1" applyFill="1" applyBorder="1" applyAlignment="1">
      <alignment horizontal="right" vertical="center" wrapText="1"/>
    </xf>
    <xf numFmtId="0" fontId="16" fillId="0" borderId="0" xfId="0" applyFont="1" applyAlignment="1">
      <alignment horizontal="center" vertical="center" wrapText="1"/>
    </xf>
    <xf numFmtId="0" fontId="19"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44" fontId="19" fillId="0" borderId="2" xfId="0" applyNumberFormat="1" applyFont="1" applyBorder="1" applyAlignment="1">
      <alignment horizontal="right" vertical="center" wrapText="1"/>
    </xf>
    <xf numFmtId="44" fontId="19" fillId="0" borderId="3" xfId="0" applyNumberFormat="1" applyFont="1" applyBorder="1" applyAlignment="1">
      <alignment horizontal="right" vertical="center" wrapText="1"/>
    </xf>
    <xf numFmtId="44" fontId="19" fillId="0" borderId="7"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11" fillId="0" borderId="1" xfId="2" applyFont="1" applyBorder="1" applyAlignment="1">
      <alignment horizontal="justify" vertical="center" wrapText="1"/>
    </xf>
    <xf numFmtId="169" fontId="11" fillId="0" borderId="1" xfId="6" applyNumberFormat="1" applyFont="1" applyFill="1" applyBorder="1" applyAlignment="1">
      <alignment horizontal="left" vertical="center"/>
    </xf>
    <xf numFmtId="0" fontId="21" fillId="2" borderId="9"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8" fillId="13" borderId="2" xfId="0" applyFont="1" applyFill="1" applyBorder="1" applyAlignment="1">
      <alignment horizontal="center" vertical="center" wrapText="1"/>
    </xf>
    <xf numFmtId="0" fontId="18" fillId="13" borderId="7" xfId="0" applyFont="1" applyFill="1" applyBorder="1" applyAlignment="1">
      <alignment horizontal="center" vertical="center" wrapText="1"/>
    </xf>
    <xf numFmtId="0" fontId="18" fillId="13" borderId="1" xfId="0" applyFont="1" applyFill="1" applyBorder="1" applyAlignment="1">
      <alignment horizontal="center" vertical="center" wrapText="1"/>
    </xf>
    <xf numFmtId="0" fontId="11" fillId="13" borderId="1" xfId="2" applyFont="1" applyFill="1" applyBorder="1" applyAlignment="1">
      <alignment horizontal="justify" vertical="center" wrapText="1"/>
    </xf>
    <xf numFmtId="0" fontId="19" fillId="15" borderId="1" xfId="0" applyFont="1" applyFill="1" applyBorder="1" applyAlignment="1">
      <alignment horizontal="center" vertical="center" wrapText="1"/>
    </xf>
    <xf numFmtId="7" fontId="19" fillId="15" borderId="1" xfId="0" applyNumberFormat="1" applyFont="1" applyFill="1" applyBorder="1" applyAlignment="1">
      <alignment horizontal="right" vertical="center" wrapText="1"/>
    </xf>
    <xf numFmtId="0" fontId="21" fillId="2" borderId="0" xfId="0" applyFont="1" applyFill="1" applyAlignment="1">
      <alignment horizontal="center" vertical="center" wrapText="1"/>
    </xf>
    <xf numFmtId="0" fontId="16" fillId="2" borderId="15" xfId="0" applyFont="1" applyFill="1" applyBorder="1" applyAlignment="1">
      <alignment horizontal="center" vertical="center" wrapText="1"/>
    </xf>
    <xf numFmtId="0" fontId="19" fillId="15" borderId="2"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19" fillId="15" borderId="7" xfId="0" applyFont="1" applyFill="1" applyBorder="1" applyAlignment="1">
      <alignment horizontal="center" vertical="center" wrapText="1"/>
    </xf>
    <xf numFmtId="0" fontId="21" fillId="0" borderId="0" xfId="0" applyFont="1" applyAlignment="1">
      <alignment horizontal="left" vertical="center" wrapText="1"/>
    </xf>
    <xf numFmtId="0" fontId="24" fillId="0" borderId="0" xfId="2" applyFont="1" applyAlignment="1">
      <alignment horizontal="justify" vertical="center" wrapText="1"/>
    </xf>
    <xf numFmtId="0" fontId="11" fillId="2" borderId="1" xfId="0" applyFont="1" applyFill="1" applyBorder="1" applyAlignment="1">
      <alignment horizontal="justify" vertical="justify" wrapText="1"/>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7" xfId="0" applyFont="1" applyBorder="1" applyAlignment="1">
      <alignment horizontal="center" vertical="center" wrapText="1"/>
    </xf>
    <xf numFmtId="44" fontId="15" fillId="2" borderId="2" xfId="0" applyNumberFormat="1" applyFont="1" applyFill="1" applyBorder="1" applyAlignment="1">
      <alignment horizontal="right" vertical="center" wrapText="1"/>
    </xf>
    <xf numFmtId="44" fontId="15" fillId="2" borderId="3" xfId="0" applyNumberFormat="1" applyFont="1" applyFill="1" applyBorder="1" applyAlignment="1">
      <alignment horizontal="right" vertical="center" wrapText="1"/>
    </xf>
    <xf numFmtId="44" fontId="15" fillId="2" borderId="7" xfId="0" applyNumberFormat="1" applyFont="1" applyFill="1" applyBorder="1" applyAlignment="1">
      <alignment horizontal="right" vertical="center" wrapText="1"/>
    </xf>
    <xf numFmtId="0" fontId="19" fillId="0" borderId="15" xfId="0" applyFont="1" applyBorder="1" applyAlignment="1">
      <alignment horizontal="left" vertical="center" wrapText="1"/>
    </xf>
    <xf numFmtId="0" fontId="11" fillId="0" borderId="1" xfId="0" applyFont="1" applyBorder="1" applyAlignment="1">
      <alignment horizontal="justify" vertical="center" wrapText="1"/>
    </xf>
    <xf numFmtId="44" fontId="18" fillId="0" borderId="1" xfId="6" applyFont="1" applyFill="1" applyBorder="1" applyAlignment="1">
      <alignment horizontal="center" vertical="center" wrapText="1"/>
    </xf>
    <xf numFmtId="0" fontId="18" fillId="4" borderId="1" xfId="0" applyFont="1" applyFill="1" applyBorder="1" applyAlignment="1">
      <alignment horizontal="center" vertical="center" wrapText="1"/>
    </xf>
    <xf numFmtId="0" fontId="15" fillId="0" borderId="2"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15" fillId="0" borderId="7" xfId="0" applyFont="1" applyBorder="1" applyAlignment="1" applyProtection="1">
      <alignment horizontal="center" vertical="center" wrapText="1"/>
      <protection locked="0"/>
    </xf>
    <xf numFmtId="165" fontId="15" fillId="0" borderId="2" xfId="6" applyNumberFormat="1" applyFont="1" applyFill="1" applyBorder="1" applyAlignment="1" applyProtection="1">
      <alignment horizontal="center" vertical="center" wrapText="1"/>
      <protection locked="0"/>
    </xf>
    <xf numFmtId="165" fontId="15" fillId="0" borderId="3" xfId="6" applyNumberFormat="1" applyFont="1" applyFill="1" applyBorder="1" applyAlignment="1" applyProtection="1">
      <alignment horizontal="center" vertical="center" wrapText="1"/>
      <protection locked="0"/>
    </xf>
    <xf numFmtId="165" fontId="15" fillId="0" borderId="7" xfId="6" applyNumberFormat="1" applyFont="1" applyFill="1" applyBorder="1" applyAlignment="1" applyProtection="1">
      <alignment horizontal="center" vertical="center" wrapText="1"/>
      <protection locked="0"/>
    </xf>
    <xf numFmtId="0" fontId="15" fillId="4" borderId="16" xfId="0" applyFont="1" applyFill="1" applyBorder="1" applyAlignment="1">
      <alignment horizontal="center" vertical="center" wrapText="1"/>
    </xf>
    <xf numFmtId="0" fontId="15" fillId="4" borderId="17" xfId="0" applyFont="1" applyFill="1" applyBorder="1" applyAlignment="1">
      <alignment horizontal="center" vertical="center" wrapText="1"/>
    </xf>
    <xf numFmtId="174" fontId="15" fillId="0" borderId="16" xfId="11" applyNumberFormat="1" applyFont="1" applyFill="1" applyBorder="1" applyAlignment="1">
      <alignment horizontal="center" vertical="center" wrapText="1"/>
    </xf>
    <xf numFmtId="174" fontId="15" fillId="0" borderId="17" xfId="11" applyNumberFormat="1" applyFont="1" applyFill="1" applyBorder="1" applyAlignment="1">
      <alignment horizontal="center" vertical="center" wrapText="1"/>
    </xf>
    <xf numFmtId="0" fontId="25" fillId="0" borderId="0" xfId="0" applyFont="1" applyAlignment="1">
      <alignment horizontal="justify" vertical="top" wrapText="1"/>
    </xf>
    <xf numFmtId="0" fontId="44" fillId="0" borderId="0" xfId="0" applyFont="1" applyAlignment="1" applyProtection="1">
      <alignment horizontal="center" vertical="center" wrapText="1"/>
      <protection locked="0"/>
    </xf>
    <xf numFmtId="0" fontId="44" fillId="2" borderId="0" xfId="0" applyFont="1" applyFill="1" applyAlignment="1">
      <alignment horizontal="center" vertical="center"/>
    </xf>
    <xf numFmtId="0" fontId="43" fillId="0" borderId="0" xfId="0" applyFont="1" applyAlignment="1" applyProtection="1">
      <alignment horizontal="left" vertical="center" wrapText="1"/>
      <protection locked="0"/>
    </xf>
    <xf numFmtId="0" fontId="2" fillId="0" borderId="0" xfId="0" applyFont="1" applyAlignment="1">
      <alignment horizontal="justify" vertical="center" wrapText="1"/>
    </xf>
    <xf numFmtId="0" fontId="2" fillId="0" borderId="0" xfId="0" applyFont="1" applyAlignment="1">
      <alignment horizontal="left" vertical="center" wrapText="1"/>
    </xf>
    <xf numFmtId="0" fontId="15" fillId="0" borderId="1" xfId="0" applyFont="1" applyBorder="1" applyAlignment="1" applyProtection="1">
      <alignment horizontal="justify" vertical="center" wrapText="1"/>
      <protection locked="0"/>
    </xf>
    <xf numFmtId="0" fontId="19" fillId="2" borderId="16"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7" xfId="0" applyFont="1" applyFill="1" applyBorder="1" applyAlignment="1">
      <alignment horizontal="center" vertical="center" wrapText="1"/>
    </xf>
    <xf numFmtId="44" fontId="11" fillId="0" borderId="2" xfId="6" applyFont="1" applyFill="1" applyBorder="1" applyAlignment="1">
      <alignment horizontal="center" vertical="center"/>
    </xf>
    <xf numFmtId="44" fontId="11" fillId="0" borderId="7" xfId="6" applyFont="1" applyFill="1" applyBorder="1" applyAlignment="1">
      <alignment horizontal="center" vertical="center"/>
    </xf>
    <xf numFmtId="0" fontId="21" fillId="2" borderId="1" xfId="0" applyFont="1" applyFill="1" applyBorder="1" applyAlignment="1">
      <alignment horizontal="center" vertical="center" wrapText="1"/>
    </xf>
    <xf numFmtId="5" fontId="19" fillId="2" borderId="2" xfId="0" applyNumberFormat="1" applyFont="1" applyFill="1" applyBorder="1" applyAlignment="1">
      <alignment horizontal="center" vertical="center" wrapText="1"/>
    </xf>
    <xf numFmtId="5" fontId="19" fillId="2" borderId="3" xfId="0" applyNumberFormat="1" applyFont="1" applyFill="1" applyBorder="1" applyAlignment="1">
      <alignment horizontal="center" vertical="center" wrapText="1"/>
    </xf>
    <xf numFmtId="5" fontId="19" fillId="2" borderId="7" xfId="0" applyNumberFormat="1" applyFont="1" applyFill="1" applyBorder="1" applyAlignment="1">
      <alignment horizontal="center" vertical="center" wrapText="1"/>
    </xf>
    <xf numFmtId="0" fontId="15" fillId="0" borderId="1" xfId="0" applyFont="1" applyBorder="1" applyAlignment="1" applyProtection="1">
      <alignment horizontal="justify" vertical="justify" wrapText="1"/>
      <protection locked="0"/>
    </xf>
    <xf numFmtId="171" fontId="25" fillId="9" borderId="11" xfId="0" applyNumberFormat="1" applyFont="1" applyFill="1" applyBorder="1" applyAlignment="1">
      <alignment horizontal="center" vertical="center"/>
    </xf>
    <xf numFmtId="171" fontId="25" fillId="9" borderId="12" xfId="0" applyNumberFormat="1" applyFont="1" applyFill="1" applyBorder="1" applyAlignment="1">
      <alignment horizontal="center" vertical="center"/>
    </xf>
    <xf numFmtId="171" fontId="25" fillId="9" borderId="13" xfId="0" applyNumberFormat="1" applyFont="1" applyFill="1" applyBorder="1" applyAlignment="1">
      <alignment horizontal="center" vertical="center"/>
    </xf>
    <xf numFmtId="0" fontId="59" fillId="14" borderId="4" xfId="0" applyFont="1" applyFill="1" applyBorder="1" applyAlignment="1">
      <alignment horizontal="center" vertical="center" wrapText="1"/>
    </xf>
    <xf numFmtId="0" fontId="59" fillId="14" borderId="0" xfId="0" applyFont="1" applyFill="1" applyAlignment="1">
      <alignment horizontal="center" vertical="center" wrapText="1"/>
    </xf>
    <xf numFmtId="0" fontId="59" fillId="11" borderId="4" xfId="0" applyFont="1" applyFill="1" applyBorder="1" applyAlignment="1">
      <alignment horizontal="center" vertical="center" wrapText="1"/>
    </xf>
    <xf numFmtId="0" fontId="59" fillId="11" borderId="0" xfId="0" applyFont="1" applyFill="1" applyAlignment="1">
      <alignment horizontal="center" vertical="center" wrapText="1"/>
    </xf>
    <xf numFmtId="0" fontId="21" fillId="0" borderId="11" xfId="0" applyFont="1" applyBorder="1" applyAlignment="1">
      <alignment horizontal="left" vertical="center" wrapText="1"/>
    </xf>
    <xf numFmtId="0" fontId="21" fillId="0" borderId="12" xfId="0" applyFont="1" applyBorder="1" applyAlignment="1">
      <alignment horizontal="left" vertical="center" wrapText="1"/>
    </xf>
    <xf numFmtId="0" fontId="21" fillId="0" borderId="13" xfId="0" applyFont="1" applyBorder="1" applyAlignment="1">
      <alignment horizontal="left"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174" fontId="15" fillId="0" borderId="2" xfId="11" applyNumberFormat="1" applyFont="1" applyFill="1" applyBorder="1" applyAlignment="1">
      <alignment horizontal="center" vertical="center" wrapText="1"/>
    </xf>
    <xf numFmtId="174" fontId="15" fillId="0" borderId="7" xfId="11" applyNumberFormat="1" applyFont="1" applyFill="1" applyBorder="1" applyAlignment="1">
      <alignment horizontal="center" vertical="center" wrapText="1"/>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44" fontId="11" fillId="0" borderId="0" xfId="0" applyNumberFormat="1" applyFont="1" applyAlignment="1">
      <alignment horizontal="center" vertical="center" wrapText="1"/>
    </xf>
    <xf numFmtId="169" fontId="11" fillId="13" borderId="1" xfId="6" applyNumberFormat="1" applyFont="1" applyFill="1" applyBorder="1" applyAlignment="1">
      <alignment horizontal="left" vertical="center"/>
    </xf>
    <xf numFmtId="0" fontId="21" fillId="4" borderId="0" xfId="0" applyFont="1" applyFill="1" applyAlignment="1">
      <alignment horizontal="left" vertical="center" wrapText="1"/>
    </xf>
    <xf numFmtId="44" fontId="15" fillId="2" borderId="1" xfId="0" applyNumberFormat="1" applyFont="1" applyFill="1" applyBorder="1" applyAlignment="1">
      <alignment horizontal="right" vertical="center" wrapText="1"/>
    </xf>
    <xf numFmtId="5" fontId="15" fillId="2" borderId="1" xfId="0" applyNumberFormat="1" applyFont="1" applyFill="1" applyBorder="1" applyAlignment="1">
      <alignment horizontal="right" vertical="center" wrapText="1"/>
    </xf>
    <xf numFmtId="171" fontId="25" fillId="8" borderId="11" xfId="0" applyNumberFormat="1" applyFont="1" applyFill="1" applyBorder="1" applyAlignment="1">
      <alignment horizontal="center" vertical="center"/>
    </xf>
    <xf numFmtId="171" fontId="25" fillId="8" borderId="12" xfId="0" applyNumberFormat="1" applyFont="1" applyFill="1" applyBorder="1" applyAlignment="1">
      <alignment horizontal="center" vertical="center"/>
    </xf>
    <xf numFmtId="171" fontId="25" fillId="8" borderId="13" xfId="0" applyNumberFormat="1" applyFont="1" applyFill="1" applyBorder="1" applyAlignment="1">
      <alignment horizontal="center" vertical="center"/>
    </xf>
    <xf numFmtId="171" fontId="16" fillId="0" borderId="0" xfId="0" applyNumberFormat="1" applyFont="1" applyAlignment="1">
      <alignment horizontal="center"/>
    </xf>
    <xf numFmtId="0" fontId="16" fillId="0" borderId="0" xfId="0" applyFont="1" applyAlignment="1" applyProtection="1">
      <alignment horizontal="center" vertical="center" wrapText="1"/>
      <protection locked="0"/>
    </xf>
    <xf numFmtId="0" fontId="40" fillId="0" borderId="0" xfId="0" applyFont="1" applyAlignment="1">
      <alignment horizontal="center" vertical="center"/>
    </xf>
    <xf numFmtId="0" fontId="25" fillId="0" borderId="0" xfId="0" applyFont="1" applyAlignment="1">
      <alignment horizontal="center" vertical="center"/>
    </xf>
    <xf numFmtId="0" fontId="15" fillId="4" borderId="2"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5" fillId="0" borderId="16" xfId="0" applyFont="1" applyBorder="1" applyAlignment="1" applyProtection="1">
      <alignment horizontal="center" vertical="center" wrapText="1"/>
      <protection locked="0"/>
    </xf>
    <xf numFmtId="0" fontId="15" fillId="0" borderId="17" xfId="0" applyFont="1" applyBorder="1" applyAlignment="1" applyProtection="1">
      <alignment horizontal="center" vertical="center" wrapText="1"/>
      <protection locked="0"/>
    </xf>
    <xf numFmtId="0" fontId="11" fillId="0" borderId="9" xfId="0" applyFont="1" applyBorder="1" applyAlignment="1">
      <alignment horizontal="justify" vertical="center" wrapText="1"/>
    </xf>
    <xf numFmtId="0" fontId="39" fillId="2" borderId="1" xfId="0" applyFont="1" applyFill="1" applyBorder="1" applyAlignment="1">
      <alignment horizontal="left" vertical="center" wrapText="1"/>
    </xf>
    <xf numFmtId="0" fontId="39" fillId="2" borderId="8" xfId="0" applyFont="1" applyFill="1" applyBorder="1" applyAlignment="1">
      <alignment horizontal="left" vertical="center" wrapText="1"/>
    </xf>
    <xf numFmtId="0" fontId="39" fillId="2" borderId="2" xfId="0" applyFont="1" applyFill="1" applyBorder="1" applyAlignment="1">
      <alignment horizontal="left" vertical="center" wrapText="1"/>
    </xf>
    <xf numFmtId="0" fontId="39" fillId="2" borderId="3" xfId="0" applyFont="1" applyFill="1" applyBorder="1" applyAlignment="1">
      <alignment horizontal="left" vertical="center" wrapText="1"/>
    </xf>
    <xf numFmtId="0" fontId="39" fillId="2" borderId="7" xfId="0" applyFont="1" applyFill="1" applyBorder="1" applyAlignment="1">
      <alignment horizontal="left" vertical="center" wrapText="1"/>
    </xf>
    <xf numFmtId="0" fontId="39" fillId="2" borderId="9" xfId="0" applyFont="1" applyFill="1" applyBorder="1" applyAlignment="1">
      <alignment horizontal="left" vertical="center" wrapText="1"/>
    </xf>
    <xf numFmtId="0" fontId="26" fillId="2" borderId="1" xfId="3" applyFont="1" applyFill="1" applyBorder="1" applyAlignment="1">
      <alignment horizontal="center" wrapText="1"/>
    </xf>
    <xf numFmtId="0" fontId="25" fillId="0" borderId="0" xfId="0" applyFont="1" applyAlignment="1">
      <alignment horizontal="left" vertical="center"/>
    </xf>
    <xf numFmtId="0" fontId="2" fillId="0" borderId="1" xfId="0" applyFont="1" applyBorder="1" applyAlignment="1">
      <alignment horizontal="left" vertical="center"/>
    </xf>
    <xf numFmtId="167" fontId="26" fillId="0" borderId="2" xfId="2" applyNumberFormat="1" applyFont="1" applyBorder="1" applyAlignment="1">
      <alignment horizontal="center" vertical="center" wrapText="1"/>
    </xf>
    <xf numFmtId="167" fontId="26" fillId="0" borderId="3" xfId="2" applyNumberFormat="1" applyFont="1" applyBorder="1" applyAlignment="1">
      <alignment horizontal="center" vertical="center" wrapText="1"/>
    </xf>
    <xf numFmtId="0" fontId="26" fillId="0" borderId="7" xfId="2" applyFont="1" applyBorder="1" applyAlignment="1">
      <alignment horizontal="center" vertical="center" wrapText="1"/>
    </xf>
    <xf numFmtId="0" fontId="40" fillId="0" borderId="0" xfId="0" applyFont="1" applyAlignment="1">
      <alignment horizontal="left" vertical="center" wrapText="1"/>
    </xf>
    <xf numFmtId="0" fontId="26" fillId="0" borderId="0" xfId="0" applyFont="1" applyAlignment="1">
      <alignment horizontal="justify" vertical="center" wrapText="1"/>
    </xf>
    <xf numFmtId="0" fontId="40" fillId="0" borderId="0" xfId="0" applyFont="1" applyAlignment="1">
      <alignment horizontal="justify" vertical="center" wrapText="1"/>
    </xf>
    <xf numFmtId="0" fontId="40" fillId="0" borderId="0" xfId="0" applyFont="1" applyAlignment="1">
      <alignment horizontal="justify" vertical="center"/>
    </xf>
    <xf numFmtId="0" fontId="26" fillId="0" borderId="0" xfId="0" applyFont="1" applyAlignment="1">
      <alignment horizontal="justify" vertical="justify" wrapText="1"/>
    </xf>
    <xf numFmtId="0" fontId="2" fillId="0" borderId="0" xfId="0" applyFont="1" applyAlignment="1">
      <alignment horizontal="justify" vertical="justify" wrapText="1"/>
    </xf>
    <xf numFmtId="0" fontId="2" fillId="0" borderId="0" xfId="0" applyFont="1" applyAlignment="1">
      <alignment horizontal="justify" vertical="center"/>
    </xf>
    <xf numFmtId="0" fontId="25" fillId="0" borderId="0" xfId="0" applyFont="1" applyAlignment="1">
      <alignment horizontal="justify" vertical="center" wrapText="1"/>
    </xf>
    <xf numFmtId="169" fontId="26" fillId="0" borderId="2" xfId="2" applyNumberFormat="1" applyFont="1" applyBorder="1" applyAlignment="1">
      <alignment horizontal="right" vertical="center" wrapText="1"/>
    </xf>
    <xf numFmtId="169" fontId="26" fillId="0" borderId="3" xfId="2" applyNumberFormat="1" applyFont="1" applyBorder="1" applyAlignment="1">
      <alignment horizontal="right" vertical="center" wrapText="1"/>
    </xf>
    <xf numFmtId="169" fontId="26" fillId="0" borderId="7" xfId="2" applyNumberFormat="1" applyFont="1" applyBorder="1" applyAlignment="1">
      <alignment horizontal="right" vertical="center" wrapText="1"/>
    </xf>
    <xf numFmtId="175" fontId="16" fillId="0" borderId="1" xfId="0" applyNumberFormat="1" applyFont="1" applyBorder="1" applyAlignment="1">
      <alignment horizontal="center" vertical="center" wrapText="1"/>
    </xf>
    <xf numFmtId="0" fontId="11" fillId="0" borderId="1" xfId="0" applyFont="1" applyBorder="1" applyAlignment="1">
      <alignment horizontal="justify" vertical="center"/>
    </xf>
    <xf numFmtId="0" fontId="39" fillId="0" borderId="1" xfId="0" applyFont="1" applyBorder="1" applyAlignment="1">
      <alignment horizontal="left" vertical="center" wrapText="1"/>
    </xf>
    <xf numFmtId="0" fontId="15" fillId="0" borderId="0" xfId="0" applyFont="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174" fontId="15" fillId="0" borderId="1" xfId="11" applyNumberFormat="1" applyFont="1" applyFill="1" applyBorder="1" applyAlignment="1">
      <alignment horizontal="center" vertical="center" wrapText="1"/>
    </xf>
    <xf numFmtId="0" fontId="10" fillId="0" borderId="0" xfId="0" applyFont="1" applyAlignment="1">
      <alignment horizontal="center" vertical="center" wrapText="1"/>
    </xf>
    <xf numFmtId="0" fontId="15" fillId="2" borderId="1" xfId="0" applyFont="1" applyFill="1" applyBorder="1" applyAlignment="1">
      <alignment horizontal="center" vertical="center" wrapText="1"/>
    </xf>
    <xf numFmtId="0" fontId="11" fillId="0" borderId="0" xfId="0" applyFont="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10" fillId="13" borderId="2" xfId="0" applyFont="1" applyFill="1" applyBorder="1" applyAlignment="1" applyProtection="1">
      <alignment horizontal="center" vertical="center" wrapText="1"/>
      <protection locked="0"/>
    </xf>
    <xf numFmtId="0" fontId="10" fillId="13" borderId="3" xfId="0" applyFont="1" applyFill="1" applyBorder="1" applyAlignment="1" applyProtection="1">
      <alignment horizontal="center" vertical="center" wrapText="1"/>
      <protection locked="0"/>
    </xf>
    <xf numFmtId="0" fontId="10" fillId="13" borderId="7" xfId="0" applyFont="1" applyFill="1" applyBorder="1" applyAlignment="1" applyProtection="1">
      <alignment horizontal="center" vertical="center" wrapText="1"/>
      <protection locked="0"/>
    </xf>
    <xf numFmtId="0" fontId="10" fillId="13" borderId="2" xfId="0" applyFont="1" applyFill="1" applyBorder="1" applyAlignment="1" applyProtection="1">
      <alignment horizontal="center" wrapText="1"/>
      <protection locked="0"/>
    </xf>
    <xf numFmtId="0" fontId="10" fillId="13" borderId="7" xfId="0" applyFont="1" applyFill="1" applyBorder="1" applyAlignment="1" applyProtection="1">
      <alignment horizontal="center" wrapText="1"/>
      <protection locked="0"/>
    </xf>
    <xf numFmtId="0" fontId="15" fillId="13" borderId="16" xfId="0" applyFont="1" applyFill="1" applyBorder="1" applyAlignment="1" applyProtection="1">
      <alignment horizontal="center" vertical="center" wrapText="1"/>
      <protection locked="0"/>
    </xf>
    <xf numFmtId="0" fontId="15" fillId="13" borderId="15" xfId="0" applyFont="1" applyFill="1" applyBorder="1" applyAlignment="1" applyProtection="1">
      <alignment horizontal="center" vertical="center" wrapText="1"/>
      <protection locked="0"/>
    </xf>
    <xf numFmtId="0" fontId="15" fillId="13" borderId="17" xfId="0" applyFont="1" applyFill="1" applyBorder="1" applyAlignment="1" applyProtection="1">
      <alignment horizontal="center" vertical="center" wrapText="1"/>
      <protection locked="0"/>
    </xf>
    <xf numFmtId="0" fontId="15" fillId="13" borderId="2" xfId="0" applyFont="1" applyFill="1" applyBorder="1" applyAlignment="1" applyProtection="1">
      <alignment horizontal="center" vertical="center" wrapText="1"/>
      <protection locked="0"/>
    </xf>
    <xf numFmtId="169" fontId="15" fillId="13" borderId="2" xfId="6" applyNumberFormat="1" applyFont="1" applyFill="1" applyBorder="1" applyAlignment="1" applyProtection="1">
      <alignment horizontal="center" vertical="center" wrapText="1"/>
      <protection locked="0"/>
    </xf>
    <xf numFmtId="169" fontId="15" fillId="13" borderId="3" xfId="6" applyNumberFormat="1" applyFont="1" applyFill="1" applyBorder="1" applyAlignment="1" applyProtection="1">
      <alignment horizontal="center" vertical="center" wrapText="1"/>
      <protection locked="0"/>
    </xf>
    <xf numFmtId="169" fontId="15" fillId="13" borderId="7" xfId="6" applyNumberFormat="1" applyFont="1" applyFill="1" applyBorder="1" applyAlignment="1" applyProtection="1">
      <alignment horizontal="center" vertical="center" wrapText="1"/>
      <protection locked="0"/>
    </xf>
    <xf numFmtId="0" fontId="15" fillId="0" borderId="15" xfId="0" applyFont="1" applyBorder="1" applyAlignment="1" applyProtection="1">
      <alignment horizontal="center" vertical="center" wrapText="1"/>
      <protection locked="0"/>
    </xf>
    <xf numFmtId="3" fontId="15" fillId="0" borderId="2" xfId="6" applyNumberFormat="1" applyFont="1" applyFill="1" applyBorder="1" applyAlignment="1" applyProtection="1">
      <alignment horizontal="right" vertical="center" wrapText="1"/>
      <protection locked="0"/>
    </xf>
    <xf numFmtId="3" fontId="15" fillId="0" borderId="3" xfId="6" applyNumberFormat="1" applyFont="1" applyFill="1" applyBorder="1" applyAlignment="1" applyProtection="1">
      <alignment horizontal="right" vertical="center" wrapText="1"/>
      <protection locked="0"/>
    </xf>
    <xf numFmtId="3" fontId="15" fillId="0" borderId="7" xfId="6" applyNumberFormat="1" applyFont="1" applyFill="1" applyBorder="1" applyAlignment="1" applyProtection="1">
      <alignment horizontal="right" vertical="center" wrapText="1"/>
      <protection locked="0"/>
    </xf>
    <xf numFmtId="0" fontId="15" fillId="0" borderId="2" xfId="0" applyFont="1" applyBorder="1" applyAlignment="1" applyProtection="1">
      <alignment horizontal="center" wrapText="1"/>
      <protection locked="0"/>
    </xf>
    <xf numFmtId="0" fontId="15" fillId="0" borderId="7" xfId="0" applyFont="1" applyBorder="1" applyAlignment="1" applyProtection="1">
      <alignment horizontal="center" wrapText="1"/>
      <protection locked="0"/>
    </xf>
    <xf numFmtId="179" fontId="19" fillId="2" borderId="2" xfId="0" applyNumberFormat="1" applyFont="1" applyFill="1" applyBorder="1" applyAlignment="1">
      <alignment horizontal="right" vertical="center" wrapText="1"/>
    </xf>
    <xf numFmtId="179" fontId="19" fillId="2" borderId="3" xfId="0" applyNumberFormat="1" applyFont="1" applyFill="1" applyBorder="1" applyAlignment="1">
      <alignment horizontal="right" vertical="center" wrapText="1"/>
    </xf>
    <xf numFmtId="179" fontId="19" fillId="2" borderId="7" xfId="0" applyNumberFormat="1" applyFont="1" applyFill="1" applyBorder="1" applyAlignment="1">
      <alignment horizontal="right" vertical="center" wrapText="1"/>
    </xf>
    <xf numFmtId="0" fontId="11" fillId="0" borderId="0" xfId="0" applyFont="1" applyAlignment="1">
      <alignment horizontal="center"/>
    </xf>
    <xf numFmtId="0" fontId="11" fillId="0" borderId="0" xfId="0" applyFont="1" applyAlignment="1">
      <alignment horizontal="center" vertical="center"/>
    </xf>
    <xf numFmtId="7" fontId="19" fillId="2" borderId="1" xfId="0" applyNumberFormat="1" applyFont="1" applyFill="1" applyBorder="1" applyAlignment="1">
      <alignment horizontal="right" vertical="center" wrapText="1"/>
    </xf>
    <xf numFmtId="164" fontId="15" fillId="0" borderId="1" xfId="11" applyFont="1" applyFill="1" applyBorder="1" applyAlignment="1" applyProtection="1">
      <alignment horizontal="right" vertical="center" wrapText="1"/>
      <protection locked="0"/>
    </xf>
    <xf numFmtId="164" fontId="15" fillId="0" borderId="3" xfId="11" applyFont="1" applyFill="1" applyBorder="1" applyAlignment="1" applyProtection="1">
      <alignment horizontal="right" vertical="center" wrapText="1"/>
      <protection locked="0"/>
    </xf>
    <xf numFmtId="164" fontId="15" fillId="0" borderId="7" xfId="11" applyFont="1" applyFill="1" applyBorder="1" applyAlignment="1" applyProtection="1">
      <alignment horizontal="right" vertical="center" wrapText="1"/>
      <protection locked="0"/>
    </xf>
    <xf numFmtId="0" fontId="21" fillId="15" borderId="15" xfId="0" applyFont="1" applyFill="1" applyBorder="1" applyAlignment="1">
      <alignment horizontal="center" vertical="center" wrapText="1"/>
    </xf>
    <xf numFmtId="171" fontId="25" fillId="3" borderId="11" xfId="0" applyNumberFormat="1" applyFont="1" applyFill="1" applyBorder="1" applyAlignment="1">
      <alignment horizontal="center" vertical="center"/>
    </xf>
    <xf numFmtId="171" fontId="25" fillId="3" borderId="12" xfId="0" applyNumberFormat="1" applyFont="1" applyFill="1" applyBorder="1" applyAlignment="1">
      <alignment horizontal="center" vertical="center"/>
    </xf>
    <xf numFmtId="171" fontId="25" fillId="3" borderId="13" xfId="0" applyNumberFormat="1" applyFont="1" applyFill="1" applyBorder="1" applyAlignment="1">
      <alignment horizontal="center" vertical="center"/>
    </xf>
    <xf numFmtId="7" fontId="19" fillId="15" borderId="2" xfId="0" applyNumberFormat="1" applyFont="1" applyFill="1" applyBorder="1" applyAlignment="1">
      <alignment horizontal="right" vertical="center" wrapText="1"/>
    </xf>
    <xf numFmtId="7" fontId="19" fillId="15" borderId="3" xfId="0" applyNumberFormat="1" applyFont="1" applyFill="1" applyBorder="1" applyAlignment="1">
      <alignment horizontal="right" vertical="center" wrapText="1"/>
    </xf>
    <xf numFmtId="7" fontId="19" fillId="15" borderId="7" xfId="0" applyNumberFormat="1" applyFont="1" applyFill="1" applyBorder="1" applyAlignment="1">
      <alignment horizontal="right" vertical="center" wrapText="1"/>
    </xf>
    <xf numFmtId="0" fontId="19" fillId="15" borderId="0" xfId="0" applyFont="1" applyFill="1" applyAlignment="1">
      <alignment horizontal="center" vertical="center" wrapText="1"/>
    </xf>
    <xf numFmtId="0" fontId="16" fillId="0" borderId="15" xfId="0" applyFont="1" applyBorder="1" applyAlignment="1">
      <alignment horizontal="center" vertical="center" wrapText="1"/>
    </xf>
    <xf numFmtId="0" fontId="40" fillId="2" borderId="0" xfId="0" applyFont="1" applyFill="1" applyAlignment="1" applyProtection="1">
      <alignment horizontal="center" vertical="center"/>
      <protection locked="0"/>
    </xf>
    <xf numFmtId="0" fontId="26" fillId="2" borderId="0" xfId="0" applyFont="1" applyFill="1" applyAlignment="1" applyProtection="1">
      <alignment horizontal="center" vertical="center" wrapText="1"/>
      <protection locked="0"/>
    </xf>
    <xf numFmtId="0" fontId="25" fillId="2" borderId="0" xfId="0" applyFont="1" applyFill="1" applyAlignment="1" applyProtection="1">
      <alignment horizontal="left" vertical="center"/>
      <protection locked="0"/>
    </xf>
    <xf numFmtId="0" fontId="73" fillId="2" borderId="0" xfId="0" applyFont="1" applyFill="1" applyAlignment="1" applyProtection="1">
      <alignment horizontal="center" vertical="center"/>
      <protection locked="0"/>
    </xf>
    <xf numFmtId="0" fontId="74" fillId="2" borderId="0" xfId="0" applyFont="1" applyFill="1" applyAlignment="1" applyProtection="1">
      <alignment horizontal="center" vertical="center"/>
      <protection locked="0"/>
    </xf>
    <xf numFmtId="0" fontId="75" fillId="2" borderId="0" xfId="0" applyFont="1" applyFill="1" applyAlignment="1" applyProtection="1">
      <alignment horizontal="center" vertical="center"/>
      <protection locked="0"/>
    </xf>
    <xf numFmtId="0" fontId="76" fillId="2" borderId="0" xfId="0" applyFont="1" applyFill="1" applyAlignment="1" applyProtection="1">
      <alignment horizontal="center" vertical="center"/>
      <protection locked="0"/>
    </xf>
    <xf numFmtId="0" fontId="2" fillId="2" borderId="0" xfId="0" applyFont="1" applyFill="1" applyAlignment="1">
      <alignment horizontal="justify" vertical="center"/>
    </xf>
    <xf numFmtId="0" fontId="2" fillId="2" borderId="0" xfId="0" applyFont="1" applyFill="1" applyAlignment="1">
      <alignment horizontal="justify" vertical="top" wrapText="1"/>
    </xf>
    <xf numFmtId="0" fontId="26" fillId="2" borderId="0" xfId="0" applyFont="1" applyFill="1" applyAlignment="1" applyProtection="1">
      <alignment horizontal="left" vertical="center" wrapText="1"/>
      <protection locked="0"/>
    </xf>
    <xf numFmtId="0" fontId="6" fillId="2" borderId="0" xfId="0" applyFont="1" applyFill="1" applyAlignment="1" applyProtection="1">
      <alignment horizontal="left" vertical="center" wrapText="1"/>
      <protection locked="0"/>
    </xf>
    <xf numFmtId="0" fontId="25" fillId="2" borderId="0" xfId="0" applyFont="1" applyFill="1" applyAlignment="1">
      <alignment horizontal="left" vertical="center"/>
    </xf>
    <xf numFmtId="0" fontId="26" fillId="2" borderId="0" xfId="0" applyFont="1" applyFill="1" applyAlignment="1">
      <alignment horizontal="left" vertical="center"/>
    </xf>
    <xf numFmtId="3" fontId="67" fillId="2" borderId="1" xfId="0" applyNumberFormat="1" applyFont="1" applyFill="1" applyBorder="1" applyAlignment="1">
      <alignment horizontal="left" vertical="center" wrapText="1"/>
    </xf>
    <xf numFmtId="0" fontId="37" fillId="2" borderId="1" xfId="0" applyFont="1" applyFill="1" applyBorder="1" applyAlignment="1" applyProtection="1">
      <alignment horizontal="center" vertical="center" wrapText="1"/>
      <protection locked="0"/>
    </xf>
    <xf numFmtId="3" fontId="65" fillId="0" borderId="1" xfId="0" applyNumberFormat="1" applyFont="1" applyBorder="1" applyAlignment="1">
      <alignment horizontal="left" vertical="center" wrapText="1"/>
    </xf>
    <xf numFmtId="0" fontId="37" fillId="0" borderId="1" xfId="0" applyFont="1" applyBorder="1" applyAlignment="1" applyProtection="1">
      <alignment horizontal="center" vertical="center" wrapText="1"/>
      <protection locked="0"/>
    </xf>
    <xf numFmtId="0" fontId="40" fillId="2" borderId="0" xfId="0" applyFont="1" applyFill="1" applyAlignment="1">
      <alignment horizontal="left" vertical="center"/>
    </xf>
    <xf numFmtId="0" fontId="26" fillId="2" borderId="0" xfId="0" applyFont="1" applyFill="1" applyAlignment="1">
      <alignment horizontal="justify" vertical="center" wrapText="1"/>
    </xf>
    <xf numFmtId="3" fontId="63" fillId="0" borderId="1" xfId="0" applyNumberFormat="1" applyFont="1" applyBorder="1" applyAlignment="1">
      <alignment horizontal="left" vertical="center" wrapText="1"/>
    </xf>
    <xf numFmtId="3" fontId="67" fillId="2" borderId="1" xfId="0" applyNumberFormat="1" applyFont="1" applyFill="1" applyBorder="1" applyAlignment="1">
      <alignment horizontal="center" vertical="center" wrapText="1"/>
    </xf>
    <xf numFmtId="3" fontId="66" fillId="2" borderId="1" xfId="0" applyNumberFormat="1" applyFont="1" applyFill="1" applyBorder="1" applyAlignment="1">
      <alignment horizontal="left" vertical="center" wrapText="1"/>
    </xf>
    <xf numFmtId="3" fontId="67" fillId="0" borderId="1" xfId="0" applyNumberFormat="1" applyFont="1" applyBorder="1" applyAlignment="1">
      <alignment horizontal="center" vertical="center" wrapText="1"/>
    </xf>
    <xf numFmtId="3" fontId="65" fillId="0" borderId="2" xfId="0" applyNumberFormat="1" applyFont="1" applyBorder="1" applyAlignment="1">
      <alignment horizontal="left" vertical="center" wrapText="1"/>
    </xf>
    <xf numFmtId="3" fontId="65" fillId="0" borderId="7" xfId="0" applyNumberFormat="1" applyFont="1" applyBorder="1" applyAlignment="1">
      <alignment horizontal="left" vertical="center" wrapText="1"/>
    </xf>
    <xf numFmtId="0" fontId="37" fillId="0" borderId="2" xfId="0" applyFont="1" applyBorder="1" applyAlignment="1" applyProtection="1">
      <alignment horizontal="center" vertical="center" wrapText="1"/>
      <protection locked="0"/>
    </xf>
    <xf numFmtId="0" fontId="37" fillId="0" borderId="7" xfId="0" applyFont="1" applyBorder="1" applyAlignment="1" applyProtection="1">
      <alignment horizontal="center" vertical="center" wrapText="1"/>
      <protection locked="0"/>
    </xf>
    <xf numFmtId="3" fontId="63" fillId="0" borderId="2" xfId="0" applyNumberFormat="1" applyFont="1" applyBorder="1" applyAlignment="1">
      <alignment horizontal="left" vertical="center" wrapText="1"/>
    </xf>
    <xf numFmtId="3" fontId="63" fillId="0" borderId="7" xfId="0" applyNumberFormat="1" applyFont="1" applyBorder="1" applyAlignment="1">
      <alignment horizontal="left" vertical="center" wrapText="1"/>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7" xfId="0" applyFont="1" applyFill="1" applyBorder="1" applyAlignment="1">
      <alignment horizontal="left" vertical="center" wrapText="1"/>
    </xf>
    <xf numFmtId="49" fontId="40" fillId="0" borderId="2" xfId="0" applyNumberFormat="1" applyFont="1" applyBorder="1" applyAlignment="1" applyProtection="1">
      <alignment horizontal="center" vertical="center"/>
      <protection locked="0"/>
    </xf>
    <xf numFmtId="49" fontId="40" fillId="0" borderId="3" xfId="0" applyNumberFormat="1" applyFont="1" applyBorder="1" applyAlignment="1" applyProtection="1">
      <alignment horizontal="center" vertical="center"/>
      <protection locked="0"/>
    </xf>
    <xf numFmtId="49" fontId="40" fillId="0" borderId="7" xfId="0" applyNumberFormat="1" applyFont="1" applyBorder="1" applyAlignment="1" applyProtection="1">
      <alignment horizontal="center" vertical="center"/>
      <protection locked="0"/>
    </xf>
    <xf numFmtId="3" fontId="67" fillId="2" borderId="0" xfId="0" applyNumberFormat="1" applyFont="1" applyFill="1" applyAlignment="1">
      <alignment horizontal="center" vertical="center" wrapText="1"/>
    </xf>
    <xf numFmtId="0" fontId="37" fillId="2" borderId="0" xfId="0" applyFont="1" applyFill="1" applyAlignment="1" applyProtection="1">
      <alignment horizontal="center" vertical="center" wrapText="1"/>
      <protection locked="0"/>
    </xf>
    <xf numFmtId="3" fontId="67" fillId="2" borderId="0" xfId="0" applyNumberFormat="1" applyFont="1" applyFill="1" applyAlignment="1">
      <alignment horizontal="left" vertical="center" wrapText="1"/>
    </xf>
    <xf numFmtId="3" fontId="65" fillId="0" borderId="1" xfId="0" applyNumberFormat="1" applyFont="1" applyBorder="1" applyAlignment="1">
      <alignment vertical="center" wrapText="1"/>
    </xf>
    <xf numFmtId="3" fontId="65" fillId="0" borderId="2" xfId="0" applyNumberFormat="1" applyFont="1" applyBorder="1" applyAlignment="1">
      <alignment vertical="center" wrapText="1"/>
    </xf>
    <xf numFmtId="3" fontId="65" fillId="0" borderId="7" xfId="0" applyNumberFormat="1" applyFont="1" applyBorder="1" applyAlignment="1">
      <alignment vertical="center" wrapText="1"/>
    </xf>
    <xf numFmtId="0" fontId="43" fillId="0" borderId="1" xfId="0" applyFont="1" applyBorder="1" applyAlignment="1">
      <alignment horizontal="center" vertical="center" wrapText="1"/>
    </xf>
    <xf numFmtId="0" fontId="37" fillId="0" borderId="2" xfId="0" applyFont="1" applyBorder="1" applyAlignment="1">
      <alignment horizontal="center" vertical="center"/>
    </xf>
    <xf numFmtId="0" fontId="37" fillId="0" borderId="7" xfId="0" applyFont="1" applyBorder="1" applyAlignment="1">
      <alignment horizontal="center" vertical="center"/>
    </xf>
    <xf numFmtId="0" fontId="40" fillId="5" borderId="1" xfId="0" applyFont="1" applyFill="1" applyBorder="1" applyAlignment="1" applyProtection="1">
      <alignment horizontal="center" vertical="center"/>
      <protection locked="0"/>
    </xf>
    <xf numFmtId="0" fontId="40" fillId="5" borderId="18" xfId="0" applyFont="1" applyFill="1" applyBorder="1" applyAlignment="1" applyProtection="1">
      <alignment horizontal="center" vertical="center"/>
      <protection locked="0"/>
    </xf>
    <xf numFmtId="0" fontId="40" fillId="5" borderId="5" xfId="0" applyFont="1" applyFill="1" applyBorder="1" applyAlignment="1" applyProtection="1">
      <alignment horizontal="center" vertical="center"/>
      <protection locked="0"/>
    </xf>
    <xf numFmtId="0" fontId="40" fillId="5" borderId="2" xfId="0" applyFont="1" applyFill="1" applyBorder="1" applyAlignment="1" applyProtection="1">
      <alignment horizontal="center" vertical="center"/>
      <protection locked="0"/>
    </xf>
    <xf numFmtId="0" fontId="40" fillId="5" borderId="3" xfId="0" applyFont="1" applyFill="1" applyBorder="1" applyAlignment="1" applyProtection="1">
      <alignment horizontal="center" vertical="center"/>
      <protection locked="0"/>
    </xf>
    <xf numFmtId="0" fontId="26" fillId="0" borderId="2" xfId="0" applyFont="1" applyBorder="1" applyAlignment="1">
      <alignment horizontal="center" vertical="center" wrapText="1"/>
    </xf>
    <xf numFmtId="0" fontId="26" fillId="0" borderId="7" xfId="0" applyFont="1" applyBorder="1" applyAlignment="1">
      <alignment horizontal="center" vertical="center" wrapText="1"/>
    </xf>
    <xf numFmtId="0" fontId="43" fillId="2" borderId="1" xfId="0" applyFont="1" applyFill="1" applyBorder="1" applyAlignment="1">
      <alignment horizontal="center" vertical="center" wrapText="1"/>
    </xf>
    <xf numFmtId="0" fontId="26" fillId="2" borderId="4" xfId="0" applyFont="1" applyFill="1" applyBorder="1" applyAlignment="1" applyProtection="1">
      <alignment horizontal="left" vertical="center" wrapText="1"/>
      <protection locked="0"/>
    </xf>
    <xf numFmtId="0" fontId="26" fillId="2" borderId="19" xfId="0" applyFont="1" applyFill="1" applyBorder="1" applyAlignment="1" applyProtection="1">
      <alignment horizontal="left" vertical="center" wrapText="1"/>
      <protection locked="0"/>
    </xf>
    <xf numFmtId="0" fontId="40" fillId="0" borderId="1" xfId="16" applyFont="1" applyBorder="1" applyAlignment="1">
      <alignment horizontal="center"/>
    </xf>
    <xf numFmtId="0" fontId="44" fillId="9"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53" fillId="9" borderId="1" xfId="0" applyFont="1" applyFill="1" applyBorder="1" applyAlignment="1">
      <alignment horizontal="center" vertical="center" wrapText="1"/>
    </xf>
    <xf numFmtId="0" fontId="26" fillId="2" borderId="2" xfId="0" applyFont="1" applyFill="1" applyBorder="1" applyAlignment="1" applyProtection="1">
      <alignment horizontal="left" vertical="center" wrapText="1"/>
      <protection locked="0"/>
    </xf>
    <xf numFmtId="0" fontId="26" fillId="2" borderId="3" xfId="0" applyFont="1" applyFill="1" applyBorder="1" applyAlignment="1" applyProtection="1">
      <alignment horizontal="left" vertical="center" wrapText="1"/>
      <protection locked="0"/>
    </xf>
    <xf numFmtId="0" fontId="26" fillId="2" borderId="7" xfId="0" applyFont="1" applyFill="1" applyBorder="1" applyAlignment="1" applyProtection="1">
      <alignment horizontal="left" vertical="center" wrapText="1"/>
      <protection locked="0"/>
    </xf>
    <xf numFmtId="0" fontId="52" fillId="9" borderId="1" xfId="0" applyFont="1" applyFill="1" applyBorder="1" applyAlignment="1">
      <alignment horizontal="center" vertical="center" wrapText="1"/>
    </xf>
    <xf numFmtId="0" fontId="40" fillId="0" borderId="18" xfId="0" applyFont="1" applyBorder="1" applyAlignment="1">
      <alignment horizontal="left" vertical="center" wrapText="1"/>
    </xf>
    <xf numFmtId="0" fontId="40" fillId="0" borderId="5" xfId="0" applyFont="1" applyBorder="1" applyAlignment="1">
      <alignment horizontal="left" vertical="center" wrapText="1"/>
    </xf>
    <xf numFmtId="0" fontId="40" fillId="0" borderId="6" xfId="0" applyFont="1" applyBorder="1" applyAlignment="1">
      <alignment horizontal="left" vertical="center" wrapText="1"/>
    </xf>
    <xf numFmtId="0" fontId="26" fillId="2" borderId="1" xfId="0" applyFont="1" applyFill="1" applyBorder="1" applyAlignment="1">
      <alignment horizontal="left" vertical="center" wrapText="1"/>
    </xf>
    <xf numFmtId="0" fontId="40" fillId="5" borderId="2" xfId="0" applyFont="1" applyFill="1" applyBorder="1" applyAlignment="1">
      <alignment horizontal="center" vertical="center" wrapText="1"/>
    </xf>
    <xf numFmtId="0" fontId="40" fillId="5" borderId="3" xfId="0" applyFont="1" applyFill="1" applyBorder="1" applyAlignment="1">
      <alignment horizontal="center" vertical="center" wrapText="1"/>
    </xf>
    <xf numFmtId="0" fontId="40" fillId="5" borderId="7" xfId="0" applyFont="1" applyFill="1" applyBorder="1" applyAlignment="1">
      <alignment horizontal="center" vertical="center" wrapText="1"/>
    </xf>
    <xf numFmtId="0" fontId="44" fillId="5" borderId="2" xfId="0" applyFont="1" applyFill="1" applyBorder="1" applyAlignment="1" applyProtection="1">
      <alignment horizontal="center" vertical="center" wrapText="1"/>
      <protection locked="0"/>
    </xf>
    <xf numFmtId="0" fontId="44" fillId="5" borderId="3" xfId="0" applyFont="1" applyFill="1" applyBorder="1" applyAlignment="1" applyProtection="1">
      <alignment horizontal="center" vertical="center" wrapText="1"/>
      <protection locked="0"/>
    </xf>
    <xf numFmtId="0" fontId="44" fillId="5" borderId="7" xfId="0" applyFont="1" applyFill="1" applyBorder="1" applyAlignment="1" applyProtection="1">
      <alignment horizontal="center" vertical="center" wrapText="1"/>
      <protection locked="0"/>
    </xf>
    <xf numFmtId="0" fontId="44" fillId="5" borderId="18" xfId="0" applyFont="1" applyFill="1" applyBorder="1" applyAlignment="1" applyProtection="1">
      <alignment horizontal="center" vertical="center" wrapText="1"/>
      <protection locked="0"/>
    </xf>
    <xf numFmtId="0" fontId="44" fillId="5" borderId="5" xfId="0" applyFont="1" applyFill="1" applyBorder="1" applyAlignment="1" applyProtection="1">
      <alignment horizontal="center" vertical="center" wrapText="1"/>
      <protection locked="0"/>
    </xf>
    <xf numFmtId="0" fontId="44" fillId="5" borderId="4" xfId="0" applyFont="1" applyFill="1" applyBorder="1" applyAlignment="1" applyProtection="1">
      <alignment horizontal="center" vertical="center"/>
      <protection locked="0"/>
    </xf>
    <xf numFmtId="0" fontId="44" fillId="5" borderId="0" xfId="0" applyFont="1" applyFill="1" applyAlignment="1" applyProtection="1">
      <alignment horizontal="center" vertical="center"/>
      <protection locked="0"/>
    </xf>
    <xf numFmtId="0" fontId="36" fillId="5" borderId="1" xfId="0" applyFont="1" applyFill="1" applyBorder="1" applyAlignment="1" applyProtection="1">
      <alignment horizontal="center" vertical="center" wrapText="1"/>
      <protection locked="0"/>
    </xf>
    <xf numFmtId="0" fontId="44" fillId="2" borderId="1" xfId="0" applyFont="1" applyFill="1" applyBorder="1" applyAlignment="1">
      <alignment horizontal="left" vertical="center" wrapText="1"/>
    </xf>
    <xf numFmtId="0" fontId="44" fillId="5" borderId="1" xfId="0" applyFont="1" applyFill="1" applyBorder="1" applyAlignment="1" applyProtection="1">
      <alignment horizontal="center" vertical="center" wrapText="1"/>
      <protection locked="0"/>
    </xf>
    <xf numFmtId="0" fontId="44" fillId="2" borderId="4" xfId="0" applyFont="1" applyFill="1" applyBorder="1" applyAlignment="1">
      <alignment horizontal="left" vertical="center" wrapText="1"/>
    </xf>
    <xf numFmtId="0" fontId="44" fillId="2" borderId="0" xfId="0" applyFont="1" applyFill="1" applyAlignment="1">
      <alignment horizontal="left" vertical="center" wrapText="1"/>
    </xf>
    <xf numFmtId="0" fontId="40" fillId="5" borderId="4" xfId="0" applyFont="1" applyFill="1" applyBorder="1" applyAlignment="1" applyProtection="1">
      <alignment horizontal="center" vertical="center"/>
      <protection locked="0"/>
    </xf>
    <xf numFmtId="0" fontId="40" fillId="5" borderId="0" xfId="0" applyFont="1" applyFill="1" applyAlignment="1" applyProtection="1">
      <alignment horizontal="center" vertical="center"/>
      <protection locked="0"/>
    </xf>
    <xf numFmtId="0" fontId="56" fillId="0" borderId="0" xfId="0" applyFont="1" applyAlignment="1">
      <alignment horizontal="center" vertical="center"/>
    </xf>
    <xf numFmtId="3" fontId="70" fillId="5" borderId="2" xfId="0" applyNumberFormat="1" applyFont="1" applyFill="1" applyBorder="1" applyAlignment="1" applyProtection="1">
      <alignment horizontal="center" vertical="center" wrapText="1"/>
      <protection locked="0"/>
    </xf>
    <xf numFmtId="3" fontId="70" fillId="5" borderId="3" xfId="0" applyNumberFormat="1" applyFont="1" applyFill="1" applyBorder="1" applyAlignment="1" applyProtection="1">
      <alignment horizontal="center" vertical="center" wrapText="1"/>
      <protection locked="0"/>
    </xf>
    <xf numFmtId="3" fontId="70" fillId="5" borderId="7" xfId="0" applyNumberFormat="1" applyFont="1" applyFill="1" applyBorder="1" applyAlignment="1" applyProtection="1">
      <alignment horizontal="center" vertical="center" wrapText="1"/>
      <protection locked="0"/>
    </xf>
    <xf numFmtId="0" fontId="53" fillId="5" borderId="1" xfId="0" applyFont="1" applyFill="1" applyBorder="1" applyAlignment="1" applyProtection="1">
      <alignment horizontal="center" vertical="center" wrapText="1"/>
      <protection locked="0"/>
    </xf>
    <xf numFmtId="0" fontId="35" fillId="5" borderId="2" xfId="0" applyFont="1" applyFill="1" applyBorder="1" applyAlignment="1" applyProtection="1">
      <alignment horizontal="center" vertical="center" wrapText="1"/>
      <protection locked="0"/>
    </xf>
    <xf numFmtId="0" fontId="35" fillId="5" borderId="7" xfId="0" applyFont="1" applyFill="1" applyBorder="1" applyAlignment="1" applyProtection="1">
      <alignment horizontal="center" vertical="center" wrapText="1"/>
      <protection locked="0"/>
    </xf>
    <xf numFmtId="49" fontId="28" fillId="2" borderId="0" xfId="0" applyNumberFormat="1" applyFont="1" applyFill="1" applyAlignment="1">
      <alignment horizontal="center" vertical="center"/>
    </xf>
    <xf numFmtId="0" fontId="53" fillId="2" borderId="4" xfId="0" applyFont="1" applyFill="1" applyBorder="1" applyAlignment="1">
      <alignment horizontal="left" vertical="center" wrapText="1"/>
    </xf>
    <xf numFmtId="0" fontId="53" fillId="2" borderId="0" xfId="0" applyFont="1" applyFill="1" applyAlignment="1">
      <alignment horizontal="left" vertical="center" wrapText="1"/>
    </xf>
    <xf numFmtId="0" fontId="35" fillId="5" borderId="1" xfId="0" applyFont="1" applyFill="1" applyBorder="1" applyAlignment="1" applyProtection="1">
      <alignment horizontal="center" vertical="center" wrapText="1"/>
      <protection locked="0"/>
    </xf>
    <xf numFmtId="0" fontId="28" fillId="2" borderId="1" xfId="0" applyFont="1" applyFill="1" applyBorder="1" applyAlignment="1">
      <alignment horizontal="center" vertical="center" wrapText="1"/>
    </xf>
    <xf numFmtId="0" fontId="28" fillId="2" borderId="16" xfId="0" applyFont="1" applyFill="1" applyBorder="1" applyAlignment="1">
      <alignment horizontal="center" vertical="center" wrapText="1"/>
    </xf>
    <xf numFmtId="0" fontId="28" fillId="2" borderId="15" xfId="0" applyFont="1" applyFill="1" applyBorder="1" applyAlignment="1">
      <alignment horizontal="center" vertical="center" wrapText="1"/>
    </xf>
    <xf numFmtId="0" fontId="53" fillId="2" borderId="1" xfId="0" applyFont="1" applyFill="1" applyBorder="1" applyAlignment="1">
      <alignment horizontal="center" vertical="center" wrapText="1"/>
    </xf>
    <xf numFmtId="0" fontId="53" fillId="2" borderId="2" xfId="0" applyFont="1" applyFill="1" applyBorder="1" applyAlignment="1">
      <alignment horizontal="center" vertical="center" wrapText="1"/>
    </xf>
    <xf numFmtId="0" fontId="53" fillId="2" borderId="3" xfId="0" applyFont="1" applyFill="1" applyBorder="1" applyAlignment="1">
      <alignment horizontal="center" vertical="center" wrapText="1"/>
    </xf>
    <xf numFmtId="0" fontId="53" fillId="2" borderId="7" xfId="0" applyFont="1" applyFill="1" applyBorder="1" applyAlignment="1">
      <alignment horizontal="center" vertical="center" wrapText="1"/>
    </xf>
    <xf numFmtId="0" fontId="35" fillId="2" borderId="1" xfId="0" applyFont="1" applyFill="1" applyBorder="1" applyAlignment="1" applyProtection="1">
      <alignment horizontal="center" vertical="center" wrapText="1"/>
      <protection locked="0"/>
    </xf>
    <xf numFmtId="0" fontId="25"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53" fillId="2" borderId="1" xfId="0" applyFont="1" applyFill="1" applyBorder="1" applyAlignment="1">
      <alignment horizontal="left" vertical="center" wrapText="1"/>
    </xf>
    <xf numFmtId="0" fontId="53" fillId="2" borderId="1" xfId="0" applyFont="1" applyFill="1" applyBorder="1" applyAlignment="1" applyProtection="1">
      <alignment horizontal="center" vertical="center" wrapText="1"/>
      <protection locked="0"/>
    </xf>
    <xf numFmtId="0" fontId="44" fillId="2" borderId="1" xfId="0" applyFont="1" applyFill="1" applyBorder="1" applyAlignment="1" applyProtection="1">
      <alignment horizontal="center" vertical="center" wrapText="1"/>
      <protection locked="0"/>
    </xf>
    <xf numFmtId="3" fontId="67" fillId="2" borderId="15" xfId="0" applyNumberFormat="1" applyFont="1" applyFill="1" applyBorder="1" applyAlignment="1">
      <alignment horizontal="left" vertical="center" wrapText="1"/>
    </xf>
    <xf numFmtId="3" fontId="66" fillId="2" borderId="0" xfId="0" applyNumberFormat="1" applyFont="1" applyFill="1" applyAlignment="1">
      <alignment horizontal="left" vertical="center" wrapText="1"/>
    </xf>
    <xf numFmtId="3" fontId="67" fillId="0" borderId="2" xfId="0" applyNumberFormat="1" applyFont="1" applyBorder="1" applyAlignment="1">
      <alignment horizontal="center" vertical="center" wrapText="1"/>
    </xf>
    <xf numFmtId="3" fontId="67" fillId="0" borderId="7" xfId="0" applyNumberFormat="1" applyFont="1" applyBorder="1" applyAlignment="1">
      <alignment horizontal="center" vertical="center" wrapText="1"/>
    </xf>
    <xf numFmtId="0" fontId="2" fillId="2" borderId="1" xfId="0" applyFont="1" applyFill="1" applyBorder="1" applyAlignment="1">
      <alignment horizontal="left" vertical="center" wrapText="1"/>
    </xf>
    <xf numFmtId="0" fontId="53" fillId="5" borderId="2" xfId="0" applyFont="1" applyFill="1" applyBorder="1" applyAlignment="1" applyProtection="1">
      <alignment horizontal="center" vertical="center" wrapText="1"/>
      <protection locked="0"/>
    </xf>
    <xf numFmtId="0" fontId="53" fillId="5" borderId="3" xfId="0" applyFont="1" applyFill="1" applyBorder="1" applyAlignment="1" applyProtection="1">
      <alignment horizontal="center" vertical="center" wrapText="1"/>
      <protection locked="0"/>
    </xf>
    <xf numFmtId="167" fontId="44" fillId="5" borderId="18" xfId="1" applyFont="1" applyFill="1" applyBorder="1" applyAlignment="1" applyProtection="1">
      <alignment horizontal="center" vertical="center" wrapText="1"/>
      <protection locked="0"/>
    </xf>
    <xf numFmtId="167" fontId="44" fillId="5" borderId="5" xfId="1" applyFont="1" applyFill="1" applyBorder="1" applyAlignment="1" applyProtection="1">
      <alignment horizontal="center" vertical="center" wrapText="1"/>
      <protection locked="0"/>
    </xf>
    <xf numFmtId="167" fontId="44" fillId="5" borderId="6" xfId="1" applyFont="1" applyFill="1" applyBorder="1" applyAlignment="1" applyProtection="1">
      <alignment horizontal="center" vertical="center" wrapText="1"/>
      <protection locked="0"/>
    </xf>
    <xf numFmtId="167" fontId="44" fillId="5" borderId="16" xfId="1" applyFont="1" applyFill="1" applyBorder="1" applyAlignment="1" applyProtection="1">
      <alignment horizontal="center" vertical="center" wrapText="1"/>
      <protection locked="0"/>
    </xf>
    <xf numFmtId="167" fontId="44" fillId="5" borderId="15" xfId="1" applyFont="1" applyFill="1" applyBorder="1" applyAlignment="1" applyProtection="1">
      <alignment horizontal="center" vertical="center" wrapText="1"/>
      <protection locked="0"/>
    </xf>
    <xf numFmtId="167" fontId="44" fillId="5" borderId="17" xfId="1" applyFont="1" applyFill="1" applyBorder="1" applyAlignment="1" applyProtection="1">
      <alignment horizontal="center" vertical="center" wrapText="1"/>
      <protection locked="0"/>
    </xf>
    <xf numFmtId="3" fontId="70" fillId="9" borderId="11" xfId="0" applyNumberFormat="1" applyFont="1" applyFill="1" applyBorder="1" applyAlignment="1">
      <alignment horizontal="center" vertical="center"/>
    </xf>
    <xf numFmtId="3" fontId="70" fillId="9" borderId="12" xfId="0" applyNumberFormat="1" applyFont="1" applyFill="1" applyBorder="1" applyAlignment="1">
      <alignment horizontal="center" vertical="center"/>
    </xf>
    <xf numFmtId="3" fontId="70" fillId="9" borderId="13" xfId="0" applyNumberFormat="1" applyFont="1" applyFill="1" applyBorder="1" applyAlignment="1">
      <alignment horizontal="center" vertical="center"/>
    </xf>
    <xf numFmtId="0" fontId="26" fillId="2" borderId="1" xfId="0" applyFont="1" applyFill="1" applyBorder="1" applyAlignment="1" applyProtection="1">
      <alignment horizontal="left" vertical="center" wrapText="1"/>
      <protection locked="0"/>
    </xf>
    <xf numFmtId="0" fontId="25" fillId="2" borderId="1" xfId="0" applyFont="1" applyFill="1" applyBorder="1" applyAlignment="1">
      <alignment horizontal="left" vertical="center" wrapText="1"/>
    </xf>
    <xf numFmtId="0" fontId="67" fillId="5" borderId="2" xfId="0" applyFont="1" applyFill="1" applyBorder="1" applyAlignment="1" applyProtection="1">
      <alignment horizontal="center" vertical="center" wrapText="1"/>
      <protection locked="0"/>
    </xf>
    <xf numFmtId="0" fontId="67" fillId="5" borderId="3" xfId="0" applyFont="1" applyFill="1" applyBorder="1" applyAlignment="1" applyProtection="1">
      <alignment horizontal="center" vertical="center" wrapText="1"/>
      <protection locked="0"/>
    </xf>
    <xf numFmtId="167" fontId="67" fillId="5" borderId="18" xfId="1" applyFont="1" applyFill="1" applyBorder="1" applyAlignment="1" applyProtection="1">
      <alignment horizontal="center" vertical="center" wrapText="1"/>
      <protection locked="0"/>
    </xf>
    <xf numFmtId="167" fontId="67" fillId="5" borderId="5" xfId="1" applyFont="1" applyFill="1" applyBorder="1" applyAlignment="1" applyProtection="1">
      <alignment horizontal="center" vertical="center" wrapText="1"/>
      <protection locked="0"/>
    </xf>
    <xf numFmtId="167" fontId="67" fillId="5" borderId="6" xfId="1" applyFont="1" applyFill="1" applyBorder="1" applyAlignment="1" applyProtection="1">
      <alignment horizontal="center" vertical="center" wrapText="1"/>
      <protection locked="0"/>
    </xf>
    <xf numFmtId="167" fontId="67" fillId="5" borderId="16" xfId="1" applyFont="1" applyFill="1" applyBorder="1" applyAlignment="1" applyProtection="1">
      <alignment horizontal="center" vertical="center" wrapText="1"/>
      <protection locked="0"/>
    </xf>
    <xf numFmtId="167" fontId="67" fillId="5" borderId="15" xfId="1" applyFont="1" applyFill="1" applyBorder="1" applyAlignment="1" applyProtection="1">
      <alignment horizontal="center" vertical="center" wrapText="1"/>
      <protection locked="0"/>
    </xf>
    <xf numFmtId="167" fontId="67" fillId="5" borderId="17" xfId="1" applyFont="1" applyFill="1" applyBorder="1" applyAlignment="1" applyProtection="1">
      <alignment horizontal="center" vertical="center" wrapText="1"/>
      <protection locked="0"/>
    </xf>
    <xf numFmtId="0" fontId="25" fillId="2" borderId="4" xfId="0" applyFont="1" applyFill="1" applyBorder="1" applyAlignment="1">
      <alignment horizontal="left" vertical="center" wrapText="1"/>
    </xf>
    <xf numFmtId="0" fontId="25" fillId="2" borderId="0" xfId="0" applyFont="1" applyFill="1" applyAlignment="1">
      <alignment horizontal="left" vertical="center" wrapText="1"/>
    </xf>
    <xf numFmtId="0" fontId="25" fillId="2" borderId="19" xfId="0" applyFont="1" applyFill="1" applyBorder="1" applyAlignment="1">
      <alignment horizontal="left" vertical="center" wrapText="1"/>
    </xf>
    <xf numFmtId="0" fontId="70" fillId="5" borderId="2" xfId="0" applyFont="1" applyFill="1" applyBorder="1" applyAlignment="1" applyProtection="1">
      <alignment horizontal="center" vertical="center"/>
      <protection locked="0"/>
    </xf>
    <xf numFmtId="0" fontId="70" fillId="5" borderId="3" xfId="0" applyFont="1" applyFill="1" applyBorder="1" applyAlignment="1" applyProtection="1">
      <alignment horizontal="center" vertical="center"/>
      <protection locked="0"/>
    </xf>
    <xf numFmtId="0" fontId="78" fillId="5" borderId="2" xfId="0" applyFont="1" applyFill="1" applyBorder="1" applyAlignment="1" applyProtection="1">
      <alignment horizontal="center" vertical="center"/>
      <protection locked="0"/>
    </xf>
    <xf numFmtId="0" fontId="78" fillId="5" borderId="3" xfId="0" applyFont="1" applyFill="1" applyBorder="1" applyAlignment="1" applyProtection="1">
      <alignment horizontal="center" vertical="center"/>
      <protection locked="0"/>
    </xf>
    <xf numFmtId="0" fontId="0" fillId="2" borderId="4" xfId="0" applyFill="1" applyBorder="1" applyAlignment="1">
      <alignment horizontal="center"/>
    </xf>
    <xf numFmtId="0" fontId="0" fillId="2" borderId="0" xfId="0" applyFill="1" applyAlignment="1">
      <alignment horizontal="center"/>
    </xf>
    <xf numFmtId="0" fontId="0" fillId="2" borderId="19" xfId="0" applyFill="1" applyBorder="1" applyAlignment="1">
      <alignment horizontal="center"/>
    </xf>
    <xf numFmtId="0" fontId="59" fillId="2" borderId="0" xfId="0" applyFont="1" applyFill="1" applyAlignment="1">
      <alignment horizontal="left" vertical="center"/>
    </xf>
  </cellXfs>
  <cellStyles count="21">
    <cellStyle name="Estilo 1" xfId="3" xr:uid="{00000000-0005-0000-0000-000000000000}"/>
    <cellStyle name="Estilo 1 2" xfId="15" xr:uid="{00000000-0005-0000-0000-000001000000}"/>
    <cellStyle name="Hipervínculo" xfId="4" builtinId="8"/>
    <cellStyle name="Millares" xfId="1" builtinId="3"/>
    <cellStyle name="Millares 16" xfId="12" xr:uid="{00000000-0005-0000-0000-000004000000}"/>
    <cellStyle name="Millares 2" xfId="14" xr:uid="{00000000-0005-0000-0000-000005000000}"/>
    <cellStyle name="Millares 2 2" xfId="20" xr:uid="{00000000-0005-0000-0000-000006000000}"/>
    <cellStyle name="Millares 3" xfId="18" xr:uid="{00000000-0005-0000-0000-000007000000}"/>
    <cellStyle name="Millares 6" xfId="5" xr:uid="{00000000-0005-0000-0000-000008000000}"/>
    <cellStyle name="Moneda" xfId="6" builtinId="4"/>
    <cellStyle name="Moneda [0]" xfId="11" builtinId="7"/>
    <cellStyle name="Moneda 2" xfId="19" xr:uid="{00000000-0005-0000-0000-00000B000000}"/>
    <cellStyle name="Normal" xfId="0" builtinId="0"/>
    <cellStyle name="Normal 2 2" xfId="2" xr:uid="{00000000-0005-0000-0000-00000D000000}"/>
    <cellStyle name="Normal 2 4" xfId="13" xr:uid="{00000000-0005-0000-0000-00000E000000}"/>
    <cellStyle name="Normal 3" xfId="16" xr:uid="{00000000-0005-0000-0000-00000F000000}"/>
    <cellStyle name="Normal 44" xfId="17" xr:uid="{00000000-0005-0000-0000-000010000000}"/>
    <cellStyle name="Normal 6" xfId="9" xr:uid="{00000000-0005-0000-0000-000011000000}"/>
    <cellStyle name="Normal 6 2" xfId="8" xr:uid="{00000000-0005-0000-0000-000012000000}"/>
    <cellStyle name="Normal 7 2" xfId="7" xr:uid="{00000000-0005-0000-0000-000013000000}"/>
    <cellStyle name="Porcentaje" xfId="10"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4.pn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05300" y="438150"/>
          <a:ext cx="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56199" y="416983"/>
          <a:ext cx="424922"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384799" y="416983"/>
          <a:ext cx="422805"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94850" y="78733650"/>
          <a:ext cx="2016126" cy="17145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114521" y="103045383"/>
          <a:ext cx="1238612" cy="169786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1820" y="103058988"/>
          <a:ext cx="2284490" cy="163134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84087" y="103058989"/>
          <a:ext cx="1861163" cy="165251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17608" y="103051434"/>
          <a:ext cx="1734153" cy="16494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9548" y="78797130"/>
          <a:ext cx="2158551" cy="168276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959100" y="78813024"/>
          <a:ext cx="2105025" cy="165100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302250" y="78765400"/>
          <a:ext cx="1971674" cy="16954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480299" y="78781274"/>
          <a:ext cx="1939925" cy="168275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551333" y="103049917"/>
          <a:ext cx="1973791" cy="16615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01083" y="146403609"/>
          <a:ext cx="2179569" cy="2063126"/>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375647" y="146382442"/>
          <a:ext cx="2329890" cy="2073088"/>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728882" y="146393025"/>
          <a:ext cx="2252780" cy="2051299"/>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958853" y="146414193"/>
          <a:ext cx="2285999" cy="2041336"/>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9226176" y="146424777"/>
          <a:ext cx="2304677" cy="2030752"/>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01706" y="148431253"/>
          <a:ext cx="2178298" cy="2086160"/>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364442" y="148443703"/>
          <a:ext cx="2398058" cy="2062503"/>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725771" y="148443077"/>
          <a:ext cx="2244288" cy="2074335"/>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973173" y="148432494"/>
          <a:ext cx="2260474" cy="2084918"/>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227422" y="148431249"/>
          <a:ext cx="2309657" cy="21085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3781</xdr:row>
      <xdr:rowOff>66675</xdr:rowOff>
    </xdr:from>
    <xdr:to>
      <xdr:col>2</xdr:col>
      <xdr:colOff>14473</xdr:colOff>
      <xdr:row>3783</xdr:row>
      <xdr:rowOff>3177</xdr:rowOff>
    </xdr:to>
    <xdr:pic>
      <xdr:nvPicPr>
        <xdr:cNvPr id="3" name="Imagen 2">
          <a:extLst>
            <a:ext uri="{FF2B5EF4-FFF2-40B4-BE49-F238E27FC236}">
              <a16:creationId xmlns:a16="http://schemas.microsoft.com/office/drawing/2014/main" id="{592A05D9-4016-4B0D-8FC0-18A3296B7B4A}"/>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2960" y="769549515"/>
          <a:ext cx="2437633" cy="2565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zoomScaleSheetLayoutView="90" workbookViewId="0">
      <selection activeCell="A1055" sqref="A1055:XFD1070"/>
    </sheetView>
  </sheetViews>
  <sheetFormatPr baseColWidth="10" defaultRowHeight="14.4"/>
  <cols>
    <col min="1" max="1" width="5.88671875" customWidth="1"/>
    <col min="2" max="2" width="12.5546875" customWidth="1"/>
    <col min="3" max="3" width="34.5546875" customWidth="1"/>
    <col min="4" max="4" width="11.5546875" customWidth="1"/>
    <col min="5" max="5" width="17.44140625" customWidth="1"/>
    <col min="6" max="6" width="13" customWidth="1"/>
    <col min="7" max="7" width="14.44140625" customWidth="1"/>
    <col min="8" max="8" width="17.109375" customWidth="1"/>
    <col min="9" max="9" width="18.44140625" customWidth="1"/>
    <col min="10" max="10" width="26.5546875" customWidth="1"/>
    <col min="11" max="11" width="19.5546875" customWidth="1"/>
    <col min="12" max="12" width="22.44140625" hidden="1" customWidth="1"/>
    <col min="13" max="13" width="38.109375" customWidth="1"/>
    <col min="14" max="14" width="34.88671875" customWidth="1"/>
    <col min="15" max="15" width="16.44140625" bestFit="1" customWidth="1"/>
    <col min="16" max="16" width="17.5546875" bestFit="1" customWidth="1"/>
    <col min="17" max="17" width="32.88671875" customWidth="1"/>
  </cols>
  <sheetData>
    <row r="1" spans="1:10">
      <c r="A1" s="625" t="s">
        <v>0</v>
      </c>
      <c r="B1" s="625"/>
      <c r="C1" s="625"/>
      <c r="D1" s="625"/>
      <c r="E1" s="625"/>
      <c r="F1" s="625"/>
      <c r="G1" s="625"/>
      <c r="H1" s="625"/>
      <c r="I1" s="625"/>
      <c r="J1" s="625"/>
    </row>
    <row r="2" spans="1:10">
      <c r="A2" s="625" t="s">
        <v>1</v>
      </c>
      <c r="B2" s="625"/>
      <c r="C2" s="625"/>
      <c r="D2" s="625"/>
      <c r="E2" s="625"/>
      <c r="F2" s="625"/>
      <c r="G2" s="625"/>
      <c r="H2" s="625"/>
      <c r="I2" s="625"/>
      <c r="J2" s="625"/>
    </row>
    <row r="3" spans="1:10">
      <c r="A3" s="625"/>
      <c r="B3" s="625"/>
      <c r="C3" s="625"/>
      <c r="D3" s="625"/>
      <c r="E3" s="625"/>
      <c r="F3" s="625"/>
      <c r="G3" s="625"/>
      <c r="H3" s="625"/>
      <c r="I3" s="5"/>
      <c r="J3" s="5"/>
    </row>
    <row r="4" spans="1:10">
      <c r="A4" s="6"/>
      <c r="B4" s="6"/>
      <c r="C4" s="6"/>
      <c r="D4" s="6"/>
      <c r="E4" s="6"/>
      <c r="F4" s="6"/>
      <c r="G4" s="7"/>
      <c r="H4" s="7"/>
      <c r="I4" s="5"/>
      <c r="J4" s="5"/>
    </row>
    <row r="5" spans="1:10">
      <c r="A5" s="6"/>
      <c r="B5" s="6"/>
      <c r="C5" s="6"/>
      <c r="D5" s="6"/>
      <c r="E5" s="6"/>
      <c r="F5" s="6"/>
      <c r="G5" s="7"/>
      <c r="H5" s="7"/>
      <c r="I5" s="5"/>
      <c r="J5" s="5"/>
    </row>
    <row r="6" spans="1:10">
      <c r="A6" s="594" t="s">
        <v>55</v>
      </c>
      <c r="B6" s="594"/>
      <c r="C6" s="594"/>
      <c r="D6" s="594"/>
      <c r="E6" s="594"/>
      <c r="F6" s="594"/>
      <c r="G6" s="594"/>
      <c r="H6" s="594"/>
      <c r="I6" s="594"/>
      <c r="J6" s="594"/>
    </row>
    <row r="7" spans="1:10">
      <c r="A7" s="594" t="s">
        <v>56</v>
      </c>
      <c r="B7" s="594"/>
      <c r="C7" s="594"/>
      <c r="D7" s="594"/>
      <c r="E7" s="594"/>
      <c r="F7" s="594"/>
      <c r="G7" s="594"/>
      <c r="H7" s="594"/>
      <c r="I7" s="594"/>
      <c r="J7" s="594"/>
    </row>
    <row r="8" spans="1:10">
      <c r="A8" s="594" t="s">
        <v>57</v>
      </c>
      <c r="B8" s="594"/>
      <c r="C8" s="594"/>
      <c r="D8" s="594"/>
      <c r="E8" s="594"/>
      <c r="F8" s="594"/>
      <c r="G8" s="594"/>
      <c r="H8" s="594"/>
      <c r="I8" s="594"/>
      <c r="J8" s="594"/>
    </row>
    <row r="9" spans="1:10">
      <c r="A9" s="48"/>
      <c r="B9" s="48"/>
      <c r="C9" s="48"/>
      <c r="D9" s="48"/>
      <c r="E9" s="48"/>
      <c r="F9" s="48"/>
      <c r="G9" s="48"/>
      <c r="H9" s="48"/>
      <c r="I9" s="48"/>
      <c r="J9" s="48"/>
    </row>
    <row r="10" spans="1:10">
      <c r="A10" s="48"/>
      <c r="B10" s="48"/>
      <c r="C10" s="48"/>
      <c r="D10" s="48"/>
      <c r="E10" s="48"/>
      <c r="F10" s="48"/>
      <c r="G10" s="48"/>
      <c r="H10" s="48"/>
      <c r="I10" s="48"/>
      <c r="J10" s="48"/>
    </row>
    <row r="11" spans="1:10">
      <c r="A11" s="48"/>
      <c r="B11" s="48"/>
      <c r="C11" s="48"/>
      <c r="D11" s="48"/>
      <c r="E11" s="48"/>
      <c r="F11" s="48"/>
      <c r="G11" s="48"/>
      <c r="H11" s="48"/>
      <c r="I11" s="48"/>
      <c r="J11" s="48"/>
    </row>
    <row r="12" spans="1:10">
      <c r="A12" s="8"/>
      <c r="B12" s="8"/>
      <c r="C12" s="9"/>
      <c r="D12" s="9"/>
      <c r="E12" s="9"/>
      <c r="F12" s="9"/>
      <c r="H12" s="50"/>
      <c r="I12" s="50" t="s">
        <v>58</v>
      </c>
      <c r="J12" s="50"/>
    </row>
    <row r="13" spans="1:10">
      <c r="A13" s="7"/>
      <c r="B13" s="7"/>
      <c r="C13" s="7"/>
      <c r="D13" s="7"/>
      <c r="E13" s="7"/>
      <c r="F13" s="7"/>
      <c r="H13" s="50"/>
      <c r="I13" s="50" t="s">
        <v>59</v>
      </c>
      <c r="J13" s="50"/>
    </row>
    <row r="14" spans="1:10">
      <c r="A14" s="7"/>
      <c r="B14" s="7"/>
      <c r="C14" s="7"/>
      <c r="D14" s="7"/>
      <c r="E14" s="7"/>
      <c r="F14" s="7"/>
      <c r="H14" s="50"/>
      <c r="I14" s="50" t="s">
        <v>60</v>
      </c>
      <c r="J14" s="50"/>
    </row>
    <row r="15" spans="1:10">
      <c r="A15" s="7"/>
      <c r="B15" s="7"/>
      <c r="C15" s="7"/>
      <c r="D15" s="7"/>
      <c r="E15" s="7"/>
      <c r="F15" s="7"/>
      <c r="G15" s="7"/>
      <c r="H15" s="7"/>
      <c r="I15" s="5"/>
      <c r="J15" s="5"/>
    </row>
    <row r="16" spans="1:10" ht="74.25" customHeight="1">
      <c r="A16" s="580" t="s">
        <v>61</v>
      </c>
      <c r="B16" s="580"/>
      <c r="C16" s="580"/>
      <c r="D16" s="580"/>
      <c r="E16" s="580"/>
      <c r="F16" s="580"/>
      <c r="G16" s="580"/>
      <c r="H16" s="580"/>
      <c r="I16" s="580"/>
      <c r="J16" s="580"/>
    </row>
    <row r="17" spans="1:10">
      <c r="A17" s="10"/>
      <c r="B17" s="10"/>
      <c r="C17" s="10"/>
      <c r="D17" s="10"/>
      <c r="E17" s="10"/>
      <c r="F17" s="10"/>
      <c r="G17" s="10"/>
      <c r="H17" s="10"/>
      <c r="I17" s="5"/>
      <c r="J17" s="5"/>
    </row>
    <row r="18" spans="1:10" ht="15.75" customHeight="1">
      <c r="A18" s="632" t="s">
        <v>2</v>
      </c>
      <c r="B18" s="632"/>
      <c r="C18" s="632"/>
      <c r="D18" s="632"/>
      <c r="E18" s="632"/>
      <c r="F18" s="632"/>
      <c r="G18" s="632"/>
      <c r="H18" s="632"/>
      <c r="I18" s="632"/>
      <c r="J18" s="632"/>
    </row>
    <row r="19" spans="1:10" ht="10.5" customHeight="1">
      <c r="A19" s="10"/>
      <c r="B19" s="10"/>
      <c r="C19" s="10"/>
      <c r="D19" s="10"/>
      <c r="E19" s="10"/>
      <c r="F19" s="10"/>
      <c r="G19" s="10"/>
      <c r="H19" s="10"/>
      <c r="I19" s="5"/>
      <c r="J19" s="5"/>
    </row>
    <row r="20" spans="1:10" ht="89.25" customHeight="1">
      <c r="A20" s="633" t="s">
        <v>443</v>
      </c>
      <c r="B20" s="633"/>
      <c r="C20" s="633"/>
      <c r="D20" s="633"/>
      <c r="E20" s="633"/>
      <c r="F20" s="633"/>
      <c r="G20" s="633"/>
      <c r="H20" s="633"/>
      <c r="I20" s="633"/>
      <c r="J20" s="633"/>
    </row>
    <row r="21" spans="1:10">
      <c r="A21" s="10"/>
      <c r="B21" s="10"/>
      <c r="C21" s="10"/>
      <c r="D21" s="10"/>
      <c r="E21" s="10"/>
      <c r="F21" s="10"/>
      <c r="G21" s="10"/>
      <c r="H21" s="10"/>
      <c r="I21" s="5"/>
      <c r="J21" s="5"/>
    </row>
    <row r="22" spans="1:10">
      <c r="A22" s="630" t="s">
        <v>3</v>
      </c>
      <c r="B22" s="630"/>
      <c r="C22" s="630"/>
      <c r="D22" s="630"/>
      <c r="E22" s="630"/>
      <c r="F22" s="630"/>
      <c r="G22" s="630"/>
      <c r="H22" s="630"/>
      <c r="I22" s="5"/>
      <c r="J22" s="5"/>
    </row>
    <row r="23" spans="1:10" ht="10.5" customHeight="1">
      <c r="A23" s="10"/>
      <c r="B23" s="10"/>
      <c r="C23" s="10"/>
      <c r="D23" s="10"/>
      <c r="E23" s="10"/>
      <c r="F23" s="10"/>
      <c r="G23" s="10"/>
      <c r="H23" s="10"/>
      <c r="I23" s="5"/>
      <c r="J23" s="5"/>
    </row>
    <row r="24" spans="1:10" ht="80.25" customHeight="1">
      <c r="A24" s="637" t="s">
        <v>62</v>
      </c>
      <c r="B24" s="637"/>
      <c r="C24" s="637"/>
      <c r="D24" s="637"/>
      <c r="E24" s="637"/>
      <c r="F24" s="637"/>
      <c r="G24" s="637"/>
      <c r="H24" s="637"/>
      <c r="I24" s="637"/>
      <c r="J24" s="637"/>
    </row>
    <row r="25" spans="1:10">
      <c r="A25" s="10"/>
      <c r="B25" s="10"/>
      <c r="C25" s="10"/>
      <c r="D25" s="10"/>
      <c r="E25" s="10"/>
      <c r="F25" s="10"/>
      <c r="G25" s="10"/>
      <c r="H25" s="10"/>
      <c r="I25" s="5"/>
      <c r="J25" s="5"/>
    </row>
    <row r="26" spans="1:10">
      <c r="A26" s="630" t="s">
        <v>4</v>
      </c>
      <c r="B26" s="630"/>
      <c r="C26" s="630"/>
      <c r="D26" s="630"/>
      <c r="E26" s="630"/>
      <c r="F26" s="630"/>
      <c r="G26" s="630"/>
      <c r="H26" s="630"/>
      <c r="I26" s="5"/>
      <c r="J26" s="5"/>
    </row>
    <row r="27" spans="1:10">
      <c r="A27" s="11"/>
      <c r="B27" s="11"/>
      <c r="C27" s="11"/>
      <c r="D27" s="11"/>
      <c r="E27" s="11"/>
      <c r="F27" s="11"/>
      <c r="G27" s="11"/>
      <c r="H27" s="11"/>
      <c r="I27" s="5"/>
      <c r="J27" s="5"/>
    </row>
    <row r="28" spans="1:10">
      <c r="A28" s="629" t="s">
        <v>5</v>
      </c>
      <c r="B28" s="629"/>
      <c r="C28" s="629"/>
      <c r="D28" s="629"/>
      <c r="E28" s="629"/>
      <c r="F28" s="629"/>
      <c r="G28" s="629"/>
      <c r="H28" s="629"/>
      <c r="I28" s="5"/>
      <c r="J28" s="5"/>
    </row>
    <row r="29" spans="1:10" ht="10.5" customHeight="1">
      <c r="A29" s="12"/>
      <c r="B29" s="12"/>
      <c r="C29" s="12"/>
      <c r="D29" s="12"/>
      <c r="E29" s="11"/>
      <c r="F29" s="11"/>
      <c r="G29" s="11"/>
      <c r="H29" s="11"/>
      <c r="I29" s="5"/>
      <c r="J29" s="5"/>
    </row>
    <row r="30" spans="1:10" ht="48" customHeight="1">
      <c r="A30" s="580" t="s">
        <v>360</v>
      </c>
      <c r="B30" s="580"/>
      <c r="C30" s="580"/>
      <c r="D30" s="580"/>
      <c r="E30" s="580"/>
      <c r="F30" s="580"/>
      <c r="G30" s="580"/>
      <c r="H30" s="580"/>
      <c r="I30" s="580"/>
      <c r="J30" s="580"/>
    </row>
    <row r="31" spans="1:10">
      <c r="A31" s="10"/>
      <c r="B31" s="10"/>
      <c r="C31" s="10"/>
      <c r="D31" s="10"/>
      <c r="E31" s="10"/>
      <c r="F31" s="10"/>
      <c r="G31" s="10"/>
      <c r="H31" s="10"/>
      <c r="I31" s="5"/>
      <c r="J31" s="5"/>
    </row>
    <row r="32" spans="1:10">
      <c r="A32" s="629" t="s">
        <v>6</v>
      </c>
      <c r="B32" s="629"/>
      <c r="C32" s="629"/>
      <c r="D32" s="629"/>
      <c r="E32" s="629"/>
      <c r="F32" s="629"/>
      <c r="G32" s="629"/>
      <c r="H32" s="629"/>
      <c r="I32" s="5"/>
      <c r="J32" s="5"/>
    </row>
    <row r="33" spans="1:10" ht="27.75" customHeight="1">
      <c r="A33" s="580" t="s">
        <v>361</v>
      </c>
      <c r="B33" s="580"/>
      <c r="C33" s="580"/>
      <c r="D33" s="580"/>
      <c r="E33" s="580"/>
      <c r="F33" s="580"/>
      <c r="G33" s="580"/>
      <c r="H33" s="580"/>
      <c r="I33" s="580"/>
      <c r="J33" s="580"/>
    </row>
    <row r="34" spans="1:10" ht="69.75" customHeight="1">
      <c r="A34" s="580" t="s">
        <v>362</v>
      </c>
      <c r="B34" s="580"/>
      <c r="C34" s="580"/>
      <c r="D34" s="580"/>
      <c r="E34" s="580"/>
      <c r="F34" s="580"/>
      <c r="G34" s="580"/>
      <c r="H34" s="580"/>
      <c r="I34" s="580"/>
      <c r="J34" s="580"/>
    </row>
    <row r="35" spans="1:10" ht="48" customHeight="1">
      <c r="A35" s="581" t="s">
        <v>363</v>
      </c>
      <c r="B35" s="581"/>
      <c r="C35" s="581"/>
      <c r="D35" s="581"/>
      <c r="E35" s="581"/>
      <c r="F35" s="581"/>
      <c r="G35" s="581"/>
      <c r="H35" s="581"/>
      <c r="I35" s="581"/>
      <c r="J35" s="581"/>
    </row>
    <row r="36" spans="1:10" ht="44.25" customHeight="1">
      <c r="A36" s="581" t="s">
        <v>364</v>
      </c>
      <c r="B36" s="581"/>
      <c r="C36" s="581"/>
      <c r="D36" s="581"/>
      <c r="E36" s="581"/>
      <c r="F36" s="581"/>
      <c r="G36" s="581"/>
      <c r="H36" s="581"/>
      <c r="I36" s="581"/>
      <c r="J36" s="581"/>
    </row>
    <row r="37" spans="1:10" ht="234.75" customHeight="1">
      <c r="A37" s="580" t="s">
        <v>365</v>
      </c>
      <c r="B37" s="580"/>
      <c r="C37" s="580"/>
      <c r="D37" s="580"/>
      <c r="E37" s="580"/>
      <c r="F37" s="580"/>
      <c r="G37" s="580"/>
      <c r="H37" s="580"/>
      <c r="I37" s="580"/>
      <c r="J37" s="580"/>
    </row>
    <row r="38" spans="1:10" ht="51.75" customHeight="1">
      <c r="A38" s="582" t="s">
        <v>366</v>
      </c>
      <c r="B38" s="582"/>
      <c r="C38" s="582"/>
      <c r="D38" s="582"/>
      <c r="E38" s="582"/>
      <c r="F38" s="582"/>
      <c r="G38" s="582"/>
      <c r="H38" s="582"/>
      <c r="I38" s="582"/>
      <c r="J38" s="582"/>
    </row>
    <row r="39" spans="1:10" s="129" customFormat="1" ht="37.5" customHeight="1">
      <c r="A39" s="581" t="s">
        <v>367</v>
      </c>
      <c r="B39" s="581"/>
      <c r="C39" s="581"/>
      <c r="D39" s="581"/>
      <c r="E39" s="581"/>
      <c r="F39" s="581"/>
      <c r="G39" s="581"/>
      <c r="H39" s="581"/>
      <c r="I39" s="581"/>
      <c r="J39" s="581"/>
    </row>
    <row r="40" spans="1:10" s="129" customFormat="1" ht="55.5" customHeight="1">
      <c r="A40" s="581" t="s">
        <v>368</v>
      </c>
      <c r="B40" s="581"/>
      <c r="C40" s="581"/>
      <c r="D40" s="581"/>
      <c r="E40" s="581"/>
      <c r="F40" s="581"/>
      <c r="G40" s="581"/>
      <c r="H40" s="581"/>
      <c r="I40" s="581"/>
      <c r="J40" s="581"/>
    </row>
    <row r="41" spans="1:10" ht="74.25" customHeight="1">
      <c r="A41" s="581" t="s">
        <v>369</v>
      </c>
      <c r="B41" s="580"/>
      <c r="C41" s="580"/>
      <c r="D41" s="580"/>
      <c r="E41" s="580"/>
      <c r="F41" s="580"/>
      <c r="G41" s="580"/>
      <c r="H41" s="580"/>
      <c r="I41" s="580"/>
      <c r="J41" s="580"/>
    </row>
    <row r="42" spans="1:10" ht="74.25" customHeight="1">
      <c r="A42" s="581" t="s">
        <v>370</v>
      </c>
      <c r="B42" s="580"/>
      <c r="C42" s="580"/>
      <c r="D42" s="580"/>
      <c r="E42" s="580"/>
      <c r="F42" s="580"/>
      <c r="G42" s="580"/>
      <c r="H42" s="580"/>
      <c r="I42" s="580"/>
      <c r="J42" s="580"/>
    </row>
    <row r="43" spans="1:10">
      <c r="A43" s="42"/>
      <c r="B43" s="42"/>
      <c r="C43" s="42"/>
      <c r="D43" s="42"/>
      <c r="E43" s="42"/>
      <c r="F43" s="42"/>
      <c r="G43" s="42"/>
      <c r="H43" s="42"/>
      <c r="I43" s="42"/>
      <c r="J43" s="42"/>
    </row>
    <row r="44" spans="1:10">
      <c r="A44" s="629" t="s">
        <v>7</v>
      </c>
      <c r="B44" s="629"/>
      <c r="C44" s="629"/>
      <c r="D44" s="629"/>
      <c r="E44" s="629"/>
      <c r="F44" s="629"/>
      <c r="G44" s="629"/>
      <c r="H44" s="629"/>
      <c r="I44" s="5"/>
      <c r="J44" s="5"/>
    </row>
    <row r="45" spans="1:10">
      <c r="A45" s="12"/>
      <c r="B45" s="12"/>
      <c r="C45" s="12"/>
      <c r="D45" s="12"/>
      <c r="E45" s="11"/>
      <c r="F45" s="11"/>
      <c r="G45" s="10"/>
      <c r="H45" s="10"/>
      <c r="I45" s="5"/>
      <c r="J45" s="5"/>
    </row>
    <row r="46" spans="1:10" ht="19.5" customHeight="1">
      <c r="A46" s="631" t="s">
        <v>8</v>
      </c>
      <c r="B46" s="631"/>
      <c r="C46" s="631"/>
      <c r="D46" s="631"/>
      <c r="E46" s="631"/>
      <c r="F46" s="631"/>
      <c r="G46" s="631"/>
      <c r="H46" s="631"/>
      <c r="I46" s="631"/>
      <c r="J46" s="631"/>
    </row>
    <row r="47" spans="1:10">
      <c r="A47" s="13"/>
      <c r="B47" s="13"/>
      <c r="C47" s="13"/>
      <c r="D47" s="13"/>
      <c r="E47" s="13"/>
      <c r="F47" s="13"/>
      <c r="G47" s="13"/>
      <c r="H47" s="13"/>
      <c r="I47" s="5"/>
      <c r="J47" s="5"/>
    </row>
    <row r="48" spans="1:10">
      <c r="A48" s="629" t="s">
        <v>9</v>
      </c>
      <c r="B48" s="629"/>
      <c r="C48" s="629"/>
      <c r="D48" s="629"/>
      <c r="E48" s="629"/>
      <c r="F48" s="629"/>
      <c r="G48" s="629"/>
      <c r="H48" s="629"/>
      <c r="I48" s="5"/>
      <c r="J48" s="5"/>
    </row>
    <row r="49" spans="1:11">
      <c r="A49" s="59"/>
      <c r="B49" s="59"/>
      <c r="C49" s="59"/>
      <c r="D49" s="59"/>
      <c r="E49" s="59"/>
      <c r="F49" s="59"/>
      <c r="G49" s="59"/>
      <c r="H49" s="59"/>
      <c r="I49" s="59"/>
      <c r="J49" s="59"/>
    </row>
    <row r="50" spans="1:11" s="53" customFormat="1" ht="38.25" customHeight="1">
      <c r="A50" s="52"/>
      <c r="B50" s="649" t="s">
        <v>63</v>
      </c>
      <c r="C50" s="649"/>
      <c r="D50" s="649"/>
      <c r="E50" s="649"/>
      <c r="F50" s="649"/>
      <c r="G50" s="649"/>
      <c r="H50" s="649"/>
      <c r="I50" s="649"/>
      <c r="J50" s="649"/>
      <c r="K50" s="57"/>
    </row>
    <row r="51" spans="1:11" s="53" customFormat="1" ht="33.75" customHeight="1">
      <c r="A51" s="52"/>
      <c r="B51" s="649" t="s">
        <v>64</v>
      </c>
      <c r="C51" s="649"/>
      <c r="D51" s="649"/>
      <c r="E51" s="649"/>
      <c r="F51" s="649"/>
      <c r="G51" s="649"/>
      <c r="H51" s="649"/>
      <c r="I51" s="649"/>
      <c r="J51" s="649"/>
      <c r="K51" s="57"/>
    </row>
    <row r="52" spans="1:11" s="53" customFormat="1" ht="15.6">
      <c r="A52" s="52"/>
      <c r="B52" s="58"/>
      <c r="C52" s="58"/>
      <c r="D52" s="58"/>
      <c r="E52" s="58"/>
      <c r="F52" s="58"/>
      <c r="G52" s="58"/>
      <c r="H52" s="58"/>
      <c r="I52" s="58"/>
      <c r="J52" s="58"/>
      <c r="K52" s="57"/>
    </row>
    <row r="53" spans="1:11" s="53" customFormat="1" ht="15.6">
      <c r="A53" s="52"/>
      <c r="B53" s="643" t="s">
        <v>32</v>
      </c>
      <c r="C53" s="644"/>
      <c r="D53" s="645"/>
      <c r="E53" s="54" t="s">
        <v>65</v>
      </c>
      <c r="F53" s="55"/>
      <c r="G53" s="55"/>
      <c r="H53" s="55"/>
      <c r="I53" s="55"/>
      <c r="J53" s="55"/>
      <c r="K53" s="55"/>
    </row>
    <row r="54" spans="1:11" s="53" customFormat="1" ht="15.6">
      <c r="A54" s="52"/>
      <c r="B54" s="646" t="s">
        <v>66</v>
      </c>
      <c r="C54" s="647"/>
      <c r="D54" s="648"/>
      <c r="E54" s="56" t="s">
        <v>67</v>
      </c>
      <c r="F54" s="55"/>
      <c r="G54" s="55"/>
      <c r="H54" s="55"/>
      <c r="I54" s="55"/>
      <c r="J54" s="55"/>
      <c r="K54" s="55"/>
    </row>
    <row r="55" spans="1:11">
      <c r="A55" s="51"/>
      <c r="B55" s="51"/>
      <c r="C55" s="51"/>
      <c r="D55" s="51"/>
      <c r="E55" s="51"/>
      <c r="F55" s="51"/>
      <c r="G55" s="51"/>
      <c r="H55" s="51"/>
      <c r="I55" s="51"/>
      <c r="J55" s="51"/>
    </row>
    <row r="56" spans="1:11">
      <c r="A56" s="14" t="s">
        <v>10</v>
      </c>
      <c r="B56" s="14"/>
      <c r="C56" s="14"/>
      <c r="D56" s="14"/>
      <c r="E56" s="14"/>
      <c r="F56" s="14"/>
      <c r="G56" s="14"/>
      <c r="H56" s="14"/>
      <c r="I56" s="14"/>
      <c r="J56" s="14"/>
    </row>
    <row r="57" spans="1:11">
      <c r="A57" s="14"/>
      <c r="B57" s="14"/>
      <c r="C57" s="14"/>
      <c r="D57" s="14"/>
      <c r="E57" s="14"/>
      <c r="F57" s="14"/>
      <c r="G57" s="14"/>
      <c r="H57" s="14"/>
      <c r="I57" s="14"/>
      <c r="J57" s="14"/>
    </row>
    <row r="58" spans="1:11">
      <c r="A58" s="14" t="s">
        <v>52</v>
      </c>
      <c r="B58" s="14"/>
      <c r="C58" s="14"/>
      <c r="D58" s="14"/>
      <c r="E58" s="14"/>
      <c r="F58" s="14"/>
      <c r="G58" s="14"/>
      <c r="H58" s="14"/>
      <c r="I58" s="14"/>
      <c r="J58" s="14"/>
    </row>
    <row r="59" spans="1:11">
      <c r="A59" s="14"/>
      <c r="B59" s="14"/>
      <c r="C59" s="14"/>
      <c r="D59" s="14"/>
      <c r="E59" s="14"/>
      <c r="F59" s="14"/>
      <c r="G59" s="14"/>
      <c r="H59" s="14"/>
      <c r="I59" s="14"/>
      <c r="J59" s="14"/>
    </row>
    <row r="60" spans="1:11">
      <c r="A60" s="16" t="s">
        <v>54</v>
      </c>
      <c r="B60" s="31"/>
      <c r="C60" s="31"/>
      <c r="D60" s="31"/>
      <c r="E60" s="31"/>
      <c r="F60" s="31"/>
      <c r="G60" s="31"/>
      <c r="H60" s="31"/>
      <c r="I60" s="31"/>
      <c r="J60" s="31"/>
    </row>
    <row r="61" spans="1:11">
      <c r="A61" s="16" t="s">
        <v>53</v>
      </c>
      <c r="B61" s="31"/>
      <c r="C61" s="31"/>
      <c r="D61" s="31"/>
      <c r="E61" s="31"/>
      <c r="F61" s="31"/>
      <c r="G61" s="31"/>
      <c r="H61" s="31"/>
      <c r="I61" s="31"/>
      <c r="J61" s="31"/>
    </row>
    <row r="62" spans="1:11">
      <c r="A62" s="7" t="s">
        <v>68</v>
      </c>
      <c r="B62" s="14"/>
      <c r="C62" s="14"/>
      <c r="D62" s="14"/>
      <c r="E62" s="14"/>
      <c r="F62" s="14"/>
      <c r="G62" s="14"/>
      <c r="H62" s="14"/>
      <c r="I62" s="14"/>
      <c r="J62" s="14"/>
    </row>
    <row r="63" spans="1:11">
      <c r="A63" s="12"/>
      <c r="B63" s="12"/>
      <c r="C63" s="12"/>
      <c r="D63" s="12"/>
      <c r="E63" s="11"/>
      <c r="F63" s="11"/>
      <c r="G63" s="13"/>
      <c r="H63" s="13"/>
      <c r="I63" s="5"/>
      <c r="J63" s="5"/>
    </row>
    <row r="64" spans="1:11" ht="15.75" customHeight="1">
      <c r="A64" s="14" t="s">
        <v>69</v>
      </c>
      <c r="B64" s="14"/>
      <c r="C64" s="14"/>
      <c r="D64" s="14"/>
      <c r="E64" s="14"/>
      <c r="F64" s="14"/>
      <c r="G64" s="14"/>
      <c r="H64" s="14"/>
      <c r="I64" s="5"/>
      <c r="J64" s="5"/>
    </row>
    <row r="65" spans="1:10" ht="13.5" customHeight="1">
      <c r="A65" s="12"/>
      <c r="B65" s="12"/>
      <c r="C65" s="12"/>
      <c r="D65" s="12"/>
      <c r="E65" s="12"/>
      <c r="F65" s="12"/>
      <c r="G65" s="15"/>
      <c r="H65" s="15"/>
      <c r="I65" s="5"/>
      <c r="J65" s="5"/>
    </row>
    <row r="66" spans="1:10">
      <c r="A66" s="7" t="s">
        <v>51</v>
      </c>
      <c r="B66" s="7"/>
      <c r="C66" s="7"/>
      <c r="D66" s="7"/>
      <c r="E66" s="7"/>
      <c r="F66" s="7"/>
      <c r="G66" s="7"/>
      <c r="H66" s="7"/>
      <c r="I66" s="5"/>
      <c r="J66" s="5"/>
    </row>
    <row r="67" spans="1:10">
      <c r="A67" s="7" t="s">
        <v>373</v>
      </c>
      <c r="B67" s="7"/>
      <c r="C67" s="7"/>
      <c r="D67" s="7"/>
      <c r="E67" s="7"/>
      <c r="F67" s="7"/>
      <c r="G67" s="7"/>
      <c r="H67" s="7"/>
      <c r="I67" s="5"/>
      <c r="J67" s="5"/>
    </row>
    <row r="68" spans="1:10">
      <c r="A68" s="7" t="s">
        <v>11</v>
      </c>
      <c r="B68" s="7"/>
      <c r="C68" s="7"/>
      <c r="D68" s="7"/>
      <c r="E68" s="7"/>
      <c r="F68" s="7"/>
      <c r="G68" s="7"/>
      <c r="H68" s="7"/>
      <c r="I68" s="5"/>
      <c r="J68" s="5"/>
    </row>
    <row r="69" spans="1:10">
      <c r="A69" s="7"/>
      <c r="B69" s="16"/>
      <c r="C69" s="16"/>
      <c r="D69" s="16"/>
      <c r="E69" s="16"/>
      <c r="F69" s="16"/>
      <c r="G69" s="16"/>
      <c r="H69" s="16"/>
      <c r="I69" s="5"/>
      <c r="J69" s="5"/>
    </row>
    <row r="70" spans="1:10" ht="15.75" customHeight="1">
      <c r="A70" s="14" t="s">
        <v>371</v>
      </c>
      <c r="B70" s="14"/>
      <c r="C70" s="14"/>
      <c r="D70" s="14"/>
      <c r="E70" s="14"/>
      <c r="F70" s="14"/>
      <c r="G70" s="14"/>
      <c r="H70" s="14"/>
      <c r="I70" s="5"/>
      <c r="J70" s="5"/>
    </row>
    <row r="71" spans="1:10" ht="13.5" customHeight="1">
      <c r="A71" s="12"/>
      <c r="B71" s="12"/>
      <c r="C71" s="12"/>
      <c r="D71" s="12"/>
      <c r="E71" s="12"/>
      <c r="F71" s="12"/>
      <c r="G71" s="15"/>
      <c r="H71" s="15"/>
      <c r="I71" s="5"/>
      <c r="J71" s="5"/>
    </row>
    <row r="72" spans="1:10">
      <c r="A72" s="7" t="s">
        <v>372</v>
      </c>
      <c r="B72" s="7"/>
      <c r="C72" s="7"/>
      <c r="D72" s="7"/>
      <c r="E72" s="7"/>
      <c r="F72" s="7"/>
      <c r="G72" s="7"/>
      <c r="H72" s="7"/>
      <c r="I72" s="5"/>
      <c r="J72" s="5"/>
    </row>
    <row r="73" spans="1:10">
      <c r="A73" s="7" t="s">
        <v>374</v>
      </c>
      <c r="B73" s="7"/>
      <c r="C73" s="7"/>
      <c r="D73" s="7"/>
      <c r="E73" s="7"/>
      <c r="F73" s="7"/>
      <c r="G73" s="7"/>
      <c r="H73" s="7"/>
      <c r="I73" s="5"/>
      <c r="J73" s="5"/>
    </row>
    <row r="74" spans="1:10">
      <c r="A74" s="7" t="s">
        <v>11</v>
      </c>
      <c r="B74" s="7"/>
      <c r="C74" s="7"/>
      <c r="D74" s="7"/>
      <c r="E74" s="7"/>
      <c r="F74" s="7"/>
      <c r="G74" s="7"/>
      <c r="H74" s="7"/>
      <c r="I74" s="5"/>
      <c r="J74" s="5"/>
    </row>
    <row r="75" spans="1:10">
      <c r="A75" s="7"/>
      <c r="B75" s="7"/>
      <c r="C75" s="7"/>
      <c r="D75" s="7"/>
      <c r="E75" s="7"/>
      <c r="F75" s="7"/>
      <c r="G75" s="7"/>
      <c r="H75" s="7"/>
      <c r="I75" s="5"/>
      <c r="J75" s="5"/>
    </row>
    <row r="76" spans="1:10" ht="15.75" customHeight="1">
      <c r="A76" s="14" t="s">
        <v>375</v>
      </c>
      <c r="B76" s="14"/>
      <c r="C76" s="14"/>
      <c r="D76" s="14"/>
      <c r="E76" s="14"/>
      <c r="F76" s="14"/>
      <c r="G76" s="14"/>
      <c r="H76" s="14"/>
      <c r="I76" s="5"/>
      <c r="J76" s="5"/>
    </row>
    <row r="77" spans="1:10" ht="13.5" customHeight="1">
      <c r="A77" s="12"/>
      <c r="B77" s="12"/>
      <c r="C77" s="12"/>
      <c r="D77" s="12"/>
      <c r="E77" s="12"/>
      <c r="F77" s="12"/>
      <c r="G77" s="15"/>
      <c r="H77" s="15"/>
      <c r="I77" s="5"/>
      <c r="J77" s="5"/>
    </row>
    <row r="78" spans="1:10">
      <c r="A78" s="7" t="s">
        <v>376</v>
      </c>
      <c r="B78" s="7"/>
      <c r="C78" s="7"/>
      <c r="D78" s="7"/>
      <c r="E78" s="7"/>
      <c r="F78" s="7"/>
      <c r="G78" s="7"/>
      <c r="H78" s="7"/>
      <c r="I78" s="5"/>
      <c r="J78" s="5"/>
    </row>
    <row r="79" spans="1:10">
      <c r="A79" s="7" t="s">
        <v>377</v>
      </c>
      <c r="B79" s="7"/>
      <c r="C79" s="7"/>
      <c r="D79" s="7"/>
      <c r="E79" s="7"/>
      <c r="F79" s="7"/>
      <c r="G79" s="7"/>
      <c r="H79" s="7"/>
      <c r="I79" s="5"/>
      <c r="J79" s="5"/>
    </row>
    <row r="80" spans="1:10">
      <c r="A80" s="7" t="s">
        <v>11</v>
      </c>
      <c r="B80" s="7"/>
      <c r="C80" s="7"/>
      <c r="D80" s="7"/>
      <c r="E80" s="7"/>
      <c r="F80" s="7"/>
      <c r="G80" s="7"/>
      <c r="H80" s="7"/>
      <c r="I80" s="5"/>
      <c r="J80" s="5"/>
    </row>
    <row r="81" spans="1:10">
      <c r="A81" s="7"/>
      <c r="B81" s="7"/>
      <c r="C81" s="7"/>
      <c r="D81" s="7"/>
      <c r="E81" s="7"/>
      <c r="F81" s="7"/>
      <c r="G81" s="7"/>
      <c r="H81" s="7"/>
      <c r="I81" s="5"/>
      <c r="J81" s="5"/>
    </row>
    <row r="82" spans="1:10">
      <c r="A82" s="629" t="s">
        <v>12</v>
      </c>
      <c r="B82" s="629"/>
      <c r="C82" s="629"/>
      <c r="D82" s="629"/>
      <c r="E82" s="629"/>
      <c r="F82" s="629"/>
      <c r="G82" s="629"/>
      <c r="H82" s="629"/>
      <c r="I82" s="5"/>
      <c r="J82" s="5"/>
    </row>
    <row r="83" spans="1:10">
      <c r="A83" s="7"/>
      <c r="B83" s="7"/>
      <c r="C83" s="7"/>
      <c r="D83" s="7"/>
      <c r="E83" s="17"/>
      <c r="F83" s="17"/>
      <c r="G83" s="18"/>
      <c r="H83" s="18"/>
      <c r="I83" s="5"/>
      <c r="J83" s="5"/>
    </row>
    <row r="84" spans="1:10" ht="15" customHeight="1">
      <c r="A84" s="637" t="s">
        <v>378</v>
      </c>
      <c r="B84" s="637"/>
      <c r="C84" s="637"/>
      <c r="D84" s="637"/>
      <c r="E84" s="637"/>
      <c r="F84" s="637"/>
      <c r="G84" s="637"/>
      <c r="H84" s="637"/>
      <c r="I84" s="637"/>
      <c r="J84" s="637"/>
    </row>
    <row r="85" spans="1:10">
      <c r="A85" s="18"/>
      <c r="B85" s="18"/>
      <c r="C85" s="18"/>
      <c r="D85" s="18"/>
      <c r="E85" s="18"/>
      <c r="F85" s="18"/>
      <c r="G85" s="18"/>
      <c r="H85" s="18"/>
      <c r="I85" s="5"/>
      <c r="J85" s="5"/>
    </row>
    <row r="86" spans="1:10">
      <c r="A86" s="629" t="s">
        <v>13</v>
      </c>
      <c r="B86" s="629"/>
      <c r="C86" s="629"/>
      <c r="D86" s="629"/>
      <c r="E86" s="629"/>
      <c r="F86" s="629"/>
      <c r="G86" s="629"/>
      <c r="H86" s="629"/>
      <c r="I86" s="5"/>
      <c r="J86" s="5"/>
    </row>
    <row r="87" spans="1:10">
      <c r="A87" s="16"/>
      <c r="B87" s="16"/>
      <c r="C87" s="19"/>
      <c r="D87" s="19"/>
      <c r="E87" s="17"/>
      <c r="F87" s="17"/>
      <c r="G87" s="18"/>
      <c r="H87" s="18"/>
      <c r="I87" s="5"/>
      <c r="J87" s="5"/>
    </row>
    <row r="88" spans="1:10">
      <c r="A88" s="638" t="s">
        <v>14</v>
      </c>
      <c r="B88" s="638"/>
      <c r="C88" s="638"/>
      <c r="D88" s="638"/>
      <c r="E88" s="638"/>
      <c r="F88" s="638"/>
      <c r="G88" s="634">
        <v>0</v>
      </c>
      <c r="H88" s="635"/>
      <c r="I88" s="636"/>
      <c r="J88" s="5"/>
    </row>
    <row r="89" spans="1:10">
      <c r="A89" s="638" t="s">
        <v>15</v>
      </c>
      <c r="B89" s="638"/>
      <c r="C89" s="638"/>
      <c r="D89" s="638"/>
      <c r="E89" s="638"/>
      <c r="F89" s="638"/>
      <c r="G89" s="626">
        <v>354225600</v>
      </c>
      <c r="H89" s="627"/>
      <c r="I89" s="628"/>
      <c r="J89" s="5"/>
    </row>
    <row r="90" spans="1:10">
      <c r="A90" s="638" t="s">
        <v>27</v>
      </c>
      <c r="B90" s="638"/>
      <c r="C90" s="638"/>
      <c r="D90" s="638"/>
      <c r="E90" s="638"/>
      <c r="F90" s="638"/>
      <c r="G90" s="626">
        <v>354225600</v>
      </c>
      <c r="H90" s="627"/>
      <c r="I90" s="628"/>
      <c r="J90" s="5"/>
    </row>
    <row r="91" spans="1:10">
      <c r="A91" s="16"/>
      <c r="B91" s="7"/>
      <c r="C91" s="7"/>
      <c r="D91" s="20"/>
      <c r="E91" s="21"/>
      <c r="F91" s="17"/>
      <c r="G91" s="18"/>
      <c r="H91" s="18"/>
      <c r="I91" s="5"/>
      <c r="J91" s="5"/>
    </row>
    <row r="92" spans="1:10" ht="18" customHeight="1">
      <c r="A92" s="642" t="s">
        <v>16</v>
      </c>
      <c r="B92" s="642"/>
      <c r="C92" s="642"/>
      <c r="D92" s="642"/>
      <c r="E92" s="642"/>
      <c r="F92" s="642"/>
      <c r="G92" s="642"/>
      <c r="H92" s="22" t="s">
        <v>17</v>
      </c>
      <c r="I92" s="22" t="s">
        <v>18</v>
      </c>
      <c r="J92" s="22" t="s">
        <v>19</v>
      </c>
    </row>
    <row r="93" spans="1:10">
      <c r="A93" s="655" t="s">
        <v>20</v>
      </c>
      <c r="B93" s="655"/>
      <c r="C93" s="655"/>
      <c r="D93" s="655"/>
      <c r="E93" s="655"/>
      <c r="F93" s="655"/>
      <c r="G93" s="655"/>
      <c r="H93" s="131"/>
      <c r="I93" s="132">
        <v>61625600</v>
      </c>
      <c r="J93" s="132">
        <f t="shared" ref="J93:J98" si="0">+H93+I93</f>
        <v>61625600</v>
      </c>
    </row>
    <row r="94" spans="1:10">
      <c r="A94" s="641" t="s">
        <v>21</v>
      </c>
      <c r="B94" s="641"/>
      <c r="C94" s="641"/>
      <c r="D94" s="641"/>
      <c r="E94" s="641"/>
      <c r="F94" s="641"/>
      <c r="G94" s="641"/>
      <c r="H94" s="23"/>
      <c r="I94" s="60">
        <v>36000000</v>
      </c>
      <c r="J94" s="60">
        <f t="shared" si="0"/>
        <v>36000000</v>
      </c>
    </row>
    <row r="95" spans="1:10">
      <c r="A95" s="656" t="s">
        <v>28</v>
      </c>
      <c r="B95" s="656"/>
      <c r="C95" s="656"/>
      <c r="D95" s="656"/>
      <c r="E95" s="656"/>
      <c r="F95" s="656"/>
      <c r="G95" s="656"/>
      <c r="H95" s="23"/>
      <c r="I95" s="60">
        <v>8600000</v>
      </c>
      <c r="J95" s="60">
        <f t="shared" si="0"/>
        <v>8600000</v>
      </c>
    </row>
    <row r="96" spans="1:10">
      <c r="A96" s="657" t="s">
        <v>29</v>
      </c>
      <c r="B96" s="658"/>
      <c r="C96" s="658"/>
      <c r="D96" s="658"/>
      <c r="E96" s="658"/>
      <c r="F96" s="658"/>
      <c r="G96" s="659"/>
      <c r="H96" s="45"/>
      <c r="I96" s="60">
        <v>248000000</v>
      </c>
      <c r="J96" s="60">
        <f t="shared" si="0"/>
        <v>248000000</v>
      </c>
    </row>
    <row r="97" spans="1:17">
      <c r="A97" s="660" t="s">
        <v>22</v>
      </c>
      <c r="B97" s="660"/>
      <c r="C97" s="660"/>
      <c r="D97" s="660"/>
      <c r="E97" s="660"/>
      <c r="F97" s="660"/>
      <c r="G97" s="660"/>
      <c r="H97" s="23"/>
      <c r="I97" s="60">
        <f>+G97+H97</f>
        <v>0</v>
      </c>
      <c r="J97" s="60">
        <f t="shared" si="0"/>
        <v>0</v>
      </c>
    </row>
    <row r="98" spans="1:17">
      <c r="A98" s="641" t="s">
        <v>23</v>
      </c>
      <c r="B98" s="641"/>
      <c r="C98" s="641"/>
      <c r="D98" s="641"/>
      <c r="E98" s="641"/>
      <c r="F98" s="641"/>
      <c r="G98" s="641"/>
      <c r="H98" s="23"/>
      <c r="I98" s="60">
        <f>+G98+H98</f>
        <v>0</v>
      </c>
      <c r="J98" s="60">
        <f t="shared" si="0"/>
        <v>0</v>
      </c>
    </row>
    <row r="99" spans="1:17">
      <c r="A99" s="642" t="s">
        <v>24</v>
      </c>
      <c r="B99" s="642"/>
      <c r="C99" s="642"/>
      <c r="D99" s="642"/>
      <c r="E99" s="642"/>
      <c r="F99" s="642"/>
      <c r="G99" s="642"/>
      <c r="H99" s="23">
        <f>SUM(H93:H98)</f>
        <v>0</v>
      </c>
      <c r="I99" s="60">
        <f>SUM(I93:I98)</f>
        <v>354225600</v>
      </c>
      <c r="J99" s="60">
        <f>SUM(J93:J98)</f>
        <v>354225600</v>
      </c>
    </row>
    <row r="100" spans="1:17">
      <c r="A100" s="24"/>
      <c r="B100" s="25"/>
      <c r="C100" s="25"/>
      <c r="D100" s="26"/>
      <c r="E100" s="27"/>
      <c r="F100" s="28"/>
      <c r="G100" s="29"/>
      <c r="H100" s="29"/>
      <c r="I100" s="30"/>
      <c r="J100" s="30"/>
    </row>
    <row r="101" spans="1:17">
      <c r="A101" s="639" t="s">
        <v>36</v>
      </c>
      <c r="B101" s="639"/>
      <c r="C101" s="639"/>
      <c r="D101" s="639"/>
      <c r="E101" s="639"/>
      <c r="F101" s="639"/>
      <c r="G101" s="639"/>
      <c r="H101" s="639"/>
      <c r="I101" s="639"/>
      <c r="J101" s="639"/>
    </row>
    <row r="102" spans="1:17">
      <c r="A102" s="639" t="s">
        <v>82</v>
      </c>
      <c r="B102" s="639"/>
      <c r="C102" s="639"/>
      <c r="D102" s="639"/>
      <c r="E102" s="639"/>
      <c r="F102" s="639"/>
      <c r="G102" s="639"/>
      <c r="H102" s="639"/>
      <c r="I102" s="639"/>
      <c r="J102" s="639"/>
    </row>
    <row r="103" spans="1:17" ht="38.25" customHeight="1">
      <c r="A103" s="640" t="s">
        <v>32</v>
      </c>
      <c r="B103" s="640"/>
      <c r="C103" s="640" t="s">
        <v>31</v>
      </c>
      <c r="D103" s="640"/>
      <c r="E103" s="652" t="s">
        <v>33</v>
      </c>
      <c r="F103" s="653"/>
      <c r="G103" s="654"/>
      <c r="H103" s="34" t="s">
        <v>34</v>
      </c>
      <c r="I103" s="664" t="s">
        <v>35</v>
      </c>
      <c r="J103" s="665"/>
      <c r="M103" s="76" t="s">
        <v>291</v>
      </c>
      <c r="N103" s="76" t="s">
        <v>292</v>
      </c>
      <c r="O103" t="s">
        <v>381</v>
      </c>
      <c r="P103" t="s">
        <v>380</v>
      </c>
    </row>
    <row r="104" spans="1:17" ht="54.75" customHeight="1">
      <c r="A104" s="547" t="s">
        <v>70</v>
      </c>
      <c r="B104" s="548"/>
      <c r="C104" s="564" t="s">
        <v>76</v>
      </c>
      <c r="D104" s="565"/>
      <c r="E104" s="561" t="s">
        <v>75</v>
      </c>
      <c r="F104" s="562"/>
      <c r="G104" s="563"/>
      <c r="H104" s="71">
        <v>16</v>
      </c>
      <c r="I104" s="554">
        <v>26625600</v>
      </c>
      <c r="J104" s="555"/>
      <c r="K104" s="65" t="s">
        <v>71</v>
      </c>
      <c r="M104" s="136">
        <f>M105-O104</f>
        <v>13575360</v>
      </c>
      <c r="N104" s="136">
        <v>8350240</v>
      </c>
      <c r="O104" s="68">
        <v>2400000</v>
      </c>
      <c r="P104" s="68">
        <v>2300000</v>
      </c>
      <c r="Q104" s="137">
        <f>+M104+N104+O104+P104</f>
        <v>26625600</v>
      </c>
    </row>
    <row r="105" spans="1:17" ht="30" customHeight="1">
      <c r="A105" s="547" t="s">
        <v>70</v>
      </c>
      <c r="B105" s="548"/>
      <c r="C105" s="564" t="s">
        <v>38</v>
      </c>
      <c r="D105" s="565"/>
      <c r="E105" s="561" t="s">
        <v>77</v>
      </c>
      <c r="F105" s="562"/>
      <c r="G105" s="563"/>
      <c r="H105" s="71">
        <v>16</v>
      </c>
      <c r="I105" s="554">
        <v>15000000</v>
      </c>
      <c r="J105" s="555"/>
      <c r="K105" s="65" t="s">
        <v>72</v>
      </c>
      <c r="M105" s="135">
        <f>I104*0.6</f>
        <v>15975360</v>
      </c>
      <c r="N105" s="135">
        <f>I104*0.4</f>
        <v>10650240</v>
      </c>
    </row>
    <row r="106" spans="1:17" ht="22.5" customHeight="1">
      <c r="A106" s="547" t="s">
        <v>70</v>
      </c>
      <c r="B106" s="548"/>
      <c r="C106" s="564" t="s">
        <v>78</v>
      </c>
      <c r="D106" s="565"/>
      <c r="E106" s="661" t="s">
        <v>79</v>
      </c>
      <c r="F106" s="662"/>
      <c r="G106" s="663"/>
      <c r="H106" s="71">
        <v>16</v>
      </c>
      <c r="I106" s="554">
        <f>15000000-1500000</f>
        <v>13500000</v>
      </c>
      <c r="J106" s="555"/>
      <c r="K106" s="545" t="s">
        <v>73</v>
      </c>
      <c r="N106" s="135"/>
      <c r="P106">
        <v>1</v>
      </c>
      <c r="Q106">
        <v>4</v>
      </c>
    </row>
    <row r="107" spans="1:17" ht="22.5" customHeight="1">
      <c r="A107" s="547" t="s">
        <v>70</v>
      </c>
      <c r="B107" s="548"/>
      <c r="C107" s="549" t="s">
        <v>285</v>
      </c>
      <c r="D107" s="550"/>
      <c r="E107" s="551" t="s">
        <v>284</v>
      </c>
      <c r="F107" s="552"/>
      <c r="G107" s="553"/>
      <c r="H107" s="71">
        <v>16</v>
      </c>
      <c r="I107" s="554">
        <v>1500000</v>
      </c>
      <c r="J107" s="555"/>
      <c r="K107" s="546"/>
      <c r="N107" s="135"/>
    </row>
    <row r="108" spans="1:17" ht="56.25" customHeight="1">
      <c r="A108" s="547" t="s">
        <v>70</v>
      </c>
      <c r="B108" s="548"/>
      <c r="C108" s="564" t="s">
        <v>80</v>
      </c>
      <c r="D108" s="565"/>
      <c r="E108" s="561" t="s">
        <v>81</v>
      </c>
      <c r="F108" s="562"/>
      <c r="G108" s="563"/>
      <c r="H108" s="71">
        <v>16</v>
      </c>
      <c r="I108" s="554">
        <v>5000000</v>
      </c>
      <c r="J108" s="555"/>
      <c r="K108" s="61" t="s">
        <v>74</v>
      </c>
      <c r="P108">
        <v>55</v>
      </c>
      <c r="Q108">
        <f>P108*Q106</f>
        <v>220</v>
      </c>
    </row>
    <row r="109" spans="1:17" ht="26.25" customHeight="1">
      <c r="A109" s="547" t="s">
        <v>70</v>
      </c>
      <c r="B109" s="548"/>
      <c r="C109" s="564" t="s">
        <v>86</v>
      </c>
      <c r="D109" s="565"/>
      <c r="E109" s="561" t="s">
        <v>85</v>
      </c>
      <c r="F109" s="562"/>
      <c r="G109" s="563"/>
      <c r="H109" s="71">
        <v>16</v>
      </c>
      <c r="I109" s="554">
        <v>11000000</v>
      </c>
      <c r="J109" s="555"/>
      <c r="K109" s="65" t="s">
        <v>83</v>
      </c>
    </row>
    <row r="110" spans="1:17" ht="30" customHeight="1">
      <c r="A110" s="547" t="s">
        <v>70</v>
      </c>
      <c r="B110" s="548"/>
      <c r="C110" s="564" t="s">
        <v>86</v>
      </c>
      <c r="D110" s="565"/>
      <c r="E110" s="561" t="s">
        <v>85</v>
      </c>
      <c r="F110" s="562"/>
      <c r="G110" s="563"/>
      <c r="H110" s="71">
        <v>16</v>
      </c>
      <c r="I110" s="650">
        <v>25000000</v>
      </c>
      <c r="J110" s="651"/>
      <c r="K110" s="65" t="s">
        <v>84</v>
      </c>
    </row>
    <row r="111" spans="1:17" ht="63" customHeight="1">
      <c r="A111" s="547" t="s">
        <v>70</v>
      </c>
      <c r="B111" s="548"/>
      <c r="C111" s="564" t="s">
        <v>89</v>
      </c>
      <c r="D111" s="565"/>
      <c r="E111" s="561" t="s">
        <v>88</v>
      </c>
      <c r="F111" s="562"/>
      <c r="G111" s="563"/>
      <c r="H111" s="71">
        <v>16</v>
      </c>
      <c r="I111" s="556">
        <v>8600000</v>
      </c>
      <c r="J111" s="557"/>
      <c r="K111" s="66" t="s">
        <v>87</v>
      </c>
    </row>
    <row r="112" spans="1:17" s="68" customFormat="1" ht="31.5" customHeight="1">
      <c r="A112" s="547" t="s">
        <v>70</v>
      </c>
      <c r="B112" s="548"/>
      <c r="C112" s="549" t="s">
        <v>91</v>
      </c>
      <c r="D112" s="550"/>
      <c r="E112" s="611" t="s">
        <v>96</v>
      </c>
      <c r="F112" s="612"/>
      <c r="G112" s="613"/>
      <c r="H112" s="71">
        <v>16</v>
      </c>
      <c r="I112" s="147"/>
      <c r="J112" s="148">
        <v>10000000</v>
      </c>
      <c r="K112" s="666">
        <f>SUM(I112:J120)</f>
        <v>73000000</v>
      </c>
    </row>
    <row r="113" spans="1:14" s="68" customFormat="1">
      <c r="A113" s="547" t="s">
        <v>70</v>
      </c>
      <c r="B113" s="548"/>
      <c r="C113" s="549" t="s">
        <v>269</v>
      </c>
      <c r="D113" s="550"/>
      <c r="E113" s="606" t="s">
        <v>268</v>
      </c>
      <c r="F113" s="607"/>
      <c r="G113" s="608"/>
      <c r="H113" s="71">
        <v>16</v>
      </c>
      <c r="I113" s="556">
        <v>6000000</v>
      </c>
      <c r="J113" s="557"/>
      <c r="K113" s="667"/>
    </row>
    <row r="114" spans="1:14" s="68" customFormat="1" ht="48.75" customHeight="1">
      <c r="A114" s="547" t="s">
        <v>70</v>
      </c>
      <c r="B114" s="548"/>
      <c r="C114" s="549" t="s">
        <v>92</v>
      </c>
      <c r="D114" s="550"/>
      <c r="E114" s="611" t="s">
        <v>97</v>
      </c>
      <c r="F114" s="612"/>
      <c r="G114" s="613"/>
      <c r="H114" s="71">
        <v>16</v>
      </c>
      <c r="I114" s="147"/>
      <c r="J114" s="148">
        <v>12000000</v>
      </c>
      <c r="K114" s="667"/>
      <c r="M114" s="69">
        <v>73000000</v>
      </c>
    </row>
    <row r="115" spans="1:14" s="68" customFormat="1" ht="26.25" customHeight="1">
      <c r="A115" s="547" t="s">
        <v>70</v>
      </c>
      <c r="B115" s="548"/>
      <c r="C115" s="549" t="s">
        <v>38</v>
      </c>
      <c r="D115" s="550"/>
      <c r="E115" s="614" t="s">
        <v>77</v>
      </c>
      <c r="F115" s="615"/>
      <c r="G115" s="616"/>
      <c r="H115" s="71">
        <v>16</v>
      </c>
      <c r="I115" s="558">
        <v>5000000</v>
      </c>
      <c r="J115" s="559"/>
      <c r="K115" s="667"/>
      <c r="M115" s="137">
        <f>M114-K112</f>
        <v>0</v>
      </c>
    </row>
    <row r="116" spans="1:14" s="68" customFormat="1" ht="51.75" customHeight="1">
      <c r="A116" s="547" t="s">
        <v>70</v>
      </c>
      <c r="B116" s="548"/>
      <c r="C116" s="549" t="s">
        <v>93</v>
      </c>
      <c r="D116" s="550"/>
      <c r="E116" s="611" t="s">
        <v>98</v>
      </c>
      <c r="F116" s="612"/>
      <c r="G116" s="613"/>
      <c r="H116" s="71">
        <v>16</v>
      </c>
      <c r="I116" s="556">
        <v>15000000</v>
      </c>
      <c r="J116" s="557"/>
      <c r="K116" s="667"/>
    </row>
    <row r="117" spans="1:14" ht="33" customHeight="1">
      <c r="A117" s="547" t="s">
        <v>70</v>
      </c>
      <c r="B117" s="548"/>
      <c r="C117" s="549" t="s">
        <v>271</v>
      </c>
      <c r="D117" s="550"/>
      <c r="E117" s="606" t="s">
        <v>270</v>
      </c>
      <c r="F117" s="607"/>
      <c r="G117" s="608"/>
      <c r="H117" s="71">
        <v>16</v>
      </c>
      <c r="I117" s="556">
        <v>2000000</v>
      </c>
      <c r="J117" s="557"/>
      <c r="K117" s="667"/>
    </row>
    <row r="118" spans="1:14" ht="25.5" customHeight="1">
      <c r="A118" s="547" t="s">
        <v>70</v>
      </c>
      <c r="B118" s="548"/>
      <c r="C118" s="549" t="s">
        <v>94</v>
      </c>
      <c r="D118" s="550"/>
      <c r="E118" s="611" t="s">
        <v>99</v>
      </c>
      <c r="F118" s="612"/>
      <c r="G118" s="613"/>
      <c r="H118" s="71">
        <v>16</v>
      </c>
      <c r="I118" s="556">
        <v>15000000</v>
      </c>
      <c r="J118" s="557"/>
      <c r="K118" s="667"/>
    </row>
    <row r="119" spans="1:14" ht="49.5" customHeight="1">
      <c r="A119" s="547" t="s">
        <v>70</v>
      </c>
      <c r="B119" s="548"/>
      <c r="C119" s="549" t="s">
        <v>95</v>
      </c>
      <c r="D119" s="550"/>
      <c r="E119" s="611" t="s">
        <v>100</v>
      </c>
      <c r="F119" s="612"/>
      <c r="G119" s="613"/>
      <c r="H119" s="71">
        <v>16</v>
      </c>
      <c r="I119" s="556">
        <v>3000000</v>
      </c>
      <c r="J119" s="557"/>
      <c r="K119" s="667"/>
    </row>
    <row r="120" spans="1:14" ht="33.75" customHeight="1">
      <c r="A120" s="547" t="s">
        <v>70</v>
      </c>
      <c r="B120" s="548"/>
      <c r="C120" s="549" t="s">
        <v>273</v>
      </c>
      <c r="D120" s="550"/>
      <c r="E120" s="614" t="s">
        <v>272</v>
      </c>
      <c r="F120" s="615"/>
      <c r="G120" s="616"/>
      <c r="H120" s="71">
        <v>16</v>
      </c>
      <c r="I120" s="556">
        <v>5000000</v>
      </c>
      <c r="J120" s="557"/>
      <c r="K120" s="667"/>
    </row>
    <row r="121" spans="1:14" ht="33.75" customHeight="1">
      <c r="A121" s="547" t="s">
        <v>70</v>
      </c>
      <c r="B121" s="548"/>
      <c r="C121" s="549" t="s">
        <v>285</v>
      </c>
      <c r="D121" s="550"/>
      <c r="E121" s="551" t="s">
        <v>284</v>
      </c>
      <c r="F121" s="552"/>
      <c r="G121" s="553"/>
      <c r="H121" s="71">
        <v>16</v>
      </c>
      <c r="I121" s="556">
        <v>500000</v>
      </c>
      <c r="J121" s="557"/>
      <c r="K121" s="589" t="s">
        <v>288</v>
      </c>
      <c r="M121" s="585">
        <v>20000000</v>
      </c>
      <c r="N121">
        <v>30000000</v>
      </c>
    </row>
    <row r="122" spans="1:14" ht="33.75" customHeight="1">
      <c r="A122" s="587" t="s">
        <v>70</v>
      </c>
      <c r="B122" s="588"/>
      <c r="C122" s="617" t="s">
        <v>275</v>
      </c>
      <c r="D122" s="618"/>
      <c r="E122" s="619" t="s">
        <v>274</v>
      </c>
      <c r="F122" s="620"/>
      <c r="G122" s="621"/>
      <c r="H122" s="71">
        <v>16</v>
      </c>
      <c r="I122" s="556">
        <v>8500000</v>
      </c>
      <c r="J122" s="557"/>
      <c r="K122" s="589"/>
      <c r="M122" s="586"/>
    </row>
    <row r="123" spans="1:14" ht="33.75" customHeight="1">
      <c r="A123" s="587" t="s">
        <v>70</v>
      </c>
      <c r="B123" s="588"/>
      <c r="C123" s="549" t="s">
        <v>330</v>
      </c>
      <c r="D123" s="550"/>
      <c r="E123" s="614" t="s">
        <v>329</v>
      </c>
      <c r="F123" s="615"/>
      <c r="G123" s="616"/>
      <c r="H123" s="71">
        <v>16</v>
      </c>
      <c r="I123" s="556">
        <v>500000</v>
      </c>
      <c r="J123" s="557"/>
      <c r="K123" s="589"/>
      <c r="M123" s="586"/>
    </row>
    <row r="124" spans="1:14" ht="33.75" customHeight="1">
      <c r="A124" s="587" t="s">
        <v>70</v>
      </c>
      <c r="B124" s="588"/>
      <c r="C124" s="549" t="s">
        <v>95</v>
      </c>
      <c r="D124" s="550"/>
      <c r="E124" s="614" t="s">
        <v>100</v>
      </c>
      <c r="F124" s="615"/>
      <c r="G124" s="616"/>
      <c r="H124" s="71">
        <v>16</v>
      </c>
      <c r="I124" s="556">
        <v>8000000</v>
      </c>
      <c r="J124" s="557"/>
      <c r="K124" s="589"/>
      <c r="M124" s="586"/>
    </row>
    <row r="125" spans="1:14" ht="33.75" customHeight="1">
      <c r="A125" s="587" t="s">
        <v>70</v>
      </c>
      <c r="B125" s="588"/>
      <c r="C125" s="549" t="s">
        <v>93</v>
      </c>
      <c r="D125" s="550"/>
      <c r="E125" s="614" t="s">
        <v>335</v>
      </c>
      <c r="F125" s="615"/>
      <c r="G125" s="616"/>
      <c r="H125" s="71">
        <v>16</v>
      </c>
      <c r="I125" s="556">
        <v>500000</v>
      </c>
      <c r="J125" s="557"/>
      <c r="K125" s="589"/>
      <c r="M125" s="586"/>
    </row>
    <row r="126" spans="1:14" ht="33.75" customHeight="1">
      <c r="A126" s="587" t="s">
        <v>70</v>
      </c>
      <c r="B126" s="588"/>
      <c r="C126" s="549" t="s">
        <v>78</v>
      </c>
      <c r="D126" s="550"/>
      <c r="E126" s="72" t="s">
        <v>79</v>
      </c>
      <c r="F126" s="73"/>
      <c r="G126" s="74"/>
      <c r="H126" s="71">
        <v>16</v>
      </c>
      <c r="I126" s="556">
        <v>2000000</v>
      </c>
      <c r="J126" s="557"/>
      <c r="K126" s="589"/>
      <c r="M126" s="586"/>
    </row>
    <row r="127" spans="1:14" ht="33.75" customHeight="1">
      <c r="A127" s="587" t="s">
        <v>70</v>
      </c>
      <c r="B127" s="588"/>
      <c r="C127" s="549" t="s">
        <v>275</v>
      </c>
      <c r="D127" s="550"/>
      <c r="E127" s="614" t="s">
        <v>274</v>
      </c>
      <c r="F127" s="615"/>
      <c r="G127" s="616"/>
      <c r="H127" s="71">
        <v>16</v>
      </c>
      <c r="I127" s="556">
        <v>10000000</v>
      </c>
      <c r="J127" s="557"/>
      <c r="K127" s="70" t="s">
        <v>289</v>
      </c>
      <c r="M127" s="124">
        <v>10000000</v>
      </c>
    </row>
    <row r="128" spans="1:14" ht="33.75" customHeight="1">
      <c r="A128" s="587" t="s">
        <v>70</v>
      </c>
      <c r="B128" s="588"/>
      <c r="C128" s="549" t="s">
        <v>277</v>
      </c>
      <c r="D128" s="550"/>
      <c r="E128" s="614" t="s">
        <v>276</v>
      </c>
      <c r="F128" s="615"/>
      <c r="G128" s="616"/>
      <c r="H128" s="71">
        <v>16</v>
      </c>
      <c r="I128" s="556">
        <f>3500000*10</f>
        <v>35000000</v>
      </c>
      <c r="J128" s="557"/>
      <c r="K128" s="65" t="s">
        <v>90</v>
      </c>
    </row>
    <row r="129" spans="1:20" ht="33.75" customHeight="1">
      <c r="A129" s="587" t="s">
        <v>70</v>
      </c>
      <c r="B129" s="588"/>
      <c r="C129" s="549" t="s">
        <v>280</v>
      </c>
      <c r="D129" s="550"/>
      <c r="E129" s="614" t="s">
        <v>279</v>
      </c>
      <c r="F129" s="615"/>
      <c r="G129" s="616"/>
      <c r="H129" s="71">
        <v>16</v>
      </c>
      <c r="I129" s="556">
        <f>1500000*10</f>
        <v>15000000</v>
      </c>
      <c r="J129" s="557"/>
      <c r="K129" s="65" t="s">
        <v>278</v>
      </c>
    </row>
    <row r="130" spans="1:20" ht="33.75" customHeight="1">
      <c r="A130" s="587" t="s">
        <v>70</v>
      </c>
      <c r="B130" s="588"/>
      <c r="C130" s="549" t="s">
        <v>277</v>
      </c>
      <c r="D130" s="550"/>
      <c r="E130" s="614" t="s">
        <v>276</v>
      </c>
      <c r="F130" s="615"/>
      <c r="G130" s="616"/>
      <c r="H130" s="71">
        <v>16</v>
      </c>
      <c r="I130" s="556">
        <v>15000000</v>
      </c>
      <c r="J130" s="557"/>
      <c r="K130" s="65" t="s">
        <v>282</v>
      </c>
      <c r="M130" s="668">
        <v>30000000</v>
      </c>
    </row>
    <row r="131" spans="1:20" ht="33.75" customHeight="1">
      <c r="A131" s="587" t="s">
        <v>70</v>
      </c>
      <c r="B131" s="588"/>
      <c r="C131" s="549" t="s">
        <v>277</v>
      </c>
      <c r="D131" s="550"/>
      <c r="E131" s="614" t="s">
        <v>276</v>
      </c>
      <c r="F131" s="615"/>
      <c r="G131" s="616"/>
      <c r="H131" s="71">
        <v>16</v>
      </c>
      <c r="I131" s="556">
        <v>7000000</v>
      </c>
      <c r="J131" s="557"/>
      <c r="K131" s="65" t="s">
        <v>287</v>
      </c>
      <c r="M131" s="668"/>
    </row>
    <row r="132" spans="1:20" ht="55.5" customHeight="1">
      <c r="A132" s="587" t="s">
        <v>70</v>
      </c>
      <c r="B132" s="588"/>
      <c r="C132" s="549" t="s">
        <v>80</v>
      </c>
      <c r="D132" s="550"/>
      <c r="E132" s="614" t="s">
        <v>81</v>
      </c>
      <c r="F132" s="615"/>
      <c r="G132" s="616"/>
      <c r="H132" s="71">
        <v>16</v>
      </c>
      <c r="I132" s="556">
        <v>8000000</v>
      </c>
      <c r="J132" s="557"/>
      <c r="K132" s="75" t="s">
        <v>281</v>
      </c>
      <c r="M132" s="669"/>
    </row>
    <row r="133" spans="1:20" ht="63" customHeight="1">
      <c r="A133" s="587" t="s">
        <v>70</v>
      </c>
      <c r="B133" s="588"/>
      <c r="C133" s="549" t="s">
        <v>92</v>
      </c>
      <c r="D133" s="550"/>
      <c r="E133" s="614" t="s">
        <v>97</v>
      </c>
      <c r="F133" s="615"/>
      <c r="G133" s="616"/>
      <c r="H133" s="71">
        <v>16</v>
      </c>
      <c r="I133" s="556">
        <v>30000000</v>
      </c>
      <c r="J133" s="557"/>
      <c r="K133" s="65" t="s">
        <v>283</v>
      </c>
    </row>
    <row r="134" spans="1:20" ht="33.75" customHeight="1">
      <c r="A134" s="587" t="s">
        <v>70</v>
      </c>
      <c r="B134" s="588"/>
      <c r="C134" s="549" t="s">
        <v>285</v>
      </c>
      <c r="D134" s="550"/>
      <c r="E134" s="551" t="s">
        <v>284</v>
      </c>
      <c r="F134" s="552"/>
      <c r="G134" s="553"/>
      <c r="H134" s="71">
        <v>16</v>
      </c>
      <c r="I134" s="556">
        <v>35000000</v>
      </c>
      <c r="J134" s="557"/>
      <c r="K134" s="65" t="s">
        <v>286</v>
      </c>
    </row>
    <row r="135" spans="1:20" ht="30" customHeight="1">
      <c r="A135" s="622"/>
      <c r="B135" s="622"/>
      <c r="C135" s="622"/>
      <c r="D135" s="622"/>
      <c r="E135" s="622"/>
      <c r="F135" s="622"/>
      <c r="G135" s="623"/>
      <c r="H135" s="35" t="s">
        <v>19</v>
      </c>
      <c r="I135" s="609">
        <f>SUM(I104:J134)</f>
        <v>354225600</v>
      </c>
      <c r="J135" s="610"/>
      <c r="K135" s="67">
        <f>J99-I135</f>
        <v>0</v>
      </c>
      <c r="M135" s="130"/>
    </row>
    <row r="136" spans="1:20">
      <c r="A136" s="62"/>
      <c r="B136" s="62"/>
      <c r="C136" s="62"/>
      <c r="D136" s="63"/>
      <c r="E136" s="63"/>
      <c r="F136" s="62"/>
      <c r="G136" s="64"/>
      <c r="H136" s="64"/>
      <c r="I136" s="64"/>
      <c r="J136" s="64"/>
      <c r="K136" s="64"/>
      <c r="L136" s="64"/>
      <c r="M136" s="64"/>
      <c r="N136" s="64"/>
      <c r="O136" s="64"/>
      <c r="P136" s="64"/>
      <c r="Q136" s="64"/>
      <c r="R136" s="64"/>
      <c r="S136" s="64"/>
      <c r="T136" s="64"/>
    </row>
    <row r="137" spans="1:20">
      <c r="A137" s="624" t="s">
        <v>25</v>
      </c>
      <c r="B137" s="624"/>
      <c r="C137" s="624"/>
      <c r="D137" s="624"/>
      <c r="E137" s="624"/>
      <c r="F137" s="624"/>
      <c r="G137" s="624"/>
      <c r="H137" s="624"/>
      <c r="I137" s="624"/>
      <c r="J137" s="5"/>
    </row>
    <row r="138" spans="1:20">
      <c r="A138" s="31"/>
      <c r="B138" s="31"/>
      <c r="C138" s="31"/>
      <c r="D138" s="31"/>
      <c r="E138" s="31"/>
      <c r="F138" s="31"/>
      <c r="G138" s="31"/>
      <c r="H138" s="31"/>
      <c r="I138" s="31"/>
      <c r="J138" s="5"/>
    </row>
    <row r="139" spans="1:20">
      <c r="A139" s="594" t="s">
        <v>290</v>
      </c>
      <c r="B139" s="594"/>
      <c r="C139" s="594"/>
      <c r="D139" s="594"/>
      <c r="E139" s="594"/>
      <c r="F139" s="594"/>
      <c r="G139" s="594"/>
      <c r="H139" s="594"/>
      <c r="I139" s="594"/>
      <c r="J139" s="594"/>
    </row>
    <row r="140" spans="1:20">
      <c r="A140" s="595" t="s">
        <v>20</v>
      </c>
      <c r="B140" s="596"/>
      <c r="C140" s="596"/>
      <c r="D140" s="596"/>
      <c r="E140" s="596"/>
      <c r="F140" s="596"/>
      <c r="G140" s="596"/>
      <c r="H140" s="596"/>
      <c r="I140" s="596"/>
      <c r="J140" s="596"/>
    </row>
    <row r="141" spans="1:20">
      <c r="A141" s="572" t="s">
        <v>57</v>
      </c>
      <c r="B141" s="572"/>
      <c r="C141" s="572"/>
      <c r="D141" s="572"/>
      <c r="E141" s="572"/>
      <c r="F141" s="572"/>
      <c r="G141" s="572"/>
      <c r="H141" s="572"/>
      <c r="I141" s="572"/>
      <c r="J141" s="572"/>
    </row>
    <row r="142" spans="1:20">
      <c r="A142" s="40"/>
      <c r="B142" s="40"/>
      <c r="C142" s="40"/>
      <c r="D142" s="40"/>
      <c r="E142" s="40"/>
      <c r="F142" s="40"/>
      <c r="G142" s="40"/>
      <c r="H142" s="40"/>
      <c r="I142" s="40"/>
      <c r="J142" s="40"/>
    </row>
    <row r="143" spans="1:20">
      <c r="A143" s="572" t="s">
        <v>296</v>
      </c>
      <c r="B143" s="572"/>
      <c r="C143" s="572"/>
      <c r="D143" s="572"/>
      <c r="E143" s="572"/>
      <c r="F143" s="572"/>
      <c r="G143" s="572"/>
      <c r="H143" s="572"/>
      <c r="I143" s="572"/>
      <c r="J143" s="572"/>
    </row>
    <row r="144" spans="1:20">
      <c r="A144" s="572"/>
      <c r="B144" s="572"/>
      <c r="C144" s="572"/>
      <c r="D144" s="572"/>
      <c r="E144" s="572"/>
      <c r="F144" s="572"/>
      <c r="G144" s="572"/>
      <c r="H144" s="572"/>
      <c r="I144" s="572"/>
      <c r="J144" s="572"/>
    </row>
    <row r="145" spans="1:11">
      <c r="A145" s="566" t="s">
        <v>293</v>
      </c>
      <c r="B145" s="566"/>
      <c r="C145" s="566"/>
      <c r="D145" s="566"/>
      <c r="E145" s="566"/>
      <c r="F145" s="566"/>
      <c r="G145" s="566"/>
      <c r="H145" s="566"/>
      <c r="I145" s="566"/>
      <c r="J145" s="566"/>
    </row>
    <row r="146" spans="1:11" ht="18" customHeight="1">
      <c r="A146" s="567" t="s">
        <v>39</v>
      </c>
      <c r="B146" s="567"/>
      <c r="C146" s="567"/>
      <c r="D146" s="567" t="s">
        <v>40</v>
      </c>
      <c r="E146" s="567"/>
      <c r="F146" s="567"/>
      <c r="G146" s="567"/>
      <c r="H146" s="567" t="s">
        <v>26</v>
      </c>
      <c r="I146" s="567"/>
      <c r="J146" s="567"/>
    </row>
    <row r="147" spans="1:11" ht="51" customHeight="1">
      <c r="A147" s="567" t="s">
        <v>76</v>
      </c>
      <c r="B147" s="567"/>
      <c r="C147" s="567"/>
      <c r="D147" s="568" t="s">
        <v>75</v>
      </c>
      <c r="E147" s="568"/>
      <c r="F147" s="568"/>
      <c r="G147" s="568"/>
      <c r="H147" s="569">
        <v>8350240</v>
      </c>
      <c r="I147" s="570"/>
      <c r="J147" s="570"/>
      <c r="K147" s="135"/>
    </row>
    <row r="148" spans="1:11" ht="56.25" customHeight="1">
      <c r="A148" s="36" t="s">
        <v>41</v>
      </c>
      <c r="B148" s="47" t="s">
        <v>42</v>
      </c>
      <c r="C148" s="47" t="s">
        <v>43</v>
      </c>
      <c r="D148" s="47" t="s">
        <v>44</v>
      </c>
      <c r="E148" s="47" t="s">
        <v>45</v>
      </c>
      <c r="F148" s="47" t="s">
        <v>46</v>
      </c>
      <c r="G148" s="47" t="s">
        <v>47</v>
      </c>
      <c r="H148" s="47" t="s">
        <v>48</v>
      </c>
      <c r="I148" s="47" t="s">
        <v>49</v>
      </c>
      <c r="J148" s="47" t="s">
        <v>50</v>
      </c>
    </row>
    <row r="149" spans="1:11" ht="34.5" customHeight="1">
      <c r="A149" s="37">
        <v>1</v>
      </c>
      <c r="B149" s="46">
        <v>3331101</v>
      </c>
      <c r="C149" s="77" t="s">
        <v>294</v>
      </c>
      <c r="D149" s="46" t="s">
        <v>295</v>
      </c>
      <c r="E149" s="46">
        <v>0</v>
      </c>
      <c r="F149" s="46">
        <v>1000</v>
      </c>
      <c r="G149" s="46">
        <v>1000</v>
      </c>
      <c r="H149" s="149">
        <v>15101506</v>
      </c>
      <c r="I149" s="38">
        <v>234504</v>
      </c>
      <c r="J149" s="38">
        <f>I149*F149</f>
        <v>234504000</v>
      </c>
    </row>
    <row r="150" spans="1:11">
      <c r="A150" s="40"/>
      <c r="B150" s="19"/>
      <c r="C150" s="10"/>
      <c r="D150" s="19"/>
      <c r="E150" s="19"/>
      <c r="F150" s="19"/>
      <c r="G150" s="19"/>
      <c r="H150" s="19"/>
      <c r="I150" s="80"/>
      <c r="J150" s="80"/>
    </row>
    <row r="151" spans="1:11" ht="18" customHeight="1">
      <c r="A151" s="567" t="s">
        <v>39</v>
      </c>
      <c r="B151" s="567"/>
      <c r="C151" s="567"/>
      <c r="D151" s="567" t="s">
        <v>40</v>
      </c>
      <c r="E151" s="567"/>
      <c r="F151" s="567"/>
      <c r="G151" s="567"/>
      <c r="H151" s="567" t="s">
        <v>26</v>
      </c>
      <c r="I151" s="567"/>
      <c r="J151" s="567"/>
    </row>
    <row r="152" spans="1:11" ht="51" customHeight="1">
      <c r="A152" s="567" t="s">
        <v>76</v>
      </c>
      <c r="B152" s="567"/>
      <c r="C152" s="567"/>
      <c r="D152" s="568" t="s">
        <v>75</v>
      </c>
      <c r="E152" s="568"/>
      <c r="F152" s="568"/>
      <c r="G152" s="568"/>
      <c r="H152" s="569">
        <v>13575360</v>
      </c>
      <c r="I152" s="570"/>
      <c r="J152" s="570"/>
      <c r="K152" s="135"/>
    </row>
    <row r="153" spans="1:11" ht="56.25" customHeight="1">
      <c r="A153" s="36" t="s">
        <v>41</v>
      </c>
      <c r="B153" s="47" t="s">
        <v>42</v>
      </c>
      <c r="C153" s="47" t="s">
        <v>43</v>
      </c>
      <c r="D153" s="47" t="s">
        <v>44</v>
      </c>
      <c r="E153" s="47" t="s">
        <v>45</v>
      </c>
      <c r="F153" s="47" t="s">
        <v>46</v>
      </c>
      <c r="G153" s="47" t="s">
        <v>47</v>
      </c>
      <c r="H153" s="47" t="s">
        <v>48</v>
      </c>
      <c r="I153" s="47" t="s">
        <v>49</v>
      </c>
      <c r="J153" s="47" t="s">
        <v>50</v>
      </c>
    </row>
    <row r="154" spans="1:11" ht="15">
      <c r="A154" s="37">
        <v>2</v>
      </c>
      <c r="B154" s="37">
        <v>3335102</v>
      </c>
      <c r="C154" s="78" t="s">
        <v>297</v>
      </c>
      <c r="D154" s="46" t="s">
        <v>295</v>
      </c>
      <c r="E154" s="46">
        <v>0</v>
      </c>
      <c r="F154" s="46">
        <v>1600</v>
      </c>
      <c r="G154" s="39">
        <v>1600</v>
      </c>
      <c r="H154" s="149">
        <v>15101505</v>
      </c>
      <c r="I154" s="38">
        <v>389657</v>
      </c>
      <c r="J154" s="38">
        <f>I154*F154</f>
        <v>623451200</v>
      </c>
    </row>
    <row r="155" spans="1:11">
      <c r="A155" s="40"/>
      <c r="B155" s="40"/>
      <c r="C155" s="79"/>
      <c r="D155" s="19"/>
      <c r="E155" s="19"/>
      <c r="F155" s="19"/>
      <c r="G155" s="41"/>
      <c r="H155" s="41"/>
      <c r="I155" s="80"/>
      <c r="J155" s="80"/>
    </row>
    <row r="156" spans="1:11">
      <c r="A156" s="40"/>
      <c r="B156" s="19"/>
      <c r="C156" s="10"/>
      <c r="D156" s="19"/>
      <c r="E156" s="19"/>
      <c r="F156" s="19"/>
      <c r="G156" s="19"/>
      <c r="H156" s="19"/>
      <c r="I156" s="80"/>
      <c r="J156" s="80"/>
    </row>
    <row r="157" spans="1:11">
      <c r="A157" s="40"/>
      <c r="B157" s="19"/>
      <c r="C157" s="10"/>
      <c r="D157" s="19"/>
      <c r="E157" s="19"/>
      <c r="F157" s="19"/>
      <c r="G157" s="19"/>
      <c r="H157" s="19"/>
      <c r="I157" s="80"/>
      <c r="J157" s="80"/>
    </row>
    <row r="158" spans="1:11" ht="18" customHeight="1">
      <c r="A158" s="567" t="s">
        <v>39</v>
      </c>
      <c r="B158" s="567"/>
      <c r="C158" s="567"/>
      <c r="D158" s="567" t="s">
        <v>40</v>
      </c>
      <c r="E158" s="567"/>
      <c r="F158" s="567"/>
      <c r="G158" s="567"/>
      <c r="H158" s="567" t="s">
        <v>26</v>
      </c>
      <c r="I158" s="567"/>
      <c r="J158" s="567"/>
    </row>
    <row r="159" spans="1:11" ht="41.25" customHeight="1">
      <c r="A159" s="567" t="s">
        <v>76</v>
      </c>
      <c r="B159" s="567"/>
      <c r="C159" s="567"/>
      <c r="D159" s="568" t="s">
        <v>75</v>
      </c>
      <c r="E159" s="568"/>
      <c r="F159" s="568"/>
      <c r="G159" s="568"/>
      <c r="H159" s="569">
        <v>4700000</v>
      </c>
      <c r="I159" s="570"/>
      <c r="J159" s="570"/>
    </row>
    <row r="160" spans="1:11" ht="56.25" customHeight="1">
      <c r="A160" s="36" t="s">
        <v>41</v>
      </c>
      <c r="B160" s="47" t="s">
        <v>42</v>
      </c>
      <c r="C160" s="47" t="s">
        <v>43</v>
      </c>
      <c r="D160" s="47" t="s">
        <v>44</v>
      </c>
      <c r="E160" s="47" t="s">
        <v>45</v>
      </c>
      <c r="F160" s="47" t="s">
        <v>46</v>
      </c>
      <c r="G160" s="47" t="s">
        <v>47</v>
      </c>
      <c r="H160" s="47" t="s">
        <v>48</v>
      </c>
      <c r="I160" s="47" t="s">
        <v>49</v>
      </c>
      <c r="J160" s="47" t="s">
        <v>50</v>
      </c>
    </row>
    <row r="161" spans="1:13" ht="27.6">
      <c r="A161" s="37">
        <v>3</v>
      </c>
      <c r="B161" s="37">
        <v>33380</v>
      </c>
      <c r="C161" s="78" t="s">
        <v>399</v>
      </c>
      <c r="D161" s="46" t="s">
        <v>400</v>
      </c>
      <c r="E161" s="46">
        <v>0</v>
      </c>
      <c r="F161" s="46">
        <v>1</v>
      </c>
      <c r="G161" s="39">
        <v>1</v>
      </c>
      <c r="H161" s="150">
        <v>15000000</v>
      </c>
      <c r="I161" s="38">
        <v>389657</v>
      </c>
      <c r="J161" s="38">
        <f>I161*F161</f>
        <v>389657</v>
      </c>
    </row>
    <row r="162" spans="1:13" ht="27.6">
      <c r="A162" s="37">
        <v>4</v>
      </c>
      <c r="B162" s="37">
        <v>33380</v>
      </c>
      <c r="C162" s="78" t="s">
        <v>401</v>
      </c>
      <c r="D162" s="46" t="s">
        <v>400</v>
      </c>
      <c r="E162" s="46">
        <v>0</v>
      </c>
      <c r="F162" s="46">
        <v>1</v>
      </c>
      <c r="G162" s="39">
        <v>1</v>
      </c>
      <c r="H162" s="150">
        <v>15000000</v>
      </c>
      <c r="I162" s="38">
        <v>389657</v>
      </c>
      <c r="J162" s="38">
        <f>I162*F162</f>
        <v>389657</v>
      </c>
    </row>
    <row r="163" spans="1:13">
      <c r="A163" s="40"/>
      <c r="B163" s="40"/>
      <c r="C163" s="79"/>
      <c r="D163" s="19"/>
      <c r="E163" s="19"/>
      <c r="F163" s="19"/>
      <c r="G163" s="41"/>
      <c r="H163" s="41"/>
      <c r="I163" s="80"/>
      <c r="J163" s="80"/>
    </row>
    <row r="164" spans="1:13" ht="18" customHeight="1">
      <c r="A164" s="567" t="s">
        <v>39</v>
      </c>
      <c r="B164" s="567"/>
      <c r="C164" s="567"/>
      <c r="D164" s="567" t="s">
        <v>40</v>
      </c>
      <c r="E164" s="567"/>
      <c r="F164" s="567"/>
      <c r="G164" s="567"/>
      <c r="H164" s="567" t="s">
        <v>26</v>
      </c>
      <c r="I164" s="567"/>
      <c r="J164" s="567"/>
    </row>
    <row r="165" spans="1:13" ht="51" customHeight="1">
      <c r="A165" s="567" t="s">
        <v>38</v>
      </c>
      <c r="B165" s="567"/>
      <c r="C165" s="567"/>
      <c r="D165" s="568" t="s">
        <v>77</v>
      </c>
      <c r="E165" s="568"/>
      <c r="F165" s="568"/>
      <c r="G165" s="568"/>
      <c r="H165" s="569">
        <v>15000000</v>
      </c>
      <c r="I165" s="570"/>
      <c r="J165" s="570"/>
    </row>
    <row r="166" spans="1:13" ht="56.25" customHeight="1">
      <c r="A166" s="36" t="s">
        <v>41</v>
      </c>
      <c r="B166" s="47" t="s">
        <v>42</v>
      </c>
      <c r="C166" s="47" t="s">
        <v>43</v>
      </c>
      <c r="D166" s="47" t="s">
        <v>44</v>
      </c>
      <c r="E166" s="47" t="s">
        <v>45</v>
      </c>
      <c r="F166" s="47" t="s">
        <v>46</v>
      </c>
      <c r="G166" s="47" t="s">
        <v>47</v>
      </c>
      <c r="H166" s="47" t="s">
        <v>48</v>
      </c>
      <c r="I166" s="47" t="s">
        <v>49</v>
      </c>
      <c r="J166" s="47" t="s">
        <v>50</v>
      </c>
    </row>
    <row r="167" spans="1:13" ht="56.25" customHeight="1">
      <c r="A167" s="37">
        <v>5</v>
      </c>
      <c r="B167" s="37">
        <v>3611301</v>
      </c>
      <c r="C167" s="78" t="s">
        <v>379</v>
      </c>
      <c r="D167" s="46" t="s">
        <v>298</v>
      </c>
      <c r="E167" s="46">
        <v>0</v>
      </c>
      <c r="F167" s="46">
        <v>18</v>
      </c>
      <c r="G167" s="39">
        <v>18</v>
      </c>
      <c r="H167" s="150">
        <v>25172503</v>
      </c>
      <c r="I167" s="133"/>
      <c r="J167" s="133"/>
    </row>
    <row r="168" spans="1:13" ht="56.25" customHeight="1">
      <c r="A168" s="37">
        <v>6</v>
      </c>
      <c r="B168" s="37">
        <v>3611101</v>
      </c>
      <c r="C168" s="78" t="s">
        <v>383</v>
      </c>
      <c r="D168" s="46" t="s">
        <v>298</v>
      </c>
      <c r="E168" s="46">
        <v>0</v>
      </c>
      <c r="F168" s="46">
        <v>8</v>
      </c>
      <c r="G168" s="39">
        <v>8</v>
      </c>
      <c r="H168" s="150">
        <v>25172504</v>
      </c>
      <c r="I168" s="133"/>
      <c r="J168" s="133"/>
    </row>
    <row r="169" spans="1:13" ht="56.25" customHeight="1">
      <c r="A169" s="37">
        <v>7</v>
      </c>
      <c r="B169" s="37">
        <v>3611101</v>
      </c>
      <c r="C169" s="78" t="s">
        <v>383</v>
      </c>
      <c r="D169" s="46" t="s">
        <v>298</v>
      </c>
      <c r="E169" s="46">
        <v>0</v>
      </c>
      <c r="F169" s="46">
        <v>4</v>
      </c>
      <c r="G169" s="39">
        <v>4</v>
      </c>
      <c r="H169" s="150">
        <v>25172504</v>
      </c>
      <c r="I169" s="133"/>
      <c r="J169" s="133"/>
    </row>
    <row r="170" spans="1:13" ht="56.25" customHeight="1">
      <c r="A170" s="37">
        <v>8</v>
      </c>
      <c r="B170" s="37">
        <v>3611101</v>
      </c>
      <c r="C170" s="78" t="s">
        <v>382</v>
      </c>
      <c r="D170" s="46" t="s">
        <v>298</v>
      </c>
      <c r="E170" s="46">
        <v>0</v>
      </c>
      <c r="F170" s="46">
        <v>4</v>
      </c>
      <c r="G170" s="39">
        <v>4</v>
      </c>
      <c r="H170" s="150">
        <v>25172504</v>
      </c>
      <c r="I170" s="133"/>
      <c r="J170" s="133"/>
      <c r="K170" s="134"/>
      <c r="M170" s="135"/>
    </row>
    <row r="171" spans="1:13">
      <c r="A171" s="40"/>
      <c r="B171" s="40"/>
      <c r="C171" s="79"/>
      <c r="D171" s="19"/>
      <c r="E171" s="19"/>
      <c r="F171" s="19"/>
      <c r="G171" s="41"/>
      <c r="H171" s="41"/>
      <c r="I171" s="80"/>
      <c r="J171" s="80"/>
    </row>
    <row r="172" spans="1:13">
      <c r="A172" s="572" t="s">
        <v>296</v>
      </c>
      <c r="B172" s="572"/>
      <c r="C172" s="572"/>
      <c r="D172" s="572"/>
      <c r="E172" s="572"/>
      <c r="F172" s="572"/>
      <c r="G172" s="572"/>
      <c r="H172" s="572"/>
      <c r="I172" s="572"/>
      <c r="J172" s="572"/>
    </row>
    <row r="173" spans="1:13">
      <c r="A173" s="572"/>
      <c r="B173" s="572"/>
      <c r="C173" s="572"/>
      <c r="D173" s="572"/>
      <c r="E173" s="572"/>
      <c r="F173" s="572"/>
      <c r="G173" s="572"/>
      <c r="H173" s="572"/>
      <c r="I173" s="572"/>
      <c r="J173" s="572"/>
    </row>
    <row r="174" spans="1:13">
      <c r="A174" s="566" t="s">
        <v>299</v>
      </c>
      <c r="B174" s="566"/>
      <c r="C174" s="566"/>
      <c r="D174" s="566"/>
      <c r="E174" s="566"/>
      <c r="F174" s="566"/>
      <c r="G174" s="566"/>
      <c r="H174" s="566"/>
      <c r="I174" s="566"/>
      <c r="J174" s="566"/>
    </row>
    <row r="175" spans="1:13" ht="18" customHeight="1">
      <c r="A175" s="571" t="s">
        <v>39</v>
      </c>
      <c r="B175" s="571"/>
      <c r="C175" s="571"/>
      <c r="D175" s="571" t="s">
        <v>40</v>
      </c>
      <c r="E175" s="571"/>
      <c r="F175" s="571"/>
      <c r="G175" s="571"/>
      <c r="H175" s="571" t="s">
        <v>26</v>
      </c>
      <c r="I175" s="571"/>
      <c r="J175" s="571"/>
    </row>
    <row r="176" spans="1:13" ht="51" customHeight="1">
      <c r="A176" s="571" t="s">
        <v>78</v>
      </c>
      <c r="B176" s="571"/>
      <c r="C176" s="571"/>
      <c r="D176" s="573" t="s">
        <v>79</v>
      </c>
      <c r="E176" s="573"/>
      <c r="F176" s="573"/>
      <c r="G176" s="573"/>
      <c r="H176" s="574">
        <f>15000000-1500000</f>
        <v>13500000</v>
      </c>
      <c r="I176" s="575"/>
      <c r="J176" s="575"/>
    </row>
    <row r="177" spans="1:17" ht="56.25" customHeight="1">
      <c r="A177" s="85" t="s">
        <v>41</v>
      </c>
      <c r="B177" s="37" t="s">
        <v>42</v>
      </c>
      <c r="C177" s="37" t="s">
        <v>43</v>
      </c>
      <c r="D177" s="37" t="s">
        <v>44</v>
      </c>
      <c r="E177" s="37" t="s">
        <v>45</v>
      </c>
      <c r="F177" s="37" t="s">
        <v>46</v>
      </c>
      <c r="G177" s="37" t="s">
        <v>47</v>
      </c>
      <c r="H177" s="37" t="s">
        <v>48</v>
      </c>
      <c r="I177" s="37" t="s">
        <v>49</v>
      </c>
      <c r="J177" s="37" t="s">
        <v>50</v>
      </c>
    </row>
    <row r="178" spans="1:17" ht="27.6">
      <c r="A178" s="37">
        <v>9</v>
      </c>
      <c r="B178" s="37">
        <v>49941</v>
      </c>
      <c r="C178" s="78" t="s">
        <v>300</v>
      </c>
      <c r="D178" s="46" t="s">
        <v>298</v>
      </c>
      <c r="E178" s="46">
        <v>0</v>
      </c>
      <c r="F178" s="46">
        <v>10</v>
      </c>
      <c r="G178" s="39">
        <v>10</v>
      </c>
      <c r="H178" s="39"/>
      <c r="I178" s="133"/>
      <c r="J178" s="133"/>
      <c r="M178" s="560"/>
      <c r="N178" s="560"/>
      <c r="O178" s="576"/>
      <c r="P178" s="576"/>
      <c r="Q178" s="576"/>
    </row>
    <row r="179" spans="1:17" ht="27.6">
      <c r="A179" s="37">
        <v>10</v>
      </c>
      <c r="B179" s="37">
        <v>49941</v>
      </c>
      <c r="C179" s="78" t="s">
        <v>301</v>
      </c>
      <c r="D179" s="46" t="s">
        <v>298</v>
      </c>
      <c r="E179" s="46">
        <v>0</v>
      </c>
      <c r="F179" s="46">
        <v>10</v>
      </c>
      <c r="G179" s="39">
        <v>10</v>
      </c>
      <c r="H179" s="39"/>
      <c r="I179" s="133"/>
      <c r="J179" s="133"/>
      <c r="M179" s="560"/>
      <c r="N179" s="560"/>
      <c r="O179" s="576"/>
      <c r="P179" s="576"/>
      <c r="Q179" s="576"/>
    </row>
    <row r="180" spans="1:17" ht="27.6">
      <c r="A180" s="37">
        <v>11</v>
      </c>
      <c r="B180" s="37">
        <v>49941</v>
      </c>
      <c r="C180" s="78" t="s">
        <v>302</v>
      </c>
      <c r="D180" s="46" t="s">
        <v>298</v>
      </c>
      <c r="E180" s="46">
        <v>0</v>
      </c>
      <c r="F180" s="46">
        <v>13</v>
      </c>
      <c r="G180" s="39">
        <v>13</v>
      </c>
      <c r="H180" s="39"/>
      <c r="I180" s="133"/>
      <c r="J180" s="133"/>
      <c r="M180" s="560"/>
      <c r="N180" s="560"/>
      <c r="O180" s="576"/>
      <c r="P180" s="576"/>
      <c r="Q180" s="576"/>
    </row>
    <row r="181" spans="1:17" ht="27.6">
      <c r="A181" s="37">
        <f>+A180+1</f>
        <v>12</v>
      </c>
      <c r="B181" s="37">
        <v>49941</v>
      </c>
      <c r="C181" s="78" t="s">
        <v>303</v>
      </c>
      <c r="D181" s="46" t="s">
        <v>304</v>
      </c>
      <c r="E181" s="46">
        <v>0</v>
      </c>
      <c r="F181" s="46">
        <v>10</v>
      </c>
      <c r="G181" s="39">
        <v>10</v>
      </c>
      <c r="H181" s="39"/>
      <c r="I181" s="133"/>
      <c r="J181" s="133"/>
      <c r="M181" s="560"/>
      <c r="N181" s="560"/>
      <c r="O181" s="576"/>
      <c r="P181" s="576"/>
      <c r="Q181" s="576"/>
    </row>
    <row r="182" spans="1:17" ht="27.6">
      <c r="A182" s="37">
        <f t="shared" ref="A182:A192" si="1">+A181+1</f>
        <v>13</v>
      </c>
      <c r="B182" s="37">
        <v>49941</v>
      </c>
      <c r="C182" s="78" t="s">
        <v>305</v>
      </c>
      <c r="D182" s="46" t="s">
        <v>304</v>
      </c>
      <c r="E182" s="46">
        <v>0</v>
      </c>
      <c r="F182" s="46">
        <v>10</v>
      </c>
      <c r="G182" s="39">
        <v>10</v>
      </c>
      <c r="H182" s="39"/>
      <c r="I182" s="133"/>
      <c r="J182" s="133"/>
      <c r="M182" s="560"/>
      <c r="N182" s="560"/>
      <c r="O182" s="576"/>
      <c r="P182" s="576"/>
      <c r="Q182" s="576"/>
    </row>
    <row r="183" spans="1:17" ht="27.6">
      <c r="A183" s="37">
        <f t="shared" si="1"/>
        <v>14</v>
      </c>
      <c r="B183" s="37">
        <v>49941</v>
      </c>
      <c r="C183" s="78" t="s">
        <v>306</v>
      </c>
      <c r="D183" s="46" t="s">
        <v>304</v>
      </c>
      <c r="E183" s="46">
        <v>0</v>
      </c>
      <c r="F183" s="46">
        <v>10</v>
      </c>
      <c r="G183" s="39">
        <v>10</v>
      </c>
      <c r="H183" s="39"/>
      <c r="I183" s="133"/>
      <c r="J183" s="133"/>
      <c r="M183" s="560"/>
      <c r="N183" s="560"/>
      <c r="O183" s="576"/>
      <c r="P183" s="576"/>
      <c r="Q183" s="576"/>
    </row>
    <row r="184" spans="1:17" ht="27.6">
      <c r="A184" s="37">
        <f t="shared" si="1"/>
        <v>15</v>
      </c>
      <c r="B184" s="37">
        <v>49941</v>
      </c>
      <c r="C184" s="78" t="s">
        <v>307</v>
      </c>
      <c r="D184" s="46" t="s">
        <v>304</v>
      </c>
      <c r="E184" s="46">
        <v>0</v>
      </c>
      <c r="F184" s="46">
        <v>10</v>
      </c>
      <c r="G184" s="39">
        <v>10</v>
      </c>
      <c r="H184" s="39"/>
      <c r="I184" s="133"/>
      <c r="J184" s="133"/>
      <c r="K184" s="134"/>
      <c r="M184" s="560"/>
      <c r="N184" s="560"/>
      <c r="O184" s="576"/>
      <c r="P184" s="576"/>
      <c r="Q184" s="576"/>
    </row>
    <row r="185" spans="1:17" ht="27.6">
      <c r="A185" s="37">
        <f t="shared" si="1"/>
        <v>16</v>
      </c>
      <c r="B185" s="37">
        <v>4912932</v>
      </c>
      <c r="C185" s="78" t="s">
        <v>390</v>
      </c>
      <c r="D185" s="46" t="s">
        <v>391</v>
      </c>
      <c r="E185" s="46">
        <v>0</v>
      </c>
      <c r="F185" s="46">
        <v>6</v>
      </c>
      <c r="G185" s="39">
        <v>6</v>
      </c>
      <c r="H185" s="39"/>
      <c r="I185" s="133"/>
      <c r="J185" s="133"/>
      <c r="K185" s="134"/>
      <c r="M185" s="560"/>
      <c r="N185" s="560"/>
      <c r="O185" s="576"/>
      <c r="P185" s="576"/>
      <c r="Q185" s="576"/>
    </row>
    <row r="186" spans="1:17" ht="27.6">
      <c r="A186" s="37">
        <f t="shared" si="1"/>
        <v>17</v>
      </c>
      <c r="B186" s="37">
        <v>4912932</v>
      </c>
      <c r="C186" s="78" t="s">
        <v>392</v>
      </c>
      <c r="D186" s="46" t="s">
        <v>391</v>
      </c>
      <c r="E186" s="46">
        <v>0</v>
      </c>
      <c r="F186" s="46">
        <v>2</v>
      </c>
      <c r="G186" s="39">
        <v>2</v>
      </c>
      <c r="H186" s="39"/>
      <c r="I186" s="133"/>
      <c r="J186" s="133"/>
      <c r="K186" s="134"/>
      <c r="M186" s="560"/>
      <c r="N186" s="560"/>
      <c r="O186" s="576"/>
      <c r="P186" s="576"/>
      <c r="Q186" s="576"/>
    </row>
    <row r="187" spans="1:17" ht="27.6">
      <c r="A187" s="37">
        <f t="shared" si="1"/>
        <v>18</v>
      </c>
      <c r="B187" s="37">
        <v>4912932</v>
      </c>
      <c r="C187" s="78" t="s">
        <v>393</v>
      </c>
      <c r="D187" s="46" t="s">
        <v>391</v>
      </c>
      <c r="E187" s="46">
        <v>0</v>
      </c>
      <c r="F187" s="46">
        <v>6</v>
      </c>
      <c r="G187" s="39">
        <v>6</v>
      </c>
      <c r="H187" s="39"/>
      <c r="I187" s="133"/>
      <c r="J187" s="133"/>
      <c r="K187" s="134"/>
      <c r="M187" s="139"/>
      <c r="N187" s="139"/>
      <c r="O187" s="145"/>
      <c r="P187" s="145"/>
      <c r="Q187" s="145"/>
    </row>
    <row r="188" spans="1:17" ht="27.6">
      <c r="A188" s="37">
        <f t="shared" si="1"/>
        <v>19</v>
      </c>
      <c r="B188" s="37">
        <v>4912932</v>
      </c>
      <c r="C188" s="78" t="s">
        <v>394</v>
      </c>
      <c r="D188" s="46" t="s">
        <v>391</v>
      </c>
      <c r="E188" s="46">
        <v>0</v>
      </c>
      <c r="F188" s="46">
        <v>6</v>
      </c>
      <c r="G188" s="39">
        <v>6</v>
      </c>
      <c r="H188" s="39"/>
      <c r="I188" s="133"/>
      <c r="J188" s="133"/>
      <c r="K188" s="134"/>
      <c r="M188" s="139"/>
      <c r="N188" s="139"/>
      <c r="O188" s="145"/>
      <c r="P188" s="145"/>
      <c r="Q188" s="145"/>
    </row>
    <row r="189" spans="1:17" ht="27.6">
      <c r="A189" s="37">
        <f t="shared" si="1"/>
        <v>20</v>
      </c>
      <c r="B189" s="37">
        <v>4912932</v>
      </c>
      <c r="C189" s="78" t="s">
        <v>395</v>
      </c>
      <c r="D189" s="46" t="s">
        <v>391</v>
      </c>
      <c r="E189" s="46">
        <v>0</v>
      </c>
      <c r="F189" s="46">
        <v>6</v>
      </c>
      <c r="G189" s="39">
        <v>6</v>
      </c>
      <c r="H189" s="39"/>
      <c r="I189" s="133"/>
      <c r="J189" s="133"/>
      <c r="K189" s="134"/>
      <c r="M189" s="139"/>
      <c r="N189" s="139"/>
      <c r="O189" s="145"/>
      <c r="P189" s="145"/>
      <c r="Q189" s="145"/>
    </row>
    <row r="190" spans="1:17" ht="27.6">
      <c r="A190" s="37">
        <f t="shared" si="1"/>
        <v>21</v>
      </c>
      <c r="B190" s="37">
        <v>4912932</v>
      </c>
      <c r="C190" s="78" t="s">
        <v>396</v>
      </c>
      <c r="D190" s="46" t="s">
        <v>391</v>
      </c>
      <c r="E190" s="46">
        <v>0</v>
      </c>
      <c r="F190" s="46">
        <v>2</v>
      </c>
      <c r="G190" s="39">
        <v>2</v>
      </c>
      <c r="H190" s="39"/>
      <c r="I190" s="133"/>
      <c r="J190" s="133"/>
      <c r="K190" s="134"/>
      <c r="M190" s="139"/>
      <c r="N190" s="139"/>
      <c r="O190" s="145"/>
      <c r="P190" s="145"/>
      <c r="Q190" s="145"/>
    </row>
    <row r="191" spans="1:17" ht="27.6">
      <c r="A191" s="37">
        <f t="shared" si="1"/>
        <v>22</v>
      </c>
      <c r="B191" s="37">
        <v>4912932</v>
      </c>
      <c r="C191" s="78" t="s">
        <v>397</v>
      </c>
      <c r="D191" s="46" t="s">
        <v>304</v>
      </c>
      <c r="E191" s="46">
        <v>0</v>
      </c>
      <c r="F191" s="46">
        <v>6</v>
      </c>
      <c r="G191" s="39">
        <v>6</v>
      </c>
      <c r="H191" s="39"/>
      <c r="I191" s="133"/>
      <c r="J191" s="133"/>
      <c r="K191" s="134"/>
      <c r="M191" s="139"/>
      <c r="N191" s="139"/>
      <c r="O191" s="145"/>
      <c r="P191" s="145"/>
      <c r="Q191" s="145"/>
    </row>
    <row r="192" spans="1:17" ht="27.6">
      <c r="A192" s="37">
        <f t="shared" si="1"/>
        <v>23</v>
      </c>
      <c r="B192" s="37">
        <v>4912932</v>
      </c>
      <c r="C192" s="78" t="s">
        <v>398</v>
      </c>
      <c r="D192" s="46" t="s">
        <v>304</v>
      </c>
      <c r="E192" s="46">
        <v>0</v>
      </c>
      <c r="F192" s="46">
        <v>6</v>
      </c>
      <c r="G192" s="39">
        <v>6</v>
      </c>
      <c r="H192" s="39"/>
      <c r="I192" s="133"/>
      <c r="J192" s="133"/>
      <c r="K192" s="134"/>
      <c r="M192" s="139"/>
      <c r="N192" s="139"/>
      <c r="O192" s="145"/>
      <c r="P192" s="145"/>
      <c r="Q192" s="145"/>
    </row>
    <row r="193" spans="1:17">
      <c r="A193" s="40"/>
      <c r="B193" s="40"/>
      <c r="C193" s="79"/>
      <c r="D193" s="19"/>
      <c r="E193" s="19"/>
      <c r="F193" s="19"/>
      <c r="G193" s="41"/>
      <c r="H193" s="41"/>
      <c r="I193" s="138"/>
      <c r="J193" s="138"/>
      <c r="K193" s="134"/>
      <c r="M193" s="139"/>
      <c r="N193" s="139"/>
      <c r="O193" s="145"/>
      <c r="P193" s="145"/>
      <c r="Q193" s="145"/>
    </row>
    <row r="194" spans="1:17">
      <c r="A194" s="571" t="s">
        <v>39</v>
      </c>
      <c r="B194" s="571"/>
      <c r="C194" s="571"/>
      <c r="D194" s="571" t="s">
        <v>40</v>
      </c>
      <c r="E194" s="571"/>
      <c r="F194" s="571"/>
      <c r="G194" s="571"/>
      <c r="H194" s="571" t="s">
        <v>26</v>
      </c>
      <c r="I194" s="571"/>
      <c r="J194" s="571"/>
    </row>
    <row r="195" spans="1:17">
      <c r="A195" s="571" t="s">
        <v>285</v>
      </c>
      <c r="B195" s="571"/>
      <c r="C195" s="571"/>
      <c r="D195" s="573" t="s">
        <v>284</v>
      </c>
      <c r="E195" s="573"/>
      <c r="F195" s="573"/>
      <c r="G195" s="573"/>
      <c r="H195" s="574">
        <v>1500000</v>
      </c>
      <c r="I195" s="575"/>
      <c r="J195" s="575"/>
      <c r="K195" s="134"/>
      <c r="M195" s="560"/>
      <c r="N195" s="560"/>
      <c r="O195" s="576"/>
      <c r="P195" s="576"/>
      <c r="Q195" s="576"/>
    </row>
    <row r="196" spans="1:17" ht="41.4">
      <c r="A196" s="85" t="s">
        <v>41</v>
      </c>
      <c r="B196" s="37" t="s">
        <v>42</v>
      </c>
      <c r="C196" s="37" t="s">
        <v>43</v>
      </c>
      <c r="D196" s="37" t="s">
        <v>44</v>
      </c>
      <c r="E196" s="37" t="s">
        <v>45</v>
      </c>
      <c r="F196" s="37" t="s">
        <v>46</v>
      </c>
      <c r="G196" s="37" t="s">
        <v>47</v>
      </c>
      <c r="H196" s="37" t="s">
        <v>48</v>
      </c>
      <c r="I196" s="37" t="s">
        <v>49</v>
      </c>
      <c r="J196" s="37" t="s">
        <v>50</v>
      </c>
      <c r="K196" s="134"/>
      <c r="M196" s="560"/>
      <c r="N196" s="560"/>
      <c r="O196" s="576"/>
      <c r="P196" s="576"/>
      <c r="Q196" s="576"/>
    </row>
    <row r="197" spans="1:17">
      <c r="A197" s="40"/>
      <c r="B197" s="40"/>
      <c r="C197" s="79"/>
      <c r="D197" s="19"/>
      <c r="E197" s="19"/>
      <c r="F197" s="19"/>
      <c r="G197" s="41"/>
      <c r="H197" s="41"/>
      <c r="I197" s="80"/>
      <c r="J197" s="80"/>
      <c r="K197" s="134"/>
      <c r="M197" s="560"/>
      <c r="N197" s="560"/>
      <c r="O197" s="576"/>
      <c r="P197" s="576"/>
      <c r="Q197" s="576"/>
    </row>
    <row r="198" spans="1:17" ht="27.6">
      <c r="A198" s="37">
        <v>24</v>
      </c>
      <c r="B198" s="37">
        <v>4391506</v>
      </c>
      <c r="C198" s="78" t="s">
        <v>384</v>
      </c>
      <c r="D198" s="46" t="s">
        <v>304</v>
      </c>
      <c r="E198" s="46">
        <v>0</v>
      </c>
      <c r="F198" s="46">
        <v>6</v>
      </c>
      <c r="G198" s="39">
        <v>6</v>
      </c>
      <c r="H198" s="39"/>
      <c r="I198" s="133"/>
      <c r="J198" s="133"/>
      <c r="K198" s="134"/>
      <c r="M198" s="560"/>
      <c r="N198" s="560"/>
      <c r="O198" s="576"/>
      <c r="P198" s="576"/>
      <c r="Q198" s="576"/>
    </row>
    <row r="199" spans="1:17" ht="27.6">
      <c r="A199" s="37">
        <f>A198+1</f>
        <v>25</v>
      </c>
      <c r="B199" s="37">
        <v>4391504</v>
      </c>
      <c r="C199" s="78" t="s">
        <v>385</v>
      </c>
      <c r="D199" s="46" t="s">
        <v>304</v>
      </c>
      <c r="E199" s="46">
        <v>0</v>
      </c>
      <c r="F199" s="46">
        <v>6</v>
      </c>
      <c r="G199" s="39">
        <v>6</v>
      </c>
      <c r="H199" s="39"/>
      <c r="I199" s="133"/>
      <c r="J199" s="133"/>
      <c r="K199" s="134"/>
      <c r="M199" s="560"/>
      <c r="N199" s="560"/>
      <c r="O199" s="576"/>
      <c r="P199" s="576"/>
      <c r="Q199" s="576"/>
    </row>
    <row r="200" spans="1:17" ht="27.6">
      <c r="A200" s="37">
        <f>A199+1</f>
        <v>26</v>
      </c>
      <c r="B200" s="37">
        <v>4391506</v>
      </c>
      <c r="C200" s="78" t="s">
        <v>387</v>
      </c>
      <c r="D200" s="46" t="s">
        <v>304</v>
      </c>
      <c r="E200" s="46">
        <v>0</v>
      </c>
      <c r="F200" s="46">
        <v>6</v>
      </c>
      <c r="G200" s="39">
        <v>6</v>
      </c>
      <c r="H200" s="39"/>
      <c r="I200" s="133"/>
      <c r="J200" s="133"/>
      <c r="K200" s="134"/>
      <c r="M200" s="560"/>
      <c r="N200" s="560"/>
      <c r="O200" s="576"/>
      <c r="P200" s="576"/>
      <c r="Q200" s="576"/>
    </row>
    <row r="201" spans="1:17" ht="27.6">
      <c r="A201" s="37">
        <f>A200+1</f>
        <v>27</v>
      </c>
      <c r="B201" s="37">
        <v>4391504</v>
      </c>
      <c r="C201" s="78" t="s">
        <v>386</v>
      </c>
      <c r="D201" s="46" t="s">
        <v>304</v>
      </c>
      <c r="E201" s="46">
        <v>0</v>
      </c>
      <c r="F201" s="46">
        <v>6</v>
      </c>
      <c r="G201" s="39">
        <v>6</v>
      </c>
      <c r="H201" s="39"/>
      <c r="I201" s="133"/>
      <c r="J201" s="133"/>
    </row>
    <row r="202" spans="1:17" ht="27.6">
      <c r="A202" s="37">
        <f>A201+1</f>
        <v>28</v>
      </c>
      <c r="B202" s="37">
        <v>4391506</v>
      </c>
      <c r="C202" s="78" t="s">
        <v>388</v>
      </c>
      <c r="D202" s="46" t="s">
        <v>304</v>
      </c>
      <c r="E202" s="46">
        <v>0</v>
      </c>
      <c r="F202" s="46">
        <v>2</v>
      </c>
      <c r="G202" s="39">
        <v>2</v>
      </c>
      <c r="H202" s="39"/>
      <c r="I202" s="133"/>
      <c r="J202" s="133"/>
    </row>
    <row r="203" spans="1:17" ht="27.6">
      <c r="A203" s="37">
        <f>A202+1</f>
        <v>29</v>
      </c>
      <c r="B203" s="37">
        <v>4391504</v>
      </c>
      <c r="C203" s="78" t="s">
        <v>389</v>
      </c>
      <c r="D203" s="46" t="s">
        <v>304</v>
      </c>
      <c r="E203" s="46">
        <v>0</v>
      </c>
      <c r="F203" s="46">
        <v>2</v>
      </c>
      <c r="G203" s="39">
        <v>2</v>
      </c>
      <c r="H203" s="39"/>
      <c r="I203" s="133"/>
      <c r="J203" s="133"/>
    </row>
    <row r="204" spans="1:17">
      <c r="A204" s="40"/>
      <c r="B204" s="40"/>
      <c r="C204" s="79"/>
      <c r="D204" s="19"/>
      <c r="E204" s="19"/>
      <c r="F204" s="19"/>
      <c r="G204" s="41"/>
      <c r="H204" s="41"/>
      <c r="I204" s="138"/>
      <c r="J204" s="138"/>
    </row>
    <row r="205" spans="1:17">
      <c r="A205" s="572" t="s">
        <v>296</v>
      </c>
      <c r="B205" s="572"/>
      <c r="C205" s="572"/>
      <c r="D205" s="572"/>
      <c r="E205" s="572"/>
      <c r="F205" s="572"/>
      <c r="G205" s="572"/>
      <c r="H205" s="572"/>
      <c r="I205" s="572"/>
      <c r="J205" s="572"/>
    </row>
    <row r="206" spans="1:17" ht="18" customHeight="1">
      <c r="A206" s="62"/>
      <c r="B206" s="62"/>
      <c r="C206" s="62"/>
      <c r="D206" s="63"/>
      <c r="E206" s="63"/>
      <c r="F206" s="62"/>
      <c r="G206" s="64"/>
      <c r="H206" s="63"/>
      <c r="I206" s="64"/>
      <c r="J206" s="64"/>
      <c r="K206" s="64"/>
      <c r="L206" s="64"/>
      <c r="M206" s="64"/>
      <c r="N206" s="64"/>
      <c r="O206" s="64"/>
    </row>
    <row r="207" spans="1:17">
      <c r="A207" s="566" t="s">
        <v>299</v>
      </c>
      <c r="B207" s="566"/>
      <c r="C207" s="566"/>
      <c r="D207" s="566"/>
      <c r="E207" s="566"/>
      <c r="F207" s="566"/>
      <c r="G207" s="566"/>
      <c r="H207" s="566"/>
      <c r="I207" s="566"/>
      <c r="J207" s="566"/>
    </row>
    <row r="208" spans="1:17">
      <c r="A208" s="125"/>
      <c r="B208" s="125"/>
      <c r="C208" s="125"/>
      <c r="D208" s="125"/>
      <c r="E208" s="125"/>
      <c r="F208" s="125"/>
      <c r="G208" s="125"/>
      <c r="H208" s="125"/>
      <c r="I208" s="125"/>
      <c r="J208" s="125"/>
      <c r="M208" s="560"/>
      <c r="N208" s="560"/>
      <c r="O208" s="672"/>
      <c r="P208" s="672"/>
      <c r="Q208" s="672"/>
    </row>
    <row r="209" spans="1:17">
      <c r="A209" s="567" t="s">
        <v>39</v>
      </c>
      <c r="B209" s="567"/>
      <c r="C209" s="567"/>
      <c r="D209" s="567" t="s">
        <v>40</v>
      </c>
      <c r="E209" s="567"/>
      <c r="F209" s="567"/>
      <c r="G209" s="567"/>
      <c r="H209" s="567" t="s">
        <v>26</v>
      </c>
      <c r="I209" s="567"/>
      <c r="J209" s="567"/>
      <c r="M209" s="670"/>
      <c r="N209" s="670"/>
      <c r="O209" s="671"/>
      <c r="P209" s="671"/>
      <c r="Q209" s="671"/>
    </row>
    <row r="210" spans="1:17" ht="50.25" customHeight="1">
      <c r="A210" s="567" t="s">
        <v>80</v>
      </c>
      <c r="B210" s="567"/>
      <c r="C210" s="567"/>
      <c r="D210" s="568" t="s">
        <v>81</v>
      </c>
      <c r="E210" s="568"/>
      <c r="F210" s="568"/>
      <c r="G210" s="568"/>
      <c r="H210" s="569">
        <v>5000000</v>
      </c>
      <c r="I210" s="570"/>
      <c r="J210" s="570"/>
      <c r="M210" s="670"/>
      <c r="N210" s="670"/>
      <c r="O210" s="671"/>
      <c r="P210" s="671"/>
      <c r="Q210" s="671"/>
    </row>
    <row r="211" spans="1:17" ht="41.4">
      <c r="A211" s="36" t="s">
        <v>41</v>
      </c>
      <c r="B211" s="47" t="s">
        <v>42</v>
      </c>
      <c r="C211" s="47" t="s">
        <v>43</v>
      </c>
      <c r="D211" s="47" t="s">
        <v>44</v>
      </c>
      <c r="E211" s="47" t="s">
        <v>45</v>
      </c>
      <c r="F211" s="47" t="s">
        <v>46</v>
      </c>
      <c r="G211" s="47" t="s">
        <v>47</v>
      </c>
      <c r="H211" s="47" t="s">
        <v>48</v>
      </c>
      <c r="I211" s="47" t="s">
        <v>49</v>
      </c>
      <c r="J211" s="47" t="s">
        <v>50</v>
      </c>
      <c r="M211" s="670"/>
      <c r="N211" s="670"/>
      <c r="O211" s="671"/>
      <c r="P211" s="671"/>
      <c r="Q211" s="671"/>
    </row>
    <row r="212" spans="1:17" ht="27.6">
      <c r="A212" s="37">
        <v>30</v>
      </c>
      <c r="B212" s="37">
        <v>8714200</v>
      </c>
      <c r="C212" s="78" t="s">
        <v>308</v>
      </c>
      <c r="D212" s="46" t="s">
        <v>298</v>
      </c>
      <c r="E212" s="46">
        <v>0</v>
      </c>
      <c r="F212" s="46">
        <v>10</v>
      </c>
      <c r="G212" s="39">
        <v>10</v>
      </c>
      <c r="H212" s="39"/>
      <c r="I212" s="38">
        <v>389657</v>
      </c>
      <c r="J212" s="38">
        <f>I212*F212</f>
        <v>3896570</v>
      </c>
      <c r="M212" s="670"/>
      <c r="N212" s="670"/>
      <c r="O212" s="671"/>
      <c r="P212" s="671"/>
      <c r="Q212" s="671"/>
    </row>
    <row r="213" spans="1:17" ht="27.6">
      <c r="A213" s="37">
        <f t="shared" ref="A213:A218" si="2">A212+1</f>
        <v>31</v>
      </c>
      <c r="B213" s="37">
        <v>8714200</v>
      </c>
      <c r="C213" s="78" t="s">
        <v>309</v>
      </c>
      <c r="D213" s="46" t="s">
        <v>298</v>
      </c>
      <c r="E213" s="46">
        <v>0</v>
      </c>
      <c r="F213" s="46">
        <v>10</v>
      </c>
      <c r="G213" s="39">
        <v>10</v>
      </c>
      <c r="H213" s="39"/>
      <c r="I213" s="38">
        <v>389657</v>
      </c>
      <c r="J213" s="38">
        <f t="shared" ref="J213:J218" si="3">I213*F213</f>
        <v>3896570</v>
      </c>
      <c r="M213" s="670"/>
      <c r="N213" s="670"/>
      <c r="O213" s="671"/>
      <c r="P213" s="671"/>
      <c r="Q213" s="671"/>
    </row>
    <row r="214" spans="1:17" ht="27.6">
      <c r="A214" s="37">
        <f t="shared" si="2"/>
        <v>32</v>
      </c>
      <c r="B214" s="37">
        <v>8714200</v>
      </c>
      <c r="C214" s="78" t="s">
        <v>310</v>
      </c>
      <c r="D214" s="46" t="s">
        <v>298</v>
      </c>
      <c r="E214" s="46">
        <v>0</v>
      </c>
      <c r="F214" s="46">
        <v>13</v>
      </c>
      <c r="G214" s="39">
        <v>13</v>
      </c>
      <c r="H214" s="39"/>
      <c r="I214" s="38">
        <v>389657</v>
      </c>
      <c r="J214" s="38">
        <f t="shared" si="3"/>
        <v>5065541</v>
      </c>
      <c r="M214" s="670"/>
      <c r="N214" s="670"/>
      <c r="O214" s="671"/>
      <c r="P214" s="671"/>
      <c r="Q214" s="671"/>
    </row>
    <row r="215" spans="1:17" ht="40.5" customHeight="1">
      <c r="A215" s="37">
        <f t="shared" si="2"/>
        <v>33</v>
      </c>
      <c r="B215" s="37">
        <v>8714200</v>
      </c>
      <c r="C215" s="78" t="s">
        <v>311</v>
      </c>
      <c r="D215" s="46" t="s">
        <v>304</v>
      </c>
      <c r="E215" s="46">
        <v>0</v>
      </c>
      <c r="F215" s="46">
        <v>10</v>
      </c>
      <c r="G215" s="39">
        <v>10</v>
      </c>
      <c r="H215" s="39"/>
      <c r="I215" s="38">
        <v>389657</v>
      </c>
      <c r="J215" s="38">
        <f t="shared" si="3"/>
        <v>3896570</v>
      </c>
      <c r="M215" s="670"/>
      <c r="N215" s="670"/>
      <c r="O215" s="671"/>
      <c r="P215" s="671"/>
      <c r="Q215" s="671"/>
    </row>
    <row r="216" spans="1:17" ht="27.6">
      <c r="A216" s="37">
        <f t="shared" si="2"/>
        <v>34</v>
      </c>
      <c r="B216" s="37">
        <v>8714200</v>
      </c>
      <c r="C216" s="78" t="s">
        <v>312</v>
      </c>
      <c r="D216" s="46" t="s">
        <v>304</v>
      </c>
      <c r="E216" s="46">
        <v>0</v>
      </c>
      <c r="F216" s="46">
        <v>10</v>
      </c>
      <c r="G216" s="39">
        <v>10</v>
      </c>
      <c r="H216" s="39"/>
      <c r="I216" s="38">
        <v>389657</v>
      </c>
      <c r="J216" s="38">
        <f t="shared" si="3"/>
        <v>3896570</v>
      </c>
    </row>
    <row r="217" spans="1:17" ht="27.6">
      <c r="A217" s="37">
        <f t="shared" si="2"/>
        <v>35</v>
      </c>
      <c r="B217" s="37">
        <v>8714200</v>
      </c>
      <c r="C217" s="78" t="s">
        <v>313</v>
      </c>
      <c r="D217" s="46" t="s">
        <v>304</v>
      </c>
      <c r="E217" s="46">
        <v>0</v>
      </c>
      <c r="F217" s="46">
        <v>10</v>
      </c>
      <c r="G217" s="39">
        <v>10</v>
      </c>
      <c r="H217" s="39"/>
      <c r="I217" s="38">
        <v>389657</v>
      </c>
      <c r="J217" s="38">
        <f t="shared" si="3"/>
        <v>3896570</v>
      </c>
    </row>
    <row r="218" spans="1:17" ht="27.6">
      <c r="A218" s="37">
        <f t="shared" si="2"/>
        <v>36</v>
      </c>
      <c r="B218" s="37">
        <v>8714200</v>
      </c>
      <c r="C218" s="78" t="s">
        <v>314</v>
      </c>
      <c r="D218" s="46" t="s">
        <v>304</v>
      </c>
      <c r="E218" s="46">
        <v>0</v>
      </c>
      <c r="F218" s="46">
        <v>10</v>
      </c>
      <c r="G218" s="39">
        <v>10</v>
      </c>
      <c r="H218" s="39"/>
      <c r="I218" s="38">
        <v>389657</v>
      </c>
      <c r="J218" s="38">
        <f t="shared" si="3"/>
        <v>3896570</v>
      </c>
    </row>
    <row r="219" spans="1:17" ht="41.4">
      <c r="A219" s="37">
        <f t="shared" ref="A219:A232" si="4">A218+1</f>
        <v>37</v>
      </c>
      <c r="B219" s="37">
        <v>8714200</v>
      </c>
      <c r="C219" s="78" t="s">
        <v>402</v>
      </c>
      <c r="D219" s="46" t="s">
        <v>304</v>
      </c>
      <c r="E219" s="46">
        <v>0</v>
      </c>
      <c r="F219" s="46">
        <v>6</v>
      </c>
      <c r="G219" s="39">
        <v>6</v>
      </c>
      <c r="H219" s="39"/>
      <c r="I219" s="38">
        <v>389657</v>
      </c>
      <c r="J219" s="38">
        <f t="shared" ref="J219:J226" si="5">I219*F219</f>
        <v>2337942</v>
      </c>
    </row>
    <row r="220" spans="1:17" ht="41.4">
      <c r="A220" s="37">
        <f t="shared" si="4"/>
        <v>38</v>
      </c>
      <c r="B220" s="37">
        <v>8714200</v>
      </c>
      <c r="C220" s="78" t="s">
        <v>403</v>
      </c>
      <c r="D220" s="46" t="s">
        <v>304</v>
      </c>
      <c r="E220" s="46">
        <v>0</v>
      </c>
      <c r="F220" s="46">
        <v>2</v>
      </c>
      <c r="G220" s="39">
        <v>2</v>
      </c>
      <c r="H220" s="39"/>
      <c r="I220" s="38">
        <v>389657</v>
      </c>
      <c r="J220" s="38">
        <f t="shared" si="5"/>
        <v>779314</v>
      </c>
    </row>
    <row r="221" spans="1:17" ht="41.4">
      <c r="A221" s="37">
        <f t="shared" si="4"/>
        <v>39</v>
      </c>
      <c r="B221" s="37">
        <v>8714200</v>
      </c>
      <c r="C221" s="78" t="s">
        <v>404</v>
      </c>
      <c r="D221" s="46" t="s">
        <v>304</v>
      </c>
      <c r="E221" s="46">
        <v>0</v>
      </c>
      <c r="F221" s="46">
        <v>6</v>
      </c>
      <c r="G221" s="39">
        <v>6</v>
      </c>
      <c r="H221" s="39"/>
      <c r="I221" s="38">
        <v>389657</v>
      </c>
      <c r="J221" s="38">
        <f t="shared" si="5"/>
        <v>2337942</v>
      </c>
    </row>
    <row r="222" spans="1:17" ht="41.4">
      <c r="A222" s="37">
        <f t="shared" si="4"/>
        <v>40</v>
      </c>
      <c r="B222" s="37">
        <v>8714200</v>
      </c>
      <c r="C222" s="78" t="s">
        <v>405</v>
      </c>
      <c r="D222" s="46" t="s">
        <v>304</v>
      </c>
      <c r="E222" s="46">
        <v>0</v>
      </c>
      <c r="F222" s="46">
        <v>6</v>
      </c>
      <c r="G222" s="39">
        <v>6</v>
      </c>
      <c r="H222" s="39"/>
      <c r="I222" s="38">
        <v>389657</v>
      </c>
      <c r="J222" s="38">
        <f t="shared" si="5"/>
        <v>2337942</v>
      </c>
    </row>
    <row r="223" spans="1:17" ht="41.4">
      <c r="A223" s="37">
        <f t="shared" si="4"/>
        <v>41</v>
      </c>
      <c r="B223" s="37">
        <v>8714200</v>
      </c>
      <c r="C223" s="78" t="s">
        <v>406</v>
      </c>
      <c r="D223" s="46" t="s">
        <v>304</v>
      </c>
      <c r="E223" s="46">
        <v>0</v>
      </c>
      <c r="F223" s="46">
        <v>6</v>
      </c>
      <c r="G223" s="39">
        <v>6</v>
      </c>
      <c r="H223" s="39"/>
      <c r="I223" s="38">
        <v>389657</v>
      </c>
      <c r="J223" s="38">
        <f t="shared" si="5"/>
        <v>2337942</v>
      </c>
    </row>
    <row r="224" spans="1:17" ht="41.4">
      <c r="A224" s="37">
        <f t="shared" si="4"/>
        <v>42</v>
      </c>
      <c r="B224" s="37">
        <v>8714200</v>
      </c>
      <c r="C224" s="78" t="s">
        <v>407</v>
      </c>
      <c r="D224" s="46" t="s">
        <v>304</v>
      </c>
      <c r="E224" s="46">
        <v>0</v>
      </c>
      <c r="F224" s="46">
        <v>2</v>
      </c>
      <c r="G224" s="39">
        <v>2</v>
      </c>
      <c r="H224" s="39"/>
      <c r="I224" s="38">
        <v>389657</v>
      </c>
      <c r="J224" s="38">
        <f t="shared" si="5"/>
        <v>779314</v>
      </c>
    </row>
    <row r="225" spans="1:15" ht="27.6">
      <c r="A225" s="37">
        <f t="shared" si="4"/>
        <v>43</v>
      </c>
      <c r="B225" s="37">
        <v>8714200</v>
      </c>
      <c r="C225" s="78" t="s">
        <v>408</v>
      </c>
      <c r="D225" s="46" t="s">
        <v>304</v>
      </c>
      <c r="E225" s="46">
        <v>0</v>
      </c>
      <c r="F225" s="46">
        <v>6</v>
      </c>
      <c r="G225" s="39">
        <v>6</v>
      </c>
      <c r="H225" s="39"/>
      <c r="I225" s="38">
        <v>389657</v>
      </c>
      <c r="J225" s="38">
        <f t="shared" si="5"/>
        <v>2337942</v>
      </c>
    </row>
    <row r="226" spans="1:15" ht="27.6">
      <c r="A226" s="37">
        <f t="shared" si="4"/>
        <v>44</v>
      </c>
      <c r="B226" s="37">
        <v>8714200</v>
      </c>
      <c r="C226" s="78" t="s">
        <v>409</v>
      </c>
      <c r="D226" s="46" t="s">
        <v>304</v>
      </c>
      <c r="E226" s="46">
        <v>0</v>
      </c>
      <c r="F226" s="46">
        <v>6</v>
      </c>
      <c r="G226" s="39">
        <v>6</v>
      </c>
      <c r="H226" s="39"/>
      <c r="I226" s="38">
        <v>389657</v>
      </c>
      <c r="J226" s="38">
        <f t="shared" si="5"/>
        <v>2337942</v>
      </c>
    </row>
    <row r="227" spans="1:15" ht="41.4">
      <c r="A227" s="37">
        <f t="shared" si="4"/>
        <v>45</v>
      </c>
      <c r="B227" s="37">
        <v>8714200</v>
      </c>
      <c r="C227" s="78" t="s">
        <v>410</v>
      </c>
      <c r="D227" s="46" t="s">
        <v>304</v>
      </c>
      <c r="E227" s="46">
        <v>0</v>
      </c>
      <c r="F227" s="46">
        <v>6</v>
      </c>
      <c r="G227" s="39">
        <v>6</v>
      </c>
      <c r="H227" s="39"/>
      <c r="I227" s="133"/>
      <c r="J227" s="133"/>
    </row>
    <row r="228" spans="1:15" ht="27.6">
      <c r="A228" s="37">
        <f t="shared" si="4"/>
        <v>46</v>
      </c>
      <c r="B228" s="37">
        <v>8714200</v>
      </c>
      <c r="C228" s="78" t="s">
        <v>411</v>
      </c>
      <c r="D228" s="46" t="s">
        <v>304</v>
      </c>
      <c r="E228" s="46">
        <v>0</v>
      </c>
      <c r="F228" s="46">
        <v>6</v>
      </c>
      <c r="G228" s="39">
        <v>6</v>
      </c>
      <c r="H228" s="39"/>
      <c r="I228" s="133"/>
      <c r="J228" s="133"/>
    </row>
    <row r="229" spans="1:15" ht="41.4">
      <c r="A229" s="37">
        <f t="shared" si="4"/>
        <v>47</v>
      </c>
      <c r="B229" s="37">
        <v>8714200</v>
      </c>
      <c r="C229" s="78" t="s">
        <v>412</v>
      </c>
      <c r="D229" s="46" t="s">
        <v>304</v>
      </c>
      <c r="E229" s="46">
        <v>0</v>
      </c>
      <c r="F229" s="46">
        <v>6</v>
      </c>
      <c r="G229" s="39">
        <v>6</v>
      </c>
      <c r="H229" s="39"/>
      <c r="I229" s="133"/>
      <c r="J229" s="133"/>
    </row>
    <row r="230" spans="1:15" ht="27.6">
      <c r="A230" s="37">
        <f t="shared" si="4"/>
        <v>48</v>
      </c>
      <c r="B230" s="37">
        <v>8714200</v>
      </c>
      <c r="C230" s="78" t="s">
        <v>413</v>
      </c>
      <c r="D230" s="46" t="s">
        <v>304</v>
      </c>
      <c r="E230" s="46">
        <v>0</v>
      </c>
      <c r="F230" s="46">
        <v>6</v>
      </c>
      <c r="G230" s="39">
        <v>6</v>
      </c>
      <c r="H230" s="39"/>
      <c r="I230" s="133"/>
      <c r="J230" s="133"/>
    </row>
    <row r="231" spans="1:15" ht="41.4">
      <c r="A231" s="37">
        <f t="shared" si="4"/>
        <v>49</v>
      </c>
      <c r="B231" s="37">
        <v>8714200</v>
      </c>
      <c r="C231" s="78" t="s">
        <v>414</v>
      </c>
      <c r="D231" s="46" t="s">
        <v>304</v>
      </c>
      <c r="E231" s="46">
        <v>0</v>
      </c>
      <c r="F231" s="46">
        <v>2</v>
      </c>
      <c r="G231" s="39">
        <v>2</v>
      </c>
      <c r="H231" s="39"/>
      <c r="I231" s="133"/>
      <c r="J231" s="133"/>
    </row>
    <row r="232" spans="1:15" ht="27.6">
      <c r="A232" s="37">
        <f t="shared" si="4"/>
        <v>50</v>
      </c>
      <c r="B232" s="37">
        <v>8714200</v>
      </c>
      <c r="C232" s="78" t="s">
        <v>415</v>
      </c>
      <c r="D232" s="46" t="s">
        <v>304</v>
      </c>
      <c r="E232" s="46">
        <v>0</v>
      </c>
      <c r="F232" s="46">
        <v>2</v>
      </c>
      <c r="G232" s="39">
        <v>2</v>
      </c>
      <c r="H232" s="39"/>
      <c r="I232" s="133"/>
      <c r="J232" s="133"/>
    </row>
    <row r="233" spans="1:15" ht="15" thickBot="1">
      <c r="A233" s="40"/>
      <c r="B233" s="40"/>
      <c r="C233" s="79"/>
      <c r="D233" s="19"/>
      <c r="E233" s="19"/>
      <c r="F233" s="19"/>
      <c r="G233" s="41"/>
      <c r="H233" s="41"/>
      <c r="I233" s="80"/>
      <c r="J233" s="80"/>
    </row>
    <row r="234" spans="1:15" ht="15" thickBot="1">
      <c r="A234" s="140" t="s">
        <v>315</v>
      </c>
      <c r="B234" s="141"/>
      <c r="C234" s="141"/>
      <c r="D234" s="141"/>
      <c r="E234" s="141"/>
      <c r="F234" s="141"/>
      <c r="G234" s="141"/>
      <c r="H234" s="141"/>
      <c r="I234" s="141"/>
      <c r="J234" s="142">
        <f>+H210+H195+H176+H165+H159+H152+H147</f>
        <v>61625600</v>
      </c>
    </row>
    <row r="235" spans="1:15">
      <c r="A235" s="5"/>
      <c r="B235" s="5"/>
      <c r="C235" s="5"/>
      <c r="D235" s="5"/>
      <c r="E235" s="5"/>
      <c r="F235" s="5"/>
      <c r="G235" s="5"/>
      <c r="H235" s="5"/>
      <c r="I235" s="5"/>
      <c r="J235" s="5"/>
    </row>
    <row r="236" spans="1:15">
      <c r="A236" s="594" t="s">
        <v>290</v>
      </c>
      <c r="B236" s="594"/>
      <c r="C236" s="594"/>
      <c r="D236" s="594"/>
      <c r="E236" s="594"/>
      <c r="F236" s="594"/>
      <c r="G236" s="594"/>
      <c r="H236" s="594"/>
      <c r="I236" s="594"/>
      <c r="J236" s="594"/>
    </row>
    <row r="237" spans="1:15" ht="24.75" customHeight="1">
      <c r="A237" s="595" t="s">
        <v>21</v>
      </c>
      <c r="B237" s="596"/>
      <c r="C237" s="596"/>
      <c r="D237" s="596"/>
      <c r="E237" s="596"/>
      <c r="F237" s="596"/>
      <c r="G237" s="596"/>
      <c r="H237" s="596"/>
      <c r="I237" s="596"/>
      <c r="J237" s="596"/>
    </row>
    <row r="238" spans="1:15">
      <c r="A238" s="572" t="s">
        <v>57</v>
      </c>
      <c r="B238" s="572"/>
      <c r="C238" s="572"/>
      <c r="D238" s="572"/>
      <c r="E238" s="572"/>
      <c r="F238" s="572"/>
      <c r="G238" s="572"/>
      <c r="H238" s="572"/>
      <c r="I238" s="572"/>
      <c r="J238" s="572"/>
      <c r="K238" s="64"/>
      <c r="L238" s="64"/>
      <c r="M238" s="64"/>
      <c r="N238" s="64"/>
      <c r="O238" s="64"/>
    </row>
    <row r="239" spans="1:15">
      <c r="A239" s="40"/>
      <c r="B239" s="40"/>
      <c r="C239" s="40"/>
      <c r="D239" s="40"/>
      <c r="E239" s="40"/>
      <c r="F239" s="40"/>
      <c r="G239" s="40"/>
      <c r="H239" s="40"/>
      <c r="I239" s="40"/>
      <c r="J239" s="40"/>
    </row>
    <row r="240" spans="1:15">
      <c r="A240" s="572" t="s">
        <v>316</v>
      </c>
      <c r="B240" s="572"/>
      <c r="C240" s="572"/>
      <c r="D240" s="572"/>
      <c r="E240" s="572"/>
      <c r="F240" s="572"/>
      <c r="G240" s="572"/>
      <c r="H240" s="572"/>
      <c r="I240" s="572"/>
      <c r="J240" s="572"/>
    </row>
    <row r="241" spans="1:10">
      <c r="A241" s="62"/>
      <c r="B241" s="62"/>
      <c r="C241" s="62"/>
      <c r="D241" s="63"/>
      <c r="E241" s="63"/>
      <c r="F241" s="62"/>
      <c r="G241" s="64"/>
      <c r="H241" s="64"/>
      <c r="I241" s="64"/>
      <c r="J241" s="64"/>
    </row>
    <row r="242" spans="1:10">
      <c r="A242" s="597" t="s">
        <v>317</v>
      </c>
      <c r="B242" s="597"/>
      <c r="C242" s="597"/>
      <c r="D242" s="597"/>
      <c r="E242" s="597"/>
      <c r="F242" s="597"/>
      <c r="G242" s="597"/>
      <c r="H242" s="597"/>
      <c r="I242" s="597"/>
      <c r="J242" s="597"/>
    </row>
    <row r="243" spans="1:10">
      <c r="A243" s="567" t="s">
        <v>39</v>
      </c>
      <c r="B243" s="567"/>
      <c r="C243" s="567"/>
      <c r="D243" s="567" t="s">
        <v>40</v>
      </c>
      <c r="E243" s="567"/>
      <c r="F243" s="567"/>
      <c r="G243" s="567"/>
      <c r="H243" s="567" t="s">
        <v>26</v>
      </c>
      <c r="I243" s="567"/>
      <c r="J243" s="567"/>
    </row>
    <row r="244" spans="1:10">
      <c r="A244" s="567" t="s">
        <v>86</v>
      </c>
      <c r="B244" s="567"/>
      <c r="C244" s="567"/>
      <c r="D244" s="568" t="s">
        <v>85</v>
      </c>
      <c r="E244" s="568"/>
      <c r="F244" s="568"/>
      <c r="G244" s="568"/>
      <c r="H244" s="569">
        <v>11000000</v>
      </c>
      <c r="I244" s="570"/>
      <c r="J244" s="570"/>
    </row>
    <row r="245" spans="1:10" ht="41.4">
      <c r="A245" s="36" t="s">
        <v>41</v>
      </c>
      <c r="B245" s="47" t="s">
        <v>42</v>
      </c>
      <c r="C245" s="47" t="s">
        <v>43</v>
      </c>
      <c r="D245" s="47" t="s">
        <v>44</v>
      </c>
      <c r="E245" s="47" t="s">
        <v>45</v>
      </c>
      <c r="F245" s="47" t="s">
        <v>46</v>
      </c>
      <c r="G245" s="47" t="s">
        <v>47</v>
      </c>
      <c r="H245" s="47" t="s">
        <v>48</v>
      </c>
      <c r="I245" s="47" t="s">
        <v>49</v>
      </c>
      <c r="J245" s="47" t="s">
        <v>50</v>
      </c>
    </row>
    <row r="246" spans="1:10">
      <c r="A246" s="37">
        <v>51</v>
      </c>
      <c r="B246" s="46">
        <v>64241</v>
      </c>
      <c r="C246" s="77" t="s">
        <v>489</v>
      </c>
      <c r="D246" s="46"/>
      <c r="E246" s="46">
        <v>0</v>
      </c>
      <c r="F246" s="46">
        <v>1</v>
      </c>
      <c r="G246" s="46">
        <v>1</v>
      </c>
      <c r="H246" s="46">
        <v>78111500</v>
      </c>
      <c r="I246" s="38">
        <v>234504</v>
      </c>
      <c r="J246" s="38">
        <f>I246*F246</f>
        <v>234504</v>
      </c>
    </row>
    <row r="247" spans="1:10">
      <c r="A247" s="37">
        <f>A246+1</f>
        <v>52</v>
      </c>
      <c r="B247" s="46">
        <v>64241</v>
      </c>
      <c r="C247" s="77" t="s">
        <v>493</v>
      </c>
      <c r="D247" s="46"/>
      <c r="E247" s="46">
        <v>0</v>
      </c>
      <c r="F247" s="46">
        <v>1</v>
      </c>
      <c r="G247" s="46">
        <v>1</v>
      </c>
      <c r="H247" s="46">
        <v>78111500</v>
      </c>
      <c r="I247" s="38">
        <v>234504</v>
      </c>
      <c r="J247" s="38">
        <f t="shared" ref="J247:J253" si="6">I247*F247</f>
        <v>234504</v>
      </c>
    </row>
    <row r="248" spans="1:10">
      <c r="A248" s="37">
        <f t="shared" ref="A248:A265" si="7">A247+1</f>
        <v>53</v>
      </c>
      <c r="B248" s="46">
        <v>64241</v>
      </c>
      <c r="C248" s="77" t="s">
        <v>490</v>
      </c>
      <c r="D248" s="46"/>
      <c r="E248" s="46">
        <v>0</v>
      </c>
      <c r="F248" s="46">
        <v>1</v>
      </c>
      <c r="G248" s="46">
        <v>1</v>
      </c>
      <c r="H248" s="46">
        <v>78111500</v>
      </c>
      <c r="I248" s="38">
        <v>234504</v>
      </c>
      <c r="J248" s="38">
        <f t="shared" si="6"/>
        <v>234504</v>
      </c>
    </row>
    <row r="249" spans="1:10">
      <c r="A249" s="37">
        <f t="shared" si="7"/>
        <v>54</v>
      </c>
      <c r="B249" s="46">
        <v>64241</v>
      </c>
      <c r="C249" s="77" t="s">
        <v>491</v>
      </c>
      <c r="D249" s="46"/>
      <c r="E249" s="46">
        <v>0</v>
      </c>
      <c r="F249" s="46">
        <v>1</v>
      </c>
      <c r="G249" s="46">
        <v>1</v>
      </c>
      <c r="H249" s="46">
        <v>78111500</v>
      </c>
      <c r="I249" s="38">
        <v>234504</v>
      </c>
      <c r="J249" s="38">
        <f t="shared" si="6"/>
        <v>234504</v>
      </c>
    </row>
    <row r="250" spans="1:10">
      <c r="A250" s="37">
        <f t="shared" si="7"/>
        <v>55</v>
      </c>
      <c r="B250" s="46">
        <v>64241</v>
      </c>
      <c r="C250" s="77" t="s">
        <v>492</v>
      </c>
      <c r="D250" s="46"/>
      <c r="E250" s="46">
        <v>0</v>
      </c>
      <c r="F250" s="46">
        <v>1</v>
      </c>
      <c r="G250" s="46">
        <v>1</v>
      </c>
      <c r="H250" s="46">
        <v>78111500</v>
      </c>
      <c r="I250" s="38">
        <v>234504</v>
      </c>
      <c r="J250" s="38">
        <f t="shared" si="6"/>
        <v>234504</v>
      </c>
    </row>
    <row r="251" spans="1:10">
      <c r="A251" s="37">
        <f t="shared" si="7"/>
        <v>56</v>
      </c>
      <c r="B251" s="46">
        <v>64241</v>
      </c>
      <c r="C251" s="77" t="s">
        <v>494</v>
      </c>
      <c r="D251" s="46"/>
      <c r="E251" s="46">
        <v>0</v>
      </c>
      <c r="F251" s="46">
        <v>1</v>
      </c>
      <c r="G251" s="46">
        <v>1</v>
      </c>
      <c r="H251" s="46">
        <v>78111500</v>
      </c>
      <c r="I251" s="38">
        <v>234504</v>
      </c>
      <c r="J251" s="38">
        <f t="shared" si="6"/>
        <v>234504</v>
      </c>
    </row>
    <row r="252" spans="1:10">
      <c r="A252" s="37">
        <f t="shared" si="7"/>
        <v>57</v>
      </c>
      <c r="B252" s="46">
        <v>64241</v>
      </c>
      <c r="C252" s="77" t="s">
        <v>495</v>
      </c>
      <c r="D252" s="46"/>
      <c r="E252" s="46">
        <v>0</v>
      </c>
      <c r="F252" s="46">
        <v>1</v>
      </c>
      <c r="G252" s="46">
        <v>1</v>
      </c>
      <c r="H252" s="46">
        <v>78111500</v>
      </c>
      <c r="I252" s="38">
        <v>234504</v>
      </c>
      <c r="J252" s="38">
        <f t="shared" si="6"/>
        <v>234504</v>
      </c>
    </row>
    <row r="253" spans="1:10">
      <c r="A253" s="37">
        <f t="shared" si="7"/>
        <v>58</v>
      </c>
      <c r="B253" s="46">
        <v>64241</v>
      </c>
      <c r="C253" s="77" t="s">
        <v>496</v>
      </c>
      <c r="D253" s="46"/>
      <c r="E253" s="46">
        <v>0</v>
      </c>
      <c r="F253" s="46">
        <v>1</v>
      </c>
      <c r="G253" s="46">
        <v>1</v>
      </c>
      <c r="H253" s="46">
        <v>78111500</v>
      </c>
      <c r="I253" s="38">
        <v>234504</v>
      </c>
      <c r="J253" s="38">
        <f t="shared" si="6"/>
        <v>234504</v>
      </c>
    </row>
    <row r="254" spans="1:10">
      <c r="A254" s="37">
        <f t="shared" si="7"/>
        <v>59</v>
      </c>
      <c r="B254" s="46">
        <v>64241</v>
      </c>
      <c r="C254" s="77" t="s">
        <v>497</v>
      </c>
      <c r="D254" s="46"/>
      <c r="E254" s="46">
        <v>0</v>
      </c>
      <c r="F254" s="46">
        <v>1</v>
      </c>
      <c r="G254" s="46">
        <v>1</v>
      </c>
      <c r="H254" s="46">
        <v>78111500</v>
      </c>
      <c r="I254" s="38">
        <v>234504</v>
      </c>
      <c r="J254" s="38">
        <f>I254*F254</f>
        <v>234504</v>
      </c>
    </row>
    <row r="255" spans="1:10">
      <c r="A255" s="37">
        <f t="shared" si="7"/>
        <v>60</v>
      </c>
      <c r="B255" s="46">
        <v>64241</v>
      </c>
      <c r="C255" s="77" t="s">
        <v>498</v>
      </c>
      <c r="D255" s="46"/>
      <c r="E255" s="46">
        <v>0</v>
      </c>
      <c r="F255" s="46">
        <v>1</v>
      </c>
      <c r="G255" s="46">
        <v>1</v>
      </c>
      <c r="H255" s="46">
        <v>78111500</v>
      </c>
      <c r="I255" s="38">
        <v>234504</v>
      </c>
      <c r="J255" s="38">
        <f>I255*F255</f>
        <v>234504</v>
      </c>
    </row>
    <row r="256" spans="1:10">
      <c r="A256" s="37">
        <f t="shared" si="7"/>
        <v>61</v>
      </c>
      <c r="B256" s="46">
        <v>64241</v>
      </c>
      <c r="C256" s="77" t="s">
        <v>499</v>
      </c>
      <c r="D256" s="46"/>
      <c r="E256" s="46">
        <v>0</v>
      </c>
      <c r="F256" s="46">
        <v>1</v>
      </c>
      <c r="G256" s="46">
        <v>1</v>
      </c>
      <c r="H256" s="46">
        <v>78111500</v>
      </c>
      <c r="I256" s="38">
        <v>234504</v>
      </c>
      <c r="J256" s="38">
        <f>I256*F256</f>
        <v>234504</v>
      </c>
    </row>
    <row r="257" spans="1:10">
      <c r="A257" s="37">
        <f t="shared" si="7"/>
        <v>62</v>
      </c>
      <c r="B257" s="46">
        <v>64241</v>
      </c>
      <c r="C257" s="77" t="s">
        <v>500</v>
      </c>
      <c r="D257" s="46"/>
      <c r="E257" s="46">
        <v>0</v>
      </c>
      <c r="F257" s="46">
        <v>1</v>
      </c>
      <c r="G257" s="46">
        <v>1</v>
      </c>
      <c r="H257" s="46">
        <v>78111500</v>
      </c>
      <c r="I257" s="38">
        <v>234504</v>
      </c>
      <c r="J257" s="38">
        <f t="shared" ref="J257:J263" si="8">I257*F257</f>
        <v>234504</v>
      </c>
    </row>
    <row r="258" spans="1:10">
      <c r="A258" s="37">
        <f t="shared" si="7"/>
        <v>63</v>
      </c>
      <c r="B258" s="46">
        <v>64241</v>
      </c>
      <c r="C258" s="77" t="s">
        <v>501</v>
      </c>
      <c r="D258" s="46"/>
      <c r="E258" s="46">
        <v>0</v>
      </c>
      <c r="F258" s="46">
        <v>1</v>
      </c>
      <c r="G258" s="46">
        <v>1</v>
      </c>
      <c r="H258" s="46">
        <v>78111500</v>
      </c>
      <c r="I258" s="38">
        <v>234504</v>
      </c>
      <c r="J258" s="38">
        <f t="shared" si="8"/>
        <v>234504</v>
      </c>
    </row>
    <row r="259" spans="1:10">
      <c r="A259" s="37">
        <f t="shared" si="7"/>
        <v>64</v>
      </c>
      <c r="B259" s="46">
        <v>64241</v>
      </c>
      <c r="C259" s="77" t="s">
        <v>502</v>
      </c>
      <c r="D259" s="46"/>
      <c r="E259" s="46">
        <v>0</v>
      </c>
      <c r="F259" s="46">
        <v>1</v>
      </c>
      <c r="G259" s="46">
        <v>1</v>
      </c>
      <c r="H259" s="46">
        <v>78111500</v>
      </c>
      <c r="I259" s="38">
        <v>234504</v>
      </c>
      <c r="J259" s="38">
        <f t="shared" si="8"/>
        <v>234504</v>
      </c>
    </row>
    <row r="260" spans="1:10">
      <c r="A260" s="37">
        <f t="shared" si="7"/>
        <v>65</v>
      </c>
      <c r="B260" s="46">
        <v>64241</v>
      </c>
      <c r="C260" s="77" t="s">
        <v>503</v>
      </c>
      <c r="D260" s="46"/>
      <c r="E260" s="46">
        <v>0</v>
      </c>
      <c r="F260" s="46">
        <v>1</v>
      </c>
      <c r="G260" s="46">
        <v>1</v>
      </c>
      <c r="H260" s="46">
        <v>78111500</v>
      </c>
      <c r="I260" s="38">
        <v>234504</v>
      </c>
      <c r="J260" s="38">
        <f t="shared" si="8"/>
        <v>234504</v>
      </c>
    </row>
    <row r="261" spans="1:10">
      <c r="A261" s="37">
        <f t="shared" si="7"/>
        <v>66</v>
      </c>
      <c r="B261" s="46">
        <v>64241</v>
      </c>
      <c r="C261" s="77" t="s">
        <v>504</v>
      </c>
      <c r="D261" s="46"/>
      <c r="E261" s="46">
        <v>0</v>
      </c>
      <c r="F261" s="46">
        <v>1</v>
      </c>
      <c r="G261" s="46">
        <v>1</v>
      </c>
      <c r="H261" s="46">
        <v>78111500</v>
      </c>
      <c r="I261" s="38">
        <v>234504</v>
      </c>
      <c r="J261" s="38">
        <f t="shared" si="8"/>
        <v>234504</v>
      </c>
    </row>
    <row r="262" spans="1:10">
      <c r="A262" s="37">
        <f t="shared" si="7"/>
        <v>67</v>
      </c>
      <c r="B262" s="46">
        <v>64241</v>
      </c>
      <c r="C262" s="77" t="s">
        <v>505</v>
      </c>
      <c r="D262" s="46"/>
      <c r="E262" s="46">
        <v>0</v>
      </c>
      <c r="F262" s="46">
        <v>1</v>
      </c>
      <c r="G262" s="46">
        <v>1</v>
      </c>
      <c r="H262" s="46">
        <v>78111500</v>
      </c>
      <c r="I262" s="38">
        <v>234504</v>
      </c>
      <c r="J262" s="38">
        <f t="shared" si="8"/>
        <v>234504</v>
      </c>
    </row>
    <row r="263" spans="1:10">
      <c r="A263" s="37">
        <f t="shared" si="7"/>
        <v>68</v>
      </c>
      <c r="B263" s="46">
        <v>64241</v>
      </c>
      <c r="C263" s="77" t="s">
        <v>506</v>
      </c>
      <c r="D263" s="46"/>
      <c r="E263" s="46">
        <v>0</v>
      </c>
      <c r="F263" s="46">
        <v>1</v>
      </c>
      <c r="G263" s="46">
        <v>1</v>
      </c>
      <c r="H263" s="46">
        <v>78111500</v>
      </c>
      <c r="I263" s="38">
        <v>234504</v>
      </c>
      <c r="J263" s="38">
        <f t="shared" si="8"/>
        <v>234504</v>
      </c>
    </row>
    <row r="264" spans="1:10">
      <c r="A264" s="37">
        <f t="shared" si="7"/>
        <v>69</v>
      </c>
      <c r="B264" s="46">
        <v>64241</v>
      </c>
      <c r="C264" s="77" t="s">
        <v>507</v>
      </c>
      <c r="D264" s="46"/>
      <c r="E264" s="46">
        <v>0</v>
      </c>
      <c r="F264" s="46">
        <v>1</v>
      </c>
      <c r="G264" s="46">
        <v>1</v>
      </c>
      <c r="H264" s="46">
        <v>78111500</v>
      </c>
      <c r="I264" s="38">
        <v>234504</v>
      </c>
      <c r="J264" s="38">
        <f>I264*F264</f>
        <v>234504</v>
      </c>
    </row>
    <row r="265" spans="1:10">
      <c r="A265" s="37">
        <f t="shared" si="7"/>
        <v>70</v>
      </c>
      <c r="B265" s="46">
        <v>64241</v>
      </c>
      <c r="C265" s="77" t="s">
        <v>508</v>
      </c>
      <c r="D265" s="46"/>
      <c r="E265" s="46">
        <v>0</v>
      </c>
      <c r="F265" s="46">
        <v>1</v>
      </c>
      <c r="G265" s="46">
        <v>1</v>
      </c>
      <c r="H265" s="46">
        <v>78111500</v>
      </c>
      <c r="I265" s="38">
        <v>234504</v>
      </c>
      <c r="J265" s="38">
        <f>I265*F265</f>
        <v>234504</v>
      </c>
    </row>
    <row r="266" spans="1:10">
      <c r="A266" s="40"/>
      <c r="B266" s="19"/>
      <c r="C266" s="10"/>
      <c r="D266" s="19"/>
      <c r="E266" s="19"/>
      <c r="F266" s="19"/>
      <c r="G266" s="19"/>
      <c r="H266" s="19"/>
      <c r="I266" s="80"/>
      <c r="J266" s="80"/>
    </row>
    <row r="267" spans="1:10">
      <c r="A267" s="567" t="s">
        <v>39</v>
      </c>
      <c r="B267" s="567"/>
      <c r="C267" s="567"/>
      <c r="D267" s="567" t="s">
        <v>40</v>
      </c>
      <c r="E267" s="567"/>
      <c r="F267" s="567"/>
      <c r="G267" s="567"/>
      <c r="H267" s="567" t="s">
        <v>26</v>
      </c>
      <c r="I267" s="567"/>
      <c r="J267" s="567"/>
    </row>
    <row r="268" spans="1:10">
      <c r="A268" s="567" t="s">
        <v>86</v>
      </c>
      <c r="B268" s="567"/>
      <c r="C268" s="567"/>
      <c r="D268" s="568" t="s">
        <v>85</v>
      </c>
      <c r="E268" s="568"/>
      <c r="F268" s="568"/>
      <c r="G268" s="568"/>
      <c r="H268" s="569">
        <v>25000000</v>
      </c>
      <c r="I268" s="570"/>
      <c r="J268" s="570"/>
    </row>
    <row r="269" spans="1:10" ht="41.4">
      <c r="A269" s="36" t="s">
        <v>41</v>
      </c>
      <c r="B269" s="47" t="s">
        <v>42</v>
      </c>
      <c r="C269" s="47" t="s">
        <v>43</v>
      </c>
      <c r="D269" s="47" t="s">
        <v>44</v>
      </c>
      <c r="E269" s="47" t="s">
        <v>45</v>
      </c>
      <c r="F269" s="47" t="s">
        <v>46</v>
      </c>
      <c r="G269" s="47" t="s">
        <v>47</v>
      </c>
      <c r="H269" s="47" t="s">
        <v>48</v>
      </c>
      <c r="I269" s="47" t="s">
        <v>49</v>
      </c>
      <c r="J269" s="47" t="s">
        <v>50</v>
      </c>
    </row>
    <row r="270" spans="1:10">
      <c r="A270" s="37">
        <f>A265+1</f>
        <v>71</v>
      </c>
      <c r="B270" s="46">
        <v>64221</v>
      </c>
      <c r="C270" s="77" t="s">
        <v>509</v>
      </c>
      <c r="D270" s="46" t="s">
        <v>705</v>
      </c>
      <c r="E270" s="46">
        <v>0</v>
      </c>
      <c r="F270" s="46">
        <v>50</v>
      </c>
      <c r="G270" s="46">
        <v>50</v>
      </c>
      <c r="H270" s="46">
        <v>78110000</v>
      </c>
      <c r="I270" s="38">
        <v>234504</v>
      </c>
      <c r="J270" s="38">
        <f>I270*F270</f>
        <v>11725200</v>
      </c>
    </row>
    <row r="271" spans="1:10">
      <c r="A271" s="37">
        <f>A270+1</f>
        <v>72</v>
      </c>
      <c r="B271" s="46">
        <v>64221</v>
      </c>
      <c r="C271" s="77" t="s">
        <v>510</v>
      </c>
      <c r="D271" s="46" t="s">
        <v>705</v>
      </c>
      <c r="E271" s="46">
        <v>0</v>
      </c>
      <c r="F271" s="46">
        <v>50</v>
      </c>
      <c r="G271" s="46">
        <v>50</v>
      </c>
      <c r="H271" s="46">
        <v>78110000</v>
      </c>
      <c r="I271" s="38">
        <v>234504</v>
      </c>
      <c r="J271" s="38">
        <f t="shared" ref="J271:J334" si="9">I271*F271</f>
        <v>11725200</v>
      </c>
    </row>
    <row r="272" spans="1:10">
      <c r="A272" s="37">
        <f t="shared" ref="A272:A335" si="10">A271+1</f>
        <v>73</v>
      </c>
      <c r="B272" s="46">
        <v>64221</v>
      </c>
      <c r="C272" s="77" t="s">
        <v>511</v>
      </c>
      <c r="D272" s="46" t="s">
        <v>705</v>
      </c>
      <c r="E272" s="46">
        <v>0</v>
      </c>
      <c r="F272" s="46">
        <v>50</v>
      </c>
      <c r="G272" s="46">
        <v>50</v>
      </c>
      <c r="H272" s="46">
        <v>78110000</v>
      </c>
      <c r="I272" s="38">
        <v>234504</v>
      </c>
      <c r="J272" s="38">
        <f t="shared" si="9"/>
        <v>11725200</v>
      </c>
    </row>
    <row r="273" spans="1:10">
      <c r="A273" s="37">
        <f t="shared" si="10"/>
        <v>74</v>
      </c>
      <c r="B273" s="46">
        <v>64221</v>
      </c>
      <c r="C273" s="77" t="s">
        <v>512</v>
      </c>
      <c r="D273" s="46" t="s">
        <v>705</v>
      </c>
      <c r="E273" s="46">
        <v>0</v>
      </c>
      <c r="F273" s="46">
        <v>50</v>
      </c>
      <c r="G273" s="46">
        <v>50</v>
      </c>
      <c r="H273" s="46">
        <v>78110000</v>
      </c>
      <c r="I273" s="38">
        <v>234504</v>
      </c>
      <c r="J273" s="38">
        <f t="shared" si="9"/>
        <v>11725200</v>
      </c>
    </row>
    <row r="274" spans="1:10">
      <c r="A274" s="37">
        <f t="shared" si="10"/>
        <v>75</v>
      </c>
      <c r="B274" s="46">
        <v>64221</v>
      </c>
      <c r="C274" s="77" t="s">
        <v>513</v>
      </c>
      <c r="D274" s="46" t="s">
        <v>705</v>
      </c>
      <c r="E274" s="46">
        <v>0</v>
      </c>
      <c r="F274" s="46">
        <v>100</v>
      </c>
      <c r="G274" s="46">
        <v>100</v>
      </c>
      <c r="H274" s="46">
        <v>78110000</v>
      </c>
      <c r="I274" s="38">
        <v>234504</v>
      </c>
      <c r="J274" s="38">
        <f t="shared" si="9"/>
        <v>23450400</v>
      </c>
    </row>
    <row r="275" spans="1:10">
      <c r="A275" s="37">
        <f t="shared" si="10"/>
        <v>76</v>
      </c>
      <c r="B275" s="46">
        <v>64221</v>
      </c>
      <c r="C275" s="77" t="s">
        <v>514</v>
      </c>
      <c r="D275" s="46" t="s">
        <v>705</v>
      </c>
      <c r="E275" s="46">
        <v>0</v>
      </c>
      <c r="F275" s="46">
        <v>50</v>
      </c>
      <c r="G275" s="46">
        <v>50</v>
      </c>
      <c r="H275" s="46">
        <v>78110000</v>
      </c>
      <c r="I275" s="38">
        <v>234504</v>
      </c>
      <c r="J275" s="38">
        <f t="shared" si="9"/>
        <v>11725200</v>
      </c>
    </row>
    <row r="276" spans="1:10">
      <c r="A276" s="37">
        <f t="shared" si="10"/>
        <v>77</v>
      </c>
      <c r="B276" s="46">
        <v>64221</v>
      </c>
      <c r="C276" s="77" t="s">
        <v>515</v>
      </c>
      <c r="D276" s="46" t="s">
        <v>705</v>
      </c>
      <c r="E276" s="46">
        <v>0</v>
      </c>
      <c r="F276" s="46">
        <v>50</v>
      </c>
      <c r="G276" s="46">
        <v>50</v>
      </c>
      <c r="H276" s="46">
        <v>78110000</v>
      </c>
      <c r="I276" s="38">
        <v>234504</v>
      </c>
      <c r="J276" s="38">
        <f t="shared" si="9"/>
        <v>11725200</v>
      </c>
    </row>
    <row r="277" spans="1:10">
      <c r="A277" s="37">
        <f t="shared" si="10"/>
        <v>78</v>
      </c>
      <c r="B277" s="46">
        <v>64221</v>
      </c>
      <c r="C277" s="77" t="s">
        <v>516</v>
      </c>
      <c r="D277" s="46" t="s">
        <v>705</v>
      </c>
      <c r="E277" s="46">
        <v>0</v>
      </c>
      <c r="F277" s="46">
        <v>100</v>
      </c>
      <c r="G277" s="46">
        <v>100</v>
      </c>
      <c r="H277" s="46">
        <v>78110000</v>
      </c>
      <c r="I277" s="38">
        <v>234504</v>
      </c>
      <c r="J277" s="38">
        <f t="shared" si="9"/>
        <v>23450400</v>
      </c>
    </row>
    <row r="278" spans="1:10">
      <c r="A278" s="37">
        <f t="shared" si="10"/>
        <v>79</v>
      </c>
      <c r="B278" s="46">
        <v>64221</v>
      </c>
      <c r="C278" s="77" t="s">
        <v>517</v>
      </c>
      <c r="D278" s="46" t="s">
        <v>705</v>
      </c>
      <c r="E278" s="46">
        <v>0</v>
      </c>
      <c r="F278" s="46">
        <v>100</v>
      </c>
      <c r="G278" s="46">
        <v>100</v>
      </c>
      <c r="H278" s="46">
        <v>78110000</v>
      </c>
      <c r="I278" s="38">
        <v>234504</v>
      </c>
      <c r="J278" s="38">
        <f t="shared" si="9"/>
        <v>23450400</v>
      </c>
    </row>
    <row r="279" spans="1:10">
      <c r="A279" s="37">
        <f t="shared" si="10"/>
        <v>80</v>
      </c>
      <c r="B279" s="46">
        <v>64221</v>
      </c>
      <c r="C279" s="77" t="s">
        <v>518</v>
      </c>
      <c r="D279" s="46" t="s">
        <v>705</v>
      </c>
      <c r="E279" s="46">
        <v>0</v>
      </c>
      <c r="F279" s="46">
        <v>50</v>
      </c>
      <c r="G279" s="46">
        <v>50</v>
      </c>
      <c r="H279" s="46">
        <v>78110000</v>
      </c>
      <c r="I279" s="38">
        <v>234504</v>
      </c>
      <c r="J279" s="38">
        <f t="shared" si="9"/>
        <v>11725200</v>
      </c>
    </row>
    <row r="280" spans="1:10">
      <c r="A280" s="37">
        <f t="shared" si="10"/>
        <v>81</v>
      </c>
      <c r="B280" s="46">
        <v>64221</v>
      </c>
      <c r="C280" s="77" t="s">
        <v>519</v>
      </c>
      <c r="D280" s="46" t="s">
        <v>705</v>
      </c>
      <c r="E280" s="46">
        <v>0</v>
      </c>
      <c r="F280" s="46">
        <v>50</v>
      </c>
      <c r="G280" s="46">
        <v>50</v>
      </c>
      <c r="H280" s="46">
        <v>78110000</v>
      </c>
      <c r="I280" s="38">
        <v>234504</v>
      </c>
      <c r="J280" s="38">
        <f t="shared" si="9"/>
        <v>11725200</v>
      </c>
    </row>
    <row r="281" spans="1:10">
      <c r="A281" s="37">
        <f t="shared" si="10"/>
        <v>82</v>
      </c>
      <c r="B281" s="46">
        <v>64221</v>
      </c>
      <c r="C281" s="77" t="s">
        <v>520</v>
      </c>
      <c r="D281" s="46" t="s">
        <v>705</v>
      </c>
      <c r="E281" s="46">
        <v>0</v>
      </c>
      <c r="F281" s="46">
        <v>50</v>
      </c>
      <c r="G281" s="46">
        <v>50</v>
      </c>
      <c r="H281" s="46">
        <v>78110000</v>
      </c>
      <c r="I281" s="38">
        <v>234504</v>
      </c>
      <c r="J281" s="38">
        <f t="shared" si="9"/>
        <v>11725200</v>
      </c>
    </row>
    <row r="282" spans="1:10">
      <c r="A282" s="37">
        <f t="shared" si="10"/>
        <v>83</v>
      </c>
      <c r="B282" s="46">
        <v>64221</v>
      </c>
      <c r="C282" s="77" t="s">
        <v>521</v>
      </c>
      <c r="D282" s="46" t="s">
        <v>705</v>
      </c>
      <c r="E282" s="46">
        <v>0</v>
      </c>
      <c r="F282" s="46">
        <v>50</v>
      </c>
      <c r="G282" s="46">
        <v>50</v>
      </c>
      <c r="H282" s="46">
        <v>78110000</v>
      </c>
      <c r="I282" s="38">
        <v>234504</v>
      </c>
      <c r="J282" s="38">
        <f t="shared" si="9"/>
        <v>11725200</v>
      </c>
    </row>
    <row r="283" spans="1:10">
      <c r="A283" s="37">
        <f t="shared" si="10"/>
        <v>84</v>
      </c>
      <c r="B283" s="46">
        <v>64221</v>
      </c>
      <c r="C283" s="77" t="s">
        <v>522</v>
      </c>
      <c r="D283" s="46" t="s">
        <v>705</v>
      </c>
      <c r="E283" s="46">
        <v>0</v>
      </c>
      <c r="F283" s="46">
        <v>50</v>
      </c>
      <c r="G283" s="46">
        <v>50</v>
      </c>
      <c r="H283" s="46">
        <v>78110000</v>
      </c>
      <c r="I283" s="38">
        <v>234504</v>
      </c>
      <c r="J283" s="38">
        <f t="shared" si="9"/>
        <v>11725200</v>
      </c>
    </row>
    <row r="284" spans="1:10">
      <c r="A284" s="37">
        <f t="shared" si="10"/>
        <v>85</v>
      </c>
      <c r="B284" s="46">
        <v>64221</v>
      </c>
      <c r="C284" s="77" t="s">
        <v>523</v>
      </c>
      <c r="D284" s="46" t="s">
        <v>705</v>
      </c>
      <c r="E284" s="46">
        <v>0</v>
      </c>
      <c r="F284" s="46">
        <v>50</v>
      </c>
      <c r="G284" s="46">
        <v>50</v>
      </c>
      <c r="H284" s="46">
        <v>78110000</v>
      </c>
      <c r="I284" s="38">
        <v>234504</v>
      </c>
      <c r="J284" s="38">
        <f t="shared" si="9"/>
        <v>11725200</v>
      </c>
    </row>
    <row r="285" spans="1:10">
      <c r="A285" s="37">
        <f t="shared" si="10"/>
        <v>86</v>
      </c>
      <c r="B285" s="46">
        <v>64221</v>
      </c>
      <c r="C285" s="77" t="s">
        <v>524</v>
      </c>
      <c r="D285" s="46" t="s">
        <v>705</v>
      </c>
      <c r="E285" s="46">
        <v>0</v>
      </c>
      <c r="F285" s="46">
        <v>50</v>
      </c>
      <c r="G285" s="46">
        <v>50</v>
      </c>
      <c r="H285" s="46">
        <v>78110000</v>
      </c>
      <c r="I285" s="38">
        <v>234504</v>
      </c>
      <c r="J285" s="38">
        <f t="shared" si="9"/>
        <v>11725200</v>
      </c>
    </row>
    <row r="286" spans="1:10">
      <c r="A286" s="37">
        <f t="shared" si="10"/>
        <v>87</v>
      </c>
      <c r="B286" s="46">
        <v>64221</v>
      </c>
      <c r="C286" s="77" t="s">
        <v>525</v>
      </c>
      <c r="D286" s="46" t="s">
        <v>705</v>
      </c>
      <c r="E286" s="46">
        <v>0</v>
      </c>
      <c r="F286" s="46">
        <v>50</v>
      </c>
      <c r="G286" s="46">
        <v>50</v>
      </c>
      <c r="H286" s="46">
        <v>78110000</v>
      </c>
      <c r="I286" s="38">
        <v>234504</v>
      </c>
      <c r="J286" s="38">
        <f t="shared" si="9"/>
        <v>11725200</v>
      </c>
    </row>
    <row r="287" spans="1:10">
      <c r="A287" s="37">
        <f t="shared" si="10"/>
        <v>88</v>
      </c>
      <c r="B287" s="46">
        <v>64221</v>
      </c>
      <c r="C287" s="77" t="s">
        <v>526</v>
      </c>
      <c r="D287" s="46" t="s">
        <v>705</v>
      </c>
      <c r="E287" s="46">
        <v>0</v>
      </c>
      <c r="F287" s="46">
        <v>50</v>
      </c>
      <c r="G287" s="46">
        <v>50</v>
      </c>
      <c r="H287" s="46">
        <v>78110000</v>
      </c>
      <c r="I287" s="38">
        <v>234504</v>
      </c>
      <c r="J287" s="38">
        <f t="shared" si="9"/>
        <v>11725200</v>
      </c>
    </row>
    <row r="288" spans="1:10">
      <c r="A288" s="37">
        <f t="shared" si="10"/>
        <v>89</v>
      </c>
      <c r="B288" s="46">
        <v>64221</v>
      </c>
      <c r="C288" s="77" t="s">
        <v>527</v>
      </c>
      <c r="D288" s="46" t="s">
        <v>705</v>
      </c>
      <c r="E288" s="46">
        <v>0</v>
      </c>
      <c r="F288" s="46">
        <v>50</v>
      </c>
      <c r="G288" s="46">
        <v>50</v>
      </c>
      <c r="H288" s="46">
        <v>78110000</v>
      </c>
      <c r="I288" s="38">
        <v>234504</v>
      </c>
      <c r="J288" s="38">
        <f t="shared" si="9"/>
        <v>11725200</v>
      </c>
    </row>
    <row r="289" spans="1:10">
      <c r="A289" s="37">
        <f t="shared" si="10"/>
        <v>90</v>
      </c>
      <c r="B289" s="46">
        <v>64221</v>
      </c>
      <c r="C289" s="77" t="s">
        <v>528</v>
      </c>
      <c r="D289" s="46" t="s">
        <v>705</v>
      </c>
      <c r="E289" s="46">
        <v>0</v>
      </c>
      <c r="F289" s="46">
        <v>50</v>
      </c>
      <c r="G289" s="46">
        <v>50</v>
      </c>
      <c r="H289" s="46">
        <v>78110000</v>
      </c>
      <c r="I289" s="38">
        <v>234504</v>
      </c>
      <c r="J289" s="38">
        <f t="shared" si="9"/>
        <v>11725200</v>
      </c>
    </row>
    <row r="290" spans="1:10">
      <c r="A290" s="37">
        <f t="shared" si="10"/>
        <v>91</v>
      </c>
      <c r="B290" s="46">
        <v>64221</v>
      </c>
      <c r="C290" s="77" t="s">
        <v>529</v>
      </c>
      <c r="D290" s="46" t="s">
        <v>705</v>
      </c>
      <c r="E290" s="46">
        <v>0</v>
      </c>
      <c r="F290" s="46">
        <v>50</v>
      </c>
      <c r="G290" s="46">
        <v>50</v>
      </c>
      <c r="H290" s="46">
        <v>78110000</v>
      </c>
      <c r="I290" s="38">
        <v>234504</v>
      </c>
      <c r="J290" s="38">
        <f t="shared" si="9"/>
        <v>11725200</v>
      </c>
    </row>
    <row r="291" spans="1:10">
      <c r="A291" s="37">
        <f t="shared" si="10"/>
        <v>92</v>
      </c>
      <c r="B291" s="46">
        <v>64221</v>
      </c>
      <c r="C291" s="77" t="s">
        <v>530</v>
      </c>
      <c r="D291" s="46" t="s">
        <v>705</v>
      </c>
      <c r="E291" s="46">
        <v>0</v>
      </c>
      <c r="F291" s="46">
        <v>50</v>
      </c>
      <c r="G291" s="46">
        <v>50</v>
      </c>
      <c r="H291" s="46">
        <v>78110000</v>
      </c>
      <c r="I291" s="38">
        <v>234504</v>
      </c>
      <c r="J291" s="38">
        <f t="shared" si="9"/>
        <v>11725200</v>
      </c>
    </row>
    <row r="292" spans="1:10">
      <c r="A292" s="37">
        <f t="shared" si="10"/>
        <v>93</v>
      </c>
      <c r="B292" s="46">
        <v>64221</v>
      </c>
      <c r="C292" s="77" t="s">
        <v>531</v>
      </c>
      <c r="D292" s="46" t="s">
        <v>705</v>
      </c>
      <c r="E292" s="46">
        <v>0</v>
      </c>
      <c r="F292" s="46">
        <v>50</v>
      </c>
      <c r="G292" s="46">
        <v>50</v>
      </c>
      <c r="H292" s="46">
        <v>78110000</v>
      </c>
      <c r="I292" s="38">
        <v>234504</v>
      </c>
      <c r="J292" s="38">
        <f t="shared" si="9"/>
        <v>11725200</v>
      </c>
    </row>
    <row r="293" spans="1:10">
      <c r="A293" s="37">
        <f t="shared" si="10"/>
        <v>94</v>
      </c>
      <c r="B293" s="46">
        <v>64221</v>
      </c>
      <c r="C293" s="77" t="s">
        <v>532</v>
      </c>
      <c r="D293" s="46" t="s">
        <v>705</v>
      </c>
      <c r="E293" s="46">
        <v>0</v>
      </c>
      <c r="F293" s="46">
        <v>50</v>
      </c>
      <c r="G293" s="46">
        <v>50</v>
      </c>
      <c r="H293" s="46">
        <v>78110000</v>
      </c>
      <c r="I293" s="38">
        <v>234504</v>
      </c>
      <c r="J293" s="38">
        <f t="shared" si="9"/>
        <v>11725200</v>
      </c>
    </row>
    <row r="294" spans="1:10">
      <c r="A294" s="37">
        <f t="shared" si="10"/>
        <v>95</v>
      </c>
      <c r="B294" s="46">
        <v>64221</v>
      </c>
      <c r="C294" s="77" t="s">
        <v>533</v>
      </c>
      <c r="D294" s="46" t="s">
        <v>705</v>
      </c>
      <c r="E294" s="46">
        <v>0</v>
      </c>
      <c r="F294" s="46">
        <v>50</v>
      </c>
      <c r="G294" s="46">
        <v>50</v>
      </c>
      <c r="H294" s="46">
        <v>78110000</v>
      </c>
      <c r="I294" s="38">
        <v>234504</v>
      </c>
      <c r="J294" s="38">
        <f t="shared" si="9"/>
        <v>11725200</v>
      </c>
    </row>
    <row r="295" spans="1:10">
      <c r="A295" s="37">
        <f t="shared" si="10"/>
        <v>96</v>
      </c>
      <c r="B295" s="46">
        <v>64221</v>
      </c>
      <c r="C295" s="77" t="s">
        <v>534</v>
      </c>
      <c r="D295" s="46" t="s">
        <v>705</v>
      </c>
      <c r="E295" s="46">
        <v>0</v>
      </c>
      <c r="F295" s="46">
        <v>50</v>
      </c>
      <c r="G295" s="46">
        <v>50</v>
      </c>
      <c r="H295" s="46">
        <v>78110000</v>
      </c>
      <c r="I295" s="38">
        <v>234504</v>
      </c>
      <c r="J295" s="38">
        <f t="shared" si="9"/>
        <v>11725200</v>
      </c>
    </row>
    <row r="296" spans="1:10">
      <c r="A296" s="37">
        <f t="shared" si="10"/>
        <v>97</v>
      </c>
      <c r="B296" s="46">
        <v>64221</v>
      </c>
      <c r="C296" s="77" t="s">
        <v>535</v>
      </c>
      <c r="D296" s="46" t="s">
        <v>705</v>
      </c>
      <c r="E296" s="46">
        <v>0</v>
      </c>
      <c r="F296" s="46">
        <v>50</v>
      </c>
      <c r="G296" s="46">
        <v>50</v>
      </c>
      <c r="H296" s="46">
        <v>78110000</v>
      </c>
      <c r="I296" s="38">
        <v>234504</v>
      </c>
      <c r="J296" s="38">
        <f t="shared" si="9"/>
        <v>11725200</v>
      </c>
    </row>
    <row r="297" spans="1:10">
      <c r="A297" s="37">
        <f t="shared" si="10"/>
        <v>98</v>
      </c>
      <c r="B297" s="46">
        <v>64221</v>
      </c>
      <c r="C297" s="77" t="s">
        <v>536</v>
      </c>
      <c r="D297" s="46" t="s">
        <v>705</v>
      </c>
      <c r="E297" s="46">
        <v>0</v>
      </c>
      <c r="F297" s="46">
        <v>50</v>
      </c>
      <c r="G297" s="46">
        <v>50</v>
      </c>
      <c r="H297" s="46">
        <v>78110000</v>
      </c>
      <c r="I297" s="38">
        <v>234504</v>
      </c>
      <c r="J297" s="38">
        <f t="shared" si="9"/>
        <v>11725200</v>
      </c>
    </row>
    <row r="298" spans="1:10">
      <c r="A298" s="37">
        <f t="shared" si="10"/>
        <v>99</v>
      </c>
      <c r="B298" s="46">
        <v>64221</v>
      </c>
      <c r="C298" s="77" t="s">
        <v>537</v>
      </c>
      <c r="D298" s="46" t="s">
        <v>705</v>
      </c>
      <c r="E298" s="46">
        <v>0</v>
      </c>
      <c r="F298" s="46">
        <v>50</v>
      </c>
      <c r="G298" s="46">
        <v>50</v>
      </c>
      <c r="H298" s="46">
        <v>78110000</v>
      </c>
      <c r="I298" s="38">
        <v>234504</v>
      </c>
      <c r="J298" s="38">
        <f t="shared" si="9"/>
        <v>11725200</v>
      </c>
    </row>
    <row r="299" spans="1:10">
      <c r="A299" s="37">
        <f t="shared" si="10"/>
        <v>100</v>
      </c>
      <c r="B299" s="46">
        <v>64221</v>
      </c>
      <c r="C299" s="77" t="s">
        <v>538</v>
      </c>
      <c r="D299" s="46" t="s">
        <v>705</v>
      </c>
      <c r="E299" s="46">
        <v>0</v>
      </c>
      <c r="F299" s="46">
        <v>50</v>
      </c>
      <c r="G299" s="46">
        <v>50</v>
      </c>
      <c r="H299" s="46">
        <v>78110000</v>
      </c>
      <c r="I299" s="38">
        <v>234504</v>
      </c>
      <c r="J299" s="38">
        <f t="shared" si="9"/>
        <v>11725200</v>
      </c>
    </row>
    <row r="300" spans="1:10">
      <c r="A300" s="37">
        <f t="shared" si="10"/>
        <v>101</v>
      </c>
      <c r="B300" s="46">
        <v>64221</v>
      </c>
      <c r="C300" s="77" t="s">
        <v>539</v>
      </c>
      <c r="D300" s="46" t="s">
        <v>705</v>
      </c>
      <c r="E300" s="46">
        <v>0</v>
      </c>
      <c r="F300" s="46">
        <v>10</v>
      </c>
      <c r="G300" s="46">
        <v>10</v>
      </c>
      <c r="H300" s="46">
        <v>78110000</v>
      </c>
      <c r="I300" s="38">
        <v>234504</v>
      </c>
      <c r="J300" s="38">
        <f t="shared" si="9"/>
        <v>2345040</v>
      </c>
    </row>
    <row r="301" spans="1:10">
      <c r="A301" s="37">
        <f t="shared" si="10"/>
        <v>102</v>
      </c>
      <c r="B301" s="46">
        <v>64221</v>
      </c>
      <c r="C301" s="77" t="s">
        <v>540</v>
      </c>
      <c r="D301" s="46" t="s">
        <v>705</v>
      </c>
      <c r="E301" s="46">
        <v>0</v>
      </c>
      <c r="F301" s="46">
        <v>10</v>
      </c>
      <c r="G301" s="46">
        <v>10</v>
      </c>
      <c r="H301" s="46">
        <v>78110000</v>
      </c>
      <c r="I301" s="38">
        <v>234504</v>
      </c>
      <c r="J301" s="38">
        <f t="shared" si="9"/>
        <v>2345040</v>
      </c>
    </row>
    <row r="302" spans="1:10">
      <c r="A302" s="37">
        <f t="shared" si="10"/>
        <v>103</v>
      </c>
      <c r="B302" s="46">
        <v>64221</v>
      </c>
      <c r="C302" s="77" t="s">
        <v>541</v>
      </c>
      <c r="D302" s="46" t="s">
        <v>705</v>
      </c>
      <c r="E302" s="46">
        <v>0</v>
      </c>
      <c r="F302" s="46">
        <v>10</v>
      </c>
      <c r="G302" s="46">
        <v>10</v>
      </c>
      <c r="H302" s="46">
        <v>78110000</v>
      </c>
      <c r="I302" s="38">
        <v>234504</v>
      </c>
      <c r="J302" s="38">
        <f t="shared" si="9"/>
        <v>2345040</v>
      </c>
    </row>
    <row r="303" spans="1:10">
      <c r="A303" s="37">
        <f t="shared" si="10"/>
        <v>104</v>
      </c>
      <c r="B303" s="46">
        <v>64221</v>
      </c>
      <c r="C303" s="77" t="s">
        <v>542</v>
      </c>
      <c r="D303" s="46" t="s">
        <v>705</v>
      </c>
      <c r="E303" s="46">
        <v>0</v>
      </c>
      <c r="F303" s="46">
        <v>30</v>
      </c>
      <c r="G303" s="46">
        <v>30</v>
      </c>
      <c r="H303" s="46">
        <v>78110000</v>
      </c>
      <c r="I303" s="38">
        <v>234504</v>
      </c>
      <c r="J303" s="38">
        <f t="shared" si="9"/>
        <v>7035120</v>
      </c>
    </row>
    <row r="304" spans="1:10">
      <c r="A304" s="37">
        <f t="shared" si="10"/>
        <v>105</v>
      </c>
      <c r="B304" s="46">
        <v>64221</v>
      </c>
      <c r="C304" s="77" t="s">
        <v>543</v>
      </c>
      <c r="D304" s="46" t="s">
        <v>705</v>
      </c>
      <c r="E304" s="46">
        <v>0</v>
      </c>
      <c r="F304" s="46">
        <v>10</v>
      </c>
      <c r="G304" s="46">
        <v>10</v>
      </c>
      <c r="H304" s="46">
        <v>78110000</v>
      </c>
      <c r="I304" s="38">
        <v>234504</v>
      </c>
      <c r="J304" s="38">
        <f t="shared" si="9"/>
        <v>2345040</v>
      </c>
    </row>
    <row r="305" spans="1:10">
      <c r="A305" s="37">
        <f t="shared" si="10"/>
        <v>106</v>
      </c>
      <c r="B305" s="46">
        <v>64221</v>
      </c>
      <c r="C305" s="77" t="s">
        <v>544</v>
      </c>
      <c r="D305" s="46" t="s">
        <v>705</v>
      </c>
      <c r="E305" s="46">
        <v>0</v>
      </c>
      <c r="F305" s="46">
        <v>50</v>
      </c>
      <c r="G305" s="46">
        <v>50</v>
      </c>
      <c r="H305" s="46">
        <v>78110000</v>
      </c>
      <c r="I305" s="38">
        <v>234504</v>
      </c>
      <c r="J305" s="38">
        <f t="shared" si="9"/>
        <v>11725200</v>
      </c>
    </row>
    <row r="306" spans="1:10">
      <c r="A306" s="37">
        <f t="shared" si="10"/>
        <v>107</v>
      </c>
      <c r="B306" s="46">
        <v>64221</v>
      </c>
      <c r="C306" s="77" t="s">
        <v>545</v>
      </c>
      <c r="D306" s="46" t="s">
        <v>705</v>
      </c>
      <c r="E306" s="46">
        <v>0</v>
      </c>
      <c r="F306" s="46">
        <v>20</v>
      </c>
      <c r="G306" s="46">
        <v>20</v>
      </c>
      <c r="H306" s="46">
        <v>78110000</v>
      </c>
      <c r="I306" s="38">
        <v>234504</v>
      </c>
      <c r="J306" s="38">
        <f t="shared" si="9"/>
        <v>4690080</v>
      </c>
    </row>
    <row r="307" spans="1:10">
      <c r="A307" s="37">
        <f t="shared" si="10"/>
        <v>108</v>
      </c>
      <c r="B307" s="46">
        <v>64221</v>
      </c>
      <c r="C307" s="77" t="s">
        <v>546</v>
      </c>
      <c r="D307" s="46" t="s">
        <v>705</v>
      </c>
      <c r="E307" s="46">
        <v>0</v>
      </c>
      <c r="F307" s="46">
        <v>50</v>
      </c>
      <c r="G307" s="46">
        <v>50</v>
      </c>
      <c r="H307" s="46">
        <v>78110000</v>
      </c>
      <c r="I307" s="38">
        <v>234504</v>
      </c>
      <c r="J307" s="38">
        <f t="shared" si="9"/>
        <v>11725200</v>
      </c>
    </row>
    <row r="308" spans="1:10">
      <c r="A308" s="37">
        <f t="shared" si="10"/>
        <v>109</v>
      </c>
      <c r="B308" s="46">
        <v>64221</v>
      </c>
      <c r="C308" s="77" t="s">
        <v>547</v>
      </c>
      <c r="D308" s="46" t="s">
        <v>705</v>
      </c>
      <c r="E308" s="46">
        <v>0</v>
      </c>
      <c r="F308" s="46">
        <v>30</v>
      </c>
      <c r="G308" s="46">
        <v>30</v>
      </c>
      <c r="H308" s="46">
        <v>78110000</v>
      </c>
      <c r="I308" s="38">
        <v>234504</v>
      </c>
      <c r="J308" s="38">
        <f t="shared" si="9"/>
        <v>7035120</v>
      </c>
    </row>
    <row r="309" spans="1:10">
      <c r="A309" s="37">
        <f t="shared" si="10"/>
        <v>110</v>
      </c>
      <c r="B309" s="46">
        <v>64221</v>
      </c>
      <c r="C309" s="77" t="s">
        <v>548</v>
      </c>
      <c r="D309" s="46" t="s">
        <v>705</v>
      </c>
      <c r="E309" s="46">
        <v>0</v>
      </c>
      <c r="F309" s="46">
        <v>10</v>
      </c>
      <c r="G309" s="46">
        <v>10</v>
      </c>
      <c r="H309" s="46">
        <v>78110000</v>
      </c>
      <c r="I309" s="38">
        <v>234504</v>
      </c>
      <c r="J309" s="38">
        <f t="shared" si="9"/>
        <v>2345040</v>
      </c>
    </row>
    <row r="310" spans="1:10">
      <c r="A310" s="37">
        <f t="shared" si="10"/>
        <v>111</v>
      </c>
      <c r="B310" s="46">
        <v>64221</v>
      </c>
      <c r="C310" s="77" t="s">
        <v>549</v>
      </c>
      <c r="D310" s="46" t="s">
        <v>705</v>
      </c>
      <c r="E310" s="46">
        <v>0</v>
      </c>
      <c r="F310" s="46">
        <v>50</v>
      </c>
      <c r="G310" s="46">
        <v>50</v>
      </c>
      <c r="H310" s="46">
        <v>78110000</v>
      </c>
      <c r="I310" s="38">
        <v>234504</v>
      </c>
      <c r="J310" s="38">
        <f t="shared" si="9"/>
        <v>11725200</v>
      </c>
    </row>
    <row r="311" spans="1:10">
      <c r="A311" s="37">
        <f t="shared" si="10"/>
        <v>112</v>
      </c>
      <c r="B311" s="46">
        <v>64221</v>
      </c>
      <c r="C311" s="77" t="s">
        <v>550</v>
      </c>
      <c r="D311" s="46" t="s">
        <v>705</v>
      </c>
      <c r="E311" s="46">
        <v>0</v>
      </c>
      <c r="F311" s="46">
        <v>50</v>
      </c>
      <c r="G311" s="46">
        <v>50</v>
      </c>
      <c r="H311" s="46">
        <v>78110000</v>
      </c>
      <c r="I311" s="38">
        <v>234504</v>
      </c>
      <c r="J311" s="38">
        <f t="shared" si="9"/>
        <v>11725200</v>
      </c>
    </row>
    <row r="312" spans="1:10">
      <c r="A312" s="37">
        <f t="shared" si="10"/>
        <v>113</v>
      </c>
      <c r="B312" s="46">
        <v>64221</v>
      </c>
      <c r="C312" s="77" t="s">
        <v>551</v>
      </c>
      <c r="D312" s="46" t="s">
        <v>705</v>
      </c>
      <c r="E312" s="46">
        <v>0</v>
      </c>
      <c r="F312" s="46">
        <v>50</v>
      </c>
      <c r="G312" s="46">
        <v>50</v>
      </c>
      <c r="H312" s="46">
        <v>78110000</v>
      </c>
      <c r="I312" s="38">
        <v>234504</v>
      </c>
      <c r="J312" s="38">
        <f t="shared" si="9"/>
        <v>11725200</v>
      </c>
    </row>
    <row r="313" spans="1:10">
      <c r="A313" s="37">
        <f t="shared" si="10"/>
        <v>114</v>
      </c>
      <c r="B313" s="46">
        <v>64221</v>
      </c>
      <c r="C313" s="77" t="s">
        <v>552</v>
      </c>
      <c r="D313" s="46" t="s">
        <v>705</v>
      </c>
      <c r="E313" s="46">
        <v>0</v>
      </c>
      <c r="F313" s="46">
        <v>50</v>
      </c>
      <c r="G313" s="46">
        <v>50</v>
      </c>
      <c r="H313" s="46">
        <v>78110000</v>
      </c>
      <c r="I313" s="38">
        <v>234504</v>
      </c>
      <c r="J313" s="38">
        <f t="shared" si="9"/>
        <v>11725200</v>
      </c>
    </row>
    <row r="314" spans="1:10">
      <c r="A314" s="37">
        <f t="shared" si="10"/>
        <v>115</v>
      </c>
      <c r="B314" s="46">
        <v>64221</v>
      </c>
      <c r="C314" s="77" t="s">
        <v>553</v>
      </c>
      <c r="D314" s="46" t="s">
        <v>705</v>
      </c>
      <c r="E314" s="46">
        <v>0</v>
      </c>
      <c r="F314" s="46">
        <v>50</v>
      </c>
      <c r="G314" s="46">
        <v>50</v>
      </c>
      <c r="H314" s="46">
        <v>78110000</v>
      </c>
      <c r="I314" s="38">
        <v>234504</v>
      </c>
      <c r="J314" s="38">
        <f t="shared" si="9"/>
        <v>11725200</v>
      </c>
    </row>
    <row r="315" spans="1:10">
      <c r="A315" s="37">
        <f t="shared" si="10"/>
        <v>116</v>
      </c>
      <c r="B315" s="46">
        <v>64221</v>
      </c>
      <c r="C315" s="77" t="s">
        <v>554</v>
      </c>
      <c r="D315" s="46" t="s">
        <v>705</v>
      </c>
      <c r="E315" s="46">
        <v>0</v>
      </c>
      <c r="F315" s="46">
        <v>50</v>
      </c>
      <c r="G315" s="46">
        <v>50</v>
      </c>
      <c r="H315" s="46">
        <v>78110000</v>
      </c>
      <c r="I315" s="38">
        <v>234504</v>
      </c>
      <c r="J315" s="38">
        <f t="shared" si="9"/>
        <v>11725200</v>
      </c>
    </row>
    <row r="316" spans="1:10">
      <c r="A316" s="37">
        <f t="shared" si="10"/>
        <v>117</v>
      </c>
      <c r="B316" s="46">
        <v>64221</v>
      </c>
      <c r="C316" s="77" t="s">
        <v>555</v>
      </c>
      <c r="D316" s="46" t="s">
        <v>705</v>
      </c>
      <c r="E316" s="46">
        <v>0</v>
      </c>
      <c r="F316" s="46">
        <v>50</v>
      </c>
      <c r="G316" s="46">
        <v>50</v>
      </c>
      <c r="H316" s="46">
        <v>78110000</v>
      </c>
      <c r="I316" s="38">
        <v>234504</v>
      </c>
      <c r="J316" s="38">
        <f t="shared" si="9"/>
        <v>11725200</v>
      </c>
    </row>
    <row r="317" spans="1:10">
      <c r="A317" s="37">
        <f t="shared" si="10"/>
        <v>118</v>
      </c>
      <c r="B317" s="46">
        <v>64221</v>
      </c>
      <c r="C317" s="77" t="s">
        <v>556</v>
      </c>
      <c r="D317" s="46" t="s">
        <v>705</v>
      </c>
      <c r="E317" s="46">
        <v>0</v>
      </c>
      <c r="F317" s="46">
        <v>50</v>
      </c>
      <c r="G317" s="46">
        <v>50</v>
      </c>
      <c r="H317" s="46">
        <v>78110000</v>
      </c>
      <c r="I317" s="38">
        <v>234504</v>
      </c>
      <c r="J317" s="38">
        <f t="shared" si="9"/>
        <v>11725200</v>
      </c>
    </row>
    <row r="318" spans="1:10">
      <c r="A318" s="37">
        <f t="shared" si="10"/>
        <v>119</v>
      </c>
      <c r="B318" s="46">
        <v>64221</v>
      </c>
      <c r="C318" s="77" t="s">
        <v>557</v>
      </c>
      <c r="D318" s="46" t="s">
        <v>705</v>
      </c>
      <c r="E318" s="46">
        <v>0</v>
      </c>
      <c r="F318" s="46">
        <v>50</v>
      </c>
      <c r="G318" s="46">
        <v>50</v>
      </c>
      <c r="H318" s="46">
        <v>78110000</v>
      </c>
      <c r="I318" s="38">
        <v>234504</v>
      </c>
      <c r="J318" s="38">
        <f t="shared" si="9"/>
        <v>11725200</v>
      </c>
    </row>
    <row r="319" spans="1:10">
      <c r="A319" s="37">
        <f t="shared" si="10"/>
        <v>120</v>
      </c>
      <c r="B319" s="46">
        <v>64221</v>
      </c>
      <c r="C319" s="77" t="s">
        <v>558</v>
      </c>
      <c r="D319" s="46" t="s">
        <v>705</v>
      </c>
      <c r="E319" s="46">
        <v>0</v>
      </c>
      <c r="F319" s="46">
        <v>50</v>
      </c>
      <c r="G319" s="46">
        <v>50</v>
      </c>
      <c r="H319" s="46">
        <v>78110000</v>
      </c>
      <c r="I319" s="38">
        <v>234504</v>
      </c>
      <c r="J319" s="38">
        <f t="shared" si="9"/>
        <v>11725200</v>
      </c>
    </row>
    <row r="320" spans="1:10">
      <c r="A320" s="37">
        <f t="shared" si="10"/>
        <v>121</v>
      </c>
      <c r="B320" s="46">
        <v>64221</v>
      </c>
      <c r="C320" s="77" t="s">
        <v>559</v>
      </c>
      <c r="D320" s="46" t="s">
        <v>705</v>
      </c>
      <c r="E320" s="46">
        <v>0</v>
      </c>
      <c r="F320" s="46">
        <v>50</v>
      </c>
      <c r="G320" s="46">
        <v>50</v>
      </c>
      <c r="H320" s="46">
        <v>78110000</v>
      </c>
      <c r="I320" s="38">
        <v>234504</v>
      </c>
      <c r="J320" s="38">
        <f t="shared" si="9"/>
        <v>11725200</v>
      </c>
    </row>
    <row r="321" spans="1:10">
      <c r="A321" s="37">
        <f t="shared" si="10"/>
        <v>122</v>
      </c>
      <c r="B321" s="46">
        <v>64221</v>
      </c>
      <c r="C321" s="77" t="s">
        <v>560</v>
      </c>
      <c r="D321" s="46" t="s">
        <v>705</v>
      </c>
      <c r="E321" s="46">
        <v>0</v>
      </c>
      <c r="F321" s="46">
        <v>50</v>
      </c>
      <c r="G321" s="46">
        <v>50</v>
      </c>
      <c r="H321" s="46">
        <v>78110000</v>
      </c>
      <c r="I321" s="38">
        <v>234504</v>
      </c>
      <c r="J321" s="38">
        <f t="shared" si="9"/>
        <v>11725200</v>
      </c>
    </row>
    <row r="322" spans="1:10">
      <c r="A322" s="37">
        <f t="shared" si="10"/>
        <v>123</v>
      </c>
      <c r="B322" s="46">
        <v>64221</v>
      </c>
      <c r="C322" s="77" t="s">
        <v>561</v>
      </c>
      <c r="D322" s="46" t="s">
        <v>705</v>
      </c>
      <c r="E322" s="46">
        <v>0</v>
      </c>
      <c r="F322" s="46">
        <v>50</v>
      </c>
      <c r="G322" s="46">
        <v>50</v>
      </c>
      <c r="H322" s="46">
        <v>78110000</v>
      </c>
      <c r="I322" s="38">
        <v>234504</v>
      </c>
      <c r="J322" s="38">
        <f t="shared" si="9"/>
        <v>11725200</v>
      </c>
    </row>
    <row r="323" spans="1:10">
      <c r="A323" s="37">
        <f t="shared" si="10"/>
        <v>124</v>
      </c>
      <c r="B323" s="46">
        <v>64221</v>
      </c>
      <c r="C323" s="77" t="s">
        <v>562</v>
      </c>
      <c r="D323" s="46" t="s">
        <v>705</v>
      </c>
      <c r="E323" s="46">
        <v>0</v>
      </c>
      <c r="F323" s="46">
        <v>10</v>
      </c>
      <c r="G323" s="46">
        <v>10</v>
      </c>
      <c r="H323" s="46">
        <v>78110000</v>
      </c>
      <c r="I323" s="38">
        <v>234504</v>
      </c>
      <c r="J323" s="38">
        <f t="shared" si="9"/>
        <v>2345040</v>
      </c>
    </row>
    <row r="324" spans="1:10">
      <c r="A324" s="37">
        <f t="shared" si="10"/>
        <v>125</v>
      </c>
      <c r="B324" s="46">
        <v>64221</v>
      </c>
      <c r="C324" s="77" t="s">
        <v>563</v>
      </c>
      <c r="D324" s="46" t="s">
        <v>705</v>
      </c>
      <c r="E324" s="46">
        <v>0</v>
      </c>
      <c r="F324" s="46">
        <v>10</v>
      </c>
      <c r="G324" s="46">
        <v>10</v>
      </c>
      <c r="H324" s="46">
        <v>78110000</v>
      </c>
      <c r="I324" s="38">
        <v>234504</v>
      </c>
      <c r="J324" s="38">
        <f t="shared" si="9"/>
        <v>2345040</v>
      </c>
    </row>
    <row r="325" spans="1:10">
      <c r="A325" s="37">
        <f t="shared" si="10"/>
        <v>126</v>
      </c>
      <c r="B325" s="46">
        <v>64221</v>
      </c>
      <c r="C325" s="77" t="s">
        <v>564</v>
      </c>
      <c r="D325" s="46" t="s">
        <v>705</v>
      </c>
      <c r="E325" s="46">
        <v>0</v>
      </c>
      <c r="F325" s="46">
        <v>10</v>
      </c>
      <c r="G325" s="46">
        <v>10</v>
      </c>
      <c r="H325" s="46">
        <v>78110000</v>
      </c>
      <c r="I325" s="38">
        <v>234504</v>
      </c>
      <c r="J325" s="38">
        <f t="shared" si="9"/>
        <v>2345040</v>
      </c>
    </row>
    <row r="326" spans="1:10">
      <c r="A326" s="37">
        <f t="shared" si="10"/>
        <v>127</v>
      </c>
      <c r="B326" s="46">
        <v>64221</v>
      </c>
      <c r="C326" s="77" t="s">
        <v>565</v>
      </c>
      <c r="D326" s="46" t="s">
        <v>705</v>
      </c>
      <c r="E326" s="46">
        <v>0</v>
      </c>
      <c r="F326" s="46">
        <v>10</v>
      </c>
      <c r="G326" s="46">
        <v>10</v>
      </c>
      <c r="H326" s="46">
        <v>78110000</v>
      </c>
      <c r="I326" s="38">
        <v>234504</v>
      </c>
      <c r="J326" s="38">
        <f t="shared" si="9"/>
        <v>2345040</v>
      </c>
    </row>
    <row r="327" spans="1:10">
      <c r="A327" s="37">
        <f t="shared" si="10"/>
        <v>128</v>
      </c>
      <c r="B327" s="46">
        <v>64221</v>
      </c>
      <c r="C327" s="77" t="s">
        <v>566</v>
      </c>
      <c r="D327" s="46" t="s">
        <v>705</v>
      </c>
      <c r="E327" s="46">
        <v>0</v>
      </c>
      <c r="F327" s="46">
        <v>10</v>
      </c>
      <c r="G327" s="46">
        <v>10</v>
      </c>
      <c r="H327" s="46">
        <v>78110000</v>
      </c>
      <c r="I327" s="38">
        <v>234504</v>
      </c>
      <c r="J327" s="38">
        <f t="shared" si="9"/>
        <v>2345040</v>
      </c>
    </row>
    <row r="328" spans="1:10">
      <c r="A328" s="37">
        <f t="shared" si="10"/>
        <v>129</v>
      </c>
      <c r="B328" s="46">
        <v>64221</v>
      </c>
      <c r="C328" s="77" t="s">
        <v>567</v>
      </c>
      <c r="D328" s="46" t="s">
        <v>705</v>
      </c>
      <c r="E328" s="46">
        <v>0</v>
      </c>
      <c r="F328" s="46">
        <v>10</v>
      </c>
      <c r="G328" s="46">
        <v>10</v>
      </c>
      <c r="H328" s="46">
        <v>78110000</v>
      </c>
      <c r="I328" s="38">
        <v>234504</v>
      </c>
      <c r="J328" s="38">
        <f t="shared" si="9"/>
        <v>2345040</v>
      </c>
    </row>
    <row r="329" spans="1:10">
      <c r="A329" s="37">
        <f t="shared" si="10"/>
        <v>130</v>
      </c>
      <c r="B329" s="46">
        <v>64221</v>
      </c>
      <c r="C329" s="77" t="s">
        <v>568</v>
      </c>
      <c r="D329" s="46" t="s">
        <v>705</v>
      </c>
      <c r="E329" s="46">
        <v>0</v>
      </c>
      <c r="F329" s="46">
        <v>10</v>
      </c>
      <c r="G329" s="46">
        <v>10</v>
      </c>
      <c r="H329" s="46">
        <v>78110000</v>
      </c>
      <c r="I329" s="38">
        <v>234504</v>
      </c>
      <c r="J329" s="38">
        <f t="shared" si="9"/>
        <v>2345040</v>
      </c>
    </row>
    <row r="330" spans="1:10">
      <c r="A330" s="37">
        <f t="shared" si="10"/>
        <v>131</v>
      </c>
      <c r="B330" s="46">
        <v>64221</v>
      </c>
      <c r="C330" s="77" t="s">
        <v>569</v>
      </c>
      <c r="D330" s="46" t="s">
        <v>705</v>
      </c>
      <c r="E330" s="46">
        <v>0</v>
      </c>
      <c r="F330" s="46">
        <v>10</v>
      </c>
      <c r="G330" s="46">
        <v>10</v>
      </c>
      <c r="H330" s="46">
        <v>78110000</v>
      </c>
      <c r="I330" s="38">
        <v>234504</v>
      </c>
      <c r="J330" s="38">
        <f t="shared" si="9"/>
        <v>2345040</v>
      </c>
    </row>
    <row r="331" spans="1:10">
      <c r="A331" s="37">
        <f t="shared" si="10"/>
        <v>132</v>
      </c>
      <c r="B331" s="46">
        <v>64221</v>
      </c>
      <c r="C331" s="77" t="s">
        <v>570</v>
      </c>
      <c r="D331" s="46" t="s">
        <v>705</v>
      </c>
      <c r="E331" s="46">
        <v>0</v>
      </c>
      <c r="F331" s="46">
        <v>10</v>
      </c>
      <c r="G331" s="46">
        <v>10</v>
      </c>
      <c r="H331" s="46">
        <v>78110000</v>
      </c>
      <c r="I331" s="38">
        <v>234504</v>
      </c>
      <c r="J331" s="38">
        <f t="shared" si="9"/>
        <v>2345040</v>
      </c>
    </row>
    <row r="332" spans="1:10">
      <c r="A332" s="37">
        <f t="shared" si="10"/>
        <v>133</v>
      </c>
      <c r="B332" s="46">
        <v>64221</v>
      </c>
      <c r="C332" s="77" t="s">
        <v>571</v>
      </c>
      <c r="D332" s="46" t="s">
        <v>705</v>
      </c>
      <c r="E332" s="46">
        <v>0</v>
      </c>
      <c r="F332" s="46">
        <v>10</v>
      </c>
      <c r="G332" s="46">
        <v>10</v>
      </c>
      <c r="H332" s="46">
        <v>78110000</v>
      </c>
      <c r="I332" s="38">
        <v>234504</v>
      </c>
      <c r="J332" s="38">
        <f t="shared" si="9"/>
        <v>2345040</v>
      </c>
    </row>
    <row r="333" spans="1:10">
      <c r="A333" s="37">
        <f t="shared" si="10"/>
        <v>134</v>
      </c>
      <c r="B333" s="46">
        <v>64221</v>
      </c>
      <c r="C333" s="77" t="s">
        <v>572</v>
      </c>
      <c r="D333" s="46" t="s">
        <v>705</v>
      </c>
      <c r="E333" s="46">
        <v>0</v>
      </c>
      <c r="F333" s="46">
        <v>10</v>
      </c>
      <c r="G333" s="46">
        <v>10</v>
      </c>
      <c r="H333" s="46">
        <v>78110000</v>
      </c>
      <c r="I333" s="38">
        <v>234504</v>
      </c>
      <c r="J333" s="38">
        <f t="shared" si="9"/>
        <v>2345040</v>
      </c>
    </row>
    <row r="334" spans="1:10">
      <c r="A334" s="37">
        <f t="shared" si="10"/>
        <v>135</v>
      </c>
      <c r="B334" s="46">
        <v>64221</v>
      </c>
      <c r="C334" s="77" t="s">
        <v>573</v>
      </c>
      <c r="D334" s="46" t="s">
        <v>705</v>
      </c>
      <c r="E334" s="46">
        <v>0</v>
      </c>
      <c r="F334" s="46">
        <v>20</v>
      </c>
      <c r="G334" s="46">
        <v>20</v>
      </c>
      <c r="H334" s="46">
        <v>78110000</v>
      </c>
      <c r="I334" s="38">
        <v>234504</v>
      </c>
      <c r="J334" s="38">
        <f t="shared" si="9"/>
        <v>4690080</v>
      </c>
    </row>
    <row r="335" spans="1:10">
      <c r="A335" s="37">
        <f t="shared" si="10"/>
        <v>136</v>
      </c>
      <c r="B335" s="46">
        <v>64221</v>
      </c>
      <c r="C335" s="77" t="s">
        <v>574</v>
      </c>
      <c r="D335" s="46" t="s">
        <v>705</v>
      </c>
      <c r="E335" s="46">
        <v>0</v>
      </c>
      <c r="F335" s="46">
        <v>10</v>
      </c>
      <c r="G335" s="46">
        <v>10</v>
      </c>
      <c r="H335" s="46">
        <v>78110000</v>
      </c>
      <c r="I335" s="38">
        <v>234504</v>
      </c>
      <c r="J335" s="38">
        <f t="shared" ref="J335:J398" si="11">I335*F335</f>
        <v>2345040</v>
      </c>
    </row>
    <row r="336" spans="1:10">
      <c r="A336" s="37">
        <f t="shared" ref="A336:A399" si="12">A335+1</f>
        <v>137</v>
      </c>
      <c r="B336" s="46">
        <v>64221</v>
      </c>
      <c r="C336" s="77" t="s">
        <v>575</v>
      </c>
      <c r="D336" s="46" t="s">
        <v>705</v>
      </c>
      <c r="E336" s="46">
        <v>0</v>
      </c>
      <c r="F336" s="46">
        <v>10</v>
      </c>
      <c r="G336" s="46">
        <v>10</v>
      </c>
      <c r="H336" s="46">
        <v>78110000</v>
      </c>
      <c r="I336" s="38">
        <v>234504</v>
      </c>
      <c r="J336" s="38">
        <f t="shared" si="11"/>
        <v>2345040</v>
      </c>
    </row>
    <row r="337" spans="1:10">
      <c r="A337" s="37">
        <f t="shared" si="12"/>
        <v>138</v>
      </c>
      <c r="B337" s="46">
        <v>64221</v>
      </c>
      <c r="C337" s="77" t="s">
        <v>576</v>
      </c>
      <c r="D337" s="46" t="s">
        <v>705</v>
      </c>
      <c r="E337" s="46">
        <v>0</v>
      </c>
      <c r="F337" s="46">
        <v>10</v>
      </c>
      <c r="G337" s="46">
        <v>10</v>
      </c>
      <c r="H337" s="46">
        <v>78110000</v>
      </c>
      <c r="I337" s="38">
        <v>234504</v>
      </c>
      <c r="J337" s="38">
        <f t="shared" si="11"/>
        <v>2345040</v>
      </c>
    </row>
    <row r="338" spans="1:10">
      <c r="A338" s="37">
        <f t="shared" si="12"/>
        <v>139</v>
      </c>
      <c r="B338" s="46">
        <v>64221</v>
      </c>
      <c r="C338" s="77" t="s">
        <v>577</v>
      </c>
      <c r="D338" s="46" t="s">
        <v>705</v>
      </c>
      <c r="E338" s="46">
        <v>0</v>
      </c>
      <c r="F338" s="46">
        <v>10</v>
      </c>
      <c r="G338" s="46">
        <v>10</v>
      </c>
      <c r="H338" s="46">
        <v>78110000</v>
      </c>
      <c r="I338" s="38">
        <v>234504</v>
      </c>
      <c r="J338" s="38">
        <f t="shared" si="11"/>
        <v>2345040</v>
      </c>
    </row>
    <row r="339" spans="1:10">
      <c r="A339" s="37">
        <f t="shared" si="12"/>
        <v>140</v>
      </c>
      <c r="B339" s="46">
        <v>64221</v>
      </c>
      <c r="C339" s="77" t="s">
        <v>578</v>
      </c>
      <c r="D339" s="46" t="s">
        <v>705</v>
      </c>
      <c r="E339" s="46">
        <v>0</v>
      </c>
      <c r="F339" s="46">
        <v>10</v>
      </c>
      <c r="G339" s="46">
        <v>10</v>
      </c>
      <c r="H339" s="46">
        <v>78110000</v>
      </c>
      <c r="I339" s="38">
        <v>234504</v>
      </c>
      <c r="J339" s="38">
        <f t="shared" si="11"/>
        <v>2345040</v>
      </c>
    </row>
    <row r="340" spans="1:10">
      <c r="A340" s="37">
        <f t="shared" si="12"/>
        <v>141</v>
      </c>
      <c r="B340" s="46">
        <v>64221</v>
      </c>
      <c r="C340" s="77" t="s">
        <v>579</v>
      </c>
      <c r="D340" s="46" t="s">
        <v>705</v>
      </c>
      <c r="E340" s="46">
        <v>0</v>
      </c>
      <c r="F340" s="46">
        <v>10</v>
      </c>
      <c r="G340" s="46">
        <v>10</v>
      </c>
      <c r="H340" s="46">
        <v>78110000</v>
      </c>
      <c r="I340" s="38">
        <v>234504</v>
      </c>
      <c r="J340" s="38">
        <f t="shared" si="11"/>
        <v>2345040</v>
      </c>
    </row>
    <row r="341" spans="1:10" ht="27.6">
      <c r="A341" s="37">
        <f t="shared" si="12"/>
        <v>142</v>
      </c>
      <c r="B341" s="46">
        <v>64221</v>
      </c>
      <c r="C341" s="77" t="s">
        <v>704</v>
      </c>
      <c r="D341" s="46" t="s">
        <v>705</v>
      </c>
      <c r="E341" s="46">
        <v>0</v>
      </c>
      <c r="F341" s="46">
        <v>10</v>
      </c>
      <c r="G341" s="46">
        <v>10</v>
      </c>
      <c r="H341" s="46">
        <v>78110000</v>
      </c>
      <c r="I341" s="38">
        <v>234504</v>
      </c>
      <c r="J341" s="38">
        <f t="shared" si="11"/>
        <v>2345040</v>
      </c>
    </row>
    <row r="342" spans="1:10">
      <c r="A342" s="37">
        <f t="shared" si="12"/>
        <v>143</v>
      </c>
      <c r="B342" s="46">
        <v>64221</v>
      </c>
      <c r="C342" s="77" t="s">
        <v>580</v>
      </c>
      <c r="D342" s="46" t="s">
        <v>705</v>
      </c>
      <c r="E342" s="46">
        <v>0</v>
      </c>
      <c r="F342" s="46">
        <v>10</v>
      </c>
      <c r="G342" s="46">
        <v>10</v>
      </c>
      <c r="H342" s="46">
        <v>78110000</v>
      </c>
      <c r="I342" s="38">
        <v>234504</v>
      </c>
      <c r="J342" s="38">
        <f t="shared" si="11"/>
        <v>2345040</v>
      </c>
    </row>
    <row r="343" spans="1:10">
      <c r="A343" s="37">
        <f t="shared" si="12"/>
        <v>144</v>
      </c>
      <c r="B343" s="46">
        <v>64221</v>
      </c>
      <c r="C343" s="77" t="s">
        <v>581</v>
      </c>
      <c r="D343" s="46" t="s">
        <v>705</v>
      </c>
      <c r="E343" s="46">
        <v>0</v>
      </c>
      <c r="F343" s="46">
        <v>10</v>
      </c>
      <c r="G343" s="46">
        <v>10</v>
      </c>
      <c r="H343" s="46">
        <v>78110000</v>
      </c>
      <c r="I343" s="38">
        <v>234504</v>
      </c>
      <c r="J343" s="38">
        <f t="shared" si="11"/>
        <v>2345040</v>
      </c>
    </row>
    <row r="344" spans="1:10">
      <c r="A344" s="37">
        <f t="shared" si="12"/>
        <v>145</v>
      </c>
      <c r="B344" s="46">
        <v>64221</v>
      </c>
      <c r="C344" s="77" t="s">
        <v>582</v>
      </c>
      <c r="D344" s="46" t="s">
        <v>705</v>
      </c>
      <c r="E344" s="46">
        <v>0</v>
      </c>
      <c r="F344" s="46">
        <v>10</v>
      </c>
      <c r="G344" s="46">
        <v>10</v>
      </c>
      <c r="H344" s="46">
        <v>78110000</v>
      </c>
      <c r="I344" s="38">
        <v>234504</v>
      </c>
      <c r="J344" s="38">
        <f t="shared" si="11"/>
        <v>2345040</v>
      </c>
    </row>
    <row r="345" spans="1:10">
      <c r="A345" s="37">
        <f t="shared" si="12"/>
        <v>146</v>
      </c>
      <c r="B345" s="46">
        <v>64221</v>
      </c>
      <c r="C345" s="77" t="s">
        <v>583</v>
      </c>
      <c r="D345" s="46" t="s">
        <v>705</v>
      </c>
      <c r="E345" s="46">
        <v>0</v>
      </c>
      <c r="F345" s="46">
        <v>10</v>
      </c>
      <c r="G345" s="46">
        <v>10</v>
      </c>
      <c r="H345" s="46">
        <v>78110000</v>
      </c>
      <c r="I345" s="38">
        <v>234504</v>
      </c>
      <c r="J345" s="38">
        <f t="shared" si="11"/>
        <v>2345040</v>
      </c>
    </row>
    <row r="346" spans="1:10">
      <c r="A346" s="37">
        <f t="shared" si="12"/>
        <v>147</v>
      </c>
      <c r="B346" s="46">
        <v>64221</v>
      </c>
      <c r="C346" s="77" t="s">
        <v>584</v>
      </c>
      <c r="D346" s="46" t="s">
        <v>705</v>
      </c>
      <c r="E346" s="46">
        <v>0</v>
      </c>
      <c r="F346" s="46">
        <v>10</v>
      </c>
      <c r="G346" s="46">
        <v>10</v>
      </c>
      <c r="H346" s="46">
        <v>78110000</v>
      </c>
      <c r="I346" s="38">
        <v>234504</v>
      </c>
      <c r="J346" s="38">
        <f t="shared" si="11"/>
        <v>2345040</v>
      </c>
    </row>
    <row r="347" spans="1:10">
      <c r="A347" s="37">
        <f t="shared" si="12"/>
        <v>148</v>
      </c>
      <c r="B347" s="46">
        <v>64221</v>
      </c>
      <c r="C347" s="77" t="s">
        <v>585</v>
      </c>
      <c r="D347" s="46" t="s">
        <v>705</v>
      </c>
      <c r="E347" s="46">
        <v>0</v>
      </c>
      <c r="F347" s="46">
        <v>10</v>
      </c>
      <c r="G347" s="46">
        <v>10</v>
      </c>
      <c r="H347" s="46">
        <v>78110000</v>
      </c>
      <c r="I347" s="38">
        <v>234504</v>
      </c>
      <c r="J347" s="38">
        <f t="shared" si="11"/>
        <v>2345040</v>
      </c>
    </row>
    <row r="348" spans="1:10">
      <c r="A348" s="37">
        <f t="shared" si="12"/>
        <v>149</v>
      </c>
      <c r="B348" s="46">
        <v>64221</v>
      </c>
      <c r="C348" s="77" t="s">
        <v>586</v>
      </c>
      <c r="D348" s="46" t="s">
        <v>705</v>
      </c>
      <c r="E348" s="46">
        <v>0</v>
      </c>
      <c r="F348" s="46">
        <v>10</v>
      </c>
      <c r="G348" s="46">
        <v>10</v>
      </c>
      <c r="H348" s="46">
        <v>78110000</v>
      </c>
      <c r="I348" s="38">
        <v>234504</v>
      </c>
      <c r="J348" s="38">
        <f t="shared" si="11"/>
        <v>2345040</v>
      </c>
    </row>
    <row r="349" spans="1:10">
      <c r="A349" s="37">
        <f t="shared" si="12"/>
        <v>150</v>
      </c>
      <c r="B349" s="46">
        <v>64221</v>
      </c>
      <c r="C349" s="77" t="s">
        <v>587</v>
      </c>
      <c r="D349" s="46" t="s">
        <v>705</v>
      </c>
      <c r="E349" s="46">
        <v>0</v>
      </c>
      <c r="F349" s="46">
        <v>10</v>
      </c>
      <c r="G349" s="46">
        <v>10</v>
      </c>
      <c r="H349" s="46">
        <v>78110000</v>
      </c>
      <c r="I349" s="38">
        <v>234504</v>
      </c>
      <c r="J349" s="38">
        <f t="shared" si="11"/>
        <v>2345040</v>
      </c>
    </row>
    <row r="350" spans="1:10">
      <c r="A350" s="37">
        <f t="shared" si="12"/>
        <v>151</v>
      </c>
      <c r="B350" s="46">
        <v>64221</v>
      </c>
      <c r="C350" s="77" t="s">
        <v>588</v>
      </c>
      <c r="D350" s="46" t="s">
        <v>705</v>
      </c>
      <c r="E350" s="46">
        <v>0</v>
      </c>
      <c r="F350" s="46">
        <v>10</v>
      </c>
      <c r="G350" s="46">
        <v>10</v>
      </c>
      <c r="H350" s="46">
        <v>78110000</v>
      </c>
      <c r="I350" s="38">
        <v>234504</v>
      </c>
      <c r="J350" s="38">
        <f t="shared" si="11"/>
        <v>2345040</v>
      </c>
    </row>
    <row r="351" spans="1:10">
      <c r="A351" s="37">
        <f t="shared" si="12"/>
        <v>152</v>
      </c>
      <c r="B351" s="46">
        <v>64221</v>
      </c>
      <c r="C351" s="77" t="s">
        <v>589</v>
      </c>
      <c r="D351" s="46" t="s">
        <v>705</v>
      </c>
      <c r="E351" s="46">
        <v>0</v>
      </c>
      <c r="F351" s="46">
        <v>10</v>
      </c>
      <c r="G351" s="46">
        <v>10</v>
      </c>
      <c r="H351" s="46">
        <v>78110000</v>
      </c>
      <c r="I351" s="38">
        <v>234504</v>
      </c>
      <c r="J351" s="38">
        <f t="shared" si="11"/>
        <v>2345040</v>
      </c>
    </row>
    <row r="352" spans="1:10">
      <c r="A352" s="37">
        <f t="shared" si="12"/>
        <v>153</v>
      </c>
      <c r="B352" s="46">
        <v>64221</v>
      </c>
      <c r="C352" s="77" t="s">
        <v>590</v>
      </c>
      <c r="D352" s="46" t="s">
        <v>705</v>
      </c>
      <c r="E352" s="46">
        <v>0</v>
      </c>
      <c r="F352" s="46">
        <v>10</v>
      </c>
      <c r="G352" s="46">
        <v>10</v>
      </c>
      <c r="H352" s="46">
        <v>78110000</v>
      </c>
      <c r="I352" s="38">
        <v>234504</v>
      </c>
      <c r="J352" s="38">
        <f t="shared" si="11"/>
        <v>2345040</v>
      </c>
    </row>
    <row r="353" spans="1:10">
      <c r="A353" s="37">
        <f t="shared" si="12"/>
        <v>154</v>
      </c>
      <c r="B353" s="46">
        <v>64221</v>
      </c>
      <c r="C353" s="77" t="s">
        <v>591</v>
      </c>
      <c r="D353" s="46" t="s">
        <v>705</v>
      </c>
      <c r="E353" s="46">
        <v>0</v>
      </c>
      <c r="F353" s="46">
        <v>10</v>
      </c>
      <c r="G353" s="46">
        <v>10</v>
      </c>
      <c r="H353" s="46">
        <v>78110000</v>
      </c>
      <c r="I353" s="38">
        <v>234504</v>
      </c>
      <c r="J353" s="38">
        <f t="shared" si="11"/>
        <v>2345040</v>
      </c>
    </row>
    <row r="354" spans="1:10">
      <c r="A354" s="37">
        <f t="shared" si="12"/>
        <v>155</v>
      </c>
      <c r="B354" s="46">
        <v>64221</v>
      </c>
      <c r="C354" s="77" t="s">
        <v>592</v>
      </c>
      <c r="D354" s="46" t="s">
        <v>705</v>
      </c>
      <c r="E354" s="46">
        <v>0</v>
      </c>
      <c r="F354" s="46">
        <v>10</v>
      </c>
      <c r="G354" s="46">
        <v>10</v>
      </c>
      <c r="H354" s="46">
        <v>78110000</v>
      </c>
      <c r="I354" s="38">
        <v>234504</v>
      </c>
      <c r="J354" s="38">
        <f t="shared" si="11"/>
        <v>2345040</v>
      </c>
    </row>
    <row r="355" spans="1:10">
      <c r="A355" s="37">
        <f t="shared" si="12"/>
        <v>156</v>
      </c>
      <c r="B355" s="46">
        <v>64221</v>
      </c>
      <c r="C355" s="77" t="s">
        <v>593</v>
      </c>
      <c r="D355" s="46" t="s">
        <v>705</v>
      </c>
      <c r="E355" s="46">
        <v>0</v>
      </c>
      <c r="F355" s="46">
        <v>10</v>
      </c>
      <c r="G355" s="46">
        <v>10</v>
      </c>
      <c r="H355" s="46">
        <v>78110000</v>
      </c>
      <c r="I355" s="38">
        <v>234504</v>
      </c>
      <c r="J355" s="38">
        <f t="shared" si="11"/>
        <v>2345040</v>
      </c>
    </row>
    <row r="356" spans="1:10">
      <c r="A356" s="37">
        <f t="shared" si="12"/>
        <v>157</v>
      </c>
      <c r="B356" s="46">
        <v>64221</v>
      </c>
      <c r="C356" s="77" t="s">
        <v>594</v>
      </c>
      <c r="D356" s="46" t="s">
        <v>705</v>
      </c>
      <c r="E356" s="46">
        <v>0</v>
      </c>
      <c r="F356" s="46">
        <v>10</v>
      </c>
      <c r="G356" s="46">
        <v>10</v>
      </c>
      <c r="H356" s="46">
        <v>78110000</v>
      </c>
      <c r="I356" s="38">
        <v>234504</v>
      </c>
      <c r="J356" s="38">
        <f t="shared" si="11"/>
        <v>2345040</v>
      </c>
    </row>
    <row r="357" spans="1:10">
      <c r="A357" s="37">
        <f t="shared" si="12"/>
        <v>158</v>
      </c>
      <c r="B357" s="46">
        <v>64221</v>
      </c>
      <c r="C357" s="77" t="s">
        <v>595</v>
      </c>
      <c r="D357" s="46" t="s">
        <v>705</v>
      </c>
      <c r="E357" s="46">
        <v>0</v>
      </c>
      <c r="F357" s="46">
        <v>10</v>
      </c>
      <c r="G357" s="46">
        <v>10</v>
      </c>
      <c r="H357" s="46">
        <v>78110000</v>
      </c>
      <c r="I357" s="38">
        <v>234504</v>
      </c>
      <c r="J357" s="38">
        <f t="shared" si="11"/>
        <v>2345040</v>
      </c>
    </row>
    <row r="358" spans="1:10">
      <c r="A358" s="37">
        <f t="shared" si="12"/>
        <v>159</v>
      </c>
      <c r="B358" s="46">
        <v>64221</v>
      </c>
      <c r="C358" s="77" t="s">
        <v>596</v>
      </c>
      <c r="D358" s="46" t="s">
        <v>705</v>
      </c>
      <c r="E358" s="46">
        <v>0</v>
      </c>
      <c r="F358" s="46">
        <v>10</v>
      </c>
      <c r="G358" s="46">
        <v>10</v>
      </c>
      <c r="H358" s="46">
        <v>78110000</v>
      </c>
      <c r="I358" s="38">
        <v>234504</v>
      </c>
      <c r="J358" s="38">
        <f t="shared" si="11"/>
        <v>2345040</v>
      </c>
    </row>
    <row r="359" spans="1:10">
      <c r="A359" s="37">
        <f t="shared" si="12"/>
        <v>160</v>
      </c>
      <c r="B359" s="46">
        <v>64221</v>
      </c>
      <c r="C359" s="77" t="s">
        <v>597</v>
      </c>
      <c r="D359" s="46" t="s">
        <v>705</v>
      </c>
      <c r="E359" s="46">
        <v>0</v>
      </c>
      <c r="F359" s="46">
        <v>10</v>
      </c>
      <c r="G359" s="46">
        <v>10</v>
      </c>
      <c r="H359" s="46">
        <v>78110000</v>
      </c>
      <c r="I359" s="38">
        <v>234504</v>
      </c>
      <c r="J359" s="38">
        <f t="shared" si="11"/>
        <v>2345040</v>
      </c>
    </row>
    <row r="360" spans="1:10">
      <c r="A360" s="37">
        <f t="shared" si="12"/>
        <v>161</v>
      </c>
      <c r="B360" s="46">
        <v>64221</v>
      </c>
      <c r="C360" s="77" t="s">
        <v>598</v>
      </c>
      <c r="D360" s="46" t="s">
        <v>705</v>
      </c>
      <c r="E360" s="46">
        <v>0</v>
      </c>
      <c r="F360" s="46">
        <v>10</v>
      </c>
      <c r="G360" s="46">
        <v>10</v>
      </c>
      <c r="H360" s="46">
        <v>78110000</v>
      </c>
      <c r="I360" s="38">
        <v>234504</v>
      </c>
      <c r="J360" s="38">
        <f t="shared" si="11"/>
        <v>2345040</v>
      </c>
    </row>
    <row r="361" spans="1:10">
      <c r="A361" s="37">
        <f t="shared" si="12"/>
        <v>162</v>
      </c>
      <c r="B361" s="46">
        <v>64221</v>
      </c>
      <c r="C361" s="77" t="s">
        <v>599</v>
      </c>
      <c r="D361" s="46" t="s">
        <v>705</v>
      </c>
      <c r="E361" s="46">
        <v>0</v>
      </c>
      <c r="F361" s="46">
        <v>10</v>
      </c>
      <c r="G361" s="46">
        <v>10</v>
      </c>
      <c r="H361" s="46">
        <v>78110000</v>
      </c>
      <c r="I361" s="38">
        <v>234504</v>
      </c>
      <c r="J361" s="38">
        <f t="shared" si="11"/>
        <v>2345040</v>
      </c>
    </row>
    <row r="362" spans="1:10">
      <c r="A362" s="37">
        <f t="shared" si="12"/>
        <v>163</v>
      </c>
      <c r="B362" s="46">
        <v>64221</v>
      </c>
      <c r="C362" s="77" t="s">
        <v>600</v>
      </c>
      <c r="D362" s="46" t="s">
        <v>705</v>
      </c>
      <c r="E362" s="46">
        <v>0</v>
      </c>
      <c r="F362" s="46">
        <v>10</v>
      </c>
      <c r="G362" s="46">
        <v>10</v>
      </c>
      <c r="H362" s="46">
        <v>78110000</v>
      </c>
      <c r="I362" s="38">
        <v>234504</v>
      </c>
      <c r="J362" s="38">
        <f t="shared" si="11"/>
        <v>2345040</v>
      </c>
    </row>
    <row r="363" spans="1:10">
      <c r="A363" s="37">
        <f t="shared" si="12"/>
        <v>164</v>
      </c>
      <c r="B363" s="46">
        <v>64221</v>
      </c>
      <c r="C363" s="77" t="s">
        <v>601</v>
      </c>
      <c r="D363" s="46" t="s">
        <v>705</v>
      </c>
      <c r="E363" s="46">
        <v>0</v>
      </c>
      <c r="F363" s="46">
        <v>10</v>
      </c>
      <c r="G363" s="46">
        <v>10</v>
      </c>
      <c r="H363" s="46">
        <v>78110000</v>
      </c>
      <c r="I363" s="38">
        <v>234504</v>
      </c>
      <c r="J363" s="38">
        <f t="shared" si="11"/>
        <v>2345040</v>
      </c>
    </row>
    <row r="364" spans="1:10">
      <c r="A364" s="37">
        <f t="shared" si="12"/>
        <v>165</v>
      </c>
      <c r="B364" s="46">
        <v>64221</v>
      </c>
      <c r="C364" s="77" t="s">
        <v>602</v>
      </c>
      <c r="D364" s="46" t="s">
        <v>705</v>
      </c>
      <c r="E364" s="46">
        <v>0</v>
      </c>
      <c r="F364" s="46">
        <v>10</v>
      </c>
      <c r="G364" s="46">
        <v>10</v>
      </c>
      <c r="H364" s="46">
        <v>78110000</v>
      </c>
      <c r="I364" s="38">
        <v>234504</v>
      </c>
      <c r="J364" s="38">
        <f t="shared" si="11"/>
        <v>2345040</v>
      </c>
    </row>
    <row r="365" spans="1:10">
      <c r="A365" s="37">
        <f t="shared" si="12"/>
        <v>166</v>
      </c>
      <c r="B365" s="46">
        <v>64221</v>
      </c>
      <c r="C365" s="77" t="s">
        <v>603</v>
      </c>
      <c r="D365" s="46" t="s">
        <v>705</v>
      </c>
      <c r="E365" s="46">
        <v>0</v>
      </c>
      <c r="F365" s="46">
        <v>10</v>
      </c>
      <c r="G365" s="46">
        <v>10</v>
      </c>
      <c r="H365" s="46">
        <v>78110000</v>
      </c>
      <c r="I365" s="38">
        <v>234504</v>
      </c>
      <c r="J365" s="38">
        <f t="shared" si="11"/>
        <v>2345040</v>
      </c>
    </row>
    <row r="366" spans="1:10">
      <c r="A366" s="37">
        <f t="shared" si="12"/>
        <v>167</v>
      </c>
      <c r="B366" s="46">
        <v>64221</v>
      </c>
      <c r="C366" s="77" t="s">
        <v>604</v>
      </c>
      <c r="D366" s="46" t="s">
        <v>705</v>
      </c>
      <c r="E366" s="46">
        <v>0</v>
      </c>
      <c r="F366" s="46">
        <v>10</v>
      </c>
      <c r="G366" s="46">
        <v>10</v>
      </c>
      <c r="H366" s="46">
        <v>78110000</v>
      </c>
      <c r="I366" s="38">
        <v>234504</v>
      </c>
      <c r="J366" s="38">
        <f t="shared" si="11"/>
        <v>2345040</v>
      </c>
    </row>
    <row r="367" spans="1:10">
      <c r="A367" s="37">
        <f t="shared" si="12"/>
        <v>168</v>
      </c>
      <c r="B367" s="46">
        <v>64221</v>
      </c>
      <c r="C367" s="77" t="s">
        <v>605</v>
      </c>
      <c r="D367" s="46" t="s">
        <v>705</v>
      </c>
      <c r="E367" s="46">
        <v>0</v>
      </c>
      <c r="F367" s="46">
        <v>10</v>
      </c>
      <c r="G367" s="46">
        <v>10</v>
      </c>
      <c r="H367" s="46">
        <v>78110000</v>
      </c>
      <c r="I367" s="38">
        <v>234504</v>
      </c>
      <c r="J367" s="38">
        <f t="shared" si="11"/>
        <v>2345040</v>
      </c>
    </row>
    <row r="368" spans="1:10">
      <c r="A368" s="37">
        <f t="shared" si="12"/>
        <v>169</v>
      </c>
      <c r="B368" s="46">
        <v>64221</v>
      </c>
      <c r="C368" s="77" t="s">
        <v>606</v>
      </c>
      <c r="D368" s="46" t="s">
        <v>705</v>
      </c>
      <c r="E368" s="46">
        <v>0</v>
      </c>
      <c r="F368" s="46">
        <v>10</v>
      </c>
      <c r="G368" s="46">
        <v>10</v>
      </c>
      <c r="H368" s="46">
        <v>78110000</v>
      </c>
      <c r="I368" s="38">
        <v>234504</v>
      </c>
      <c r="J368" s="38">
        <f t="shared" si="11"/>
        <v>2345040</v>
      </c>
    </row>
    <row r="369" spans="1:10">
      <c r="A369" s="37">
        <f t="shared" si="12"/>
        <v>170</v>
      </c>
      <c r="B369" s="46">
        <v>64221</v>
      </c>
      <c r="C369" s="77" t="s">
        <v>607</v>
      </c>
      <c r="D369" s="46" t="s">
        <v>705</v>
      </c>
      <c r="E369" s="46">
        <v>0</v>
      </c>
      <c r="F369" s="46">
        <v>10</v>
      </c>
      <c r="G369" s="46">
        <v>10</v>
      </c>
      <c r="H369" s="46">
        <v>78110000</v>
      </c>
      <c r="I369" s="38">
        <v>234504</v>
      </c>
      <c r="J369" s="38">
        <f t="shared" si="11"/>
        <v>2345040</v>
      </c>
    </row>
    <row r="370" spans="1:10">
      <c r="A370" s="37">
        <f t="shared" si="12"/>
        <v>171</v>
      </c>
      <c r="B370" s="46">
        <v>64221</v>
      </c>
      <c r="C370" s="77" t="s">
        <v>608</v>
      </c>
      <c r="D370" s="46" t="s">
        <v>705</v>
      </c>
      <c r="E370" s="46">
        <v>0</v>
      </c>
      <c r="F370" s="46">
        <v>10</v>
      </c>
      <c r="G370" s="46">
        <v>10</v>
      </c>
      <c r="H370" s="46">
        <v>78110000</v>
      </c>
      <c r="I370" s="38">
        <v>234504</v>
      </c>
      <c r="J370" s="38">
        <f t="shared" si="11"/>
        <v>2345040</v>
      </c>
    </row>
    <row r="371" spans="1:10">
      <c r="A371" s="37">
        <f t="shared" si="12"/>
        <v>172</v>
      </c>
      <c r="B371" s="46">
        <v>64221</v>
      </c>
      <c r="C371" s="77" t="s">
        <v>609</v>
      </c>
      <c r="D371" s="46" t="s">
        <v>705</v>
      </c>
      <c r="E371" s="46">
        <v>0</v>
      </c>
      <c r="F371" s="46">
        <v>10</v>
      </c>
      <c r="G371" s="46">
        <v>10</v>
      </c>
      <c r="H371" s="46">
        <v>78110000</v>
      </c>
      <c r="I371" s="38">
        <v>234504</v>
      </c>
      <c r="J371" s="38">
        <f t="shared" si="11"/>
        <v>2345040</v>
      </c>
    </row>
    <row r="372" spans="1:10">
      <c r="A372" s="37">
        <f t="shared" si="12"/>
        <v>173</v>
      </c>
      <c r="B372" s="46">
        <v>64221</v>
      </c>
      <c r="C372" s="77" t="s">
        <v>610</v>
      </c>
      <c r="D372" s="46" t="s">
        <v>705</v>
      </c>
      <c r="E372" s="46">
        <v>0</v>
      </c>
      <c r="F372" s="46">
        <v>10</v>
      </c>
      <c r="G372" s="46">
        <v>10</v>
      </c>
      <c r="H372" s="46">
        <v>78110000</v>
      </c>
      <c r="I372" s="38">
        <v>234504</v>
      </c>
      <c r="J372" s="38">
        <f t="shared" si="11"/>
        <v>2345040</v>
      </c>
    </row>
    <row r="373" spans="1:10">
      <c r="A373" s="37">
        <f t="shared" si="12"/>
        <v>174</v>
      </c>
      <c r="B373" s="46">
        <v>64221</v>
      </c>
      <c r="C373" s="77" t="s">
        <v>611</v>
      </c>
      <c r="D373" s="46" t="s">
        <v>705</v>
      </c>
      <c r="E373" s="46">
        <v>0</v>
      </c>
      <c r="F373" s="46">
        <v>10</v>
      </c>
      <c r="G373" s="46">
        <v>10</v>
      </c>
      <c r="H373" s="46">
        <v>78110000</v>
      </c>
      <c r="I373" s="38">
        <v>234504</v>
      </c>
      <c r="J373" s="38">
        <f t="shared" si="11"/>
        <v>2345040</v>
      </c>
    </row>
    <row r="374" spans="1:10">
      <c r="A374" s="37">
        <f t="shared" si="12"/>
        <v>175</v>
      </c>
      <c r="B374" s="46">
        <v>64221</v>
      </c>
      <c r="C374" s="77" t="s">
        <v>612</v>
      </c>
      <c r="D374" s="46" t="s">
        <v>705</v>
      </c>
      <c r="E374" s="46">
        <v>0</v>
      </c>
      <c r="F374" s="46">
        <v>10</v>
      </c>
      <c r="G374" s="46">
        <v>10</v>
      </c>
      <c r="H374" s="46">
        <v>78110000</v>
      </c>
      <c r="I374" s="38">
        <v>234504</v>
      </c>
      <c r="J374" s="38">
        <f t="shared" si="11"/>
        <v>2345040</v>
      </c>
    </row>
    <row r="375" spans="1:10">
      <c r="A375" s="37">
        <f t="shared" si="12"/>
        <v>176</v>
      </c>
      <c r="B375" s="46">
        <v>64221</v>
      </c>
      <c r="C375" s="77" t="s">
        <v>613</v>
      </c>
      <c r="D375" s="46" t="s">
        <v>705</v>
      </c>
      <c r="E375" s="46">
        <v>0</v>
      </c>
      <c r="F375" s="46">
        <v>10</v>
      </c>
      <c r="G375" s="46">
        <v>10</v>
      </c>
      <c r="H375" s="46">
        <v>78110000</v>
      </c>
      <c r="I375" s="38">
        <v>234504</v>
      </c>
      <c r="J375" s="38">
        <f t="shared" si="11"/>
        <v>2345040</v>
      </c>
    </row>
    <row r="376" spans="1:10">
      <c r="A376" s="37">
        <f t="shared" si="12"/>
        <v>177</v>
      </c>
      <c r="B376" s="46">
        <v>64221</v>
      </c>
      <c r="C376" s="77" t="s">
        <v>614</v>
      </c>
      <c r="D376" s="46" t="s">
        <v>705</v>
      </c>
      <c r="E376" s="46">
        <v>0</v>
      </c>
      <c r="F376" s="46">
        <v>10</v>
      </c>
      <c r="G376" s="46">
        <v>10</v>
      </c>
      <c r="H376" s="46">
        <v>78110000</v>
      </c>
      <c r="I376" s="38">
        <v>234504</v>
      </c>
      <c r="J376" s="38">
        <f t="shared" si="11"/>
        <v>2345040</v>
      </c>
    </row>
    <row r="377" spans="1:10">
      <c r="A377" s="37">
        <f t="shared" si="12"/>
        <v>178</v>
      </c>
      <c r="B377" s="46">
        <v>64221</v>
      </c>
      <c r="C377" s="77" t="s">
        <v>615</v>
      </c>
      <c r="D377" s="46" t="s">
        <v>705</v>
      </c>
      <c r="E377" s="46">
        <v>0</v>
      </c>
      <c r="F377" s="46">
        <v>10</v>
      </c>
      <c r="G377" s="46">
        <v>10</v>
      </c>
      <c r="H377" s="46">
        <v>78110000</v>
      </c>
      <c r="I377" s="38">
        <v>234504</v>
      </c>
      <c r="J377" s="38">
        <f t="shared" si="11"/>
        <v>2345040</v>
      </c>
    </row>
    <row r="378" spans="1:10">
      <c r="A378" s="37">
        <f t="shared" si="12"/>
        <v>179</v>
      </c>
      <c r="B378" s="46">
        <v>64221</v>
      </c>
      <c r="C378" s="77" t="s">
        <v>616</v>
      </c>
      <c r="D378" s="46" t="s">
        <v>705</v>
      </c>
      <c r="E378" s="46">
        <v>0</v>
      </c>
      <c r="F378" s="46">
        <v>10</v>
      </c>
      <c r="G378" s="46">
        <v>10</v>
      </c>
      <c r="H378" s="46">
        <v>78110000</v>
      </c>
      <c r="I378" s="38">
        <v>234504</v>
      </c>
      <c r="J378" s="38">
        <f t="shared" si="11"/>
        <v>2345040</v>
      </c>
    </row>
    <row r="379" spans="1:10">
      <c r="A379" s="37">
        <f t="shared" si="12"/>
        <v>180</v>
      </c>
      <c r="B379" s="46">
        <v>64221</v>
      </c>
      <c r="C379" s="77" t="s">
        <v>617</v>
      </c>
      <c r="D379" s="46" t="s">
        <v>705</v>
      </c>
      <c r="E379" s="46">
        <v>0</v>
      </c>
      <c r="F379" s="46">
        <v>10</v>
      </c>
      <c r="G379" s="46">
        <v>10</v>
      </c>
      <c r="H379" s="46">
        <v>78110000</v>
      </c>
      <c r="I379" s="38">
        <v>234504</v>
      </c>
      <c r="J379" s="38">
        <f t="shared" si="11"/>
        <v>2345040</v>
      </c>
    </row>
    <row r="380" spans="1:10">
      <c r="A380" s="37">
        <f t="shared" si="12"/>
        <v>181</v>
      </c>
      <c r="B380" s="46">
        <v>64221</v>
      </c>
      <c r="C380" s="77" t="s">
        <v>618</v>
      </c>
      <c r="D380" s="46" t="s">
        <v>705</v>
      </c>
      <c r="E380" s="46">
        <v>0</v>
      </c>
      <c r="F380" s="46">
        <v>50</v>
      </c>
      <c r="G380" s="46">
        <v>50</v>
      </c>
      <c r="H380" s="46">
        <v>78110000</v>
      </c>
      <c r="I380" s="38">
        <v>234504</v>
      </c>
      <c r="J380" s="38">
        <f t="shared" si="11"/>
        <v>11725200</v>
      </c>
    </row>
    <row r="381" spans="1:10">
      <c r="A381" s="37">
        <f t="shared" si="12"/>
        <v>182</v>
      </c>
      <c r="B381" s="46">
        <v>64221</v>
      </c>
      <c r="C381" s="77" t="s">
        <v>619</v>
      </c>
      <c r="D381" s="46" t="s">
        <v>705</v>
      </c>
      <c r="E381" s="46">
        <v>0</v>
      </c>
      <c r="F381" s="46">
        <v>10</v>
      </c>
      <c r="G381" s="46">
        <v>10</v>
      </c>
      <c r="H381" s="46">
        <v>78110000</v>
      </c>
      <c r="I381" s="38">
        <v>234504</v>
      </c>
      <c r="J381" s="38">
        <f t="shared" si="11"/>
        <v>2345040</v>
      </c>
    </row>
    <row r="382" spans="1:10">
      <c r="A382" s="37">
        <f t="shared" si="12"/>
        <v>183</v>
      </c>
      <c r="B382" s="46">
        <v>64221</v>
      </c>
      <c r="C382" s="77" t="s">
        <v>620</v>
      </c>
      <c r="D382" s="46" t="s">
        <v>705</v>
      </c>
      <c r="E382" s="46">
        <v>0</v>
      </c>
      <c r="F382" s="46">
        <v>50</v>
      </c>
      <c r="G382" s="46">
        <v>50</v>
      </c>
      <c r="H382" s="46">
        <v>78110000</v>
      </c>
      <c r="I382" s="38">
        <v>234504</v>
      </c>
      <c r="J382" s="38">
        <f t="shared" si="11"/>
        <v>11725200</v>
      </c>
    </row>
    <row r="383" spans="1:10">
      <c r="A383" s="37">
        <f t="shared" si="12"/>
        <v>184</v>
      </c>
      <c r="B383" s="46">
        <v>64221</v>
      </c>
      <c r="C383" s="77" t="s">
        <v>621</v>
      </c>
      <c r="D383" s="46" t="s">
        <v>705</v>
      </c>
      <c r="E383" s="46">
        <v>0</v>
      </c>
      <c r="F383" s="46">
        <v>30</v>
      </c>
      <c r="G383" s="46">
        <v>30</v>
      </c>
      <c r="H383" s="46">
        <v>78110000</v>
      </c>
      <c r="I383" s="38">
        <v>234504</v>
      </c>
      <c r="J383" s="38">
        <f t="shared" si="11"/>
        <v>7035120</v>
      </c>
    </row>
    <row r="384" spans="1:10">
      <c r="A384" s="37">
        <f t="shared" si="12"/>
        <v>185</v>
      </c>
      <c r="B384" s="46">
        <v>64221</v>
      </c>
      <c r="C384" s="77" t="s">
        <v>622</v>
      </c>
      <c r="D384" s="46" t="s">
        <v>705</v>
      </c>
      <c r="E384" s="46">
        <v>0</v>
      </c>
      <c r="F384" s="46">
        <v>10</v>
      </c>
      <c r="G384" s="46">
        <v>10</v>
      </c>
      <c r="H384" s="46">
        <v>78110000</v>
      </c>
      <c r="I384" s="38">
        <v>234504</v>
      </c>
      <c r="J384" s="38">
        <f t="shared" si="11"/>
        <v>2345040</v>
      </c>
    </row>
    <row r="385" spans="1:10">
      <c r="A385" s="37">
        <f t="shared" si="12"/>
        <v>186</v>
      </c>
      <c r="B385" s="46">
        <v>64221</v>
      </c>
      <c r="C385" s="77" t="s">
        <v>623</v>
      </c>
      <c r="D385" s="46" t="s">
        <v>705</v>
      </c>
      <c r="E385" s="46">
        <v>0</v>
      </c>
      <c r="F385" s="46">
        <v>10</v>
      </c>
      <c r="G385" s="46">
        <v>10</v>
      </c>
      <c r="H385" s="46">
        <v>78110000</v>
      </c>
      <c r="I385" s="38">
        <v>234504</v>
      </c>
      <c r="J385" s="38">
        <f t="shared" si="11"/>
        <v>2345040</v>
      </c>
    </row>
    <row r="386" spans="1:10">
      <c r="A386" s="37">
        <f t="shared" si="12"/>
        <v>187</v>
      </c>
      <c r="B386" s="46">
        <v>64221</v>
      </c>
      <c r="C386" s="77" t="s">
        <v>624</v>
      </c>
      <c r="D386" s="46" t="s">
        <v>705</v>
      </c>
      <c r="E386" s="46">
        <v>0</v>
      </c>
      <c r="F386" s="46">
        <v>50</v>
      </c>
      <c r="G386" s="46">
        <v>50</v>
      </c>
      <c r="H386" s="46">
        <v>78110000</v>
      </c>
      <c r="I386" s="38">
        <v>234504</v>
      </c>
      <c r="J386" s="38">
        <f t="shared" si="11"/>
        <v>11725200</v>
      </c>
    </row>
    <row r="387" spans="1:10">
      <c r="A387" s="37">
        <f t="shared" si="12"/>
        <v>188</v>
      </c>
      <c r="B387" s="46">
        <v>64221</v>
      </c>
      <c r="C387" s="77" t="s">
        <v>625</v>
      </c>
      <c r="D387" s="46" t="s">
        <v>705</v>
      </c>
      <c r="E387" s="46">
        <v>0</v>
      </c>
      <c r="F387" s="46">
        <v>200</v>
      </c>
      <c r="G387" s="46">
        <v>200</v>
      </c>
      <c r="H387" s="46">
        <v>78110000</v>
      </c>
      <c r="I387" s="38">
        <v>234504</v>
      </c>
      <c r="J387" s="38">
        <f t="shared" si="11"/>
        <v>46900800</v>
      </c>
    </row>
    <row r="388" spans="1:10">
      <c r="A388" s="37">
        <f t="shared" si="12"/>
        <v>189</v>
      </c>
      <c r="B388" s="46">
        <v>64221</v>
      </c>
      <c r="C388" s="77" t="s">
        <v>626</v>
      </c>
      <c r="D388" s="46" t="s">
        <v>705</v>
      </c>
      <c r="E388" s="46">
        <v>0</v>
      </c>
      <c r="F388" s="46">
        <v>10</v>
      </c>
      <c r="G388" s="46">
        <v>10</v>
      </c>
      <c r="H388" s="46">
        <v>78110000</v>
      </c>
      <c r="I388" s="38">
        <v>234504</v>
      </c>
      <c r="J388" s="38">
        <f t="shared" si="11"/>
        <v>2345040</v>
      </c>
    </row>
    <row r="389" spans="1:10">
      <c r="A389" s="37">
        <f t="shared" si="12"/>
        <v>190</v>
      </c>
      <c r="B389" s="46">
        <v>64221</v>
      </c>
      <c r="C389" s="77" t="s">
        <v>627</v>
      </c>
      <c r="D389" s="46" t="s">
        <v>705</v>
      </c>
      <c r="E389" s="46">
        <v>0</v>
      </c>
      <c r="F389" s="46">
        <v>10</v>
      </c>
      <c r="G389" s="46">
        <v>10</v>
      </c>
      <c r="H389" s="46">
        <v>78110000</v>
      </c>
      <c r="I389" s="38">
        <v>234504</v>
      </c>
      <c r="J389" s="38">
        <f t="shared" si="11"/>
        <v>2345040</v>
      </c>
    </row>
    <row r="390" spans="1:10">
      <c r="A390" s="37">
        <f t="shared" si="12"/>
        <v>191</v>
      </c>
      <c r="B390" s="46">
        <v>64221</v>
      </c>
      <c r="C390" s="77" t="s">
        <v>628</v>
      </c>
      <c r="D390" s="46" t="s">
        <v>705</v>
      </c>
      <c r="E390" s="46">
        <v>0</v>
      </c>
      <c r="F390" s="46">
        <v>10</v>
      </c>
      <c r="G390" s="46">
        <v>10</v>
      </c>
      <c r="H390" s="46">
        <v>78110000</v>
      </c>
      <c r="I390" s="38">
        <v>234504</v>
      </c>
      <c r="J390" s="38">
        <f t="shared" si="11"/>
        <v>2345040</v>
      </c>
    </row>
    <row r="391" spans="1:10">
      <c r="A391" s="37">
        <f t="shared" si="12"/>
        <v>192</v>
      </c>
      <c r="B391" s="46">
        <v>64221</v>
      </c>
      <c r="C391" s="77" t="s">
        <v>629</v>
      </c>
      <c r="D391" s="46" t="s">
        <v>705</v>
      </c>
      <c r="E391" s="46">
        <v>0</v>
      </c>
      <c r="F391" s="46">
        <v>10</v>
      </c>
      <c r="G391" s="46">
        <v>10</v>
      </c>
      <c r="H391" s="46">
        <v>78110000</v>
      </c>
      <c r="I391" s="38">
        <v>234504</v>
      </c>
      <c r="J391" s="38">
        <f t="shared" si="11"/>
        <v>2345040</v>
      </c>
    </row>
    <row r="392" spans="1:10">
      <c r="A392" s="37">
        <f t="shared" si="12"/>
        <v>193</v>
      </c>
      <c r="B392" s="46">
        <v>64221</v>
      </c>
      <c r="C392" s="77" t="s">
        <v>630</v>
      </c>
      <c r="D392" s="46" t="s">
        <v>705</v>
      </c>
      <c r="E392" s="46">
        <v>0</v>
      </c>
      <c r="F392" s="46">
        <v>10</v>
      </c>
      <c r="G392" s="46">
        <v>10</v>
      </c>
      <c r="H392" s="46">
        <v>78110000</v>
      </c>
      <c r="I392" s="38">
        <v>234504</v>
      </c>
      <c r="J392" s="38">
        <f t="shared" si="11"/>
        <v>2345040</v>
      </c>
    </row>
    <row r="393" spans="1:10">
      <c r="A393" s="37">
        <f t="shared" si="12"/>
        <v>194</v>
      </c>
      <c r="B393" s="46">
        <v>64221</v>
      </c>
      <c r="C393" s="77" t="s">
        <v>631</v>
      </c>
      <c r="D393" s="46" t="s">
        <v>705</v>
      </c>
      <c r="E393" s="46">
        <v>0</v>
      </c>
      <c r="F393" s="46">
        <v>10</v>
      </c>
      <c r="G393" s="46">
        <v>10</v>
      </c>
      <c r="H393" s="46">
        <v>78110000</v>
      </c>
      <c r="I393" s="38">
        <v>234504</v>
      </c>
      <c r="J393" s="38">
        <f t="shared" si="11"/>
        <v>2345040</v>
      </c>
    </row>
    <row r="394" spans="1:10">
      <c r="A394" s="37">
        <f t="shared" si="12"/>
        <v>195</v>
      </c>
      <c r="B394" s="46">
        <v>64221</v>
      </c>
      <c r="C394" s="77" t="s">
        <v>632</v>
      </c>
      <c r="D394" s="46" t="s">
        <v>705</v>
      </c>
      <c r="E394" s="46">
        <v>0</v>
      </c>
      <c r="F394" s="46">
        <v>10</v>
      </c>
      <c r="G394" s="46">
        <v>10</v>
      </c>
      <c r="H394" s="46">
        <v>78110000</v>
      </c>
      <c r="I394" s="38">
        <v>234504</v>
      </c>
      <c r="J394" s="38">
        <f t="shared" si="11"/>
        <v>2345040</v>
      </c>
    </row>
    <row r="395" spans="1:10">
      <c r="A395" s="37">
        <f t="shared" si="12"/>
        <v>196</v>
      </c>
      <c r="B395" s="46">
        <v>64221</v>
      </c>
      <c r="C395" s="77" t="s">
        <v>633</v>
      </c>
      <c r="D395" s="46" t="s">
        <v>705</v>
      </c>
      <c r="E395" s="46">
        <v>0</v>
      </c>
      <c r="F395" s="46">
        <v>10</v>
      </c>
      <c r="G395" s="46">
        <v>10</v>
      </c>
      <c r="H395" s="46">
        <v>78110000</v>
      </c>
      <c r="I395" s="38">
        <v>234504</v>
      </c>
      <c r="J395" s="38">
        <f t="shared" si="11"/>
        <v>2345040</v>
      </c>
    </row>
    <row r="396" spans="1:10">
      <c r="A396" s="37">
        <f t="shared" si="12"/>
        <v>197</v>
      </c>
      <c r="B396" s="46">
        <v>64221</v>
      </c>
      <c r="C396" s="77" t="s">
        <v>634</v>
      </c>
      <c r="D396" s="46" t="s">
        <v>705</v>
      </c>
      <c r="E396" s="46">
        <v>0</v>
      </c>
      <c r="F396" s="46">
        <v>10</v>
      </c>
      <c r="G396" s="46">
        <v>10</v>
      </c>
      <c r="H396" s="46">
        <v>78110000</v>
      </c>
      <c r="I396" s="38">
        <v>234504</v>
      </c>
      <c r="J396" s="38">
        <f t="shared" si="11"/>
        <v>2345040</v>
      </c>
    </row>
    <row r="397" spans="1:10">
      <c r="A397" s="37">
        <f t="shared" si="12"/>
        <v>198</v>
      </c>
      <c r="B397" s="46">
        <v>64221</v>
      </c>
      <c r="C397" s="77" t="s">
        <v>635</v>
      </c>
      <c r="D397" s="46" t="s">
        <v>705</v>
      </c>
      <c r="E397" s="46">
        <v>0</v>
      </c>
      <c r="F397" s="46">
        <v>10</v>
      </c>
      <c r="G397" s="46">
        <v>10</v>
      </c>
      <c r="H397" s="46">
        <v>78110000</v>
      </c>
      <c r="I397" s="38">
        <v>234504</v>
      </c>
      <c r="J397" s="38">
        <f t="shared" si="11"/>
        <v>2345040</v>
      </c>
    </row>
    <row r="398" spans="1:10">
      <c r="A398" s="37">
        <f t="shared" si="12"/>
        <v>199</v>
      </c>
      <c r="B398" s="46">
        <v>64221</v>
      </c>
      <c r="C398" s="77" t="s">
        <v>636</v>
      </c>
      <c r="D398" s="46" t="s">
        <v>705</v>
      </c>
      <c r="E398" s="46">
        <v>0</v>
      </c>
      <c r="F398" s="46">
        <v>10</v>
      </c>
      <c r="G398" s="46">
        <v>10</v>
      </c>
      <c r="H398" s="46">
        <v>78110000</v>
      </c>
      <c r="I398" s="38">
        <v>234504</v>
      </c>
      <c r="J398" s="38">
        <f t="shared" si="11"/>
        <v>2345040</v>
      </c>
    </row>
    <row r="399" spans="1:10">
      <c r="A399" s="37">
        <f t="shared" si="12"/>
        <v>200</v>
      </c>
      <c r="B399" s="46">
        <v>64221</v>
      </c>
      <c r="C399" s="77" t="s">
        <v>637</v>
      </c>
      <c r="D399" s="46" t="s">
        <v>705</v>
      </c>
      <c r="E399" s="46">
        <v>0</v>
      </c>
      <c r="F399" s="46">
        <v>100</v>
      </c>
      <c r="G399" s="46">
        <v>100</v>
      </c>
      <c r="H399" s="46">
        <v>78110000</v>
      </c>
      <c r="I399" s="38">
        <v>234504</v>
      </c>
      <c r="J399" s="38">
        <f t="shared" ref="J399:J462" si="13">I399*F399</f>
        <v>23450400</v>
      </c>
    </row>
    <row r="400" spans="1:10">
      <c r="A400" s="37">
        <f t="shared" ref="A400:A463" si="14">A399+1</f>
        <v>201</v>
      </c>
      <c r="B400" s="46">
        <v>64221</v>
      </c>
      <c r="C400" s="77" t="s">
        <v>638</v>
      </c>
      <c r="D400" s="46" t="s">
        <v>705</v>
      </c>
      <c r="E400" s="46">
        <v>0</v>
      </c>
      <c r="F400" s="46">
        <v>10</v>
      </c>
      <c r="G400" s="46">
        <v>10</v>
      </c>
      <c r="H400" s="46">
        <v>78110000</v>
      </c>
      <c r="I400" s="38">
        <v>234504</v>
      </c>
      <c r="J400" s="38">
        <f t="shared" si="13"/>
        <v>2345040</v>
      </c>
    </row>
    <row r="401" spans="1:10">
      <c r="A401" s="37">
        <f t="shared" si="14"/>
        <v>202</v>
      </c>
      <c r="B401" s="46">
        <v>64221</v>
      </c>
      <c r="C401" s="77" t="s">
        <v>639</v>
      </c>
      <c r="D401" s="46" t="s">
        <v>705</v>
      </c>
      <c r="E401" s="46">
        <v>0</v>
      </c>
      <c r="F401" s="46">
        <v>10</v>
      </c>
      <c r="G401" s="46">
        <v>10</v>
      </c>
      <c r="H401" s="46">
        <v>78110000</v>
      </c>
      <c r="I401" s="38">
        <v>234504</v>
      </c>
      <c r="J401" s="38">
        <f t="shared" si="13"/>
        <v>2345040</v>
      </c>
    </row>
    <row r="402" spans="1:10">
      <c r="A402" s="37">
        <f t="shared" si="14"/>
        <v>203</v>
      </c>
      <c r="B402" s="46">
        <v>64221</v>
      </c>
      <c r="C402" s="77" t="s">
        <v>640</v>
      </c>
      <c r="D402" s="46" t="s">
        <v>705</v>
      </c>
      <c r="E402" s="46">
        <v>0</v>
      </c>
      <c r="F402" s="46">
        <v>10</v>
      </c>
      <c r="G402" s="46">
        <v>10</v>
      </c>
      <c r="H402" s="46">
        <v>78110000</v>
      </c>
      <c r="I402" s="38">
        <v>234504</v>
      </c>
      <c r="J402" s="38">
        <f t="shared" si="13"/>
        <v>2345040</v>
      </c>
    </row>
    <row r="403" spans="1:10">
      <c r="A403" s="37">
        <f t="shared" si="14"/>
        <v>204</v>
      </c>
      <c r="B403" s="46">
        <v>64221</v>
      </c>
      <c r="C403" s="77" t="s">
        <v>641</v>
      </c>
      <c r="D403" s="46" t="s">
        <v>705</v>
      </c>
      <c r="E403" s="46">
        <v>0</v>
      </c>
      <c r="F403" s="46">
        <v>10</v>
      </c>
      <c r="G403" s="46">
        <v>10</v>
      </c>
      <c r="H403" s="46">
        <v>78110000</v>
      </c>
      <c r="I403" s="38">
        <v>234504</v>
      </c>
      <c r="J403" s="38">
        <f t="shared" si="13"/>
        <v>2345040</v>
      </c>
    </row>
    <row r="404" spans="1:10">
      <c r="A404" s="37">
        <f t="shared" si="14"/>
        <v>205</v>
      </c>
      <c r="B404" s="46">
        <v>64221</v>
      </c>
      <c r="C404" s="77" t="s">
        <v>642</v>
      </c>
      <c r="D404" s="46" t="s">
        <v>705</v>
      </c>
      <c r="E404" s="46">
        <v>0</v>
      </c>
      <c r="F404" s="46">
        <v>10</v>
      </c>
      <c r="G404" s="46">
        <v>10</v>
      </c>
      <c r="H404" s="46">
        <v>78110000</v>
      </c>
      <c r="I404" s="38">
        <v>234504</v>
      </c>
      <c r="J404" s="38">
        <f t="shared" si="13"/>
        <v>2345040</v>
      </c>
    </row>
    <row r="405" spans="1:10">
      <c r="A405" s="37">
        <f t="shared" si="14"/>
        <v>206</v>
      </c>
      <c r="B405" s="46">
        <v>64221</v>
      </c>
      <c r="C405" s="77" t="s">
        <v>643</v>
      </c>
      <c r="D405" s="46" t="s">
        <v>705</v>
      </c>
      <c r="E405" s="46">
        <v>0</v>
      </c>
      <c r="F405" s="46">
        <v>10</v>
      </c>
      <c r="G405" s="46">
        <v>10</v>
      </c>
      <c r="H405" s="46">
        <v>78110000</v>
      </c>
      <c r="I405" s="38">
        <v>234504</v>
      </c>
      <c r="J405" s="38">
        <f t="shared" si="13"/>
        <v>2345040</v>
      </c>
    </row>
    <row r="406" spans="1:10">
      <c r="A406" s="37">
        <f t="shared" si="14"/>
        <v>207</v>
      </c>
      <c r="B406" s="46">
        <v>64221</v>
      </c>
      <c r="C406" s="77" t="s">
        <v>644</v>
      </c>
      <c r="D406" s="46" t="s">
        <v>705</v>
      </c>
      <c r="E406" s="46">
        <v>0</v>
      </c>
      <c r="F406" s="46">
        <v>10</v>
      </c>
      <c r="G406" s="46">
        <v>10</v>
      </c>
      <c r="H406" s="46">
        <v>78110000</v>
      </c>
      <c r="I406" s="38">
        <v>234504</v>
      </c>
      <c r="J406" s="38">
        <f t="shared" si="13"/>
        <v>2345040</v>
      </c>
    </row>
    <row r="407" spans="1:10">
      <c r="A407" s="37">
        <f t="shared" si="14"/>
        <v>208</v>
      </c>
      <c r="B407" s="46">
        <v>64221</v>
      </c>
      <c r="C407" s="77" t="s">
        <v>645</v>
      </c>
      <c r="D407" s="46" t="s">
        <v>705</v>
      </c>
      <c r="E407" s="46">
        <v>0</v>
      </c>
      <c r="F407" s="46">
        <v>10</v>
      </c>
      <c r="G407" s="46">
        <v>10</v>
      </c>
      <c r="H407" s="46">
        <v>78110000</v>
      </c>
      <c r="I407" s="38">
        <v>234504</v>
      </c>
      <c r="J407" s="38">
        <f t="shared" si="13"/>
        <v>2345040</v>
      </c>
    </row>
    <row r="408" spans="1:10">
      <c r="A408" s="37">
        <f t="shared" si="14"/>
        <v>209</v>
      </c>
      <c r="B408" s="46">
        <v>64221</v>
      </c>
      <c r="C408" s="77" t="s">
        <v>646</v>
      </c>
      <c r="D408" s="46" t="s">
        <v>705</v>
      </c>
      <c r="E408" s="46">
        <v>0</v>
      </c>
      <c r="F408" s="46">
        <v>20</v>
      </c>
      <c r="G408" s="46">
        <v>20</v>
      </c>
      <c r="H408" s="46">
        <v>78110000</v>
      </c>
      <c r="I408" s="38">
        <v>234504</v>
      </c>
      <c r="J408" s="38">
        <f t="shared" si="13"/>
        <v>4690080</v>
      </c>
    </row>
    <row r="409" spans="1:10">
      <c r="A409" s="37">
        <f t="shared" si="14"/>
        <v>210</v>
      </c>
      <c r="B409" s="46">
        <v>64221</v>
      </c>
      <c r="C409" s="77" t="s">
        <v>647</v>
      </c>
      <c r="D409" s="46" t="s">
        <v>705</v>
      </c>
      <c r="E409" s="46">
        <v>0</v>
      </c>
      <c r="F409" s="46">
        <v>10</v>
      </c>
      <c r="G409" s="46">
        <v>10</v>
      </c>
      <c r="H409" s="46">
        <v>78110000</v>
      </c>
      <c r="I409" s="38">
        <v>234504</v>
      </c>
      <c r="J409" s="38">
        <f t="shared" si="13"/>
        <v>2345040</v>
      </c>
    </row>
    <row r="410" spans="1:10">
      <c r="A410" s="37">
        <f t="shared" si="14"/>
        <v>211</v>
      </c>
      <c r="B410" s="46">
        <v>64221</v>
      </c>
      <c r="C410" s="77" t="s">
        <v>648</v>
      </c>
      <c r="D410" s="46" t="s">
        <v>705</v>
      </c>
      <c r="E410" s="46">
        <v>0</v>
      </c>
      <c r="F410" s="46">
        <v>10</v>
      </c>
      <c r="G410" s="46">
        <v>10</v>
      </c>
      <c r="H410" s="46">
        <v>78110000</v>
      </c>
      <c r="I410" s="38">
        <v>234504</v>
      </c>
      <c r="J410" s="38">
        <f t="shared" si="13"/>
        <v>2345040</v>
      </c>
    </row>
    <row r="411" spans="1:10">
      <c r="A411" s="37">
        <f t="shared" si="14"/>
        <v>212</v>
      </c>
      <c r="B411" s="46">
        <v>64221</v>
      </c>
      <c r="C411" s="77" t="s">
        <v>649</v>
      </c>
      <c r="D411" s="46" t="s">
        <v>705</v>
      </c>
      <c r="E411" s="46">
        <v>0</v>
      </c>
      <c r="F411" s="46">
        <v>10</v>
      </c>
      <c r="G411" s="46">
        <v>10</v>
      </c>
      <c r="H411" s="46">
        <v>78110000</v>
      </c>
      <c r="I411" s="38">
        <v>234504</v>
      </c>
      <c r="J411" s="38">
        <f t="shared" si="13"/>
        <v>2345040</v>
      </c>
    </row>
    <row r="412" spans="1:10">
      <c r="A412" s="37">
        <f t="shared" si="14"/>
        <v>213</v>
      </c>
      <c r="B412" s="46">
        <v>64221</v>
      </c>
      <c r="C412" s="77" t="s">
        <v>650</v>
      </c>
      <c r="D412" s="46" t="s">
        <v>705</v>
      </c>
      <c r="E412" s="46">
        <v>0</v>
      </c>
      <c r="F412" s="46">
        <v>10</v>
      </c>
      <c r="G412" s="46">
        <v>10</v>
      </c>
      <c r="H412" s="46">
        <v>78110000</v>
      </c>
      <c r="I412" s="38">
        <v>234504</v>
      </c>
      <c r="J412" s="38">
        <f t="shared" si="13"/>
        <v>2345040</v>
      </c>
    </row>
    <row r="413" spans="1:10">
      <c r="A413" s="37">
        <f t="shared" si="14"/>
        <v>214</v>
      </c>
      <c r="B413" s="46">
        <v>64221</v>
      </c>
      <c r="C413" s="77" t="s">
        <v>651</v>
      </c>
      <c r="D413" s="46" t="s">
        <v>705</v>
      </c>
      <c r="E413" s="46">
        <v>0</v>
      </c>
      <c r="F413" s="46">
        <v>10</v>
      </c>
      <c r="G413" s="46">
        <v>10</v>
      </c>
      <c r="H413" s="46">
        <v>78110000</v>
      </c>
      <c r="I413" s="38">
        <v>234504</v>
      </c>
      <c r="J413" s="38">
        <f t="shared" si="13"/>
        <v>2345040</v>
      </c>
    </row>
    <row r="414" spans="1:10">
      <c r="A414" s="37">
        <f t="shared" si="14"/>
        <v>215</v>
      </c>
      <c r="B414" s="46">
        <v>64221</v>
      </c>
      <c r="C414" s="77" t="s">
        <v>652</v>
      </c>
      <c r="D414" s="46" t="s">
        <v>705</v>
      </c>
      <c r="E414" s="46">
        <v>0</v>
      </c>
      <c r="F414" s="46">
        <v>10</v>
      </c>
      <c r="G414" s="46">
        <v>10</v>
      </c>
      <c r="H414" s="46">
        <v>78110000</v>
      </c>
      <c r="I414" s="38">
        <v>234504</v>
      </c>
      <c r="J414" s="38">
        <f t="shared" si="13"/>
        <v>2345040</v>
      </c>
    </row>
    <row r="415" spans="1:10">
      <c r="A415" s="37">
        <f t="shared" si="14"/>
        <v>216</v>
      </c>
      <c r="B415" s="46">
        <v>64221</v>
      </c>
      <c r="C415" s="77" t="s">
        <v>653</v>
      </c>
      <c r="D415" s="46" t="s">
        <v>705</v>
      </c>
      <c r="E415" s="46">
        <v>0</v>
      </c>
      <c r="F415" s="46">
        <v>10</v>
      </c>
      <c r="G415" s="46">
        <v>10</v>
      </c>
      <c r="H415" s="46">
        <v>78110000</v>
      </c>
      <c r="I415" s="38">
        <v>234504</v>
      </c>
      <c r="J415" s="38">
        <f t="shared" si="13"/>
        <v>2345040</v>
      </c>
    </row>
    <row r="416" spans="1:10">
      <c r="A416" s="37">
        <f t="shared" si="14"/>
        <v>217</v>
      </c>
      <c r="B416" s="46">
        <v>64221</v>
      </c>
      <c r="C416" s="77" t="s">
        <v>654</v>
      </c>
      <c r="D416" s="46" t="s">
        <v>705</v>
      </c>
      <c r="E416" s="46">
        <v>0</v>
      </c>
      <c r="F416" s="46">
        <v>10</v>
      </c>
      <c r="G416" s="46">
        <v>10</v>
      </c>
      <c r="H416" s="46">
        <v>78110000</v>
      </c>
      <c r="I416" s="38">
        <v>234504</v>
      </c>
      <c r="J416" s="38">
        <f t="shared" si="13"/>
        <v>2345040</v>
      </c>
    </row>
    <row r="417" spans="1:10">
      <c r="A417" s="37">
        <f t="shared" si="14"/>
        <v>218</v>
      </c>
      <c r="B417" s="46">
        <v>64221</v>
      </c>
      <c r="C417" s="77" t="s">
        <v>655</v>
      </c>
      <c r="D417" s="46" t="s">
        <v>705</v>
      </c>
      <c r="E417" s="46">
        <v>0</v>
      </c>
      <c r="F417" s="46">
        <v>10</v>
      </c>
      <c r="G417" s="46">
        <v>10</v>
      </c>
      <c r="H417" s="46">
        <v>78110000</v>
      </c>
      <c r="I417" s="38">
        <v>234504</v>
      </c>
      <c r="J417" s="38">
        <f t="shared" si="13"/>
        <v>2345040</v>
      </c>
    </row>
    <row r="418" spans="1:10">
      <c r="A418" s="37">
        <f t="shared" si="14"/>
        <v>219</v>
      </c>
      <c r="B418" s="46">
        <v>64221</v>
      </c>
      <c r="C418" s="77" t="s">
        <v>656</v>
      </c>
      <c r="D418" s="46" t="s">
        <v>705</v>
      </c>
      <c r="E418" s="46">
        <v>0</v>
      </c>
      <c r="F418" s="46">
        <v>10</v>
      </c>
      <c r="G418" s="46">
        <v>10</v>
      </c>
      <c r="H418" s="46">
        <v>78110000</v>
      </c>
      <c r="I418" s="38">
        <v>234504</v>
      </c>
      <c r="J418" s="38">
        <f t="shared" si="13"/>
        <v>2345040</v>
      </c>
    </row>
    <row r="419" spans="1:10">
      <c r="A419" s="37">
        <f t="shared" si="14"/>
        <v>220</v>
      </c>
      <c r="B419" s="46">
        <v>64221</v>
      </c>
      <c r="C419" s="77" t="s">
        <v>657</v>
      </c>
      <c r="D419" s="46" t="s">
        <v>705</v>
      </c>
      <c r="E419" s="46">
        <v>0</v>
      </c>
      <c r="F419" s="46">
        <v>30</v>
      </c>
      <c r="G419" s="46">
        <v>30</v>
      </c>
      <c r="H419" s="46">
        <v>78110000</v>
      </c>
      <c r="I419" s="38">
        <v>234504</v>
      </c>
      <c r="J419" s="38">
        <f t="shared" si="13"/>
        <v>7035120</v>
      </c>
    </row>
    <row r="420" spans="1:10">
      <c r="A420" s="37">
        <f t="shared" si="14"/>
        <v>221</v>
      </c>
      <c r="B420" s="46">
        <v>64221</v>
      </c>
      <c r="C420" s="77" t="s">
        <v>658</v>
      </c>
      <c r="D420" s="46" t="s">
        <v>705</v>
      </c>
      <c r="E420" s="46">
        <v>0</v>
      </c>
      <c r="F420" s="46">
        <v>300</v>
      </c>
      <c r="G420" s="46">
        <v>300</v>
      </c>
      <c r="H420" s="46">
        <v>78110000</v>
      </c>
      <c r="I420" s="38">
        <v>234504</v>
      </c>
      <c r="J420" s="38">
        <f t="shared" si="13"/>
        <v>70351200</v>
      </c>
    </row>
    <row r="421" spans="1:10">
      <c r="A421" s="37">
        <f t="shared" si="14"/>
        <v>222</v>
      </c>
      <c r="B421" s="46">
        <v>64221</v>
      </c>
      <c r="C421" s="77" t="s">
        <v>659</v>
      </c>
      <c r="D421" s="46" t="s">
        <v>705</v>
      </c>
      <c r="E421" s="46">
        <v>0</v>
      </c>
      <c r="F421" s="46">
        <v>200</v>
      </c>
      <c r="G421" s="46">
        <v>200</v>
      </c>
      <c r="H421" s="46">
        <v>78110000</v>
      </c>
      <c r="I421" s="38">
        <v>234504</v>
      </c>
      <c r="J421" s="38">
        <f t="shared" si="13"/>
        <v>46900800</v>
      </c>
    </row>
    <row r="422" spans="1:10">
      <c r="A422" s="37">
        <f t="shared" si="14"/>
        <v>223</v>
      </c>
      <c r="B422" s="46">
        <v>64221</v>
      </c>
      <c r="C422" s="77" t="s">
        <v>660</v>
      </c>
      <c r="D422" s="46" t="s">
        <v>705</v>
      </c>
      <c r="E422" s="46">
        <v>0</v>
      </c>
      <c r="F422" s="46">
        <v>10</v>
      </c>
      <c r="G422" s="46">
        <v>10</v>
      </c>
      <c r="H422" s="46">
        <v>78110000</v>
      </c>
      <c r="I422" s="38">
        <v>234504</v>
      </c>
      <c r="J422" s="38">
        <f t="shared" si="13"/>
        <v>2345040</v>
      </c>
    </row>
    <row r="423" spans="1:10">
      <c r="A423" s="37">
        <f t="shared" si="14"/>
        <v>224</v>
      </c>
      <c r="B423" s="46">
        <v>64221</v>
      </c>
      <c r="C423" s="77" t="s">
        <v>661</v>
      </c>
      <c r="D423" s="46" t="s">
        <v>705</v>
      </c>
      <c r="E423" s="46">
        <v>0</v>
      </c>
      <c r="F423" s="46">
        <v>30</v>
      </c>
      <c r="G423" s="46">
        <v>30</v>
      </c>
      <c r="H423" s="46">
        <v>78110000</v>
      </c>
      <c r="I423" s="38">
        <v>234504</v>
      </c>
      <c r="J423" s="38">
        <f t="shared" si="13"/>
        <v>7035120</v>
      </c>
    </row>
    <row r="424" spans="1:10">
      <c r="A424" s="37">
        <f t="shared" si="14"/>
        <v>225</v>
      </c>
      <c r="B424" s="46">
        <v>64221</v>
      </c>
      <c r="C424" s="77" t="s">
        <v>662</v>
      </c>
      <c r="D424" s="46" t="s">
        <v>705</v>
      </c>
      <c r="E424" s="46">
        <v>0</v>
      </c>
      <c r="F424" s="46">
        <v>10</v>
      </c>
      <c r="G424" s="46">
        <v>10</v>
      </c>
      <c r="H424" s="46">
        <v>78110000</v>
      </c>
      <c r="I424" s="38">
        <v>234504</v>
      </c>
      <c r="J424" s="38">
        <f t="shared" si="13"/>
        <v>2345040</v>
      </c>
    </row>
    <row r="425" spans="1:10">
      <c r="A425" s="37">
        <f t="shared" si="14"/>
        <v>226</v>
      </c>
      <c r="B425" s="46">
        <v>64221</v>
      </c>
      <c r="C425" s="77" t="s">
        <v>663</v>
      </c>
      <c r="D425" s="46" t="s">
        <v>705</v>
      </c>
      <c r="E425" s="46">
        <v>0</v>
      </c>
      <c r="F425" s="46">
        <v>20</v>
      </c>
      <c r="G425" s="46">
        <v>20</v>
      </c>
      <c r="H425" s="46">
        <v>78110000</v>
      </c>
      <c r="I425" s="38">
        <v>234504</v>
      </c>
      <c r="J425" s="38">
        <f t="shared" si="13"/>
        <v>4690080</v>
      </c>
    </row>
    <row r="426" spans="1:10">
      <c r="A426" s="37">
        <f t="shared" si="14"/>
        <v>227</v>
      </c>
      <c r="B426" s="46">
        <v>64221</v>
      </c>
      <c r="C426" s="77" t="s">
        <v>664</v>
      </c>
      <c r="D426" s="46" t="s">
        <v>705</v>
      </c>
      <c r="E426" s="46">
        <v>0</v>
      </c>
      <c r="F426" s="46">
        <v>20</v>
      </c>
      <c r="G426" s="46">
        <v>20</v>
      </c>
      <c r="H426" s="46">
        <v>78110000</v>
      </c>
      <c r="I426" s="38">
        <v>234504</v>
      </c>
      <c r="J426" s="38">
        <f t="shared" si="13"/>
        <v>4690080</v>
      </c>
    </row>
    <row r="427" spans="1:10">
      <c r="A427" s="37">
        <f t="shared" si="14"/>
        <v>228</v>
      </c>
      <c r="B427" s="46">
        <v>64221</v>
      </c>
      <c r="C427" s="77" t="s">
        <v>665</v>
      </c>
      <c r="D427" s="46" t="s">
        <v>705</v>
      </c>
      <c r="E427" s="46">
        <v>0</v>
      </c>
      <c r="F427" s="46">
        <v>10</v>
      </c>
      <c r="G427" s="46">
        <v>10</v>
      </c>
      <c r="H427" s="46">
        <v>78110000</v>
      </c>
      <c r="I427" s="38">
        <v>234504</v>
      </c>
      <c r="J427" s="38">
        <f t="shared" si="13"/>
        <v>2345040</v>
      </c>
    </row>
    <row r="428" spans="1:10">
      <c r="A428" s="37">
        <f t="shared" si="14"/>
        <v>229</v>
      </c>
      <c r="B428" s="46">
        <v>64221</v>
      </c>
      <c r="C428" s="77" t="s">
        <v>666</v>
      </c>
      <c r="D428" s="46" t="s">
        <v>705</v>
      </c>
      <c r="E428" s="46">
        <v>0</v>
      </c>
      <c r="F428" s="46">
        <v>10</v>
      </c>
      <c r="G428" s="46">
        <v>10</v>
      </c>
      <c r="H428" s="46">
        <v>78110000</v>
      </c>
      <c r="I428" s="38">
        <v>234504</v>
      </c>
      <c r="J428" s="38">
        <f t="shared" si="13"/>
        <v>2345040</v>
      </c>
    </row>
    <row r="429" spans="1:10">
      <c r="A429" s="37">
        <f t="shared" si="14"/>
        <v>230</v>
      </c>
      <c r="B429" s="46">
        <v>64221</v>
      </c>
      <c r="C429" s="77" t="s">
        <v>667</v>
      </c>
      <c r="D429" s="46" t="s">
        <v>705</v>
      </c>
      <c r="E429" s="46">
        <v>0</v>
      </c>
      <c r="F429" s="46">
        <v>50</v>
      </c>
      <c r="G429" s="46">
        <v>50</v>
      </c>
      <c r="H429" s="46">
        <v>78110000</v>
      </c>
      <c r="I429" s="38">
        <v>234504</v>
      </c>
      <c r="J429" s="38">
        <f t="shared" si="13"/>
        <v>11725200</v>
      </c>
    </row>
    <row r="430" spans="1:10">
      <c r="A430" s="37">
        <f t="shared" si="14"/>
        <v>231</v>
      </c>
      <c r="B430" s="46">
        <v>64221</v>
      </c>
      <c r="C430" s="77" t="s">
        <v>668</v>
      </c>
      <c r="D430" s="46" t="s">
        <v>705</v>
      </c>
      <c r="E430" s="46">
        <v>0</v>
      </c>
      <c r="F430" s="46">
        <v>50</v>
      </c>
      <c r="G430" s="46">
        <v>50</v>
      </c>
      <c r="H430" s="46">
        <v>78110000</v>
      </c>
      <c r="I430" s="38">
        <v>234504</v>
      </c>
      <c r="J430" s="38">
        <f t="shared" si="13"/>
        <v>11725200</v>
      </c>
    </row>
    <row r="431" spans="1:10">
      <c r="A431" s="37">
        <f t="shared" si="14"/>
        <v>232</v>
      </c>
      <c r="B431" s="46">
        <v>64221</v>
      </c>
      <c r="C431" s="77" t="s">
        <v>669</v>
      </c>
      <c r="D431" s="46" t="s">
        <v>705</v>
      </c>
      <c r="E431" s="46">
        <v>0</v>
      </c>
      <c r="F431" s="46">
        <v>10</v>
      </c>
      <c r="G431" s="46">
        <v>10</v>
      </c>
      <c r="H431" s="46">
        <v>78110000</v>
      </c>
      <c r="I431" s="38">
        <v>234504</v>
      </c>
      <c r="J431" s="38">
        <f t="shared" si="13"/>
        <v>2345040</v>
      </c>
    </row>
    <row r="432" spans="1:10">
      <c r="A432" s="37">
        <f t="shared" si="14"/>
        <v>233</v>
      </c>
      <c r="B432" s="46">
        <v>64221</v>
      </c>
      <c r="C432" s="77" t="s">
        <v>670</v>
      </c>
      <c r="D432" s="46" t="s">
        <v>705</v>
      </c>
      <c r="E432" s="46">
        <v>0</v>
      </c>
      <c r="F432" s="46">
        <v>50</v>
      </c>
      <c r="G432" s="46">
        <v>50</v>
      </c>
      <c r="H432" s="46">
        <v>78110000</v>
      </c>
      <c r="I432" s="38">
        <v>234504</v>
      </c>
      <c r="J432" s="38">
        <f t="shared" si="13"/>
        <v>11725200</v>
      </c>
    </row>
    <row r="433" spans="1:10">
      <c r="A433" s="37">
        <f t="shared" si="14"/>
        <v>234</v>
      </c>
      <c r="B433" s="46">
        <v>64221</v>
      </c>
      <c r="C433" s="77" t="s">
        <v>671</v>
      </c>
      <c r="D433" s="46" t="s">
        <v>705</v>
      </c>
      <c r="E433" s="46">
        <v>0</v>
      </c>
      <c r="F433" s="46">
        <v>50</v>
      </c>
      <c r="G433" s="46">
        <v>50</v>
      </c>
      <c r="H433" s="46">
        <v>78110000</v>
      </c>
      <c r="I433" s="38">
        <v>234504</v>
      </c>
      <c r="J433" s="38">
        <f t="shared" si="13"/>
        <v>11725200</v>
      </c>
    </row>
    <row r="434" spans="1:10">
      <c r="A434" s="37">
        <f t="shared" si="14"/>
        <v>235</v>
      </c>
      <c r="B434" s="46">
        <v>64221</v>
      </c>
      <c r="C434" s="77" t="s">
        <v>672</v>
      </c>
      <c r="D434" s="46" t="s">
        <v>705</v>
      </c>
      <c r="E434" s="46">
        <v>0</v>
      </c>
      <c r="F434" s="46">
        <v>10</v>
      </c>
      <c r="G434" s="46">
        <v>10</v>
      </c>
      <c r="H434" s="46">
        <v>78110000</v>
      </c>
      <c r="I434" s="38">
        <v>234504</v>
      </c>
      <c r="J434" s="38">
        <f t="shared" si="13"/>
        <v>2345040</v>
      </c>
    </row>
    <row r="435" spans="1:10">
      <c r="A435" s="37">
        <f t="shared" si="14"/>
        <v>236</v>
      </c>
      <c r="B435" s="46">
        <v>64221</v>
      </c>
      <c r="C435" s="77" t="s">
        <v>673</v>
      </c>
      <c r="D435" s="46" t="s">
        <v>705</v>
      </c>
      <c r="E435" s="46">
        <v>0</v>
      </c>
      <c r="F435" s="46">
        <v>10</v>
      </c>
      <c r="G435" s="46">
        <v>10</v>
      </c>
      <c r="H435" s="46">
        <v>78110000</v>
      </c>
      <c r="I435" s="38">
        <v>234504</v>
      </c>
      <c r="J435" s="38">
        <f t="shared" si="13"/>
        <v>2345040</v>
      </c>
    </row>
    <row r="436" spans="1:10">
      <c r="A436" s="37">
        <f t="shared" si="14"/>
        <v>237</v>
      </c>
      <c r="B436" s="46">
        <v>64221</v>
      </c>
      <c r="C436" s="77" t="s">
        <v>674</v>
      </c>
      <c r="D436" s="46" t="s">
        <v>705</v>
      </c>
      <c r="E436" s="46">
        <v>0</v>
      </c>
      <c r="F436" s="46">
        <v>10</v>
      </c>
      <c r="G436" s="46">
        <v>10</v>
      </c>
      <c r="H436" s="46">
        <v>78110000</v>
      </c>
      <c r="I436" s="38">
        <v>234504</v>
      </c>
      <c r="J436" s="38">
        <f t="shared" si="13"/>
        <v>2345040</v>
      </c>
    </row>
    <row r="437" spans="1:10">
      <c r="A437" s="37">
        <f t="shared" si="14"/>
        <v>238</v>
      </c>
      <c r="B437" s="46">
        <v>64221</v>
      </c>
      <c r="C437" s="77" t="s">
        <v>675</v>
      </c>
      <c r="D437" s="46" t="s">
        <v>705</v>
      </c>
      <c r="E437" s="46">
        <v>0</v>
      </c>
      <c r="F437" s="46">
        <v>10</v>
      </c>
      <c r="G437" s="46">
        <v>10</v>
      </c>
      <c r="H437" s="46">
        <v>78110000</v>
      </c>
      <c r="I437" s="38">
        <v>234504</v>
      </c>
      <c r="J437" s="38">
        <f t="shared" si="13"/>
        <v>2345040</v>
      </c>
    </row>
    <row r="438" spans="1:10">
      <c r="A438" s="37">
        <f t="shared" si="14"/>
        <v>239</v>
      </c>
      <c r="B438" s="46">
        <v>64221</v>
      </c>
      <c r="C438" s="77" t="s">
        <v>676</v>
      </c>
      <c r="D438" s="46" t="s">
        <v>705</v>
      </c>
      <c r="E438" s="46">
        <v>0</v>
      </c>
      <c r="F438" s="46">
        <v>10</v>
      </c>
      <c r="G438" s="46">
        <v>10</v>
      </c>
      <c r="H438" s="46">
        <v>78110000</v>
      </c>
      <c r="I438" s="38">
        <v>234504</v>
      </c>
      <c r="J438" s="38">
        <f t="shared" si="13"/>
        <v>2345040</v>
      </c>
    </row>
    <row r="439" spans="1:10">
      <c r="A439" s="37">
        <f t="shared" si="14"/>
        <v>240</v>
      </c>
      <c r="B439" s="46">
        <v>64221</v>
      </c>
      <c r="C439" s="77" t="s">
        <v>677</v>
      </c>
      <c r="D439" s="46" t="s">
        <v>705</v>
      </c>
      <c r="E439" s="46">
        <v>0</v>
      </c>
      <c r="F439" s="46">
        <v>10</v>
      </c>
      <c r="G439" s="46">
        <v>10</v>
      </c>
      <c r="H439" s="46">
        <v>78110000</v>
      </c>
      <c r="I439" s="38">
        <v>234504</v>
      </c>
      <c r="J439" s="38">
        <f t="shared" si="13"/>
        <v>2345040</v>
      </c>
    </row>
    <row r="440" spans="1:10">
      <c r="A440" s="37">
        <f t="shared" si="14"/>
        <v>241</v>
      </c>
      <c r="B440" s="46">
        <v>64221</v>
      </c>
      <c r="C440" s="77" t="s">
        <v>678</v>
      </c>
      <c r="D440" s="46" t="s">
        <v>705</v>
      </c>
      <c r="E440" s="46">
        <v>0</v>
      </c>
      <c r="F440" s="46">
        <v>10</v>
      </c>
      <c r="G440" s="46">
        <v>10</v>
      </c>
      <c r="H440" s="46">
        <v>78110000</v>
      </c>
      <c r="I440" s="38">
        <v>234504</v>
      </c>
      <c r="J440" s="38">
        <f t="shared" si="13"/>
        <v>2345040</v>
      </c>
    </row>
    <row r="441" spans="1:10">
      <c r="A441" s="37">
        <f t="shared" si="14"/>
        <v>242</v>
      </c>
      <c r="B441" s="46">
        <v>64221</v>
      </c>
      <c r="C441" s="77" t="s">
        <v>679</v>
      </c>
      <c r="D441" s="46" t="s">
        <v>705</v>
      </c>
      <c r="E441" s="46">
        <v>0</v>
      </c>
      <c r="F441" s="46">
        <v>10</v>
      </c>
      <c r="G441" s="46">
        <v>10</v>
      </c>
      <c r="H441" s="46">
        <v>78110000</v>
      </c>
      <c r="I441" s="38">
        <v>234504</v>
      </c>
      <c r="J441" s="38">
        <f t="shared" si="13"/>
        <v>2345040</v>
      </c>
    </row>
    <row r="442" spans="1:10">
      <c r="A442" s="37">
        <f t="shared" si="14"/>
        <v>243</v>
      </c>
      <c r="B442" s="46">
        <v>64221</v>
      </c>
      <c r="C442" s="77" t="s">
        <v>680</v>
      </c>
      <c r="D442" s="46" t="s">
        <v>705</v>
      </c>
      <c r="E442" s="46">
        <v>0</v>
      </c>
      <c r="F442" s="46">
        <v>10</v>
      </c>
      <c r="G442" s="46">
        <v>10</v>
      </c>
      <c r="H442" s="46">
        <v>78110000</v>
      </c>
      <c r="I442" s="38">
        <v>234504</v>
      </c>
      <c r="J442" s="38">
        <f t="shared" si="13"/>
        <v>2345040</v>
      </c>
    </row>
    <row r="443" spans="1:10">
      <c r="A443" s="37">
        <f t="shared" si="14"/>
        <v>244</v>
      </c>
      <c r="B443" s="46">
        <v>64221</v>
      </c>
      <c r="C443" s="77" t="s">
        <v>681</v>
      </c>
      <c r="D443" s="46" t="s">
        <v>705</v>
      </c>
      <c r="E443" s="46">
        <v>0</v>
      </c>
      <c r="F443" s="46">
        <v>10</v>
      </c>
      <c r="G443" s="46">
        <v>10</v>
      </c>
      <c r="H443" s="46">
        <v>78110000</v>
      </c>
      <c r="I443" s="38">
        <v>234504</v>
      </c>
      <c r="J443" s="38">
        <f t="shared" si="13"/>
        <v>2345040</v>
      </c>
    </row>
    <row r="444" spans="1:10">
      <c r="A444" s="37">
        <f t="shared" si="14"/>
        <v>245</v>
      </c>
      <c r="B444" s="46">
        <v>64221</v>
      </c>
      <c r="C444" s="77" t="s">
        <v>682</v>
      </c>
      <c r="D444" s="46" t="s">
        <v>705</v>
      </c>
      <c r="E444" s="46">
        <v>0</v>
      </c>
      <c r="F444" s="46">
        <v>10</v>
      </c>
      <c r="G444" s="46">
        <v>10</v>
      </c>
      <c r="H444" s="46">
        <v>78110000</v>
      </c>
      <c r="I444" s="38">
        <v>234504</v>
      </c>
      <c r="J444" s="38">
        <f t="shared" si="13"/>
        <v>2345040</v>
      </c>
    </row>
    <row r="445" spans="1:10">
      <c r="A445" s="37">
        <f t="shared" si="14"/>
        <v>246</v>
      </c>
      <c r="B445" s="46">
        <v>64221</v>
      </c>
      <c r="C445" s="77" t="s">
        <v>683</v>
      </c>
      <c r="D445" s="46" t="s">
        <v>705</v>
      </c>
      <c r="E445" s="46">
        <v>0</v>
      </c>
      <c r="F445" s="46">
        <v>10</v>
      </c>
      <c r="G445" s="46">
        <v>10</v>
      </c>
      <c r="H445" s="46">
        <v>78110000</v>
      </c>
      <c r="I445" s="38">
        <v>234504</v>
      </c>
      <c r="J445" s="38">
        <f t="shared" si="13"/>
        <v>2345040</v>
      </c>
    </row>
    <row r="446" spans="1:10">
      <c r="A446" s="37">
        <f t="shared" si="14"/>
        <v>247</v>
      </c>
      <c r="B446" s="46">
        <v>64221</v>
      </c>
      <c r="C446" s="77" t="s">
        <v>684</v>
      </c>
      <c r="D446" s="46" t="s">
        <v>705</v>
      </c>
      <c r="E446" s="46">
        <v>0</v>
      </c>
      <c r="F446" s="46">
        <v>10</v>
      </c>
      <c r="G446" s="46">
        <v>10</v>
      </c>
      <c r="H446" s="46">
        <v>78110000</v>
      </c>
      <c r="I446" s="38">
        <v>234504</v>
      </c>
      <c r="J446" s="38">
        <f t="shared" si="13"/>
        <v>2345040</v>
      </c>
    </row>
    <row r="447" spans="1:10">
      <c r="A447" s="37">
        <f t="shared" si="14"/>
        <v>248</v>
      </c>
      <c r="B447" s="46">
        <v>64221</v>
      </c>
      <c r="C447" s="77" t="s">
        <v>685</v>
      </c>
      <c r="D447" s="46" t="s">
        <v>705</v>
      </c>
      <c r="E447" s="46">
        <v>0</v>
      </c>
      <c r="F447" s="46">
        <v>10</v>
      </c>
      <c r="G447" s="46">
        <v>10</v>
      </c>
      <c r="H447" s="46">
        <v>78110000</v>
      </c>
      <c r="I447" s="38">
        <v>234504</v>
      </c>
      <c r="J447" s="38">
        <f t="shared" si="13"/>
        <v>2345040</v>
      </c>
    </row>
    <row r="448" spans="1:10">
      <c r="A448" s="37">
        <f t="shared" si="14"/>
        <v>249</v>
      </c>
      <c r="B448" s="46">
        <v>64221</v>
      </c>
      <c r="C448" s="77" t="s">
        <v>686</v>
      </c>
      <c r="D448" s="46" t="s">
        <v>705</v>
      </c>
      <c r="E448" s="46">
        <v>0</v>
      </c>
      <c r="F448" s="46">
        <v>10</v>
      </c>
      <c r="G448" s="46">
        <v>10</v>
      </c>
      <c r="H448" s="46">
        <v>78110000</v>
      </c>
      <c r="I448" s="38">
        <v>234504</v>
      </c>
      <c r="J448" s="38">
        <f t="shared" si="13"/>
        <v>2345040</v>
      </c>
    </row>
    <row r="449" spans="1:10">
      <c r="A449" s="37">
        <f t="shared" si="14"/>
        <v>250</v>
      </c>
      <c r="B449" s="46">
        <v>64221</v>
      </c>
      <c r="C449" s="77" t="s">
        <v>687</v>
      </c>
      <c r="D449" s="46" t="s">
        <v>705</v>
      </c>
      <c r="E449" s="46">
        <v>0</v>
      </c>
      <c r="F449" s="46">
        <v>10</v>
      </c>
      <c r="G449" s="46">
        <v>10</v>
      </c>
      <c r="H449" s="46">
        <v>78110000</v>
      </c>
      <c r="I449" s="38">
        <v>234504</v>
      </c>
      <c r="J449" s="38">
        <f t="shared" si="13"/>
        <v>2345040</v>
      </c>
    </row>
    <row r="450" spans="1:10">
      <c r="A450" s="37">
        <f t="shared" si="14"/>
        <v>251</v>
      </c>
      <c r="B450" s="46">
        <v>64221</v>
      </c>
      <c r="C450" s="77" t="s">
        <v>688</v>
      </c>
      <c r="D450" s="46" t="s">
        <v>705</v>
      </c>
      <c r="E450" s="46">
        <v>0</v>
      </c>
      <c r="F450" s="46">
        <v>10</v>
      </c>
      <c r="G450" s="46">
        <v>10</v>
      </c>
      <c r="H450" s="46">
        <v>78110000</v>
      </c>
      <c r="I450" s="38">
        <v>234504</v>
      </c>
      <c r="J450" s="38">
        <f t="shared" si="13"/>
        <v>2345040</v>
      </c>
    </row>
    <row r="451" spans="1:10">
      <c r="A451" s="37">
        <f t="shared" si="14"/>
        <v>252</v>
      </c>
      <c r="B451" s="46">
        <v>64221</v>
      </c>
      <c r="C451" s="77" t="s">
        <v>689</v>
      </c>
      <c r="D451" s="46" t="s">
        <v>705</v>
      </c>
      <c r="E451" s="46">
        <v>0</v>
      </c>
      <c r="F451" s="46">
        <v>10</v>
      </c>
      <c r="G451" s="46">
        <v>10</v>
      </c>
      <c r="H451" s="46">
        <v>78110000</v>
      </c>
      <c r="I451" s="38">
        <v>234504</v>
      </c>
      <c r="J451" s="38">
        <f t="shared" si="13"/>
        <v>2345040</v>
      </c>
    </row>
    <row r="452" spans="1:10">
      <c r="A452" s="37">
        <f t="shared" si="14"/>
        <v>253</v>
      </c>
      <c r="B452" s="46">
        <v>64221</v>
      </c>
      <c r="C452" s="77" t="s">
        <v>690</v>
      </c>
      <c r="D452" s="46" t="s">
        <v>705</v>
      </c>
      <c r="E452" s="46">
        <v>0</v>
      </c>
      <c r="F452" s="46">
        <v>10</v>
      </c>
      <c r="G452" s="46">
        <v>10</v>
      </c>
      <c r="H452" s="46">
        <v>78110000</v>
      </c>
      <c r="I452" s="38">
        <v>234504</v>
      </c>
      <c r="J452" s="38">
        <f t="shared" si="13"/>
        <v>2345040</v>
      </c>
    </row>
    <row r="453" spans="1:10">
      <c r="A453" s="37">
        <f t="shared" si="14"/>
        <v>254</v>
      </c>
      <c r="B453" s="46">
        <v>64221</v>
      </c>
      <c r="C453" s="77" t="s">
        <v>691</v>
      </c>
      <c r="D453" s="46" t="s">
        <v>705</v>
      </c>
      <c r="E453" s="46">
        <v>0</v>
      </c>
      <c r="F453" s="46">
        <v>10</v>
      </c>
      <c r="G453" s="46">
        <v>10</v>
      </c>
      <c r="H453" s="46">
        <v>78110000</v>
      </c>
      <c r="I453" s="38">
        <v>234504</v>
      </c>
      <c r="J453" s="38">
        <f t="shared" si="13"/>
        <v>2345040</v>
      </c>
    </row>
    <row r="454" spans="1:10">
      <c r="A454" s="37">
        <f t="shared" si="14"/>
        <v>255</v>
      </c>
      <c r="B454" s="46">
        <v>64221</v>
      </c>
      <c r="C454" s="77" t="s">
        <v>692</v>
      </c>
      <c r="D454" s="46" t="s">
        <v>705</v>
      </c>
      <c r="E454" s="46">
        <v>0</v>
      </c>
      <c r="F454" s="46">
        <v>10</v>
      </c>
      <c r="G454" s="46">
        <v>10</v>
      </c>
      <c r="H454" s="46">
        <v>78110000</v>
      </c>
      <c r="I454" s="38">
        <v>234504</v>
      </c>
      <c r="J454" s="38">
        <f t="shared" si="13"/>
        <v>2345040</v>
      </c>
    </row>
    <row r="455" spans="1:10">
      <c r="A455" s="37">
        <f t="shared" si="14"/>
        <v>256</v>
      </c>
      <c r="B455" s="46">
        <v>64221</v>
      </c>
      <c r="C455" s="77" t="s">
        <v>693</v>
      </c>
      <c r="D455" s="46" t="s">
        <v>705</v>
      </c>
      <c r="E455" s="46">
        <v>0</v>
      </c>
      <c r="F455" s="46">
        <v>10</v>
      </c>
      <c r="G455" s="46">
        <v>10</v>
      </c>
      <c r="H455" s="46">
        <v>78110000</v>
      </c>
      <c r="I455" s="38">
        <v>234504</v>
      </c>
      <c r="J455" s="38">
        <f t="shared" si="13"/>
        <v>2345040</v>
      </c>
    </row>
    <row r="456" spans="1:10">
      <c r="A456" s="37">
        <f t="shared" si="14"/>
        <v>257</v>
      </c>
      <c r="B456" s="46">
        <v>64221</v>
      </c>
      <c r="C456" s="77" t="s">
        <v>694</v>
      </c>
      <c r="D456" s="46" t="s">
        <v>705</v>
      </c>
      <c r="E456" s="46">
        <v>0</v>
      </c>
      <c r="F456" s="46">
        <v>10</v>
      </c>
      <c r="G456" s="46">
        <v>10</v>
      </c>
      <c r="H456" s="46">
        <v>78110000</v>
      </c>
      <c r="I456" s="38">
        <v>234504</v>
      </c>
      <c r="J456" s="38">
        <f t="shared" si="13"/>
        <v>2345040</v>
      </c>
    </row>
    <row r="457" spans="1:10">
      <c r="A457" s="37">
        <f t="shared" si="14"/>
        <v>258</v>
      </c>
      <c r="B457" s="46">
        <v>64221</v>
      </c>
      <c r="C457" s="77" t="s">
        <v>695</v>
      </c>
      <c r="D457" s="46" t="s">
        <v>705</v>
      </c>
      <c r="E457" s="46">
        <v>0</v>
      </c>
      <c r="F457" s="46">
        <v>10</v>
      </c>
      <c r="G457" s="46">
        <v>10</v>
      </c>
      <c r="H457" s="46">
        <v>78110000</v>
      </c>
      <c r="I457" s="38">
        <v>234504</v>
      </c>
      <c r="J457" s="38">
        <f t="shared" si="13"/>
        <v>2345040</v>
      </c>
    </row>
    <row r="458" spans="1:10">
      <c r="A458" s="37">
        <f t="shared" si="14"/>
        <v>259</v>
      </c>
      <c r="B458" s="46">
        <v>64221</v>
      </c>
      <c r="C458" s="77" t="s">
        <v>696</v>
      </c>
      <c r="D458" s="46" t="s">
        <v>705</v>
      </c>
      <c r="E458" s="46">
        <v>0</v>
      </c>
      <c r="F458" s="46">
        <v>10</v>
      </c>
      <c r="G458" s="46">
        <v>10</v>
      </c>
      <c r="H458" s="46">
        <v>78110000</v>
      </c>
      <c r="I458" s="38">
        <v>234504</v>
      </c>
      <c r="J458" s="38">
        <f t="shared" si="13"/>
        <v>2345040</v>
      </c>
    </row>
    <row r="459" spans="1:10">
      <c r="A459" s="37">
        <f t="shared" si="14"/>
        <v>260</v>
      </c>
      <c r="B459" s="46">
        <v>64221</v>
      </c>
      <c r="C459" s="77" t="s">
        <v>697</v>
      </c>
      <c r="D459" s="46" t="s">
        <v>705</v>
      </c>
      <c r="E459" s="46">
        <v>0</v>
      </c>
      <c r="F459" s="46">
        <v>10</v>
      </c>
      <c r="G459" s="46">
        <v>10</v>
      </c>
      <c r="H459" s="46">
        <v>78110000</v>
      </c>
      <c r="I459" s="38">
        <v>234504</v>
      </c>
      <c r="J459" s="38">
        <f t="shared" si="13"/>
        <v>2345040</v>
      </c>
    </row>
    <row r="460" spans="1:10">
      <c r="A460" s="37">
        <f t="shared" si="14"/>
        <v>261</v>
      </c>
      <c r="B460" s="46">
        <v>64221</v>
      </c>
      <c r="C460" s="77" t="s">
        <v>698</v>
      </c>
      <c r="D460" s="46" t="s">
        <v>705</v>
      </c>
      <c r="E460" s="46">
        <v>0</v>
      </c>
      <c r="F460" s="46">
        <v>10</v>
      </c>
      <c r="G460" s="46">
        <v>10</v>
      </c>
      <c r="H460" s="46">
        <v>78110000</v>
      </c>
      <c r="I460" s="38">
        <v>234504</v>
      </c>
      <c r="J460" s="38">
        <f t="shared" si="13"/>
        <v>2345040</v>
      </c>
    </row>
    <row r="461" spans="1:10">
      <c r="A461" s="37">
        <f t="shared" si="14"/>
        <v>262</v>
      </c>
      <c r="B461" s="46">
        <v>64221</v>
      </c>
      <c r="C461" s="77" t="s">
        <v>699</v>
      </c>
      <c r="D461" s="46" t="s">
        <v>705</v>
      </c>
      <c r="E461" s="46">
        <v>0</v>
      </c>
      <c r="F461" s="46">
        <v>10</v>
      </c>
      <c r="G461" s="46">
        <v>10</v>
      </c>
      <c r="H461" s="46">
        <v>78110000</v>
      </c>
      <c r="I461" s="38">
        <v>234504</v>
      </c>
      <c r="J461" s="38">
        <f t="shared" si="13"/>
        <v>2345040</v>
      </c>
    </row>
    <row r="462" spans="1:10">
      <c r="A462" s="37">
        <f t="shared" si="14"/>
        <v>263</v>
      </c>
      <c r="B462" s="46">
        <v>64221</v>
      </c>
      <c r="C462" s="77" t="s">
        <v>700</v>
      </c>
      <c r="D462" s="46" t="s">
        <v>705</v>
      </c>
      <c r="E462" s="46">
        <v>0</v>
      </c>
      <c r="F462" s="46">
        <v>10</v>
      </c>
      <c r="G462" s="46">
        <v>10</v>
      </c>
      <c r="H462" s="46">
        <v>78110000</v>
      </c>
      <c r="I462" s="38">
        <v>234504</v>
      </c>
      <c r="J462" s="38">
        <f t="shared" si="13"/>
        <v>2345040</v>
      </c>
    </row>
    <row r="463" spans="1:10">
      <c r="A463" s="37">
        <f t="shared" si="14"/>
        <v>264</v>
      </c>
      <c r="B463" s="46">
        <v>64221</v>
      </c>
      <c r="C463" s="77" t="s">
        <v>701</v>
      </c>
      <c r="D463" s="46" t="s">
        <v>705</v>
      </c>
      <c r="E463" s="46">
        <v>0</v>
      </c>
      <c r="F463" s="46">
        <v>10</v>
      </c>
      <c r="G463" s="46">
        <v>10</v>
      </c>
      <c r="H463" s="46">
        <v>78110000</v>
      </c>
      <c r="I463" s="38">
        <v>234504</v>
      </c>
      <c r="J463" s="38">
        <f t="shared" ref="J463:J526" si="15">I463*F463</f>
        <v>2345040</v>
      </c>
    </row>
    <row r="464" spans="1:10">
      <c r="A464" s="37">
        <f t="shared" ref="A464:A527" si="16">A463+1</f>
        <v>265</v>
      </c>
      <c r="B464" s="46">
        <v>64221</v>
      </c>
      <c r="C464" s="77" t="s">
        <v>702</v>
      </c>
      <c r="D464" s="46" t="s">
        <v>705</v>
      </c>
      <c r="E464" s="46">
        <v>0</v>
      </c>
      <c r="F464" s="46">
        <v>10</v>
      </c>
      <c r="G464" s="46">
        <v>10</v>
      </c>
      <c r="H464" s="46">
        <v>78110000</v>
      </c>
      <c r="I464" s="38">
        <v>234504</v>
      </c>
      <c r="J464" s="38">
        <f t="shared" si="15"/>
        <v>2345040</v>
      </c>
    </row>
    <row r="465" spans="1:10">
      <c r="A465" s="37">
        <f t="shared" si="16"/>
        <v>266</v>
      </c>
      <c r="B465" s="46">
        <v>64221</v>
      </c>
      <c r="C465" s="77" t="s">
        <v>703</v>
      </c>
      <c r="D465" s="46" t="s">
        <v>705</v>
      </c>
      <c r="E465" s="46">
        <v>0</v>
      </c>
      <c r="F465" s="46">
        <v>10</v>
      </c>
      <c r="G465" s="46">
        <v>10</v>
      </c>
      <c r="H465" s="46">
        <v>78110000</v>
      </c>
      <c r="I465" s="38">
        <v>234504</v>
      </c>
      <c r="J465" s="38">
        <f t="shared" si="15"/>
        <v>2345040</v>
      </c>
    </row>
    <row r="466" spans="1:10">
      <c r="A466" s="37">
        <f t="shared" si="16"/>
        <v>267</v>
      </c>
      <c r="B466" s="46">
        <v>64221</v>
      </c>
      <c r="C466" s="77" t="s">
        <v>706</v>
      </c>
      <c r="D466" s="46" t="s">
        <v>705</v>
      </c>
      <c r="E466" s="46">
        <v>0</v>
      </c>
      <c r="F466" s="46">
        <v>50</v>
      </c>
      <c r="G466" s="46">
        <v>50</v>
      </c>
      <c r="H466" s="46">
        <v>78110000</v>
      </c>
      <c r="I466" s="38">
        <v>234504</v>
      </c>
      <c r="J466" s="38">
        <f t="shared" si="15"/>
        <v>11725200</v>
      </c>
    </row>
    <row r="467" spans="1:10">
      <c r="A467" s="37">
        <f t="shared" si="16"/>
        <v>268</v>
      </c>
      <c r="B467" s="46">
        <v>64221</v>
      </c>
      <c r="C467" s="77" t="s">
        <v>707</v>
      </c>
      <c r="D467" s="46" t="s">
        <v>705</v>
      </c>
      <c r="E467" s="46">
        <v>0</v>
      </c>
      <c r="F467" s="46">
        <v>50</v>
      </c>
      <c r="G467" s="46">
        <v>50</v>
      </c>
      <c r="H467" s="46">
        <v>78110000</v>
      </c>
      <c r="I467" s="38">
        <v>234504</v>
      </c>
      <c r="J467" s="38">
        <f t="shared" si="15"/>
        <v>11725200</v>
      </c>
    </row>
    <row r="468" spans="1:10">
      <c r="A468" s="37">
        <f t="shared" si="16"/>
        <v>269</v>
      </c>
      <c r="B468" s="46">
        <v>64221</v>
      </c>
      <c r="C468" s="77" t="s">
        <v>708</v>
      </c>
      <c r="D468" s="46" t="s">
        <v>705</v>
      </c>
      <c r="E468" s="46">
        <v>0</v>
      </c>
      <c r="F468" s="46">
        <v>50</v>
      </c>
      <c r="G468" s="46">
        <v>50</v>
      </c>
      <c r="H468" s="46">
        <v>78110000</v>
      </c>
      <c r="I468" s="38">
        <v>234504</v>
      </c>
      <c r="J468" s="38">
        <f t="shared" si="15"/>
        <v>11725200</v>
      </c>
    </row>
    <row r="469" spans="1:10">
      <c r="A469" s="37">
        <f t="shared" si="16"/>
        <v>270</v>
      </c>
      <c r="B469" s="46">
        <v>64221</v>
      </c>
      <c r="C469" s="77" t="s">
        <v>709</v>
      </c>
      <c r="D469" s="46" t="s">
        <v>705</v>
      </c>
      <c r="E469" s="46">
        <v>0</v>
      </c>
      <c r="F469" s="46">
        <v>50</v>
      </c>
      <c r="G469" s="46">
        <v>50</v>
      </c>
      <c r="H469" s="46">
        <v>78110000</v>
      </c>
      <c r="I469" s="38">
        <v>234504</v>
      </c>
      <c r="J469" s="38">
        <f t="shared" si="15"/>
        <v>11725200</v>
      </c>
    </row>
    <row r="470" spans="1:10">
      <c r="A470" s="37">
        <f t="shared" si="16"/>
        <v>271</v>
      </c>
      <c r="B470" s="46">
        <v>64221</v>
      </c>
      <c r="C470" s="77" t="s">
        <v>710</v>
      </c>
      <c r="D470" s="46" t="s">
        <v>705</v>
      </c>
      <c r="E470" s="46">
        <v>0</v>
      </c>
      <c r="F470" s="46">
        <v>100</v>
      </c>
      <c r="G470" s="46">
        <v>100</v>
      </c>
      <c r="H470" s="46">
        <v>78110000</v>
      </c>
      <c r="I470" s="38">
        <v>234504</v>
      </c>
      <c r="J470" s="38">
        <f t="shared" si="15"/>
        <v>23450400</v>
      </c>
    </row>
    <row r="471" spans="1:10">
      <c r="A471" s="37">
        <f t="shared" si="16"/>
        <v>272</v>
      </c>
      <c r="B471" s="46">
        <v>64221</v>
      </c>
      <c r="C471" s="77" t="s">
        <v>711</v>
      </c>
      <c r="D471" s="46" t="s">
        <v>705</v>
      </c>
      <c r="E471" s="46">
        <v>0</v>
      </c>
      <c r="F471" s="46">
        <v>50</v>
      </c>
      <c r="G471" s="46">
        <v>50</v>
      </c>
      <c r="H471" s="46">
        <v>78110000</v>
      </c>
      <c r="I471" s="38">
        <v>234504</v>
      </c>
      <c r="J471" s="38">
        <f t="shared" si="15"/>
        <v>11725200</v>
      </c>
    </row>
    <row r="472" spans="1:10">
      <c r="A472" s="37">
        <f t="shared" si="16"/>
        <v>273</v>
      </c>
      <c r="B472" s="46">
        <v>64221</v>
      </c>
      <c r="C472" s="77" t="s">
        <v>712</v>
      </c>
      <c r="D472" s="46" t="s">
        <v>705</v>
      </c>
      <c r="E472" s="46">
        <v>0</v>
      </c>
      <c r="F472" s="46">
        <v>50</v>
      </c>
      <c r="G472" s="46">
        <v>50</v>
      </c>
      <c r="H472" s="46">
        <v>78110000</v>
      </c>
      <c r="I472" s="38">
        <v>234504</v>
      </c>
      <c r="J472" s="38">
        <f t="shared" si="15"/>
        <v>11725200</v>
      </c>
    </row>
    <row r="473" spans="1:10">
      <c r="A473" s="37">
        <f t="shared" si="16"/>
        <v>274</v>
      </c>
      <c r="B473" s="46">
        <v>64221</v>
      </c>
      <c r="C473" s="77" t="s">
        <v>713</v>
      </c>
      <c r="D473" s="46" t="s">
        <v>705</v>
      </c>
      <c r="E473" s="46">
        <v>0</v>
      </c>
      <c r="F473" s="46">
        <v>100</v>
      </c>
      <c r="G473" s="46">
        <v>100</v>
      </c>
      <c r="H473" s="46">
        <v>78110000</v>
      </c>
      <c r="I473" s="38">
        <v>234504</v>
      </c>
      <c r="J473" s="38">
        <f t="shared" si="15"/>
        <v>23450400</v>
      </c>
    </row>
    <row r="474" spans="1:10">
      <c r="A474" s="37">
        <f t="shared" si="16"/>
        <v>275</v>
      </c>
      <c r="B474" s="46">
        <v>64221</v>
      </c>
      <c r="C474" s="77" t="s">
        <v>714</v>
      </c>
      <c r="D474" s="46" t="s">
        <v>705</v>
      </c>
      <c r="E474" s="46">
        <v>0</v>
      </c>
      <c r="F474" s="46">
        <v>100</v>
      </c>
      <c r="G474" s="46">
        <v>100</v>
      </c>
      <c r="H474" s="46">
        <v>78110000</v>
      </c>
      <c r="I474" s="38">
        <v>234504</v>
      </c>
      <c r="J474" s="38">
        <f t="shared" si="15"/>
        <v>23450400</v>
      </c>
    </row>
    <row r="475" spans="1:10">
      <c r="A475" s="37">
        <f t="shared" si="16"/>
        <v>276</v>
      </c>
      <c r="B475" s="46">
        <v>64221</v>
      </c>
      <c r="C475" s="77" t="s">
        <v>715</v>
      </c>
      <c r="D475" s="46" t="s">
        <v>705</v>
      </c>
      <c r="E475" s="46">
        <v>0</v>
      </c>
      <c r="F475" s="46">
        <v>50</v>
      </c>
      <c r="G475" s="46">
        <v>50</v>
      </c>
      <c r="H475" s="46">
        <v>78110000</v>
      </c>
      <c r="I475" s="38">
        <v>234504</v>
      </c>
      <c r="J475" s="38">
        <f t="shared" si="15"/>
        <v>11725200</v>
      </c>
    </row>
    <row r="476" spans="1:10">
      <c r="A476" s="37">
        <f t="shared" si="16"/>
        <v>277</v>
      </c>
      <c r="B476" s="46">
        <v>64221</v>
      </c>
      <c r="C476" s="77" t="s">
        <v>716</v>
      </c>
      <c r="D476" s="46" t="s">
        <v>705</v>
      </c>
      <c r="E476" s="46">
        <v>0</v>
      </c>
      <c r="F476" s="46">
        <v>50</v>
      </c>
      <c r="G476" s="46">
        <v>50</v>
      </c>
      <c r="H476" s="46">
        <v>78110000</v>
      </c>
      <c r="I476" s="38">
        <v>234504</v>
      </c>
      <c r="J476" s="38">
        <f t="shared" si="15"/>
        <v>11725200</v>
      </c>
    </row>
    <row r="477" spans="1:10">
      <c r="A477" s="37">
        <f t="shared" si="16"/>
        <v>278</v>
      </c>
      <c r="B477" s="46">
        <v>64221</v>
      </c>
      <c r="C477" s="77" t="s">
        <v>717</v>
      </c>
      <c r="D477" s="46" t="s">
        <v>705</v>
      </c>
      <c r="E477" s="46">
        <v>0</v>
      </c>
      <c r="F477" s="46">
        <v>50</v>
      </c>
      <c r="G477" s="46">
        <v>50</v>
      </c>
      <c r="H477" s="46">
        <v>78110000</v>
      </c>
      <c r="I477" s="38">
        <v>234504</v>
      </c>
      <c r="J477" s="38">
        <f t="shared" si="15"/>
        <v>11725200</v>
      </c>
    </row>
    <row r="478" spans="1:10">
      <c r="A478" s="37">
        <f t="shared" si="16"/>
        <v>279</v>
      </c>
      <c r="B478" s="46">
        <v>64221</v>
      </c>
      <c r="C478" s="77" t="s">
        <v>718</v>
      </c>
      <c r="D478" s="46" t="s">
        <v>705</v>
      </c>
      <c r="E478" s="46">
        <v>0</v>
      </c>
      <c r="F478" s="46">
        <v>50</v>
      </c>
      <c r="G478" s="46">
        <v>50</v>
      </c>
      <c r="H478" s="46">
        <v>78110000</v>
      </c>
      <c r="I478" s="38">
        <v>234504</v>
      </c>
      <c r="J478" s="38">
        <f t="shared" si="15"/>
        <v>11725200</v>
      </c>
    </row>
    <row r="479" spans="1:10">
      <c r="A479" s="37">
        <f t="shared" si="16"/>
        <v>280</v>
      </c>
      <c r="B479" s="46">
        <v>64221</v>
      </c>
      <c r="C479" s="77" t="s">
        <v>719</v>
      </c>
      <c r="D479" s="46" t="s">
        <v>705</v>
      </c>
      <c r="E479" s="46">
        <v>0</v>
      </c>
      <c r="F479" s="46">
        <v>50</v>
      </c>
      <c r="G479" s="46">
        <v>50</v>
      </c>
      <c r="H479" s="46">
        <v>78110000</v>
      </c>
      <c r="I479" s="38">
        <v>234504</v>
      </c>
      <c r="J479" s="38">
        <f t="shared" si="15"/>
        <v>11725200</v>
      </c>
    </row>
    <row r="480" spans="1:10">
      <c r="A480" s="37">
        <f t="shared" si="16"/>
        <v>281</v>
      </c>
      <c r="B480" s="46">
        <v>64221</v>
      </c>
      <c r="C480" s="77" t="s">
        <v>720</v>
      </c>
      <c r="D480" s="46" t="s">
        <v>705</v>
      </c>
      <c r="E480" s="46">
        <v>0</v>
      </c>
      <c r="F480" s="46">
        <v>50</v>
      </c>
      <c r="G480" s="46">
        <v>50</v>
      </c>
      <c r="H480" s="46">
        <v>78110000</v>
      </c>
      <c r="I480" s="38">
        <v>234504</v>
      </c>
      <c r="J480" s="38">
        <f t="shared" si="15"/>
        <v>11725200</v>
      </c>
    </row>
    <row r="481" spans="1:10">
      <c r="A481" s="37">
        <f t="shared" si="16"/>
        <v>282</v>
      </c>
      <c r="B481" s="46">
        <v>64221</v>
      </c>
      <c r="C481" s="77" t="s">
        <v>721</v>
      </c>
      <c r="D481" s="46" t="s">
        <v>705</v>
      </c>
      <c r="E481" s="46">
        <v>0</v>
      </c>
      <c r="F481" s="46">
        <v>50</v>
      </c>
      <c r="G481" s="46">
        <v>50</v>
      </c>
      <c r="H481" s="46">
        <v>78110000</v>
      </c>
      <c r="I481" s="38">
        <v>234504</v>
      </c>
      <c r="J481" s="38">
        <f t="shared" si="15"/>
        <v>11725200</v>
      </c>
    </row>
    <row r="482" spans="1:10">
      <c r="A482" s="37">
        <f t="shared" si="16"/>
        <v>283</v>
      </c>
      <c r="B482" s="46">
        <v>64221</v>
      </c>
      <c r="C482" s="77" t="s">
        <v>722</v>
      </c>
      <c r="D482" s="46" t="s">
        <v>705</v>
      </c>
      <c r="E482" s="46">
        <v>0</v>
      </c>
      <c r="F482" s="46">
        <v>50</v>
      </c>
      <c r="G482" s="46">
        <v>50</v>
      </c>
      <c r="H482" s="46">
        <v>78110000</v>
      </c>
      <c r="I482" s="38">
        <v>234504</v>
      </c>
      <c r="J482" s="38">
        <f t="shared" si="15"/>
        <v>11725200</v>
      </c>
    </row>
    <row r="483" spans="1:10">
      <c r="A483" s="37">
        <f t="shared" si="16"/>
        <v>284</v>
      </c>
      <c r="B483" s="46">
        <v>64221</v>
      </c>
      <c r="C483" s="77" t="s">
        <v>723</v>
      </c>
      <c r="D483" s="46" t="s">
        <v>705</v>
      </c>
      <c r="E483" s="46">
        <v>0</v>
      </c>
      <c r="F483" s="46">
        <v>50</v>
      </c>
      <c r="G483" s="46">
        <v>50</v>
      </c>
      <c r="H483" s="46">
        <v>78110000</v>
      </c>
      <c r="I483" s="38">
        <v>234504</v>
      </c>
      <c r="J483" s="38">
        <f t="shared" si="15"/>
        <v>11725200</v>
      </c>
    </row>
    <row r="484" spans="1:10">
      <c r="A484" s="37">
        <f t="shared" si="16"/>
        <v>285</v>
      </c>
      <c r="B484" s="46">
        <v>64221</v>
      </c>
      <c r="C484" s="77" t="s">
        <v>724</v>
      </c>
      <c r="D484" s="46" t="s">
        <v>705</v>
      </c>
      <c r="E484" s="46">
        <v>0</v>
      </c>
      <c r="F484" s="46">
        <v>50</v>
      </c>
      <c r="G484" s="46">
        <v>50</v>
      </c>
      <c r="H484" s="46">
        <v>78110000</v>
      </c>
      <c r="I484" s="38">
        <v>234504</v>
      </c>
      <c r="J484" s="38">
        <f t="shared" si="15"/>
        <v>11725200</v>
      </c>
    </row>
    <row r="485" spans="1:10">
      <c r="A485" s="37">
        <f t="shared" si="16"/>
        <v>286</v>
      </c>
      <c r="B485" s="46">
        <v>64221</v>
      </c>
      <c r="C485" s="77" t="s">
        <v>725</v>
      </c>
      <c r="D485" s="46" t="s">
        <v>705</v>
      </c>
      <c r="E485" s="46">
        <v>0</v>
      </c>
      <c r="F485" s="46">
        <v>50</v>
      </c>
      <c r="G485" s="46">
        <v>50</v>
      </c>
      <c r="H485" s="46">
        <v>78110000</v>
      </c>
      <c r="I485" s="38">
        <v>234504</v>
      </c>
      <c r="J485" s="38">
        <f t="shared" si="15"/>
        <v>11725200</v>
      </c>
    </row>
    <row r="486" spans="1:10">
      <c r="A486" s="37">
        <f t="shared" si="16"/>
        <v>287</v>
      </c>
      <c r="B486" s="46">
        <v>64221</v>
      </c>
      <c r="C486" s="77" t="s">
        <v>726</v>
      </c>
      <c r="D486" s="46" t="s">
        <v>705</v>
      </c>
      <c r="E486" s="46">
        <v>0</v>
      </c>
      <c r="F486" s="46">
        <v>50</v>
      </c>
      <c r="G486" s="46">
        <v>50</v>
      </c>
      <c r="H486" s="46">
        <v>78110000</v>
      </c>
      <c r="I486" s="38">
        <v>234504</v>
      </c>
      <c r="J486" s="38">
        <f t="shared" si="15"/>
        <v>11725200</v>
      </c>
    </row>
    <row r="487" spans="1:10">
      <c r="A487" s="37">
        <f t="shared" si="16"/>
        <v>288</v>
      </c>
      <c r="B487" s="46">
        <v>64221</v>
      </c>
      <c r="C487" s="77" t="s">
        <v>727</v>
      </c>
      <c r="D487" s="46" t="s">
        <v>705</v>
      </c>
      <c r="E487" s="46">
        <v>0</v>
      </c>
      <c r="F487" s="46">
        <v>50</v>
      </c>
      <c r="G487" s="46">
        <v>50</v>
      </c>
      <c r="H487" s="46">
        <v>78110000</v>
      </c>
      <c r="I487" s="38">
        <v>234504</v>
      </c>
      <c r="J487" s="38">
        <f t="shared" si="15"/>
        <v>11725200</v>
      </c>
    </row>
    <row r="488" spans="1:10">
      <c r="A488" s="37">
        <f t="shared" si="16"/>
        <v>289</v>
      </c>
      <c r="B488" s="46">
        <v>64221</v>
      </c>
      <c r="C488" s="77" t="s">
        <v>728</v>
      </c>
      <c r="D488" s="46" t="s">
        <v>705</v>
      </c>
      <c r="E488" s="46">
        <v>0</v>
      </c>
      <c r="F488" s="46">
        <v>50</v>
      </c>
      <c r="G488" s="46">
        <v>50</v>
      </c>
      <c r="H488" s="46">
        <v>78110000</v>
      </c>
      <c r="I488" s="38">
        <v>234504</v>
      </c>
      <c r="J488" s="38">
        <f t="shared" si="15"/>
        <v>11725200</v>
      </c>
    </row>
    <row r="489" spans="1:10">
      <c r="A489" s="37">
        <f t="shared" si="16"/>
        <v>290</v>
      </c>
      <c r="B489" s="46">
        <v>64221</v>
      </c>
      <c r="C489" s="77" t="s">
        <v>729</v>
      </c>
      <c r="D489" s="46" t="s">
        <v>705</v>
      </c>
      <c r="E489" s="46">
        <v>0</v>
      </c>
      <c r="F489" s="46">
        <v>50</v>
      </c>
      <c r="G489" s="46">
        <v>50</v>
      </c>
      <c r="H489" s="46">
        <v>78110000</v>
      </c>
      <c r="I489" s="38">
        <v>234504</v>
      </c>
      <c r="J489" s="38">
        <f t="shared" si="15"/>
        <v>11725200</v>
      </c>
    </row>
    <row r="490" spans="1:10">
      <c r="A490" s="37">
        <f t="shared" si="16"/>
        <v>291</v>
      </c>
      <c r="B490" s="46">
        <v>64221</v>
      </c>
      <c r="C490" s="77" t="s">
        <v>730</v>
      </c>
      <c r="D490" s="46" t="s">
        <v>705</v>
      </c>
      <c r="E490" s="46">
        <v>0</v>
      </c>
      <c r="F490" s="46">
        <v>50</v>
      </c>
      <c r="G490" s="46">
        <v>50</v>
      </c>
      <c r="H490" s="46">
        <v>78110000</v>
      </c>
      <c r="I490" s="38">
        <v>234504</v>
      </c>
      <c r="J490" s="38">
        <f t="shared" si="15"/>
        <v>11725200</v>
      </c>
    </row>
    <row r="491" spans="1:10">
      <c r="A491" s="37">
        <f t="shared" si="16"/>
        <v>292</v>
      </c>
      <c r="B491" s="46">
        <v>64221</v>
      </c>
      <c r="C491" s="77" t="s">
        <v>731</v>
      </c>
      <c r="D491" s="46" t="s">
        <v>705</v>
      </c>
      <c r="E491" s="46">
        <v>0</v>
      </c>
      <c r="F491" s="46">
        <v>50</v>
      </c>
      <c r="G491" s="46">
        <v>50</v>
      </c>
      <c r="H491" s="46">
        <v>78110000</v>
      </c>
      <c r="I491" s="38">
        <v>234504</v>
      </c>
      <c r="J491" s="38">
        <f t="shared" si="15"/>
        <v>11725200</v>
      </c>
    </row>
    <row r="492" spans="1:10">
      <c r="A492" s="37">
        <f t="shared" si="16"/>
        <v>293</v>
      </c>
      <c r="B492" s="46">
        <v>64221</v>
      </c>
      <c r="C492" s="77" t="s">
        <v>732</v>
      </c>
      <c r="D492" s="46" t="s">
        <v>705</v>
      </c>
      <c r="E492" s="46">
        <v>0</v>
      </c>
      <c r="F492" s="46">
        <v>50</v>
      </c>
      <c r="G492" s="46">
        <v>50</v>
      </c>
      <c r="H492" s="46">
        <v>78110000</v>
      </c>
      <c r="I492" s="38">
        <v>234504</v>
      </c>
      <c r="J492" s="38">
        <f t="shared" si="15"/>
        <v>11725200</v>
      </c>
    </row>
    <row r="493" spans="1:10">
      <c r="A493" s="37">
        <f t="shared" si="16"/>
        <v>294</v>
      </c>
      <c r="B493" s="46">
        <v>64221</v>
      </c>
      <c r="C493" s="77" t="s">
        <v>733</v>
      </c>
      <c r="D493" s="46" t="s">
        <v>705</v>
      </c>
      <c r="E493" s="46">
        <v>0</v>
      </c>
      <c r="F493" s="46">
        <v>50</v>
      </c>
      <c r="G493" s="46">
        <v>50</v>
      </c>
      <c r="H493" s="46">
        <v>78110000</v>
      </c>
      <c r="I493" s="38">
        <v>234504</v>
      </c>
      <c r="J493" s="38">
        <f t="shared" si="15"/>
        <v>11725200</v>
      </c>
    </row>
    <row r="494" spans="1:10">
      <c r="A494" s="37">
        <f t="shared" si="16"/>
        <v>295</v>
      </c>
      <c r="B494" s="46">
        <v>64221</v>
      </c>
      <c r="C494" s="77" t="s">
        <v>734</v>
      </c>
      <c r="D494" s="46" t="s">
        <v>705</v>
      </c>
      <c r="E494" s="46">
        <v>0</v>
      </c>
      <c r="F494" s="46">
        <v>50</v>
      </c>
      <c r="G494" s="46">
        <v>50</v>
      </c>
      <c r="H494" s="46">
        <v>78110000</v>
      </c>
      <c r="I494" s="38">
        <v>234504</v>
      </c>
      <c r="J494" s="38">
        <f t="shared" si="15"/>
        <v>11725200</v>
      </c>
    </row>
    <row r="495" spans="1:10">
      <c r="A495" s="37">
        <f t="shared" si="16"/>
        <v>296</v>
      </c>
      <c r="B495" s="46">
        <v>64221</v>
      </c>
      <c r="C495" s="77" t="s">
        <v>735</v>
      </c>
      <c r="D495" s="46" t="s">
        <v>705</v>
      </c>
      <c r="E495" s="46">
        <v>0</v>
      </c>
      <c r="F495" s="46">
        <v>50</v>
      </c>
      <c r="G495" s="46">
        <v>50</v>
      </c>
      <c r="H495" s="46">
        <v>78110000</v>
      </c>
      <c r="I495" s="38">
        <v>234504</v>
      </c>
      <c r="J495" s="38">
        <f t="shared" si="15"/>
        <v>11725200</v>
      </c>
    </row>
    <row r="496" spans="1:10">
      <c r="A496" s="37">
        <f t="shared" si="16"/>
        <v>297</v>
      </c>
      <c r="B496" s="46">
        <v>64221</v>
      </c>
      <c r="C496" s="77" t="s">
        <v>736</v>
      </c>
      <c r="D496" s="46" t="s">
        <v>705</v>
      </c>
      <c r="E496" s="46">
        <v>0</v>
      </c>
      <c r="F496" s="46">
        <v>10</v>
      </c>
      <c r="G496" s="46">
        <v>10</v>
      </c>
      <c r="H496" s="46">
        <v>78110000</v>
      </c>
      <c r="I496" s="38">
        <v>234504</v>
      </c>
      <c r="J496" s="38">
        <f t="shared" si="15"/>
        <v>2345040</v>
      </c>
    </row>
    <row r="497" spans="1:10">
      <c r="A497" s="37">
        <f t="shared" si="16"/>
        <v>298</v>
      </c>
      <c r="B497" s="46">
        <v>64221</v>
      </c>
      <c r="C497" s="77" t="s">
        <v>737</v>
      </c>
      <c r="D497" s="46" t="s">
        <v>705</v>
      </c>
      <c r="E497" s="46">
        <v>0</v>
      </c>
      <c r="F497" s="46">
        <v>10</v>
      </c>
      <c r="G497" s="46">
        <v>10</v>
      </c>
      <c r="H497" s="46">
        <v>78110000</v>
      </c>
      <c r="I497" s="38">
        <v>234504</v>
      </c>
      <c r="J497" s="38">
        <f t="shared" si="15"/>
        <v>2345040</v>
      </c>
    </row>
    <row r="498" spans="1:10">
      <c r="A498" s="37">
        <f t="shared" si="16"/>
        <v>299</v>
      </c>
      <c r="B498" s="46">
        <v>64221</v>
      </c>
      <c r="C498" s="77" t="s">
        <v>738</v>
      </c>
      <c r="D498" s="46" t="s">
        <v>705</v>
      </c>
      <c r="E498" s="46">
        <v>0</v>
      </c>
      <c r="F498" s="46">
        <v>10</v>
      </c>
      <c r="G498" s="46">
        <v>10</v>
      </c>
      <c r="H498" s="46">
        <v>78110000</v>
      </c>
      <c r="I498" s="38">
        <v>234504</v>
      </c>
      <c r="J498" s="38">
        <f t="shared" si="15"/>
        <v>2345040</v>
      </c>
    </row>
    <row r="499" spans="1:10">
      <c r="A499" s="37">
        <f t="shared" si="16"/>
        <v>300</v>
      </c>
      <c r="B499" s="46">
        <v>64221</v>
      </c>
      <c r="C499" s="77" t="s">
        <v>739</v>
      </c>
      <c r="D499" s="46" t="s">
        <v>705</v>
      </c>
      <c r="E499" s="46">
        <v>0</v>
      </c>
      <c r="F499" s="46">
        <v>30</v>
      </c>
      <c r="G499" s="46">
        <v>30</v>
      </c>
      <c r="H499" s="46">
        <v>78110000</v>
      </c>
      <c r="I499" s="38">
        <v>234504</v>
      </c>
      <c r="J499" s="38">
        <f t="shared" si="15"/>
        <v>7035120</v>
      </c>
    </row>
    <row r="500" spans="1:10">
      <c r="A500" s="37">
        <f t="shared" si="16"/>
        <v>301</v>
      </c>
      <c r="B500" s="46">
        <v>64221</v>
      </c>
      <c r="C500" s="77" t="s">
        <v>740</v>
      </c>
      <c r="D500" s="46" t="s">
        <v>705</v>
      </c>
      <c r="E500" s="46">
        <v>0</v>
      </c>
      <c r="F500" s="46">
        <v>10</v>
      </c>
      <c r="G500" s="46">
        <v>10</v>
      </c>
      <c r="H500" s="46">
        <v>78110000</v>
      </c>
      <c r="I500" s="38">
        <v>234504</v>
      </c>
      <c r="J500" s="38">
        <f t="shared" si="15"/>
        <v>2345040</v>
      </c>
    </row>
    <row r="501" spans="1:10">
      <c r="A501" s="37">
        <f t="shared" si="16"/>
        <v>302</v>
      </c>
      <c r="B501" s="46">
        <v>64221</v>
      </c>
      <c r="C501" s="77" t="s">
        <v>741</v>
      </c>
      <c r="D501" s="46" t="s">
        <v>705</v>
      </c>
      <c r="E501" s="46">
        <v>0</v>
      </c>
      <c r="F501" s="46">
        <v>50</v>
      </c>
      <c r="G501" s="46">
        <v>50</v>
      </c>
      <c r="H501" s="46">
        <v>78110000</v>
      </c>
      <c r="I501" s="38">
        <v>234504</v>
      </c>
      <c r="J501" s="38">
        <f t="shared" si="15"/>
        <v>11725200</v>
      </c>
    </row>
    <row r="502" spans="1:10">
      <c r="A502" s="37">
        <f t="shared" si="16"/>
        <v>303</v>
      </c>
      <c r="B502" s="46">
        <v>64221</v>
      </c>
      <c r="C502" s="77" t="s">
        <v>742</v>
      </c>
      <c r="D502" s="46" t="s">
        <v>705</v>
      </c>
      <c r="E502" s="46">
        <v>0</v>
      </c>
      <c r="F502" s="46">
        <v>20</v>
      </c>
      <c r="G502" s="46">
        <v>20</v>
      </c>
      <c r="H502" s="46">
        <v>78110000</v>
      </c>
      <c r="I502" s="38">
        <v>234504</v>
      </c>
      <c r="J502" s="38">
        <f t="shared" si="15"/>
        <v>4690080</v>
      </c>
    </row>
    <row r="503" spans="1:10">
      <c r="A503" s="37">
        <f t="shared" si="16"/>
        <v>304</v>
      </c>
      <c r="B503" s="46">
        <v>64221</v>
      </c>
      <c r="C503" s="77" t="s">
        <v>743</v>
      </c>
      <c r="D503" s="46" t="s">
        <v>705</v>
      </c>
      <c r="E503" s="46">
        <v>0</v>
      </c>
      <c r="F503" s="46">
        <v>50</v>
      </c>
      <c r="G503" s="46">
        <v>50</v>
      </c>
      <c r="H503" s="46">
        <v>78110000</v>
      </c>
      <c r="I503" s="38">
        <v>234504</v>
      </c>
      <c r="J503" s="38">
        <f t="shared" si="15"/>
        <v>11725200</v>
      </c>
    </row>
    <row r="504" spans="1:10">
      <c r="A504" s="37">
        <f t="shared" si="16"/>
        <v>305</v>
      </c>
      <c r="B504" s="46">
        <v>64221</v>
      </c>
      <c r="C504" s="77" t="s">
        <v>744</v>
      </c>
      <c r="D504" s="46" t="s">
        <v>705</v>
      </c>
      <c r="E504" s="46">
        <v>0</v>
      </c>
      <c r="F504" s="46">
        <v>30</v>
      </c>
      <c r="G504" s="46">
        <v>30</v>
      </c>
      <c r="H504" s="46">
        <v>78110000</v>
      </c>
      <c r="I504" s="38">
        <v>234504</v>
      </c>
      <c r="J504" s="38">
        <f t="shared" si="15"/>
        <v>7035120</v>
      </c>
    </row>
    <row r="505" spans="1:10">
      <c r="A505" s="37">
        <f t="shared" si="16"/>
        <v>306</v>
      </c>
      <c r="B505" s="46">
        <v>64221</v>
      </c>
      <c r="C505" s="77" t="s">
        <v>745</v>
      </c>
      <c r="D505" s="46" t="s">
        <v>705</v>
      </c>
      <c r="E505" s="46">
        <v>0</v>
      </c>
      <c r="F505" s="46">
        <v>10</v>
      </c>
      <c r="G505" s="46">
        <v>10</v>
      </c>
      <c r="H505" s="46">
        <v>78110000</v>
      </c>
      <c r="I505" s="38">
        <v>234504</v>
      </c>
      <c r="J505" s="38">
        <f t="shared" si="15"/>
        <v>2345040</v>
      </c>
    </row>
    <row r="506" spans="1:10">
      <c r="A506" s="37">
        <f t="shared" si="16"/>
        <v>307</v>
      </c>
      <c r="B506" s="46">
        <v>64221</v>
      </c>
      <c r="C506" s="77" t="s">
        <v>746</v>
      </c>
      <c r="D506" s="46" t="s">
        <v>705</v>
      </c>
      <c r="E506" s="46">
        <v>0</v>
      </c>
      <c r="F506" s="46">
        <v>50</v>
      </c>
      <c r="G506" s="46">
        <v>50</v>
      </c>
      <c r="H506" s="46">
        <v>78110000</v>
      </c>
      <c r="I506" s="38">
        <v>234504</v>
      </c>
      <c r="J506" s="38">
        <f t="shared" si="15"/>
        <v>11725200</v>
      </c>
    </row>
    <row r="507" spans="1:10">
      <c r="A507" s="37">
        <f t="shared" si="16"/>
        <v>308</v>
      </c>
      <c r="B507" s="46">
        <v>64221</v>
      </c>
      <c r="C507" s="77" t="s">
        <v>747</v>
      </c>
      <c r="D507" s="46" t="s">
        <v>705</v>
      </c>
      <c r="E507" s="46">
        <v>0</v>
      </c>
      <c r="F507" s="46">
        <v>50</v>
      </c>
      <c r="G507" s="46">
        <v>50</v>
      </c>
      <c r="H507" s="46">
        <v>78110000</v>
      </c>
      <c r="I507" s="38">
        <v>234504</v>
      </c>
      <c r="J507" s="38">
        <f t="shared" si="15"/>
        <v>11725200</v>
      </c>
    </row>
    <row r="508" spans="1:10">
      <c r="A508" s="37">
        <f t="shared" si="16"/>
        <v>309</v>
      </c>
      <c r="B508" s="46">
        <v>64221</v>
      </c>
      <c r="C508" s="77" t="s">
        <v>748</v>
      </c>
      <c r="D508" s="46" t="s">
        <v>705</v>
      </c>
      <c r="E508" s="46">
        <v>0</v>
      </c>
      <c r="F508" s="46">
        <v>50</v>
      </c>
      <c r="G508" s="46">
        <v>50</v>
      </c>
      <c r="H508" s="46">
        <v>78110000</v>
      </c>
      <c r="I508" s="38">
        <v>234504</v>
      </c>
      <c r="J508" s="38">
        <f t="shared" si="15"/>
        <v>11725200</v>
      </c>
    </row>
    <row r="509" spans="1:10">
      <c r="A509" s="37">
        <f t="shared" si="16"/>
        <v>310</v>
      </c>
      <c r="B509" s="46">
        <v>64221</v>
      </c>
      <c r="C509" s="77" t="s">
        <v>749</v>
      </c>
      <c r="D509" s="46" t="s">
        <v>705</v>
      </c>
      <c r="E509" s="46">
        <v>0</v>
      </c>
      <c r="F509" s="46">
        <v>50</v>
      </c>
      <c r="G509" s="46">
        <v>50</v>
      </c>
      <c r="H509" s="46">
        <v>78110000</v>
      </c>
      <c r="I509" s="38">
        <v>234504</v>
      </c>
      <c r="J509" s="38">
        <f t="shared" si="15"/>
        <v>11725200</v>
      </c>
    </row>
    <row r="510" spans="1:10">
      <c r="A510" s="37">
        <f t="shared" si="16"/>
        <v>311</v>
      </c>
      <c r="B510" s="46">
        <v>64221</v>
      </c>
      <c r="C510" s="77" t="s">
        <v>750</v>
      </c>
      <c r="D510" s="46" t="s">
        <v>705</v>
      </c>
      <c r="E510" s="46">
        <v>0</v>
      </c>
      <c r="F510" s="46">
        <v>50</v>
      </c>
      <c r="G510" s="46">
        <v>50</v>
      </c>
      <c r="H510" s="46">
        <v>78110000</v>
      </c>
      <c r="I510" s="38">
        <v>234504</v>
      </c>
      <c r="J510" s="38">
        <f t="shared" si="15"/>
        <v>11725200</v>
      </c>
    </row>
    <row r="511" spans="1:10">
      <c r="A511" s="37">
        <f t="shared" si="16"/>
        <v>312</v>
      </c>
      <c r="B511" s="46">
        <v>64221</v>
      </c>
      <c r="C511" s="77" t="s">
        <v>751</v>
      </c>
      <c r="D511" s="46" t="s">
        <v>705</v>
      </c>
      <c r="E511" s="46">
        <v>0</v>
      </c>
      <c r="F511" s="46">
        <v>50</v>
      </c>
      <c r="G511" s="46">
        <v>50</v>
      </c>
      <c r="H511" s="46">
        <v>78110000</v>
      </c>
      <c r="I511" s="38">
        <v>234504</v>
      </c>
      <c r="J511" s="38">
        <f t="shared" si="15"/>
        <v>11725200</v>
      </c>
    </row>
    <row r="512" spans="1:10">
      <c r="A512" s="37">
        <f t="shared" si="16"/>
        <v>313</v>
      </c>
      <c r="B512" s="46">
        <v>64221</v>
      </c>
      <c r="C512" s="77" t="s">
        <v>752</v>
      </c>
      <c r="D512" s="46" t="s">
        <v>705</v>
      </c>
      <c r="E512" s="46">
        <v>0</v>
      </c>
      <c r="F512" s="46">
        <v>50</v>
      </c>
      <c r="G512" s="46">
        <v>50</v>
      </c>
      <c r="H512" s="46">
        <v>78110000</v>
      </c>
      <c r="I512" s="38">
        <v>234504</v>
      </c>
      <c r="J512" s="38">
        <f t="shared" si="15"/>
        <v>11725200</v>
      </c>
    </row>
    <row r="513" spans="1:10">
      <c r="A513" s="37">
        <f t="shared" si="16"/>
        <v>314</v>
      </c>
      <c r="B513" s="46">
        <v>64221</v>
      </c>
      <c r="C513" s="77" t="s">
        <v>753</v>
      </c>
      <c r="D513" s="46" t="s">
        <v>705</v>
      </c>
      <c r="E513" s="46">
        <v>0</v>
      </c>
      <c r="F513" s="46">
        <v>50</v>
      </c>
      <c r="G513" s="46">
        <v>50</v>
      </c>
      <c r="H513" s="46">
        <v>78110000</v>
      </c>
      <c r="I513" s="38">
        <v>234504</v>
      </c>
      <c r="J513" s="38">
        <f t="shared" si="15"/>
        <v>11725200</v>
      </c>
    </row>
    <row r="514" spans="1:10">
      <c r="A514" s="37">
        <f t="shared" si="16"/>
        <v>315</v>
      </c>
      <c r="B514" s="46">
        <v>64221</v>
      </c>
      <c r="C514" s="77" t="s">
        <v>754</v>
      </c>
      <c r="D514" s="46" t="s">
        <v>705</v>
      </c>
      <c r="E514" s="46">
        <v>0</v>
      </c>
      <c r="F514" s="46">
        <v>50</v>
      </c>
      <c r="G514" s="46">
        <v>50</v>
      </c>
      <c r="H514" s="46">
        <v>78110000</v>
      </c>
      <c r="I514" s="38">
        <v>234504</v>
      </c>
      <c r="J514" s="38">
        <f t="shared" si="15"/>
        <v>11725200</v>
      </c>
    </row>
    <row r="515" spans="1:10">
      <c r="A515" s="37">
        <f t="shared" si="16"/>
        <v>316</v>
      </c>
      <c r="B515" s="46">
        <v>64221</v>
      </c>
      <c r="C515" s="77" t="s">
        <v>755</v>
      </c>
      <c r="D515" s="46" t="s">
        <v>705</v>
      </c>
      <c r="E515" s="46">
        <v>0</v>
      </c>
      <c r="F515" s="46">
        <v>50</v>
      </c>
      <c r="G515" s="46">
        <v>50</v>
      </c>
      <c r="H515" s="46">
        <v>78110000</v>
      </c>
      <c r="I515" s="38">
        <v>234504</v>
      </c>
      <c r="J515" s="38">
        <f t="shared" si="15"/>
        <v>11725200</v>
      </c>
    </row>
    <row r="516" spans="1:10">
      <c r="A516" s="37">
        <f t="shared" si="16"/>
        <v>317</v>
      </c>
      <c r="B516" s="46">
        <v>64221</v>
      </c>
      <c r="C516" s="77" t="s">
        <v>756</v>
      </c>
      <c r="D516" s="46" t="s">
        <v>705</v>
      </c>
      <c r="E516" s="46">
        <v>0</v>
      </c>
      <c r="F516" s="46">
        <v>50</v>
      </c>
      <c r="G516" s="46">
        <v>50</v>
      </c>
      <c r="H516" s="46">
        <v>78110000</v>
      </c>
      <c r="I516" s="38">
        <v>234504</v>
      </c>
      <c r="J516" s="38">
        <f t="shared" si="15"/>
        <v>11725200</v>
      </c>
    </row>
    <row r="517" spans="1:10">
      <c r="A517" s="37">
        <f t="shared" si="16"/>
        <v>318</v>
      </c>
      <c r="B517" s="46">
        <v>64221</v>
      </c>
      <c r="C517" s="77" t="s">
        <v>757</v>
      </c>
      <c r="D517" s="46" t="s">
        <v>705</v>
      </c>
      <c r="E517" s="46">
        <v>0</v>
      </c>
      <c r="F517" s="46">
        <v>50</v>
      </c>
      <c r="G517" s="46">
        <v>50</v>
      </c>
      <c r="H517" s="46">
        <v>78110000</v>
      </c>
      <c r="I517" s="38">
        <v>234504</v>
      </c>
      <c r="J517" s="38">
        <f t="shared" si="15"/>
        <v>11725200</v>
      </c>
    </row>
    <row r="518" spans="1:10">
      <c r="A518" s="37">
        <f t="shared" si="16"/>
        <v>319</v>
      </c>
      <c r="B518" s="46">
        <v>64221</v>
      </c>
      <c r="C518" s="77" t="s">
        <v>758</v>
      </c>
      <c r="D518" s="46" t="s">
        <v>705</v>
      </c>
      <c r="E518" s="46">
        <v>0</v>
      </c>
      <c r="F518" s="46">
        <v>50</v>
      </c>
      <c r="G518" s="46">
        <v>50</v>
      </c>
      <c r="H518" s="46">
        <v>78110000</v>
      </c>
      <c r="I518" s="38">
        <v>234504</v>
      </c>
      <c r="J518" s="38">
        <f t="shared" si="15"/>
        <v>11725200</v>
      </c>
    </row>
    <row r="519" spans="1:10">
      <c r="A519" s="37">
        <f t="shared" si="16"/>
        <v>320</v>
      </c>
      <c r="B519" s="46">
        <v>64221</v>
      </c>
      <c r="C519" s="77" t="s">
        <v>759</v>
      </c>
      <c r="D519" s="46" t="s">
        <v>705</v>
      </c>
      <c r="E519" s="46">
        <v>0</v>
      </c>
      <c r="F519" s="46">
        <v>10</v>
      </c>
      <c r="G519" s="46">
        <v>10</v>
      </c>
      <c r="H519" s="46">
        <v>78110000</v>
      </c>
      <c r="I519" s="38">
        <v>234504</v>
      </c>
      <c r="J519" s="38">
        <f t="shared" si="15"/>
        <v>2345040</v>
      </c>
    </row>
    <row r="520" spans="1:10">
      <c r="A520" s="37">
        <f t="shared" si="16"/>
        <v>321</v>
      </c>
      <c r="B520" s="46">
        <v>64221</v>
      </c>
      <c r="C520" s="77" t="s">
        <v>760</v>
      </c>
      <c r="D520" s="46" t="s">
        <v>705</v>
      </c>
      <c r="E520" s="46">
        <v>0</v>
      </c>
      <c r="F520" s="46">
        <v>10</v>
      </c>
      <c r="G520" s="46">
        <v>10</v>
      </c>
      <c r="H520" s="46">
        <v>78110000</v>
      </c>
      <c r="I520" s="38">
        <v>234504</v>
      </c>
      <c r="J520" s="38">
        <f t="shared" si="15"/>
        <v>2345040</v>
      </c>
    </row>
    <row r="521" spans="1:10">
      <c r="A521" s="37">
        <f t="shared" si="16"/>
        <v>322</v>
      </c>
      <c r="B521" s="46">
        <v>64221</v>
      </c>
      <c r="C521" s="77" t="s">
        <v>761</v>
      </c>
      <c r="D521" s="46" t="s">
        <v>705</v>
      </c>
      <c r="E521" s="46">
        <v>0</v>
      </c>
      <c r="F521" s="46">
        <v>10</v>
      </c>
      <c r="G521" s="46">
        <v>10</v>
      </c>
      <c r="H521" s="46">
        <v>78110000</v>
      </c>
      <c r="I521" s="38">
        <v>234504</v>
      </c>
      <c r="J521" s="38">
        <f t="shared" si="15"/>
        <v>2345040</v>
      </c>
    </row>
    <row r="522" spans="1:10">
      <c r="A522" s="37">
        <f t="shared" si="16"/>
        <v>323</v>
      </c>
      <c r="B522" s="46">
        <v>64221</v>
      </c>
      <c r="C522" s="77" t="s">
        <v>762</v>
      </c>
      <c r="D522" s="46" t="s">
        <v>705</v>
      </c>
      <c r="E522" s="46">
        <v>0</v>
      </c>
      <c r="F522" s="46">
        <v>10</v>
      </c>
      <c r="G522" s="46">
        <v>10</v>
      </c>
      <c r="H522" s="46">
        <v>78110000</v>
      </c>
      <c r="I522" s="38">
        <v>234504</v>
      </c>
      <c r="J522" s="38">
        <f t="shared" si="15"/>
        <v>2345040</v>
      </c>
    </row>
    <row r="523" spans="1:10">
      <c r="A523" s="37">
        <f t="shared" si="16"/>
        <v>324</v>
      </c>
      <c r="B523" s="46">
        <v>64221</v>
      </c>
      <c r="C523" s="77" t="s">
        <v>763</v>
      </c>
      <c r="D523" s="46" t="s">
        <v>705</v>
      </c>
      <c r="E523" s="46">
        <v>0</v>
      </c>
      <c r="F523" s="46">
        <v>10</v>
      </c>
      <c r="G523" s="46">
        <v>10</v>
      </c>
      <c r="H523" s="46">
        <v>78110000</v>
      </c>
      <c r="I523" s="38">
        <v>234504</v>
      </c>
      <c r="J523" s="38">
        <f t="shared" si="15"/>
        <v>2345040</v>
      </c>
    </row>
    <row r="524" spans="1:10">
      <c r="A524" s="37">
        <f t="shared" si="16"/>
        <v>325</v>
      </c>
      <c r="B524" s="46">
        <v>64221</v>
      </c>
      <c r="C524" s="77" t="s">
        <v>764</v>
      </c>
      <c r="D524" s="46" t="s">
        <v>705</v>
      </c>
      <c r="E524" s="46">
        <v>0</v>
      </c>
      <c r="F524" s="46">
        <v>10</v>
      </c>
      <c r="G524" s="46">
        <v>10</v>
      </c>
      <c r="H524" s="46">
        <v>78110000</v>
      </c>
      <c r="I524" s="38">
        <v>234504</v>
      </c>
      <c r="J524" s="38">
        <f t="shared" si="15"/>
        <v>2345040</v>
      </c>
    </row>
    <row r="525" spans="1:10">
      <c r="A525" s="37">
        <f t="shared" si="16"/>
        <v>326</v>
      </c>
      <c r="B525" s="46">
        <v>64221</v>
      </c>
      <c r="C525" s="77" t="s">
        <v>765</v>
      </c>
      <c r="D525" s="46" t="s">
        <v>705</v>
      </c>
      <c r="E525" s="46">
        <v>0</v>
      </c>
      <c r="F525" s="46">
        <v>10</v>
      </c>
      <c r="G525" s="46">
        <v>10</v>
      </c>
      <c r="H525" s="46">
        <v>78110000</v>
      </c>
      <c r="I525" s="38">
        <v>234504</v>
      </c>
      <c r="J525" s="38">
        <f t="shared" si="15"/>
        <v>2345040</v>
      </c>
    </row>
    <row r="526" spans="1:10">
      <c r="A526" s="37">
        <f t="shared" si="16"/>
        <v>327</v>
      </c>
      <c r="B526" s="46">
        <v>64221</v>
      </c>
      <c r="C526" s="77" t="s">
        <v>766</v>
      </c>
      <c r="D526" s="46" t="s">
        <v>705</v>
      </c>
      <c r="E526" s="46">
        <v>0</v>
      </c>
      <c r="F526" s="46">
        <v>10</v>
      </c>
      <c r="G526" s="46">
        <v>10</v>
      </c>
      <c r="H526" s="46">
        <v>78110000</v>
      </c>
      <c r="I526" s="38">
        <v>234504</v>
      </c>
      <c r="J526" s="38">
        <f t="shared" si="15"/>
        <v>2345040</v>
      </c>
    </row>
    <row r="527" spans="1:10">
      <c r="A527" s="37">
        <f t="shared" si="16"/>
        <v>328</v>
      </c>
      <c r="B527" s="46">
        <v>64221</v>
      </c>
      <c r="C527" s="77" t="s">
        <v>767</v>
      </c>
      <c r="D527" s="46" t="s">
        <v>705</v>
      </c>
      <c r="E527" s="46">
        <v>0</v>
      </c>
      <c r="F527" s="46">
        <v>10</v>
      </c>
      <c r="G527" s="46">
        <v>10</v>
      </c>
      <c r="H527" s="46">
        <v>78110000</v>
      </c>
      <c r="I527" s="38">
        <v>234504</v>
      </c>
      <c r="J527" s="38">
        <f t="shared" ref="J527:J590" si="17">I527*F527</f>
        <v>2345040</v>
      </c>
    </row>
    <row r="528" spans="1:10">
      <c r="A528" s="37">
        <f t="shared" ref="A528:A591" si="18">A527+1</f>
        <v>329</v>
      </c>
      <c r="B528" s="46">
        <v>64221</v>
      </c>
      <c r="C528" s="77" t="s">
        <v>768</v>
      </c>
      <c r="D528" s="46" t="s">
        <v>705</v>
      </c>
      <c r="E528" s="46">
        <v>0</v>
      </c>
      <c r="F528" s="46">
        <v>10</v>
      </c>
      <c r="G528" s="46">
        <v>10</v>
      </c>
      <c r="H528" s="46">
        <v>78110000</v>
      </c>
      <c r="I528" s="38">
        <v>234504</v>
      </c>
      <c r="J528" s="38">
        <f t="shared" si="17"/>
        <v>2345040</v>
      </c>
    </row>
    <row r="529" spans="1:10">
      <c r="A529" s="37">
        <f t="shared" si="18"/>
        <v>330</v>
      </c>
      <c r="B529" s="46">
        <v>64221</v>
      </c>
      <c r="C529" s="77" t="s">
        <v>769</v>
      </c>
      <c r="D529" s="46" t="s">
        <v>705</v>
      </c>
      <c r="E529" s="46">
        <v>0</v>
      </c>
      <c r="F529" s="46">
        <v>10</v>
      </c>
      <c r="G529" s="46">
        <v>10</v>
      </c>
      <c r="H529" s="46">
        <v>78110000</v>
      </c>
      <c r="I529" s="38">
        <v>234504</v>
      </c>
      <c r="J529" s="38">
        <f t="shared" si="17"/>
        <v>2345040</v>
      </c>
    </row>
    <row r="530" spans="1:10">
      <c r="A530" s="37">
        <f t="shared" si="18"/>
        <v>331</v>
      </c>
      <c r="B530" s="46">
        <v>64221</v>
      </c>
      <c r="C530" s="77" t="s">
        <v>770</v>
      </c>
      <c r="D530" s="46" t="s">
        <v>705</v>
      </c>
      <c r="E530" s="46">
        <v>0</v>
      </c>
      <c r="F530" s="46">
        <v>20</v>
      </c>
      <c r="G530" s="46">
        <v>20</v>
      </c>
      <c r="H530" s="46">
        <v>78110000</v>
      </c>
      <c r="I530" s="38">
        <v>234504</v>
      </c>
      <c r="J530" s="38">
        <f t="shared" si="17"/>
        <v>4690080</v>
      </c>
    </row>
    <row r="531" spans="1:10">
      <c r="A531" s="37">
        <f t="shared" si="18"/>
        <v>332</v>
      </c>
      <c r="B531" s="46">
        <v>64221</v>
      </c>
      <c r="C531" s="77" t="s">
        <v>771</v>
      </c>
      <c r="D531" s="46" t="s">
        <v>705</v>
      </c>
      <c r="E531" s="46">
        <v>0</v>
      </c>
      <c r="F531" s="46">
        <v>10</v>
      </c>
      <c r="G531" s="46">
        <v>10</v>
      </c>
      <c r="H531" s="46">
        <v>78110000</v>
      </c>
      <c r="I531" s="38">
        <v>234504</v>
      </c>
      <c r="J531" s="38">
        <f t="shared" si="17"/>
        <v>2345040</v>
      </c>
    </row>
    <row r="532" spans="1:10">
      <c r="A532" s="37">
        <f t="shared" si="18"/>
        <v>333</v>
      </c>
      <c r="B532" s="46">
        <v>64221</v>
      </c>
      <c r="C532" s="77" t="s">
        <v>772</v>
      </c>
      <c r="D532" s="46" t="s">
        <v>705</v>
      </c>
      <c r="E532" s="46">
        <v>0</v>
      </c>
      <c r="F532" s="46">
        <v>10</v>
      </c>
      <c r="G532" s="46">
        <v>10</v>
      </c>
      <c r="H532" s="46">
        <v>78110000</v>
      </c>
      <c r="I532" s="38">
        <v>234504</v>
      </c>
      <c r="J532" s="38">
        <f t="shared" si="17"/>
        <v>2345040</v>
      </c>
    </row>
    <row r="533" spans="1:10">
      <c r="A533" s="37">
        <f t="shared" si="18"/>
        <v>334</v>
      </c>
      <c r="B533" s="46">
        <v>64221</v>
      </c>
      <c r="C533" s="77" t="s">
        <v>773</v>
      </c>
      <c r="D533" s="46" t="s">
        <v>705</v>
      </c>
      <c r="E533" s="46">
        <v>0</v>
      </c>
      <c r="F533" s="46">
        <v>10</v>
      </c>
      <c r="G533" s="46">
        <v>10</v>
      </c>
      <c r="H533" s="46">
        <v>78110000</v>
      </c>
      <c r="I533" s="38">
        <v>234504</v>
      </c>
      <c r="J533" s="38">
        <f t="shared" si="17"/>
        <v>2345040</v>
      </c>
    </row>
    <row r="534" spans="1:10">
      <c r="A534" s="37">
        <f t="shared" si="18"/>
        <v>335</v>
      </c>
      <c r="B534" s="46">
        <v>64221</v>
      </c>
      <c r="C534" s="77" t="s">
        <v>774</v>
      </c>
      <c r="D534" s="46" t="s">
        <v>705</v>
      </c>
      <c r="E534" s="46">
        <v>0</v>
      </c>
      <c r="F534" s="46">
        <v>10</v>
      </c>
      <c r="G534" s="46">
        <v>10</v>
      </c>
      <c r="H534" s="46">
        <v>78110000</v>
      </c>
      <c r="I534" s="38">
        <v>234504</v>
      </c>
      <c r="J534" s="38">
        <f t="shared" si="17"/>
        <v>2345040</v>
      </c>
    </row>
    <row r="535" spans="1:10">
      <c r="A535" s="37">
        <f t="shared" si="18"/>
        <v>336</v>
      </c>
      <c r="B535" s="46">
        <v>64221</v>
      </c>
      <c r="C535" s="77" t="s">
        <v>775</v>
      </c>
      <c r="D535" s="46" t="s">
        <v>705</v>
      </c>
      <c r="E535" s="46">
        <v>0</v>
      </c>
      <c r="F535" s="46">
        <v>10</v>
      </c>
      <c r="G535" s="46">
        <v>10</v>
      </c>
      <c r="H535" s="46">
        <v>78110000</v>
      </c>
      <c r="I535" s="38">
        <v>234504</v>
      </c>
      <c r="J535" s="38">
        <f t="shared" si="17"/>
        <v>2345040</v>
      </c>
    </row>
    <row r="536" spans="1:10">
      <c r="A536" s="37">
        <f t="shared" si="18"/>
        <v>337</v>
      </c>
      <c r="B536" s="46">
        <v>64221</v>
      </c>
      <c r="C536" s="77" t="s">
        <v>776</v>
      </c>
      <c r="D536" s="46" t="s">
        <v>705</v>
      </c>
      <c r="E536" s="46">
        <v>0</v>
      </c>
      <c r="F536" s="46">
        <v>10</v>
      </c>
      <c r="G536" s="46">
        <v>10</v>
      </c>
      <c r="H536" s="46">
        <v>78110000</v>
      </c>
      <c r="I536" s="38">
        <v>234504</v>
      </c>
      <c r="J536" s="38">
        <f t="shared" si="17"/>
        <v>2345040</v>
      </c>
    </row>
    <row r="537" spans="1:10" ht="27.6">
      <c r="A537" s="37">
        <f t="shared" si="18"/>
        <v>338</v>
      </c>
      <c r="B537" s="46">
        <v>64221</v>
      </c>
      <c r="C537" s="77" t="s">
        <v>777</v>
      </c>
      <c r="D537" s="46" t="s">
        <v>705</v>
      </c>
      <c r="E537" s="46">
        <v>0</v>
      </c>
      <c r="F537" s="46">
        <v>10</v>
      </c>
      <c r="G537" s="46">
        <v>10</v>
      </c>
      <c r="H537" s="46">
        <v>78110000</v>
      </c>
      <c r="I537" s="38">
        <v>234504</v>
      </c>
      <c r="J537" s="38">
        <f t="shared" si="17"/>
        <v>2345040</v>
      </c>
    </row>
    <row r="538" spans="1:10">
      <c r="A538" s="37">
        <f t="shared" si="18"/>
        <v>339</v>
      </c>
      <c r="B538" s="46">
        <v>64221</v>
      </c>
      <c r="C538" s="77" t="s">
        <v>778</v>
      </c>
      <c r="D538" s="46" t="s">
        <v>705</v>
      </c>
      <c r="E538" s="46">
        <v>0</v>
      </c>
      <c r="F538" s="46">
        <v>10</v>
      </c>
      <c r="G538" s="46">
        <v>10</v>
      </c>
      <c r="H538" s="46">
        <v>78110000</v>
      </c>
      <c r="I538" s="38">
        <v>234504</v>
      </c>
      <c r="J538" s="38">
        <f t="shared" si="17"/>
        <v>2345040</v>
      </c>
    </row>
    <row r="539" spans="1:10">
      <c r="A539" s="37">
        <f t="shared" si="18"/>
        <v>340</v>
      </c>
      <c r="B539" s="46">
        <v>64221</v>
      </c>
      <c r="C539" s="77" t="s">
        <v>779</v>
      </c>
      <c r="D539" s="46" t="s">
        <v>705</v>
      </c>
      <c r="E539" s="46">
        <v>0</v>
      </c>
      <c r="F539" s="46">
        <v>10</v>
      </c>
      <c r="G539" s="46">
        <v>10</v>
      </c>
      <c r="H539" s="46">
        <v>78110000</v>
      </c>
      <c r="I539" s="38">
        <v>234504</v>
      </c>
      <c r="J539" s="38">
        <f t="shared" si="17"/>
        <v>2345040</v>
      </c>
    </row>
    <row r="540" spans="1:10">
      <c r="A540" s="37">
        <f t="shared" si="18"/>
        <v>341</v>
      </c>
      <c r="B540" s="46">
        <v>64221</v>
      </c>
      <c r="C540" s="77" t="s">
        <v>780</v>
      </c>
      <c r="D540" s="46" t="s">
        <v>705</v>
      </c>
      <c r="E540" s="46">
        <v>0</v>
      </c>
      <c r="F540" s="46">
        <v>10</v>
      </c>
      <c r="G540" s="46">
        <v>10</v>
      </c>
      <c r="H540" s="46">
        <v>78110000</v>
      </c>
      <c r="I540" s="38">
        <v>234504</v>
      </c>
      <c r="J540" s="38">
        <f t="shared" si="17"/>
        <v>2345040</v>
      </c>
    </row>
    <row r="541" spans="1:10">
      <c r="A541" s="37">
        <f t="shared" si="18"/>
        <v>342</v>
      </c>
      <c r="B541" s="46">
        <v>64221</v>
      </c>
      <c r="C541" s="77" t="s">
        <v>781</v>
      </c>
      <c r="D541" s="46" t="s">
        <v>705</v>
      </c>
      <c r="E541" s="46">
        <v>0</v>
      </c>
      <c r="F541" s="46">
        <v>10</v>
      </c>
      <c r="G541" s="46">
        <v>10</v>
      </c>
      <c r="H541" s="46">
        <v>78110000</v>
      </c>
      <c r="I541" s="38">
        <v>234504</v>
      </c>
      <c r="J541" s="38">
        <f t="shared" si="17"/>
        <v>2345040</v>
      </c>
    </row>
    <row r="542" spans="1:10">
      <c r="A542" s="37">
        <f t="shared" si="18"/>
        <v>343</v>
      </c>
      <c r="B542" s="46">
        <v>64221</v>
      </c>
      <c r="C542" s="77" t="s">
        <v>782</v>
      </c>
      <c r="D542" s="46" t="s">
        <v>705</v>
      </c>
      <c r="E542" s="46">
        <v>0</v>
      </c>
      <c r="F542" s="46">
        <v>10</v>
      </c>
      <c r="G542" s="46">
        <v>10</v>
      </c>
      <c r="H542" s="46">
        <v>78110000</v>
      </c>
      <c r="I542" s="38">
        <v>234504</v>
      </c>
      <c r="J542" s="38">
        <f t="shared" si="17"/>
        <v>2345040</v>
      </c>
    </row>
    <row r="543" spans="1:10">
      <c r="A543" s="37">
        <f t="shared" si="18"/>
        <v>344</v>
      </c>
      <c r="B543" s="46">
        <v>64221</v>
      </c>
      <c r="C543" s="77" t="s">
        <v>783</v>
      </c>
      <c r="D543" s="46" t="s">
        <v>705</v>
      </c>
      <c r="E543" s="46">
        <v>0</v>
      </c>
      <c r="F543" s="46">
        <v>10</v>
      </c>
      <c r="G543" s="46">
        <v>10</v>
      </c>
      <c r="H543" s="46">
        <v>78110000</v>
      </c>
      <c r="I543" s="38">
        <v>234504</v>
      </c>
      <c r="J543" s="38">
        <f t="shared" si="17"/>
        <v>2345040</v>
      </c>
    </row>
    <row r="544" spans="1:10">
      <c r="A544" s="37">
        <f t="shared" si="18"/>
        <v>345</v>
      </c>
      <c r="B544" s="46">
        <v>64221</v>
      </c>
      <c r="C544" s="77" t="s">
        <v>784</v>
      </c>
      <c r="D544" s="46" t="s">
        <v>705</v>
      </c>
      <c r="E544" s="46">
        <v>0</v>
      </c>
      <c r="F544" s="46">
        <v>10</v>
      </c>
      <c r="G544" s="46">
        <v>10</v>
      </c>
      <c r="H544" s="46">
        <v>78110000</v>
      </c>
      <c r="I544" s="38">
        <v>234504</v>
      </c>
      <c r="J544" s="38">
        <f t="shared" si="17"/>
        <v>2345040</v>
      </c>
    </row>
    <row r="545" spans="1:10">
      <c r="A545" s="37">
        <f t="shared" si="18"/>
        <v>346</v>
      </c>
      <c r="B545" s="46">
        <v>64221</v>
      </c>
      <c r="C545" s="77" t="s">
        <v>785</v>
      </c>
      <c r="D545" s="46" t="s">
        <v>705</v>
      </c>
      <c r="E545" s="46">
        <v>0</v>
      </c>
      <c r="F545" s="46">
        <v>10</v>
      </c>
      <c r="G545" s="46">
        <v>10</v>
      </c>
      <c r="H545" s="46">
        <v>78110000</v>
      </c>
      <c r="I545" s="38">
        <v>234504</v>
      </c>
      <c r="J545" s="38">
        <f t="shared" si="17"/>
        <v>2345040</v>
      </c>
    </row>
    <row r="546" spans="1:10">
      <c r="A546" s="37">
        <f t="shared" si="18"/>
        <v>347</v>
      </c>
      <c r="B546" s="46">
        <v>64221</v>
      </c>
      <c r="C546" s="77" t="s">
        <v>786</v>
      </c>
      <c r="D546" s="46" t="s">
        <v>705</v>
      </c>
      <c r="E546" s="46">
        <v>0</v>
      </c>
      <c r="F546" s="46">
        <v>10</v>
      </c>
      <c r="G546" s="46">
        <v>10</v>
      </c>
      <c r="H546" s="46">
        <v>78110000</v>
      </c>
      <c r="I546" s="38">
        <v>234504</v>
      </c>
      <c r="J546" s="38">
        <f t="shared" si="17"/>
        <v>2345040</v>
      </c>
    </row>
    <row r="547" spans="1:10">
      <c r="A547" s="37">
        <f t="shared" si="18"/>
        <v>348</v>
      </c>
      <c r="B547" s="46">
        <v>64221</v>
      </c>
      <c r="C547" s="77" t="s">
        <v>787</v>
      </c>
      <c r="D547" s="46" t="s">
        <v>705</v>
      </c>
      <c r="E547" s="46">
        <v>0</v>
      </c>
      <c r="F547" s="46">
        <v>10</v>
      </c>
      <c r="G547" s="46">
        <v>10</v>
      </c>
      <c r="H547" s="46">
        <v>78110000</v>
      </c>
      <c r="I547" s="38">
        <v>234504</v>
      </c>
      <c r="J547" s="38">
        <f t="shared" si="17"/>
        <v>2345040</v>
      </c>
    </row>
    <row r="548" spans="1:10">
      <c r="A548" s="37">
        <f t="shared" si="18"/>
        <v>349</v>
      </c>
      <c r="B548" s="46">
        <v>64221</v>
      </c>
      <c r="C548" s="77" t="s">
        <v>788</v>
      </c>
      <c r="D548" s="46" t="s">
        <v>705</v>
      </c>
      <c r="E548" s="46">
        <v>0</v>
      </c>
      <c r="F548" s="46">
        <v>10</v>
      </c>
      <c r="G548" s="46">
        <v>10</v>
      </c>
      <c r="H548" s="46">
        <v>78110000</v>
      </c>
      <c r="I548" s="38">
        <v>234504</v>
      </c>
      <c r="J548" s="38">
        <f t="shared" si="17"/>
        <v>2345040</v>
      </c>
    </row>
    <row r="549" spans="1:10">
      <c r="A549" s="37">
        <f t="shared" si="18"/>
        <v>350</v>
      </c>
      <c r="B549" s="46">
        <v>64221</v>
      </c>
      <c r="C549" s="77" t="s">
        <v>789</v>
      </c>
      <c r="D549" s="46" t="s">
        <v>705</v>
      </c>
      <c r="E549" s="46">
        <v>0</v>
      </c>
      <c r="F549" s="46">
        <v>10</v>
      </c>
      <c r="G549" s="46">
        <v>10</v>
      </c>
      <c r="H549" s="46">
        <v>78110000</v>
      </c>
      <c r="I549" s="38">
        <v>234504</v>
      </c>
      <c r="J549" s="38">
        <f t="shared" si="17"/>
        <v>2345040</v>
      </c>
    </row>
    <row r="550" spans="1:10">
      <c r="A550" s="37">
        <f t="shared" si="18"/>
        <v>351</v>
      </c>
      <c r="B550" s="46">
        <v>64221</v>
      </c>
      <c r="C550" s="77" t="s">
        <v>790</v>
      </c>
      <c r="D550" s="46" t="s">
        <v>705</v>
      </c>
      <c r="E550" s="46">
        <v>0</v>
      </c>
      <c r="F550" s="46">
        <v>10</v>
      </c>
      <c r="G550" s="46">
        <v>10</v>
      </c>
      <c r="H550" s="46">
        <v>78110000</v>
      </c>
      <c r="I550" s="38">
        <v>234504</v>
      </c>
      <c r="J550" s="38">
        <f t="shared" si="17"/>
        <v>2345040</v>
      </c>
    </row>
    <row r="551" spans="1:10">
      <c r="A551" s="37">
        <f t="shared" si="18"/>
        <v>352</v>
      </c>
      <c r="B551" s="46">
        <v>64221</v>
      </c>
      <c r="C551" s="77" t="s">
        <v>791</v>
      </c>
      <c r="D551" s="46" t="s">
        <v>705</v>
      </c>
      <c r="E551" s="46">
        <v>0</v>
      </c>
      <c r="F551" s="46">
        <v>10</v>
      </c>
      <c r="G551" s="46">
        <v>10</v>
      </c>
      <c r="H551" s="46">
        <v>78110000</v>
      </c>
      <c r="I551" s="38">
        <v>234504</v>
      </c>
      <c r="J551" s="38">
        <f t="shared" si="17"/>
        <v>2345040</v>
      </c>
    </row>
    <row r="552" spans="1:10">
      <c r="A552" s="37">
        <f t="shared" si="18"/>
        <v>353</v>
      </c>
      <c r="B552" s="46">
        <v>64221</v>
      </c>
      <c r="C552" s="77" t="s">
        <v>792</v>
      </c>
      <c r="D552" s="46" t="s">
        <v>705</v>
      </c>
      <c r="E552" s="46">
        <v>0</v>
      </c>
      <c r="F552" s="46">
        <v>10</v>
      </c>
      <c r="G552" s="46">
        <v>10</v>
      </c>
      <c r="H552" s="46">
        <v>78110000</v>
      </c>
      <c r="I552" s="38">
        <v>234504</v>
      </c>
      <c r="J552" s="38">
        <f t="shared" si="17"/>
        <v>2345040</v>
      </c>
    </row>
    <row r="553" spans="1:10">
      <c r="A553" s="37">
        <f t="shared" si="18"/>
        <v>354</v>
      </c>
      <c r="B553" s="46">
        <v>64221</v>
      </c>
      <c r="C553" s="77" t="s">
        <v>793</v>
      </c>
      <c r="D553" s="46" t="s">
        <v>705</v>
      </c>
      <c r="E553" s="46">
        <v>0</v>
      </c>
      <c r="F553" s="46">
        <v>10</v>
      </c>
      <c r="G553" s="46">
        <v>10</v>
      </c>
      <c r="H553" s="46">
        <v>78110000</v>
      </c>
      <c r="I553" s="38">
        <v>234504</v>
      </c>
      <c r="J553" s="38">
        <f t="shared" si="17"/>
        <v>2345040</v>
      </c>
    </row>
    <row r="554" spans="1:10">
      <c r="A554" s="37">
        <f t="shared" si="18"/>
        <v>355</v>
      </c>
      <c r="B554" s="46">
        <v>64221</v>
      </c>
      <c r="C554" s="77" t="s">
        <v>794</v>
      </c>
      <c r="D554" s="46" t="s">
        <v>705</v>
      </c>
      <c r="E554" s="46">
        <v>0</v>
      </c>
      <c r="F554" s="46">
        <v>10</v>
      </c>
      <c r="G554" s="46">
        <v>10</v>
      </c>
      <c r="H554" s="46">
        <v>78110000</v>
      </c>
      <c r="I554" s="38">
        <v>234504</v>
      </c>
      <c r="J554" s="38">
        <f t="shared" si="17"/>
        <v>2345040</v>
      </c>
    </row>
    <row r="555" spans="1:10">
      <c r="A555" s="37">
        <f t="shared" si="18"/>
        <v>356</v>
      </c>
      <c r="B555" s="46">
        <v>64221</v>
      </c>
      <c r="C555" s="77" t="s">
        <v>795</v>
      </c>
      <c r="D555" s="46" t="s">
        <v>705</v>
      </c>
      <c r="E555" s="46">
        <v>0</v>
      </c>
      <c r="F555" s="46">
        <v>10</v>
      </c>
      <c r="G555" s="46">
        <v>10</v>
      </c>
      <c r="H555" s="46">
        <v>78110000</v>
      </c>
      <c r="I555" s="38">
        <v>234504</v>
      </c>
      <c r="J555" s="38">
        <f t="shared" si="17"/>
        <v>2345040</v>
      </c>
    </row>
    <row r="556" spans="1:10">
      <c r="A556" s="37">
        <f t="shared" si="18"/>
        <v>357</v>
      </c>
      <c r="B556" s="46">
        <v>64221</v>
      </c>
      <c r="C556" s="77" t="s">
        <v>796</v>
      </c>
      <c r="D556" s="46" t="s">
        <v>705</v>
      </c>
      <c r="E556" s="46">
        <v>0</v>
      </c>
      <c r="F556" s="46">
        <v>10</v>
      </c>
      <c r="G556" s="46">
        <v>10</v>
      </c>
      <c r="H556" s="46">
        <v>78110000</v>
      </c>
      <c r="I556" s="38">
        <v>234504</v>
      </c>
      <c r="J556" s="38">
        <f t="shared" si="17"/>
        <v>2345040</v>
      </c>
    </row>
    <row r="557" spans="1:10">
      <c r="A557" s="37">
        <f t="shared" si="18"/>
        <v>358</v>
      </c>
      <c r="B557" s="46">
        <v>64221</v>
      </c>
      <c r="C557" s="77" t="s">
        <v>797</v>
      </c>
      <c r="D557" s="46" t="s">
        <v>705</v>
      </c>
      <c r="E557" s="46">
        <v>0</v>
      </c>
      <c r="F557" s="46">
        <v>10</v>
      </c>
      <c r="G557" s="46">
        <v>10</v>
      </c>
      <c r="H557" s="46">
        <v>78110000</v>
      </c>
      <c r="I557" s="38">
        <v>234504</v>
      </c>
      <c r="J557" s="38">
        <f t="shared" si="17"/>
        <v>2345040</v>
      </c>
    </row>
    <row r="558" spans="1:10">
      <c r="A558" s="37">
        <f t="shared" si="18"/>
        <v>359</v>
      </c>
      <c r="B558" s="46">
        <v>64221</v>
      </c>
      <c r="C558" s="77" t="s">
        <v>798</v>
      </c>
      <c r="D558" s="46" t="s">
        <v>705</v>
      </c>
      <c r="E558" s="46">
        <v>0</v>
      </c>
      <c r="F558" s="46">
        <v>10</v>
      </c>
      <c r="G558" s="46">
        <v>10</v>
      </c>
      <c r="H558" s="46">
        <v>78110000</v>
      </c>
      <c r="I558" s="38">
        <v>234504</v>
      </c>
      <c r="J558" s="38">
        <f t="shared" si="17"/>
        <v>2345040</v>
      </c>
    </row>
    <row r="559" spans="1:10">
      <c r="A559" s="37">
        <f t="shared" si="18"/>
        <v>360</v>
      </c>
      <c r="B559" s="46">
        <v>64221</v>
      </c>
      <c r="C559" s="77" t="s">
        <v>799</v>
      </c>
      <c r="D559" s="46" t="s">
        <v>705</v>
      </c>
      <c r="E559" s="46">
        <v>0</v>
      </c>
      <c r="F559" s="46">
        <v>10</v>
      </c>
      <c r="G559" s="46">
        <v>10</v>
      </c>
      <c r="H559" s="46">
        <v>78110000</v>
      </c>
      <c r="I559" s="38">
        <v>234504</v>
      </c>
      <c r="J559" s="38">
        <f t="shared" si="17"/>
        <v>2345040</v>
      </c>
    </row>
    <row r="560" spans="1:10">
      <c r="A560" s="37">
        <f t="shared" si="18"/>
        <v>361</v>
      </c>
      <c r="B560" s="46">
        <v>64221</v>
      </c>
      <c r="C560" s="77" t="s">
        <v>800</v>
      </c>
      <c r="D560" s="46" t="s">
        <v>705</v>
      </c>
      <c r="E560" s="46">
        <v>0</v>
      </c>
      <c r="F560" s="46">
        <v>10</v>
      </c>
      <c r="G560" s="46">
        <v>10</v>
      </c>
      <c r="H560" s="46">
        <v>78110000</v>
      </c>
      <c r="I560" s="38">
        <v>234504</v>
      </c>
      <c r="J560" s="38">
        <f t="shared" si="17"/>
        <v>2345040</v>
      </c>
    </row>
    <row r="561" spans="1:10">
      <c r="A561" s="37">
        <f t="shared" si="18"/>
        <v>362</v>
      </c>
      <c r="B561" s="46">
        <v>64221</v>
      </c>
      <c r="C561" s="77" t="s">
        <v>801</v>
      </c>
      <c r="D561" s="46" t="s">
        <v>705</v>
      </c>
      <c r="E561" s="46">
        <v>0</v>
      </c>
      <c r="F561" s="46">
        <v>10</v>
      </c>
      <c r="G561" s="46">
        <v>10</v>
      </c>
      <c r="H561" s="46">
        <v>78110000</v>
      </c>
      <c r="I561" s="38">
        <v>234504</v>
      </c>
      <c r="J561" s="38">
        <f t="shared" si="17"/>
        <v>2345040</v>
      </c>
    </row>
    <row r="562" spans="1:10">
      <c r="A562" s="37">
        <f t="shared" si="18"/>
        <v>363</v>
      </c>
      <c r="B562" s="46">
        <v>64221</v>
      </c>
      <c r="C562" s="77" t="s">
        <v>802</v>
      </c>
      <c r="D562" s="46" t="s">
        <v>705</v>
      </c>
      <c r="E562" s="46">
        <v>0</v>
      </c>
      <c r="F562" s="46">
        <v>10</v>
      </c>
      <c r="G562" s="46">
        <v>10</v>
      </c>
      <c r="H562" s="46">
        <v>78110000</v>
      </c>
      <c r="I562" s="38">
        <v>234504</v>
      </c>
      <c r="J562" s="38">
        <f t="shared" si="17"/>
        <v>2345040</v>
      </c>
    </row>
    <row r="563" spans="1:10">
      <c r="A563" s="37">
        <f t="shared" si="18"/>
        <v>364</v>
      </c>
      <c r="B563" s="46">
        <v>64221</v>
      </c>
      <c r="C563" s="77" t="s">
        <v>803</v>
      </c>
      <c r="D563" s="46" t="s">
        <v>705</v>
      </c>
      <c r="E563" s="46">
        <v>0</v>
      </c>
      <c r="F563" s="46">
        <v>10</v>
      </c>
      <c r="G563" s="46">
        <v>10</v>
      </c>
      <c r="H563" s="46">
        <v>78110000</v>
      </c>
      <c r="I563" s="38">
        <v>234504</v>
      </c>
      <c r="J563" s="38">
        <f t="shared" si="17"/>
        <v>2345040</v>
      </c>
    </row>
    <row r="564" spans="1:10">
      <c r="A564" s="37">
        <f t="shared" si="18"/>
        <v>365</v>
      </c>
      <c r="B564" s="46">
        <v>64221</v>
      </c>
      <c r="C564" s="77" t="s">
        <v>804</v>
      </c>
      <c r="D564" s="46" t="s">
        <v>705</v>
      </c>
      <c r="E564" s="46">
        <v>0</v>
      </c>
      <c r="F564" s="46">
        <v>10</v>
      </c>
      <c r="G564" s="46">
        <v>10</v>
      </c>
      <c r="H564" s="46">
        <v>78110000</v>
      </c>
      <c r="I564" s="38">
        <v>234504</v>
      </c>
      <c r="J564" s="38">
        <f t="shared" si="17"/>
        <v>2345040</v>
      </c>
    </row>
    <row r="565" spans="1:10">
      <c r="A565" s="37">
        <f t="shared" si="18"/>
        <v>366</v>
      </c>
      <c r="B565" s="46">
        <v>64221</v>
      </c>
      <c r="C565" s="77" t="s">
        <v>805</v>
      </c>
      <c r="D565" s="46" t="s">
        <v>705</v>
      </c>
      <c r="E565" s="46">
        <v>0</v>
      </c>
      <c r="F565" s="46">
        <v>10</v>
      </c>
      <c r="G565" s="46">
        <v>10</v>
      </c>
      <c r="H565" s="46">
        <v>78110000</v>
      </c>
      <c r="I565" s="38">
        <v>234504</v>
      </c>
      <c r="J565" s="38">
        <f t="shared" si="17"/>
        <v>2345040</v>
      </c>
    </row>
    <row r="566" spans="1:10">
      <c r="A566" s="37">
        <f t="shared" si="18"/>
        <v>367</v>
      </c>
      <c r="B566" s="46">
        <v>64221</v>
      </c>
      <c r="C566" s="77" t="s">
        <v>806</v>
      </c>
      <c r="D566" s="46" t="s">
        <v>705</v>
      </c>
      <c r="E566" s="46">
        <v>0</v>
      </c>
      <c r="F566" s="46">
        <v>10</v>
      </c>
      <c r="G566" s="46">
        <v>10</v>
      </c>
      <c r="H566" s="46">
        <v>78110000</v>
      </c>
      <c r="I566" s="38">
        <v>234504</v>
      </c>
      <c r="J566" s="38">
        <f t="shared" si="17"/>
        <v>2345040</v>
      </c>
    </row>
    <row r="567" spans="1:10">
      <c r="A567" s="37">
        <f t="shared" si="18"/>
        <v>368</v>
      </c>
      <c r="B567" s="46">
        <v>64221</v>
      </c>
      <c r="C567" s="77" t="s">
        <v>807</v>
      </c>
      <c r="D567" s="46" t="s">
        <v>705</v>
      </c>
      <c r="E567" s="46">
        <v>0</v>
      </c>
      <c r="F567" s="46">
        <v>10</v>
      </c>
      <c r="G567" s="46">
        <v>10</v>
      </c>
      <c r="H567" s="46">
        <v>78110000</v>
      </c>
      <c r="I567" s="38">
        <v>234504</v>
      </c>
      <c r="J567" s="38">
        <f t="shared" si="17"/>
        <v>2345040</v>
      </c>
    </row>
    <row r="568" spans="1:10">
      <c r="A568" s="37">
        <f t="shared" si="18"/>
        <v>369</v>
      </c>
      <c r="B568" s="46">
        <v>64221</v>
      </c>
      <c r="C568" s="77" t="s">
        <v>808</v>
      </c>
      <c r="D568" s="46" t="s">
        <v>705</v>
      </c>
      <c r="E568" s="46">
        <v>0</v>
      </c>
      <c r="F568" s="46">
        <v>10</v>
      </c>
      <c r="G568" s="46">
        <v>10</v>
      </c>
      <c r="H568" s="46">
        <v>78110000</v>
      </c>
      <c r="I568" s="38">
        <v>234504</v>
      </c>
      <c r="J568" s="38">
        <f t="shared" si="17"/>
        <v>2345040</v>
      </c>
    </row>
    <row r="569" spans="1:10">
      <c r="A569" s="37">
        <f t="shared" si="18"/>
        <v>370</v>
      </c>
      <c r="B569" s="46">
        <v>64221</v>
      </c>
      <c r="C569" s="77" t="s">
        <v>809</v>
      </c>
      <c r="D569" s="46" t="s">
        <v>705</v>
      </c>
      <c r="E569" s="46">
        <v>0</v>
      </c>
      <c r="F569" s="46">
        <v>10</v>
      </c>
      <c r="G569" s="46">
        <v>10</v>
      </c>
      <c r="H569" s="46">
        <v>78110000</v>
      </c>
      <c r="I569" s="38">
        <v>234504</v>
      </c>
      <c r="J569" s="38">
        <f t="shared" si="17"/>
        <v>2345040</v>
      </c>
    </row>
    <row r="570" spans="1:10">
      <c r="A570" s="37">
        <f t="shared" si="18"/>
        <v>371</v>
      </c>
      <c r="B570" s="46">
        <v>64221</v>
      </c>
      <c r="C570" s="77" t="s">
        <v>810</v>
      </c>
      <c r="D570" s="46" t="s">
        <v>705</v>
      </c>
      <c r="E570" s="46">
        <v>0</v>
      </c>
      <c r="F570" s="46">
        <v>10</v>
      </c>
      <c r="G570" s="46">
        <v>10</v>
      </c>
      <c r="H570" s="46">
        <v>78110000</v>
      </c>
      <c r="I570" s="38">
        <v>234504</v>
      </c>
      <c r="J570" s="38">
        <f t="shared" si="17"/>
        <v>2345040</v>
      </c>
    </row>
    <row r="571" spans="1:10">
      <c r="A571" s="37">
        <f t="shared" si="18"/>
        <v>372</v>
      </c>
      <c r="B571" s="46">
        <v>64221</v>
      </c>
      <c r="C571" s="77" t="s">
        <v>811</v>
      </c>
      <c r="D571" s="46" t="s">
        <v>705</v>
      </c>
      <c r="E571" s="46">
        <v>0</v>
      </c>
      <c r="F571" s="46">
        <v>10</v>
      </c>
      <c r="G571" s="46">
        <v>10</v>
      </c>
      <c r="H571" s="46">
        <v>78110000</v>
      </c>
      <c r="I571" s="38">
        <v>234504</v>
      </c>
      <c r="J571" s="38">
        <f t="shared" si="17"/>
        <v>2345040</v>
      </c>
    </row>
    <row r="572" spans="1:10">
      <c r="A572" s="37">
        <f t="shared" si="18"/>
        <v>373</v>
      </c>
      <c r="B572" s="46">
        <v>64221</v>
      </c>
      <c r="C572" s="77" t="s">
        <v>812</v>
      </c>
      <c r="D572" s="46" t="s">
        <v>705</v>
      </c>
      <c r="E572" s="46">
        <v>0</v>
      </c>
      <c r="F572" s="46">
        <v>10</v>
      </c>
      <c r="G572" s="46">
        <v>10</v>
      </c>
      <c r="H572" s="46">
        <v>78110000</v>
      </c>
      <c r="I572" s="38">
        <v>234504</v>
      </c>
      <c r="J572" s="38">
        <f t="shared" si="17"/>
        <v>2345040</v>
      </c>
    </row>
    <row r="573" spans="1:10">
      <c r="A573" s="37">
        <f t="shared" si="18"/>
        <v>374</v>
      </c>
      <c r="B573" s="46">
        <v>64221</v>
      </c>
      <c r="C573" s="77" t="s">
        <v>813</v>
      </c>
      <c r="D573" s="46" t="s">
        <v>705</v>
      </c>
      <c r="E573" s="46">
        <v>0</v>
      </c>
      <c r="F573" s="46">
        <v>10</v>
      </c>
      <c r="G573" s="46">
        <v>10</v>
      </c>
      <c r="H573" s="46">
        <v>78110000</v>
      </c>
      <c r="I573" s="38">
        <v>234504</v>
      </c>
      <c r="J573" s="38">
        <f t="shared" si="17"/>
        <v>2345040</v>
      </c>
    </row>
    <row r="574" spans="1:10">
      <c r="A574" s="37">
        <f t="shared" si="18"/>
        <v>375</v>
      </c>
      <c r="B574" s="46">
        <v>64221</v>
      </c>
      <c r="C574" s="77" t="s">
        <v>814</v>
      </c>
      <c r="D574" s="46" t="s">
        <v>705</v>
      </c>
      <c r="E574" s="46">
        <v>0</v>
      </c>
      <c r="F574" s="46">
        <v>10</v>
      </c>
      <c r="G574" s="46">
        <v>10</v>
      </c>
      <c r="H574" s="46">
        <v>78110000</v>
      </c>
      <c r="I574" s="38">
        <v>234504</v>
      </c>
      <c r="J574" s="38">
        <f t="shared" si="17"/>
        <v>2345040</v>
      </c>
    </row>
    <row r="575" spans="1:10">
      <c r="A575" s="37">
        <f t="shared" si="18"/>
        <v>376</v>
      </c>
      <c r="B575" s="46">
        <v>64221</v>
      </c>
      <c r="C575" s="77" t="s">
        <v>815</v>
      </c>
      <c r="D575" s="46" t="s">
        <v>705</v>
      </c>
      <c r="E575" s="46">
        <v>0</v>
      </c>
      <c r="F575" s="46">
        <v>10</v>
      </c>
      <c r="G575" s="46">
        <v>10</v>
      </c>
      <c r="H575" s="46">
        <v>78110000</v>
      </c>
      <c r="I575" s="38">
        <v>234504</v>
      </c>
      <c r="J575" s="38">
        <f t="shared" si="17"/>
        <v>2345040</v>
      </c>
    </row>
    <row r="576" spans="1:10">
      <c r="A576" s="37">
        <f t="shared" si="18"/>
        <v>377</v>
      </c>
      <c r="B576" s="46">
        <v>64221</v>
      </c>
      <c r="C576" s="77" t="s">
        <v>816</v>
      </c>
      <c r="D576" s="46" t="s">
        <v>705</v>
      </c>
      <c r="E576" s="46">
        <v>0</v>
      </c>
      <c r="F576" s="46">
        <v>50</v>
      </c>
      <c r="G576" s="46">
        <v>50</v>
      </c>
      <c r="H576" s="46">
        <v>78110000</v>
      </c>
      <c r="I576" s="38">
        <v>234504</v>
      </c>
      <c r="J576" s="38">
        <f t="shared" si="17"/>
        <v>11725200</v>
      </c>
    </row>
    <row r="577" spans="1:10">
      <c r="A577" s="37">
        <f t="shared" si="18"/>
        <v>378</v>
      </c>
      <c r="B577" s="46">
        <v>64221</v>
      </c>
      <c r="C577" s="77" t="s">
        <v>817</v>
      </c>
      <c r="D577" s="46" t="s">
        <v>705</v>
      </c>
      <c r="E577" s="46">
        <v>0</v>
      </c>
      <c r="F577" s="46">
        <v>10</v>
      </c>
      <c r="G577" s="46">
        <v>10</v>
      </c>
      <c r="H577" s="46">
        <v>78110000</v>
      </c>
      <c r="I577" s="38">
        <v>234504</v>
      </c>
      <c r="J577" s="38">
        <f t="shared" si="17"/>
        <v>2345040</v>
      </c>
    </row>
    <row r="578" spans="1:10">
      <c r="A578" s="37">
        <f t="shared" si="18"/>
        <v>379</v>
      </c>
      <c r="B578" s="46">
        <v>64221</v>
      </c>
      <c r="C578" s="77" t="s">
        <v>818</v>
      </c>
      <c r="D578" s="46" t="s">
        <v>705</v>
      </c>
      <c r="E578" s="46">
        <v>0</v>
      </c>
      <c r="F578" s="46">
        <v>50</v>
      </c>
      <c r="G578" s="46">
        <v>50</v>
      </c>
      <c r="H578" s="46">
        <v>78110000</v>
      </c>
      <c r="I578" s="38">
        <v>234504</v>
      </c>
      <c r="J578" s="38">
        <f t="shared" si="17"/>
        <v>11725200</v>
      </c>
    </row>
    <row r="579" spans="1:10">
      <c r="A579" s="37">
        <f t="shared" si="18"/>
        <v>380</v>
      </c>
      <c r="B579" s="46">
        <v>64221</v>
      </c>
      <c r="C579" s="77" t="s">
        <v>819</v>
      </c>
      <c r="D579" s="46" t="s">
        <v>705</v>
      </c>
      <c r="E579" s="46">
        <v>0</v>
      </c>
      <c r="F579" s="46">
        <v>30</v>
      </c>
      <c r="G579" s="46">
        <v>30</v>
      </c>
      <c r="H579" s="46">
        <v>78110000</v>
      </c>
      <c r="I579" s="38">
        <v>234504</v>
      </c>
      <c r="J579" s="38">
        <f t="shared" si="17"/>
        <v>7035120</v>
      </c>
    </row>
    <row r="580" spans="1:10">
      <c r="A580" s="37">
        <f t="shared" si="18"/>
        <v>381</v>
      </c>
      <c r="B580" s="46">
        <v>64221</v>
      </c>
      <c r="C580" s="77" t="s">
        <v>820</v>
      </c>
      <c r="D580" s="46" t="s">
        <v>705</v>
      </c>
      <c r="E580" s="46">
        <v>0</v>
      </c>
      <c r="F580" s="46">
        <v>10</v>
      </c>
      <c r="G580" s="46">
        <v>10</v>
      </c>
      <c r="H580" s="46">
        <v>78110000</v>
      </c>
      <c r="I580" s="38">
        <v>234504</v>
      </c>
      <c r="J580" s="38">
        <f t="shared" si="17"/>
        <v>2345040</v>
      </c>
    </row>
    <row r="581" spans="1:10">
      <c r="A581" s="37">
        <f t="shared" si="18"/>
        <v>382</v>
      </c>
      <c r="B581" s="46">
        <v>64221</v>
      </c>
      <c r="C581" s="77" t="s">
        <v>821</v>
      </c>
      <c r="D581" s="46" t="s">
        <v>705</v>
      </c>
      <c r="E581" s="46">
        <v>0</v>
      </c>
      <c r="F581" s="46">
        <v>10</v>
      </c>
      <c r="G581" s="46">
        <v>10</v>
      </c>
      <c r="H581" s="46">
        <v>78110000</v>
      </c>
      <c r="I581" s="38">
        <v>234504</v>
      </c>
      <c r="J581" s="38">
        <f t="shared" si="17"/>
        <v>2345040</v>
      </c>
    </row>
    <row r="582" spans="1:10">
      <c r="A582" s="37">
        <f t="shared" si="18"/>
        <v>383</v>
      </c>
      <c r="B582" s="46">
        <v>64221</v>
      </c>
      <c r="C582" s="77" t="s">
        <v>822</v>
      </c>
      <c r="D582" s="46" t="s">
        <v>705</v>
      </c>
      <c r="E582" s="46">
        <v>0</v>
      </c>
      <c r="F582" s="46">
        <v>50</v>
      </c>
      <c r="G582" s="46">
        <v>50</v>
      </c>
      <c r="H582" s="46">
        <v>78110000</v>
      </c>
      <c r="I582" s="38">
        <v>234504</v>
      </c>
      <c r="J582" s="38">
        <f t="shared" si="17"/>
        <v>11725200</v>
      </c>
    </row>
    <row r="583" spans="1:10">
      <c r="A583" s="37">
        <f t="shared" si="18"/>
        <v>384</v>
      </c>
      <c r="B583" s="46">
        <v>64221</v>
      </c>
      <c r="C583" s="77" t="s">
        <v>823</v>
      </c>
      <c r="D583" s="46" t="s">
        <v>705</v>
      </c>
      <c r="E583" s="46">
        <v>0</v>
      </c>
      <c r="F583" s="46">
        <v>200</v>
      </c>
      <c r="G583" s="46">
        <v>200</v>
      </c>
      <c r="H583" s="46">
        <v>78110000</v>
      </c>
      <c r="I583" s="38">
        <v>234504</v>
      </c>
      <c r="J583" s="38">
        <f t="shared" si="17"/>
        <v>46900800</v>
      </c>
    </row>
    <row r="584" spans="1:10">
      <c r="A584" s="37">
        <f t="shared" si="18"/>
        <v>385</v>
      </c>
      <c r="B584" s="46">
        <v>64221</v>
      </c>
      <c r="C584" s="77" t="s">
        <v>824</v>
      </c>
      <c r="D584" s="46" t="s">
        <v>705</v>
      </c>
      <c r="E584" s="46">
        <v>0</v>
      </c>
      <c r="F584" s="46">
        <v>10</v>
      </c>
      <c r="G584" s="46">
        <v>10</v>
      </c>
      <c r="H584" s="46">
        <v>78110000</v>
      </c>
      <c r="I584" s="38">
        <v>234504</v>
      </c>
      <c r="J584" s="38">
        <f t="shared" si="17"/>
        <v>2345040</v>
      </c>
    </row>
    <row r="585" spans="1:10">
      <c r="A585" s="37">
        <f t="shared" si="18"/>
        <v>386</v>
      </c>
      <c r="B585" s="46">
        <v>64221</v>
      </c>
      <c r="C585" s="77" t="s">
        <v>825</v>
      </c>
      <c r="D585" s="46" t="s">
        <v>705</v>
      </c>
      <c r="E585" s="46">
        <v>0</v>
      </c>
      <c r="F585" s="46">
        <v>10</v>
      </c>
      <c r="G585" s="46">
        <v>10</v>
      </c>
      <c r="H585" s="46">
        <v>78110000</v>
      </c>
      <c r="I585" s="38">
        <v>234504</v>
      </c>
      <c r="J585" s="38">
        <f t="shared" si="17"/>
        <v>2345040</v>
      </c>
    </row>
    <row r="586" spans="1:10">
      <c r="A586" s="37">
        <f t="shared" si="18"/>
        <v>387</v>
      </c>
      <c r="B586" s="46">
        <v>64221</v>
      </c>
      <c r="C586" s="77" t="s">
        <v>826</v>
      </c>
      <c r="D586" s="46" t="s">
        <v>705</v>
      </c>
      <c r="E586" s="46">
        <v>0</v>
      </c>
      <c r="F586" s="46">
        <v>10</v>
      </c>
      <c r="G586" s="46">
        <v>10</v>
      </c>
      <c r="H586" s="46">
        <v>78110000</v>
      </c>
      <c r="I586" s="38">
        <v>234504</v>
      </c>
      <c r="J586" s="38">
        <f t="shared" si="17"/>
        <v>2345040</v>
      </c>
    </row>
    <row r="587" spans="1:10">
      <c r="A587" s="37">
        <f t="shared" si="18"/>
        <v>388</v>
      </c>
      <c r="B587" s="46">
        <v>64221</v>
      </c>
      <c r="C587" s="77" t="s">
        <v>827</v>
      </c>
      <c r="D587" s="46" t="s">
        <v>705</v>
      </c>
      <c r="E587" s="46">
        <v>0</v>
      </c>
      <c r="F587" s="46">
        <v>10</v>
      </c>
      <c r="G587" s="46">
        <v>10</v>
      </c>
      <c r="H587" s="46">
        <v>78110000</v>
      </c>
      <c r="I587" s="38">
        <v>234504</v>
      </c>
      <c r="J587" s="38">
        <f t="shared" si="17"/>
        <v>2345040</v>
      </c>
    </row>
    <row r="588" spans="1:10">
      <c r="A588" s="37">
        <f t="shared" si="18"/>
        <v>389</v>
      </c>
      <c r="B588" s="46">
        <v>64221</v>
      </c>
      <c r="C588" s="77" t="s">
        <v>828</v>
      </c>
      <c r="D588" s="46" t="s">
        <v>705</v>
      </c>
      <c r="E588" s="46">
        <v>0</v>
      </c>
      <c r="F588" s="46">
        <v>10</v>
      </c>
      <c r="G588" s="46">
        <v>10</v>
      </c>
      <c r="H588" s="46">
        <v>78110000</v>
      </c>
      <c r="I588" s="38">
        <v>234504</v>
      </c>
      <c r="J588" s="38">
        <f t="shared" si="17"/>
        <v>2345040</v>
      </c>
    </row>
    <row r="589" spans="1:10">
      <c r="A589" s="37">
        <f t="shared" si="18"/>
        <v>390</v>
      </c>
      <c r="B589" s="46">
        <v>64221</v>
      </c>
      <c r="C589" s="77" t="s">
        <v>829</v>
      </c>
      <c r="D589" s="46" t="s">
        <v>705</v>
      </c>
      <c r="E589" s="46">
        <v>0</v>
      </c>
      <c r="F589" s="46">
        <v>10</v>
      </c>
      <c r="G589" s="46">
        <v>10</v>
      </c>
      <c r="H589" s="46">
        <v>78110000</v>
      </c>
      <c r="I589" s="38">
        <v>234504</v>
      </c>
      <c r="J589" s="38">
        <f t="shared" si="17"/>
        <v>2345040</v>
      </c>
    </row>
    <row r="590" spans="1:10">
      <c r="A590" s="37">
        <f t="shared" si="18"/>
        <v>391</v>
      </c>
      <c r="B590" s="46">
        <v>64221</v>
      </c>
      <c r="C590" s="77" t="s">
        <v>830</v>
      </c>
      <c r="D590" s="46" t="s">
        <v>705</v>
      </c>
      <c r="E590" s="46">
        <v>0</v>
      </c>
      <c r="F590" s="46">
        <v>10</v>
      </c>
      <c r="G590" s="46">
        <v>10</v>
      </c>
      <c r="H590" s="46">
        <v>78110000</v>
      </c>
      <c r="I590" s="38">
        <v>234504</v>
      </c>
      <c r="J590" s="38">
        <f t="shared" si="17"/>
        <v>2345040</v>
      </c>
    </row>
    <row r="591" spans="1:10">
      <c r="A591" s="37">
        <f t="shared" si="18"/>
        <v>392</v>
      </c>
      <c r="B591" s="46">
        <v>64221</v>
      </c>
      <c r="C591" s="77" t="s">
        <v>831</v>
      </c>
      <c r="D591" s="46" t="s">
        <v>705</v>
      </c>
      <c r="E591" s="46">
        <v>0</v>
      </c>
      <c r="F591" s="46">
        <v>10</v>
      </c>
      <c r="G591" s="46">
        <v>10</v>
      </c>
      <c r="H591" s="46">
        <v>78110000</v>
      </c>
      <c r="I591" s="38">
        <v>234504</v>
      </c>
      <c r="J591" s="38">
        <f t="shared" ref="J591:J654" si="19">I591*F591</f>
        <v>2345040</v>
      </c>
    </row>
    <row r="592" spans="1:10">
      <c r="A592" s="37">
        <f t="shared" ref="A592:A655" si="20">A591+1</f>
        <v>393</v>
      </c>
      <c r="B592" s="46">
        <v>64221</v>
      </c>
      <c r="C592" s="77" t="s">
        <v>832</v>
      </c>
      <c r="D592" s="46" t="s">
        <v>705</v>
      </c>
      <c r="E592" s="46">
        <v>0</v>
      </c>
      <c r="F592" s="46">
        <v>10</v>
      </c>
      <c r="G592" s="46">
        <v>10</v>
      </c>
      <c r="H592" s="46">
        <v>78110000</v>
      </c>
      <c r="I592" s="38">
        <v>234504</v>
      </c>
      <c r="J592" s="38">
        <f t="shared" si="19"/>
        <v>2345040</v>
      </c>
    </row>
    <row r="593" spans="1:10">
      <c r="A593" s="37">
        <f t="shared" si="20"/>
        <v>394</v>
      </c>
      <c r="B593" s="46">
        <v>64221</v>
      </c>
      <c r="C593" s="77" t="s">
        <v>833</v>
      </c>
      <c r="D593" s="46" t="s">
        <v>705</v>
      </c>
      <c r="E593" s="46">
        <v>0</v>
      </c>
      <c r="F593" s="46">
        <v>10</v>
      </c>
      <c r="G593" s="46">
        <v>10</v>
      </c>
      <c r="H593" s="46">
        <v>78110000</v>
      </c>
      <c r="I593" s="38">
        <v>234504</v>
      </c>
      <c r="J593" s="38">
        <f t="shared" si="19"/>
        <v>2345040</v>
      </c>
    </row>
    <row r="594" spans="1:10">
      <c r="A594" s="37">
        <f t="shared" si="20"/>
        <v>395</v>
      </c>
      <c r="B594" s="46">
        <v>64221</v>
      </c>
      <c r="C594" s="77" t="s">
        <v>834</v>
      </c>
      <c r="D594" s="46" t="s">
        <v>705</v>
      </c>
      <c r="E594" s="46">
        <v>0</v>
      </c>
      <c r="F594" s="46">
        <v>10</v>
      </c>
      <c r="G594" s="46">
        <v>10</v>
      </c>
      <c r="H594" s="46">
        <v>78110000</v>
      </c>
      <c r="I594" s="38">
        <v>234504</v>
      </c>
      <c r="J594" s="38">
        <f t="shared" si="19"/>
        <v>2345040</v>
      </c>
    </row>
    <row r="595" spans="1:10">
      <c r="A595" s="37">
        <f t="shared" si="20"/>
        <v>396</v>
      </c>
      <c r="B595" s="46">
        <v>64221</v>
      </c>
      <c r="C595" s="77" t="s">
        <v>835</v>
      </c>
      <c r="D595" s="46" t="s">
        <v>705</v>
      </c>
      <c r="E595" s="46">
        <v>0</v>
      </c>
      <c r="F595" s="46">
        <v>100</v>
      </c>
      <c r="G595" s="46">
        <v>100</v>
      </c>
      <c r="H595" s="46">
        <v>78110000</v>
      </c>
      <c r="I595" s="38">
        <v>234504</v>
      </c>
      <c r="J595" s="38">
        <f t="shared" si="19"/>
        <v>23450400</v>
      </c>
    </row>
    <row r="596" spans="1:10">
      <c r="A596" s="37">
        <f t="shared" si="20"/>
        <v>397</v>
      </c>
      <c r="B596" s="46">
        <v>64221</v>
      </c>
      <c r="C596" s="77" t="s">
        <v>836</v>
      </c>
      <c r="D596" s="46" t="s">
        <v>705</v>
      </c>
      <c r="E596" s="46">
        <v>0</v>
      </c>
      <c r="F596" s="46">
        <v>10</v>
      </c>
      <c r="G596" s="46">
        <v>10</v>
      </c>
      <c r="H596" s="46">
        <v>78110000</v>
      </c>
      <c r="I596" s="38">
        <v>234504</v>
      </c>
      <c r="J596" s="38">
        <f t="shared" si="19"/>
        <v>2345040</v>
      </c>
    </row>
    <row r="597" spans="1:10">
      <c r="A597" s="37">
        <f t="shared" si="20"/>
        <v>398</v>
      </c>
      <c r="B597" s="46">
        <v>64221</v>
      </c>
      <c r="C597" s="77" t="s">
        <v>837</v>
      </c>
      <c r="D597" s="46" t="s">
        <v>705</v>
      </c>
      <c r="E597" s="46">
        <v>0</v>
      </c>
      <c r="F597" s="46">
        <v>10</v>
      </c>
      <c r="G597" s="46">
        <v>10</v>
      </c>
      <c r="H597" s="46">
        <v>78110000</v>
      </c>
      <c r="I597" s="38">
        <v>234504</v>
      </c>
      <c r="J597" s="38">
        <f t="shared" si="19"/>
        <v>2345040</v>
      </c>
    </row>
    <row r="598" spans="1:10">
      <c r="A598" s="37">
        <f t="shared" si="20"/>
        <v>399</v>
      </c>
      <c r="B598" s="46">
        <v>64221</v>
      </c>
      <c r="C598" s="77" t="s">
        <v>838</v>
      </c>
      <c r="D598" s="46" t="s">
        <v>705</v>
      </c>
      <c r="E598" s="46">
        <v>0</v>
      </c>
      <c r="F598" s="46">
        <v>10</v>
      </c>
      <c r="G598" s="46">
        <v>10</v>
      </c>
      <c r="H598" s="46">
        <v>78110000</v>
      </c>
      <c r="I598" s="38">
        <v>234504</v>
      </c>
      <c r="J598" s="38">
        <f t="shared" si="19"/>
        <v>2345040</v>
      </c>
    </row>
    <row r="599" spans="1:10">
      <c r="A599" s="37">
        <f t="shared" si="20"/>
        <v>400</v>
      </c>
      <c r="B599" s="46">
        <v>64221</v>
      </c>
      <c r="C599" s="77" t="s">
        <v>839</v>
      </c>
      <c r="D599" s="46" t="s">
        <v>705</v>
      </c>
      <c r="E599" s="46">
        <v>0</v>
      </c>
      <c r="F599" s="46">
        <v>10</v>
      </c>
      <c r="G599" s="46">
        <v>10</v>
      </c>
      <c r="H599" s="46">
        <v>78110000</v>
      </c>
      <c r="I599" s="38">
        <v>234504</v>
      </c>
      <c r="J599" s="38">
        <f t="shared" si="19"/>
        <v>2345040</v>
      </c>
    </row>
    <row r="600" spans="1:10">
      <c r="A600" s="37">
        <f t="shared" si="20"/>
        <v>401</v>
      </c>
      <c r="B600" s="46">
        <v>64221</v>
      </c>
      <c r="C600" s="77" t="s">
        <v>840</v>
      </c>
      <c r="D600" s="46" t="s">
        <v>705</v>
      </c>
      <c r="E600" s="46">
        <v>0</v>
      </c>
      <c r="F600" s="46">
        <v>10</v>
      </c>
      <c r="G600" s="46">
        <v>10</v>
      </c>
      <c r="H600" s="46">
        <v>78110000</v>
      </c>
      <c r="I600" s="38">
        <v>234504</v>
      </c>
      <c r="J600" s="38">
        <f t="shared" si="19"/>
        <v>2345040</v>
      </c>
    </row>
    <row r="601" spans="1:10">
      <c r="A601" s="37">
        <f t="shared" si="20"/>
        <v>402</v>
      </c>
      <c r="B601" s="46">
        <v>64221</v>
      </c>
      <c r="C601" s="77" t="s">
        <v>841</v>
      </c>
      <c r="D601" s="46" t="s">
        <v>705</v>
      </c>
      <c r="E601" s="46">
        <v>0</v>
      </c>
      <c r="F601" s="46">
        <v>10</v>
      </c>
      <c r="G601" s="46">
        <v>10</v>
      </c>
      <c r="H601" s="46">
        <v>78110000</v>
      </c>
      <c r="I601" s="38">
        <v>234504</v>
      </c>
      <c r="J601" s="38">
        <f t="shared" si="19"/>
        <v>2345040</v>
      </c>
    </row>
    <row r="602" spans="1:10">
      <c r="A602" s="37">
        <f t="shared" si="20"/>
        <v>403</v>
      </c>
      <c r="B602" s="46">
        <v>64221</v>
      </c>
      <c r="C602" s="77" t="s">
        <v>842</v>
      </c>
      <c r="D602" s="46" t="s">
        <v>705</v>
      </c>
      <c r="E602" s="46">
        <v>0</v>
      </c>
      <c r="F602" s="46">
        <v>10</v>
      </c>
      <c r="G602" s="46">
        <v>10</v>
      </c>
      <c r="H602" s="46">
        <v>78110000</v>
      </c>
      <c r="I602" s="38">
        <v>234504</v>
      </c>
      <c r="J602" s="38">
        <f t="shared" si="19"/>
        <v>2345040</v>
      </c>
    </row>
    <row r="603" spans="1:10">
      <c r="A603" s="37">
        <f t="shared" si="20"/>
        <v>404</v>
      </c>
      <c r="B603" s="46">
        <v>64221</v>
      </c>
      <c r="C603" s="77" t="s">
        <v>843</v>
      </c>
      <c r="D603" s="46" t="s">
        <v>705</v>
      </c>
      <c r="E603" s="46">
        <v>0</v>
      </c>
      <c r="F603" s="46">
        <v>10</v>
      </c>
      <c r="G603" s="46">
        <v>10</v>
      </c>
      <c r="H603" s="46">
        <v>78110000</v>
      </c>
      <c r="I603" s="38">
        <v>234504</v>
      </c>
      <c r="J603" s="38">
        <f t="shared" si="19"/>
        <v>2345040</v>
      </c>
    </row>
    <row r="604" spans="1:10">
      <c r="A604" s="37">
        <f t="shared" si="20"/>
        <v>405</v>
      </c>
      <c r="B604" s="46">
        <v>64221</v>
      </c>
      <c r="C604" s="77" t="s">
        <v>844</v>
      </c>
      <c r="D604" s="46" t="s">
        <v>705</v>
      </c>
      <c r="E604" s="46">
        <v>0</v>
      </c>
      <c r="F604" s="46">
        <v>20</v>
      </c>
      <c r="G604" s="46">
        <v>20</v>
      </c>
      <c r="H604" s="46">
        <v>78110000</v>
      </c>
      <c r="I604" s="38">
        <v>234504</v>
      </c>
      <c r="J604" s="38">
        <f t="shared" si="19"/>
        <v>4690080</v>
      </c>
    </row>
    <row r="605" spans="1:10">
      <c r="A605" s="37">
        <f t="shared" si="20"/>
        <v>406</v>
      </c>
      <c r="B605" s="46">
        <v>64221</v>
      </c>
      <c r="C605" s="77" t="s">
        <v>845</v>
      </c>
      <c r="D605" s="46" t="s">
        <v>705</v>
      </c>
      <c r="E605" s="46">
        <v>0</v>
      </c>
      <c r="F605" s="46">
        <v>10</v>
      </c>
      <c r="G605" s="46">
        <v>10</v>
      </c>
      <c r="H605" s="46">
        <v>78110000</v>
      </c>
      <c r="I605" s="38">
        <v>234504</v>
      </c>
      <c r="J605" s="38">
        <f t="shared" si="19"/>
        <v>2345040</v>
      </c>
    </row>
    <row r="606" spans="1:10">
      <c r="A606" s="37">
        <f t="shared" si="20"/>
        <v>407</v>
      </c>
      <c r="B606" s="46">
        <v>64221</v>
      </c>
      <c r="C606" s="77" t="s">
        <v>846</v>
      </c>
      <c r="D606" s="46" t="s">
        <v>705</v>
      </c>
      <c r="E606" s="46">
        <v>0</v>
      </c>
      <c r="F606" s="46">
        <v>10</v>
      </c>
      <c r="G606" s="46">
        <v>10</v>
      </c>
      <c r="H606" s="46">
        <v>78110000</v>
      </c>
      <c r="I606" s="38">
        <v>234504</v>
      </c>
      <c r="J606" s="38">
        <f t="shared" si="19"/>
        <v>2345040</v>
      </c>
    </row>
    <row r="607" spans="1:10">
      <c r="A607" s="37">
        <f t="shared" si="20"/>
        <v>408</v>
      </c>
      <c r="B607" s="46">
        <v>64221</v>
      </c>
      <c r="C607" s="77" t="s">
        <v>847</v>
      </c>
      <c r="D607" s="46" t="s">
        <v>705</v>
      </c>
      <c r="E607" s="46">
        <v>0</v>
      </c>
      <c r="F607" s="46">
        <v>10</v>
      </c>
      <c r="G607" s="46">
        <v>10</v>
      </c>
      <c r="H607" s="46">
        <v>78110000</v>
      </c>
      <c r="I607" s="38">
        <v>234504</v>
      </c>
      <c r="J607" s="38">
        <f t="shared" si="19"/>
        <v>2345040</v>
      </c>
    </row>
    <row r="608" spans="1:10">
      <c r="A608" s="37">
        <f t="shared" si="20"/>
        <v>409</v>
      </c>
      <c r="B608" s="46">
        <v>64221</v>
      </c>
      <c r="C608" s="77" t="s">
        <v>848</v>
      </c>
      <c r="D608" s="46" t="s">
        <v>705</v>
      </c>
      <c r="E608" s="46">
        <v>0</v>
      </c>
      <c r="F608" s="46">
        <v>10</v>
      </c>
      <c r="G608" s="46">
        <v>10</v>
      </c>
      <c r="H608" s="46">
        <v>78110000</v>
      </c>
      <c r="I608" s="38">
        <v>234504</v>
      </c>
      <c r="J608" s="38">
        <f t="shared" si="19"/>
        <v>2345040</v>
      </c>
    </row>
    <row r="609" spans="1:10">
      <c r="A609" s="37">
        <f t="shared" si="20"/>
        <v>410</v>
      </c>
      <c r="B609" s="46">
        <v>64221</v>
      </c>
      <c r="C609" s="77" t="s">
        <v>849</v>
      </c>
      <c r="D609" s="46" t="s">
        <v>705</v>
      </c>
      <c r="E609" s="46">
        <v>0</v>
      </c>
      <c r="F609" s="46">
        <v>10</v>
      </c>
      <c r="G609" s="46">
        <v>10</v>
      </c>
      <c r="H609" s="46">
        <v>78110000</v>
      </c>
      <c r="I609" s="38">
        <v>234504</v>
      </c>
      <c r="J609" s="38">
        <f t="shared" si="19"/>
        <v>2345040</v>
      </c>
    </row>
    <row r="610" spans="1:10">
      <c r="A610" s="37">
        <f t="shared" si="20"/>
        <v>411</v>
      </c>
      <c r="B610" s="46">
        <v>64221</v>
      </c>
      <c r="C610" s="77" t="s">
        <v>850</v>
      </c>
      <c r="D610" s="46" t="s">
        <v>705</v>
      </c>
      <c r="E610" s="46">
        <v>0</v>
      </c>
      <c r="F610" s="46">
        <v>10</v>
      </c>
      <c r="G610" s="46">
        <v>10</v>
      </c>
      <c r="H610" s="46">
        <v>78110000</v>
      </c>
      <c r="I610" s="38">
        <v>234504</v>
      </c>
      <c r="J610" s="38">
        <f t="shared" si="19"/>
        <v>2345040</v>
      </c>
    </row>
    <row r="611" spans="1:10">
      <c r="A611" s="37">
        <f t="shared" si="20"/>
        <v>412</v>
      </c>
      <c r="B611" s="46">
        <v>64221</v>
      </c>
      <c r="C611" s="77" t="s">
        <v>851</v>
      </c>
      <c r="D611" s="46" t="s">
        <v>705</v>
      </c>
      <c r="E611" s="46">
        <v>0</v>
      </c>
      <c r="F611" s="46">
        <v>10</v>
      </c>
      <c r="G611" s="46">
        <v>10</v>
      </c>
      <c r="H611" s="46">
        <v>78110000</v>
      </c>
      <c r="I611" s="38">
        <v>234504</v>
      </c>
      <c r="J611" s="38">
        <f t="shared" si="19"/>
        <v>2345040</v>
      </c>
    </row>
    <row r="612" spans="1:10">
      <c r="A612" s="37">
        <f t="shared" si="20"/>
        <v>413</v>
      </c>
      <c r="B612" s="46">
        <v>64221</v>
      </c>
      <c r="C612" s="77" t="s">
        <v>852</v>
      </c>
      <c r="D612" s="46" t="s">
        <v>705</v>
      </c>
      <c r="E612" s="46">
        <v>0</v>
      </c>
      <c r="F612" s="46">
        <v>10</v>
      </c>
      <c r="G612" s="46">
        <v>10</v>
      </c>
      <c r="H612" s="46">
        <v>78110000</v>
      </c>
      <c r="I612" s="38">
        <v>234504</v>
      </c>
      <c r="J612" s="38">
        <f t="shared" si="19"/>
        <v>2345040</v>
      </c>
    </row>
    <row r="613" spans="1:10">
      <c r="A613" s="37">
        <f t="shared" si="20"/>
        <v>414</v>
      </c>
      <c r="B613" s="46">
        <v>64221</v>
      </c>
      <c r="C613" s="77" t="s">
        <v>853</v>
      </c>
      <c r="D613" s="46" t="s">
        <v>705</v>
      </c>
      <c r="E613" s="46">
        <v>0</v>
      </c>
      <c r="F613" s="46">
        <v>10</v>
      </c>
      <c r="G613" s="46">
        <v>10</v>
      </c>
      <c r="H613" s="46">
        <v>78110000</v>
      </c>
      <c r="I613" s="38">
        <v>234504</v>
      </c>
      <c r="J613" s="38">
        <f t="shared" si="19"/>
        <v>2345040</v>
      </c>
    </row>
    <row r="614" spans="1:10">
      <c r="A614" s="37">
        <f t="shared" si="20"/>
        <v>415</v>
      </c>
      <c r="B614" s="46">
        <v>64221</v>
      </c>
      <c r="C614" s="77" t="s">
        <v>854</v>
      </c>
      <c r="D614" s="46" t="s">
        <v>705</v>
      </c>
      <c r="E614" s="46">
        <v>0</v>
      </c>
      <c r="F614" s="46">
        <v>10</v>
      </c>
      <c r="G614" s="46">
        <v>10</v>
      </c>
      <c r="H614" s="46">
        <v>78110000</v>
      </c>
      <c r="I614" s="38">
        <v>234504</v>
      </c>
      <c r="J614" s="38">
        <f t="shared" si="19"/>
        <v>2345040</v>
      </c>
    </row>
    <row r="615" spans="1:10">
      <c r="A615" s="37">
        <f t="shared" si="20"/>
        <v>416</v>
      </c>
      <c r="B615" s="46">
        <v>64221</v>
      </c>
      <c r="C615" s="77" t="s">
        <v>855</v>
      </c>
      <c r="D615" s="46" t="s">
        <v>705</v>
      </c>
      <c r="E615" s="46">
        <v>0</v>
      </c>
      <c r="F615" s="46">
        <v>30</v>
      </c>
      <c r="G615" s="46">
        <v>30</v>
      </c>
      <c r="H615" s="46">
        <v>78110000</v>
      </c>
      <c r="I615" s="38">
        <v>234504</v>
      </c>
      <c r="J615" s="38">
        <f t="shared" si="19"/>
        <v>7035120</v>
      </c>
    </row>
    <row r="616" spans="1:10">
      <c r="A616" s="37">
        <f t="shared" si="20"/>
        <v>417</v>
      </c>
      <c r="B616" s="46">
        <v>64221</v>
      </c>
      <c r="C616" s="77" t="s">
        <v>856</v>
      </c>
      <c r="D616" s="46" t="s">
        <v>705</v>
      </c>
      <c r="E616" s="46">
        <v>0</v>
      </c>
      <c r="F616" s="46">
        <v>300</v>
      </c>
      <c r="G616" s="46">
        <v>300</v>
      </c>
      <c r="H616" s="46">
        <v>78110000</v>
      </c>
      <c r="I616" s="38">
        <v>234504</v>
      </c>
      <c r="J616" s="38">
        <f t="shared" si="19"/>
        <v>70351200</v>
      </c>
    </row>
    <row r="617" spans="1:10">
      <c r="A617" s="37">
        <f t="shared" si="20"/>
        <v>418</v>
      </c>
      <c r="B617" s="46">
        <v>64221</v>
      </c>
      <c r="C617" s="77" t="s">
        <v>857</v>
      </c>
      <c r="D617" s="46" t="s">
        <v>705</v>
      </c>
      <c r="E617" s="46">
        <v>0</v>
      </c>
      <c r="F617" s="46">
        <v>200</v>
      </c>
      <c r="G617" s="46">
        <v>200</v>
      </c>
      <c r="H617" s="46">
        <v>78110000</v>
      </c>
      <c r="I617" s="38">
        <v>234504</v>
      </c>
      <c r="J617" s="38">
        <f t="shared" si="19"/>
        <v>46900800</v>
      </c>
    </row>
    <row r="618" spans="1:10">
      <c r="A618" s="37">
        <f t="shared" si="20"/>
        <v>419</v>
      </c>
      <c r="B618" s="46">
        <v>64221</v>
      </c>
      <c r="C618" s="77" t="s">
        <v>858</v>
      </c>
      <c r="D618" s="46" t="s">
        <v>705</v>
      </c>
      <c r="E618" s="46">
        <v>0</v>
      </c>
      <c r="F618" s="46">
        <v>10</v>
      </c>
      <c r="G618" s="46">
        <v>10</v>
      </c>
      <c r="H618" s="46">
        <v>78110000</v>
      </c>
      <c r="I618" s="38">
        <v>234504</v>
      </c>
      <c r="J618" s="38">
        <f t="shared" si="19"/>
        <v>2345040</v>
      </c>
    </row>
    <row r="619" spans="1:10">
      <c r="A619" s="37">
        <f t="shared" si="20"/>
        <v>420</v>
      </c>
      <c r="B619" s="46">
        <v>64221</v>
      </c>
      <c r="C619" s="77" t="s">
        <v>859</v>
      </c>
      <c r="D619" s="46" t="s">
        <v>705</v>
      </c>
      <c r="E619" s="46">
        <v>0</v>
      </c>
      <c r="F619" s="46">
        <v>30</v>
      </c>
      <c r="G619" s="46">
        <v>30</v>
      </c>
      <c r="H619" s="46">
        <v>78110000</v>
      </c>
      <c r="I619" s="38">
        <v>234504</v>
      </c>
      <c r="J619" s="38">
        <f t="shared" si="19"/>
        <v>7035120</v>
      </c>
    </row>
    <row r="620" spans="1:10">
      <c r="A620" s="37">
        <f t="shared" si="20"/>
        <v>421</v>
      </c>
      <c r="B620" s="46">
        <v>64221</v>
      </c>
      <c r="C620" s="77" t="s">
        <v>860</v>
      </c>
      <c r="D620" s="46" t="s">
        <v>705</v>
      </c>
      <c r="E620" s="46">
        <v>0</v>
      </c>
      <c r="F620" s="46">
        <v>10</v>
      </c>
      <c r="G620" s="46">
        <v>10</v>
      </c>
      <c r="H620" s="46">
        <v>78110000</v>
      </c>
      <c r="I620" s="38">
        <v>234504</v>
      </c>
      <c r="J620" s="38">
        <f t="shared" si="19"/>
        <v>2345040</v>
      </c>
    </row>
    <row r="621" spans="1:10">
      <c r="A621" s="37">
        <f t="shared" si="20"/>
        <v>422</v>
      </c>
      <c r="B621" s="46">
        <v>64221</v>
      </c>
      <c r="C621" s="77" t="s">
        <v>861</v>
      </c>
      <c r="D621" s="46" t="s">
        <v>705</v>
      </c>
      <c r="E621" s="46">
        <v>0</v>
      </c>
      <c r="F621" s="46">
        <v>20</v>
      </c>
      <c r="G621" s="46">
        <v>20</v>
      </c>
      <c r="H621" s="46">
        <v>78110000</v>
      </c>
      <c r="I621" s="38">
        <v>234504</v>
      </c>
      <c r="J621" s="38">
        <f t="shared" si="19"/>
        <v>4690080</v>
      </c>
    </row>
    <row r="622" spans="1:10">
      <c r="A622" s="37">
        <f t="shared" si="20"/>
        <v>423</v>
      </c>
      <c r="B622" s="46">
        <v>64221</v>
      </c>
      <c r="C622" s="77" t="s">
        <v>862</v>
      </c>
      <c r="D622" s="46" t="s">
        <v>705</v>
      </c>
      <c r="E622" s="46">
        <v>0</v>
      </c>
      <c r="F622" s="46">
        <v>20</v>
      </c>
      <c r="G622" s="46">
        <v>20</v>
      </c>
      <c r="H622" s="46">
        <v>78110000</v>
      </c>
      <c r="I622" s="38">
        <v>234504</v>
      </c>
      <c r="J622" s="38">
        <f t="shared" si="19"/>
        <v>4690080</v>
      </c>
    </row>
    <row r="623" spans="1:10">
      <c r="A623" s="37">
        <f t="shared" si="20"/>
        <v>424</v>
      </c>
      <c r="B623" s="46">
        <v>64221</v>
      </c>
      <c r="C623" s="77" t="s">
        <v>863</v>
      </c>
      <c r="D623" s="46" t="s">
        <v>705</v>
      </c>
      <c r="E623" s="46">
        <v>0</v>
      </c>
      <c r="F623" s="46">
        <v>10</v>
      </c>
      <c r="G623" s="46">
        <v>10</v>
      </c>
      <c r="H623" s="46">
        <v>78110000</v>
      </c>
      <c r="I623" s="38">
        <v>234504</v>
      </c>
      <c r="J623" s="38">
        <f t="shared" si="19"/>
        <v>2345040</v>
      </c>
    </row>
    <row r="624" spans="1:10">
      <c r="A624" s="37">
        <f t="shared" si="20"/>
        <v>425</v>
      </c>
      <c r="B624" s="46">
        <v>64221</v>
      </c>
      <c r="C624" s="77" t="s">
        <v>864</v>
      </c>
      <c r="D624" s="46" t="s">
        <v>705</v>
      </c>
      <c r="E624" s="46">
        <v>0</v>
      </c>
      <c r="F624" s="46">
        <v>10</v>
      </c>
      <c r="G624" s="46">
        <v>10</v>
      </c>
      <c r="H624" s="46">
        <v>78110000</v>
      </c>
      <c r="I624" s="38">
        <v>234504</v>
      </c>
      <c r="J624" s="38">
        <f t="shared" si="19"/>
        <v>2345040</v>
      </c>
    </row>
    <row r="625" spans="1:10">
      <c r="A625" s="37">
        <f t="shared" si="20"/>
        <v>426</v>
      </c>
      <c r="B625" s="46">
        <v>64221</v>
      </c>
      <c r="C625" s="77" t="s">
        <v>865</v>
      </c>
      <c r="D625" s="46" t="s">
        <v>705</v>
      </c>
      <c r="E625" s="46">
        <v>0</v>
      </c>
      <c r="F625" s="46">
        <v>50</v>
      </c>
      <c r="G625" s="46">
        <v>50</v>
      </c>
      <c r="H625" s="46">
        <v>78110000</v>
      </c>
      <c r="I625" s="38">
        <v>234504</v>
      </c>
      <c r="J625" s="38">
        <f t="shared" si="19"/>
        <v>11725200</v>
      </c>
    </row>
    <row r="626" spans="1:10">
      <c r="A626" s="37">
        <f t="shared" si="20"/>
        <v>427</v>
      </c>
      <c r="B626" s="46">
        <v>64221</v>
      </c>
      <c r="C626" s="77" t="s">
        <v>866</v>
      </c>
      <c r="D626" s="46" t="s">
        <v>705</v>
      </c>
      <c r="E626" s="46">
        <v>0</v>
      </c>
      <c r="F626" s="46">
        <v>50</v>
      </c>
      <c r="G626" s="46">
        <v>50</v>
      </c>
      <c r="H626" s="46">
        <v>78110000</v>
      </c>
      <c r="I626" s="38">
        <v>234504</v>
      </c>
      <c r="J626" s="38">
        <f t="shared" si="19"/>
        <v>11725200</v>
      </c>
    </row>
    <row r="627" spans="1:10">
      <c r="A627" s="37">
        <f t="shared" si="20"/>
        <v>428</v>
      </c>
      <c r="B627" s="46">
        <v>64221</v>
      </c>
      <c r="C627" s="77" t="s">
        <v>867</v>
      </c>
      <c r="D627" s="46" t="s">
        <v>705</v>
      </c>
      <c r="E627" s="46">
        <v>0</v>
      </c>
      <c r="F627" s="46">
        <v>10</v>
      </c>
      <c r="G627" s="46">
        <v>10</v>
      </c>
      <c r="H627" s="46">
        <v>78110000</v>
      </c>
      <c r="I627" s="38">
        <v>234504</v>
      </c>
      <c r="J627" s="38">
        <f t="shared" si="19"/>
        <v>2345040</v>
      </c>
    </row>
    <row r="628" spans="1:10">
      <c r="A628" s="37">
        <f t="shared" si="20"/>
        <v>429</v>
      </c>
      <c r="B628" s="46">
        <v>64221</v>
      </c>
      <c r="C628" s="77" t="s">
        <v>868</v>
      </c>
      <c r="D628" s="46" t="s">
        <v>705</v>
      </c>
      <c r="E628" s="46">
        <v>0</v>
      </c>
      <c r="F628" s="46">
        <v>50</v>
      </c>
      <c r="G628" s="46">
        <v>50</v>
      </c>
      <c r="H628" s="46">
        <v>78110000</v>
      </c>
      <c r="I628" s="38">
        <v>234504</v>
      </c>
      <c r="J628" s="38">
        <f t="shared" si="19"/>
        <v>11725200</v>
      </c>
    </row>
    <row r="629" spans="1:10">
      <c r="A629" s="37">
        <f t="shared" si="20"/>
        <v>430</v>
      </c>
      <c r="B629" s="46">
        <v>64221</v>
      </c>
      <c r="C629" s="77" t="s">
        <v>869</v>
      </c>
      <c r="D629" s="46" t="s">
        <v>705</v>
      </c>
      <c r="E629" s="46">
        <v>0</v>
      </c>
      <c r="F629" s="46">
        <v>50</v>
      </c>
      <c r="G629" s="46">
        <v>50</v>
      </c>
      <c r="H629" s="46">
        <v>78110000</v>
      </c>
      <c r="I629" s="38">
        <v>234504</v>
      </c>
      <c r="J629" s="38">
        <f t="shared" si="19"/>
        <v>11725200</v>
      </c>
    </row>
    <row r="630" spans="1:10">
      <c r="A630" s="37">
        <f t="shared" si="20"/>
        <v>431</v>
      </c>
      <c r="B630" s="46">
        <v>64221</v>
      </c>
      <c r="C630" s="77" t="s">
        <v>870</v>
      </c>
      <c r="D630" s="46" t="s">
        <v>705</v>
      </c>
      <c r="E630" s="46">
        <v>0</v>
      </c>
      <c r="F630" s="46">
        <v>10</v>
      </c>
      <c r="G630" s="46">
        <v>10</v>
      </c>
      <c r="H630" s="46">
        <v>78110000</v>
      </c>
      <c r="I630" s="38">
        <v>234504</v>
      </c>
      <c r="J630" s="38">
        <f t="shared" si="19"/>
        <v>2345040</v>
      </c>
    </row>
    <row r="631" spans="1:10">
      <c r="A631" s="37">
        <f t="shared" si="20"/>
        <v>432</v>
      </c>
      <c r="B631" s="46">
        <v>64221</v>
      </c>
      <c r="C631" s="77" t="s">
        <v>871</v>
      </c>
      <c r="D631" s="46" t="s">
        <v>705</v>
      </c>
      <c r="E631" s="46">
        <v>0</v>
      </c>
      <c r="F631" s="46">
        <v>10</v>
      </c>
      <c r="G631" s="46">
        <v>10</v>
      </c>
      <c r="H631" s="46">
        <v>78110000</v>
      </c>
      <c r="I631" s="38">
        <v>234504</v>
      </c>
      <c r="J631" s="38">
        <f t="shared" si="19"/>
        <v>2345040</v>
      </c>
    </row>
    <row r="632" spans="1:10">
      <c r="A632" s="37">
        <f t="shared" si="20"/>
        <v>433</v>
      </c>
      <c r="B632" s="46">
        <v>64221</v>
      </c>
      <c r="C632" s="77" t="s">
        <v>872</v>
      </c>
      <c r="D632" s="46" t="s">
        <v>705</v>
      </c>
      <c r="E632" s="46">
        <v>0</v>
      </c>
      <c r="F632" s="46">
        <v>10</v>
      </c>
      <c r="G632" s="46">
        <v>10</v>
      </c>
      <c r="H632" s="46">
        <v>78110000</v>
      </c>
      <c r="I632" s="38">
        <v>234504</v>
      </c>
      <c r="J632" s="38">
        <f t="shared" si="19"/>
        <v>2345040</v>
      </c>
    </row>
    <row r="633" spans="1:10">
      <c r="A633" s="37">
        <f t="shared" si="20"/>
        <v>434</v>
      </c>
      <c r="B633" s="46">
        <v>64221</v>
      </c>
      <c r="C633" s="77" t="s">
        <v>873</v>
      </c>
      <c r="D633" s="46" t="s">
        <v>705</v>
      </c>
      <c r="E633" s="46">
        <v>0</v>
      </c>
      <c r="F633" s="46">
        <v>10</v>
      </c>
      <c r="G633" s="46">
        <v>10</v>
      </c>
      <c r="H633" s="46">
        <v>78110000</v>
      </c>
      <c r="I633" s="38">
        <v>234504</v>
      </c>
      <c r="J633" s="38">
        <f t="shared" si="19"/>
        <v>2345040</v>
      </c>
    </row>
    <row r="634" spans="1:10">
      <c r="A634" s="37">
        <f t="shared" si="20"/>
        <v>435</v>
      </c>
      <c r="B634" s="46">
        <v>64221</v>
      </c>
      <c r="C634" s="77" t="s">
        <v>874</v>
      </c>
      <c r="D634" s="46" t="s">
        <v>705</v>
      </c>
      <c r="E634" s="46">
        <v>0</v>
      </c>
      <c r="F634" s="46">
        <v>10</v>
      </c>
      <c r="G634" s="46">
        <v>10</v>
      </c>
      <c r="H634" s="46">
        <v>78110000</v>
      </c>
      <c r="I634" s="38">
        <v>234504</v>
      </c>
      <c r="J634" s="38">
        <f t="shared" si="19"/>
        <v>2345040</v>
      </c>
    </row>
    <row r="635" spans="1:10">
      <c r="A635" s="37">
        <f t="shared" si="20"/>
        <v>436</v>
      </c>
      <c r="B635" s="46">
        <v>64221</v>
      </c>
      <c r="C635" s="77" t="s">
        <v>875</v>
      </c>
      <c r="D635" s="46" t="s">
        <v>705</v>
      </c>
      <c r="E635" s="46">
        <v>0</v>
      </c>
      <c r="F635" s="46">
        <v>10</v>
      </c>
      <c r="G635" s="46">
        <v>10</v>
      </c>
      <c r="H635" s="46">
        <v>78110000</v>
      </c>
      <c r="I635" s="38">
        <v>234504</v>
      </c>
      <c r="J635" s="38">
        <f t="shared" si="19"/>
        <v>2345040</v>
      </c>
    </row>
    <row r="636" spans="1:10">
      <c r="A636" s="37">
        <f t="shared" si="20"/>
        <v>437</v>
      </c>
      <c r="B636" s="46">
        <v>64221</v>
      </c>
      <c r="C636" s="77" t="s">
        <v>876</v>
      </c>
      <c r="D636" s="46" t="s">
        <v>705</v>
      </c>
      <c r="E636" s="46">
        <v>0</v>
      </c>
      <c r="F636" s="46">
        <v>10</v>
      </c>
      <c r="G636" s="46">
        <v>10</v>
      </c>
      <c r="H636" s="46">
        <v>78110000</v>
      </c>
      <c r="I636" s="38">
        <v>234504</v>
      </c>
      <c r="J636" s="38">
        <f t="shared" si="19"/>
        <v>2345040</v>
      </c>
    </row>
    <row r="637" spans="1:10">
      <c r="A637" s="37">
        <f t="shared" si="20"/>
        <v>438</v>
      </c>
      <c r="B637" s="46">
        <v>64221</v>
      </c>
      <c r="C637" s="77" t="s">
        <v>877</v>
      </c>
      <c r="D637" s="46" t="s">
        <v>705</v>
      </c>
      <c r="E637" s="46">
        <v>0</v>
      </c>
      <c r="F637" s="46">
        <v>10</v>
      </c>
      <c r="G637" s="46">
        <v>10</v>
      </c>
      <c r="H637" s="46">
        <v>78110000</v>
      </c>
      <c r="I637" s="38">
        <v>234504</v>
      </c>
      <c r="J637" s="38">
        <f t="shared" si="19"/>
        <v>2345040</v>
      </c>
    </row>
    <row r="638" spans="1:10">
      <c r="A638" s="37">
        <f t="shared" si="20"/>
        <v>439</v>
      </c>
      <c r="B638" s="46">
        <v>64221</v>
      </c>
      <c r="C638" s="77" t="s">
        <v>878</v>
      </c>
      <c r="D638" s="46" t="s">
        <v>705</v>
      </c>
      <c r="E638" s="46">
        <v>0</v>
      </c>
      <c r="F638" s="46">
        <v>10</v>
      </c>
      <c r="G638" s="46">
        <v>10</v>
      </c>
      <c r="H638" s="46">
        <v>78110000</v>
      </c>
      <c r="I638" s="38">
        <v>234504</v>
      </c>
      <c r="J638" s="38">
        <f t="shared" si="19"/>
        <v>2345040</v>
      </c>
    </row>
    <row r="639" spans="1:10">
      <c r="A639" s="37">
        <f t="shared" si="20"/>
        <v>440</v>
      </c>
      <c r="B639" s="46">
        <v>64221</v>
      </c>
      <c r="C639" s="77" t="s">
        <v>879</v>
      </c>
      <c r="D639" s="46" t="s">
        <v>705</v>
      </c>
      <c r="E639" s="46">
        <v>0</v>
      </c>
      <c r="F639" s="46">
        <v>10</v>
      </c>
      <c r="G639" s="46">
        <v>10</v>
      </c>
      <c r="H639" s="46">
        <v>78110000</v>
      </c>
      <c r="I639" s="38">
        <v>234504</v>
      </c>
      <c r="J639" s="38">
        <f t="shared" si="19"/>
        <v>2345040</v>
      </c>
    </row>
    <row r="640" spans="1:10">
      <c r="A640" s="37">
        <f t="shared" si="20"/>
        <v>441</v>
      </c>
      <c r="B640" s="46">
        <v>64221</v>
      </c>
      <c r="C640" s="77" t="s">
        <v>880</v>
      </c>
      <c r="D640" s="46" t="s">
        <v>705</v>
      </c>
      <c r="E640" s="46">
        <v>0</v>
      </c>
      <c r="F640" s="46">
        <v>10</v>
      </c>
      <c r="G640" s="46">
        <v>10</v>
      </c>
      <c r="H640" s="46">
        <v>78110000</v>
      </c>
      <c r="I640" s="38">
        <v>234504</v>
      </c>
      <c r="J640" s="38">
        <f t="shared" si="19"/>
        <v>2345040</v>
      </c>
    </row>
    <row r="641" spans="1:10">
      <c r="A641" s="37">
        <f t="shared" si="20"/>
        <v>442</v>
      </c>
      <c r="B641" s="46">
        <v>64221</v>
      </c>
      <c r="C641" s="77" t="s">
        <v>881</v>
      </c>
      <c r="D641" s="46" t="s">
        <v>705</v>
      </c>
      <c r="E641" s="46">
        <v>0</v>
      </c>
      <c r="F641" s="46">
        <v>10</v>
      </c>
      <c r="G641" s="46">
        <v>10</v>
      </c>
      <c r="H641" s="46">
        <v>78110000</v>
      </c>
      <c r="I641" s="38">
        <v>234504</v>
      </c>
      <c r="J641" s="38">
        <f t="shared" si="19"/>
        <v>2345040</v>
      </c>
    </row>
    <row r="642" spans="1:10">
      <c r="A642" s="37">
        <f t="shared" si="20"/>
        <v>443</v>
      </c>
      <c r="B642" s="46">
        <v>64221</v>
      </c>
      <c r="C642" s="77" t="s">
        <v>882</v>
      </c>
      <c r="D642" s="46" t="s">
        <v>705</v>
      </c>
      <c r="E642" s="46">
        <v>0</v>
      </c>
      <c r="F642" s="46">
        <v>10</v>
      </c>
      <c r="G642" s="46">
        <v>10</v>
      </c>
      <c r="H642" s="46">
        <v>78110000</v>
      </c>
      <c r="I642" s="38">
        <v>234504</v>
      </c>
      <c r="J642" s="38">
        <f t="shared" si="19"/>
        <v>2345040</v>
      </c>
    </row>
    <row r="643" spans="1:10">
      <c r="A643" s="37">
        <f t="shared" si="20"/>
        <v>444</v>
      </c>
      <c r="B643" s="46">
        <v>64221</v>
      </c>
      <c r="C643" s="77" t="s">
        <v>883</v>
      </c>
      <c r="D643" s="46" t="s">
        <v>705</v>
      </c>
      <c r="E643" s="46">
        <v>0</v>
      </c>
      <c r="F643" s="46">
        <v>10</v>
      </c>
      <c r="G643" s="46">
        <v>10</v>
      </c>
      <c r="H643" s="46">
        <v>78110000</v>
      </c>
      <c r="I643" s="38">
        <v>234504</v>
      </c>
      <c r="J643" s="38">
        <f t="shared" si="19"/>
        <v>2345040</v>
      </c>
    </row>
    <row r="644" spans="1:10">
      <c r="A644" s="37">
        <f t="shared" si="20"/>
        <v>445</v>
      </c>
      <c r="B644" s="46">
        <v>64221</v>
      </c>
      <c r="C644" s="77" t="s">
        <v>884</v>
      </c>
      <c r="D644" s="46" t="s">
        <v>705</v>
      </c>
      <c r="E644" s="46">
        <v>0</v>
      </c>
      <c r="F644" s="46">
        <v>10</v>
      </c>
      <c r="G644" s="46">
        <v>10</v>
      </c>
      <c r="H644" s="46">
        <v>78110000</v>
      </c>
      <c r="I644" s="38">
        <v>234504</v>
      </c>
      <c r="J644" s="38">
        <f t="shared" si="19"/>
        <v>2345040</v>
      </c>
    </row>
    <row r="645" spans="1:10">
      <c r="A645" s="37">
        <f t="shared" si="20"/>
        <v>446</v>
      </c>
      <c r="B645" s="46">
        <v>64221</v>
      </c>
      <c r="C645" s="77" t="s">
        <v>885</v>
      </c>
      <c r="D645" s="46" t="s">
        <v>705</v>
      </c>
      <c r="E645" s="46">
        <v>0</v>
      </c>
      <c r="F645" s="46">
        <v>10</v>
      </c>
      <c r="G645" s="46">
        <v>10</v>
      </c>
      <c r="H645" s="46">
        <v>78110000</v>
      </c>
      <c r="I645" s="38">
        <v>234504</v>
      </c>
      <c r="J645" s="38">
        <f t="shared" si="19"/>
        <v>2345040</v>
      </c>
    </row>
    <row r="646" spans="1:10">
      <c r="A646" s="37">
        <f t="shared" si="20"/>
        <v>447</v>
      </c>
      <c r="B646" s="46">
        <v>64221</v>
      </c>
      <c r="C646" s="77" t="s">
        <v>886</v>
      </c>
      <c r="D646" s="46" t="s">
        <v>705</v>
      </c>
      <c r="E646" s="46">
        <v>0</v>
      </c>
      <c r="F646" s="46">
        <v>10</v>
      </c>
      <c r="G646" s="46">
        <v>10</v>
      </c>
      <c r="H646" s="46">
        <v>78110000</v>
      </c>
      <c r="I646" s="38">
        <v>234504</v>
      </c>
      <c r="J646" s="38">
        <f t="shared" si="19"/>
        <v>2345040</v>
      </c>
    </row>
    <row r="647" spans="1:10">
      <c r="A647" s="37">
        <f t="shared" si="20"/>
        <v>448</v>
      </c>
      <c r="B647" s="46">
        <v>64221</v>
      </c>
      <c r="C647" s="77" t="s">
        <v>887</v>
      </c>
      <c r="D647" s="46" t="s">
        <v>705</v>
      </c>
      <c r="E647" s="46">
        <v>0</v>
      </c>
      <c r="F647" s="46">
        <v>10</v>
      </c>
      <c r="G647" s="46">
        <v>10</v>
      </c>
      <c r="H647" s="46">
        <v>78110000</v>
      </c>
      <c r="I647" s="38">
        <v>234504</v>
      </c>
      <c r="J647" s="38">
        <f t="shared" si="19"/>
        <v>2345040</v>
      </c>
    </row>
    <row r="648" spans="1:10">
      <c r="A648" s="37">
        <f t="shared" si="20"/>
        <v>449</v>
      </c>
      <c r="B648" s="46">
        <v>64221</v>
      </c>
      <c r="C648" s="77" t="s">
        <v>888</v>
      </c>
      <c r="D648" s="46" t="s">
        <v>705</v>
      </c>
      <c r="E648" s="46">
        <v>0</v>
      </c>
      <c r="F648" s="46">
        <v>10</v>
      </c>
      <c r="G648" s="46">
        <v>10</v>
      </c>
      <c r="H648" s="46">
        <v>78110000</v>
      </c>
      <c r="I648" s="38">
        <v>234504</v>
      </c>
      <c r="J648" s="38">
        <f t="shared" si="19"/>
        <v>2345040</v>
      </c>
    </row>
    <row r="649" spans="1:10">
      <c r="A649" s="37">
        <f t="shared" si="20"/>
        <v>450</v>
      </c>
      <c r="B649" s="46">
        <v>64221</v>
      </c>
      <c r="C649" s="77" t="s">
        <v>889</v>
      </c>
      <c r="D649" s="46" t="s">
        <v>705</v>
      </c>
      <c r="E649" s="46">
        <v>0</v>
      </c>
      <c r="F649" s="46">
        <v>10</v>
      </c>
      <c r="G649" s="46">
        <v>10</v>
      </c>
      <c r="H649" s="46">
        <v>78110000</v>
      </c>
      <c r="I649" s="38">
        <v>234504</v>
      </c>
      <c r="J649" s="38">
        <f t="shared" si="19"/>
        <v>2345040</v>
      </c>
    </row>
    <row r="650" spans="1:10">
      <c r="A650" s="37">
        <f t="shared" si="20"/>
        <v>451</v>
      </c>
      <c r="B650" s="46">
        <v>64221</v>
      </c>
      <c r="C650" s="77" t="s">
        <v>890</v>
      </c>
      <c r="D650" s="46" t="s">
        <v>705</v>
      </c>
      <c r="E650" s="46">
        <v>0</v>
      </c>
      <c r="F650" s="46">
        <v>10</v>
      </c>
      <c r="G650" s="46">
        <v>10</v>
      </c>
      <c r="H650" s="46">
        <v>78110000</v>
      </c>
      <c r="I650" s="38">
        <v>234504</v>
      </c>
      <c r="J650" s="38">
        <f t="shared" si="19"/>
        <v>2345040</v>
      </c>
    </row>
    <row r="651" spans="1:10">
      <c r="A651" s="37">
        <f t="shared" si="20"/>
        <v>452</v>
      </c>
      <c r="B651" s="46">
        <v>64221</v>
      </c>
      <c r="C651" s="77" t="s">
        <v>891</v>
      </c>
      <c r="D651" s="46" t="s">
        <v>705</v>
      </c>
      <c r="E651" s="46">
        <v>0</v>
      </c>
      <c r="F651" s="46">
        <v>10</v>
      </c>
      <c r="G651" s="46">
        <v>10</v>
      </c>
      <c r="H651" s="46">
        <v>78110000</v>
      </c>
      <c r="I651" s="38">
        <v>234504</v>
      </c>
      <c r="J651" s="38">
        <f t="shared" si="19"/>
        <v>2345040</v>
      </c>
    </row>
    <row r="652" spans="1:10">
      <c r="A652" s="37">
        <f t="shared" si="20"/>
        <v>453</v>
      </c>
      <c r="B652" s="46">
        <v>64221</v>
      </c>
      <c r="C652" s="77" t="s">
        <v>892</v>
      </c>
      <c r="D652" s="46" t="s">
        <v>705</v>
      </c>
      <c r="E652" s="46">
        <v>0</v>
      </c>
      <c r="F652" s="46">
        <v>10</v>
      </c>
      <c r="G652" s="46">
        <v>10</v>
      </c>
      <c r="H652" s="46">
        <v>78110000</v>
      </c>
      <c r="I652" s="38">
        <v>234504</v>
      </c>
      <c r="J652" s="38">
        <f t="shared" si="19"/>
        <v>2345040</v>
      </c>
    </row>
    <row r="653" spans="1:10">
      <c r="A653" s="37">
        <f t="shared" si="20"/>
        <v>454</v>
      </c>
      <c r="B653" s="46">
        <v>64221</v>
      </c>
      <c r="C653" s="77" t="s">
        <v>893</v>
      </c>
      <c r="D653" s="46" t="s">
        <v>705</v>
      </c>
      <c r="E653" s="46">
        <v>0</v>
      </c>
      <c r="F653" s="46">
        <v>10</v>
      </c>
      <c r="G653" s="46">
        <v>10</v>
      </c>
      <c r="H653" s="46">
        <v>78110000</v>
      </c>
      <c r="I653" s="38">
        <v>234504</v>
      </c>
      <c r="J653" s="38">
        <f t="shared" si="19"/>
        <v>2345040</v>
      </c>
    </row>
    <row r="654" spans="1:10">
      <c r="A654" s="37">
        <f t="shared" si="20"/>
        <v>455</v>
      </c>
      <c r="B654" s="46">
        <v>64221</v>
      </c>
      <c r="C654" s="77" t="s">
        <v>894</v>
      </c>
      <c r="D654" s="46" t="s">
        <v>705</v>
      </c>
      <c r="E654" s="46">
        <v>0</v>
      </c>
      <c r="F654" s="46">
        <v>10</v>
      </c>
      <c r="G654" s="46">
        <v>10</v>
      </c>
      <c r="H654" s="46">
        <v>78110000</v>
      </c>
      <c r="I654" s="38">
        <v>234504</v>
      </c>
      <c r="J654" s="38">
        <f t="shared" si="19"/>
        <v>2345040</v>
      </c>
    </row>
    <row r="655" spans="1:10">
      <c r="A655" s="37">
        <f t="shared" si="20"/>
        <v>456</v>
      </c>
      <c r="B655" s="46">
        <v>64221</v>
      </c>
      <c r="C655" s="77" t="s">
        <v>895</v>
      </c>
      <c r="D655" s="46" t="s">
        <v>705</v>
      </c>
      <c r="E655" s="46">
        <v>0</v>
      </c>
      <c r="F655" s="46">
        <v>10</v>
      </c>
      <c r="G655" s="46">
        <v>10</v>
      </c>
      <c r="H655" s="46">
        <v>78110000</v>
      </c>
      <c r="I655" s="38">
        <v>234504</v>
      </c>
      <c r="J655" s="38">
        <f t="shared" ref="J655:J661" si="21">I655*F655</f>
        <v>2345040</v>
      </c>
    </row>
    <row r="656" spans="1:10">
      <c r="A656" s="37">
        <f t="shared" ref="A656:A661" si="22">A655+1</f>
        <v>457</v>
      </c>
      <c r="B656" s="46">
        <v>64221</v>
      </c>
      <c r="C656" s="77" t="s">
        <v>896</v>
      </c>
      <c r="D656" s="46" t="s">
        <v>705</v>
      </c>
      <c r="E656" s="46">
        <v>0</v>
      </c>
      <c r="F656" s="46">
        <v>10</v>
      </c>
      <c r="G656" s="46">
        <v>10</v>
      </c>
      <c r="H656" s="46">
        <v>78110000</v>
      </c>
      <c r="I656" s="38">
        <v>234504</v>
      </c>
      <c r="J656" s="38">
        <f t="shared" si="21"/>
        <v>2345040</v>
      </c>
    </row>
    <row r="657" spans="1:15">
      <c r="A657" s="37">
        <f t="shared" si="22"/>
        <v>458</v>
      </c>
      <c r="B657" s="46">
        <v>64221</v>
      </c>
      <c r="C657" s="77" t="s">
        <v>897</v>
      </c>
      <c r="D657" s="46" t="s">
        <v>705</v>
      </c>
      <c r="E657" s="46">
        <v>0</v>
      </c>
      <c r="F657" s="46">
        <v>10</v>
      </c>
      <c r="G657" s="46">
        <v>10</v>
      </c>
      <c r="H657" s="46">
        <v>78110000</v>
      </c>
      <c r="I657" s="38">
        <v>234504</v>
      </c>
      <c r="J657" s="38">
        <f t="shared" si="21"/>
        <v>2345040</v>
      </c>
    </row>
    <row r="658" spans="1:15">
      <c r="A658" s="37">
        <f t="shared" si="22"/>
        <v>459</v>
      </c>
      <c r="B658" s="46">
        <v>64221</v>
      </c>
      <c r="C658" s="77" t="s">
        <v>898</v>
      </c>
      <c r="D658" s="46" t="s">
        <v>705</v>
      </c>
      <c r="E658" s="46">
        <v>0</v>
      </c>
      <c r="F658" s="46">
        <v>10</v>
      </c>
      <c r="G658" s="46">
        <v>10</v>
      </c>
      <c r="H658" s="46">
        <v>78110000</v>
      </c>
      <c r="I658" s="38">
        <v>234504</v>
      </c>
      <c r="J658" s="38">
        <f t="shared" si="21"/>
        <v>2345040</v>
      </c>
    </row>
    <row r="659" spans="1:15">
      <c r="A659" s="37">
        <f t="shared" si="22"/>
        <v>460</v>
      </c>
      <c r="B659" s="46">
        <v>64221</v>
      </c>
      <c r="C659" s="77" t="s">
        <v>899</v>
      </c>
      <c r="D659" s="46" t="s">
        <v>705</v>
      </c>
      <c r="E659" s="46">
        <v>0</v>
      </c>
      <c r="F659" s="46">
        <v>10</v>
      </c>
      <c r="G659" s="46">
        <v>10</v>
      </c>
      <c r="H659" s="46">
        <v>78110000</v>
      </c>
      <c r="I659" s="38">
        <v>234504</v>
      </c>
      <c r="J659" s="38">
        <f t="shared" si="21"/>
        <v>2345040</v>
      </c>
    </row>
    <row r="660" spans="1:15">
      <c r="A660" s="37">
        <f t="shared" si="22"/>
        <v>461</v>
      </c>
      <c r="B660" s="46">
        <v>64221</v>
      </c>
      <c r="C660" s="77" t="s">
        <v>900</v>
      </c>
      <c r="D660" s="46" t="s">
        <v>705</v>
      </c>
      <c r="E660" s="46">
        <v>0</v>
      </c>
      <c r="F660" s="46">
        <v>10</v>
      </c>
      <c r="G660" s="46">
        <v>10</v>
      </c>
      <c r="H660" s="46">
        <v>78110000</v>
      </c>
      <c r="I660" s="38">
        <v>234504</v>
      </c>
      <c r="J660" s="38">
        <f t="shared" si="21"/>
        <v>2345040</v>
      </c>
    </row>
    <row r="661" spans="1:15">
      <c r="A661" s="37">
        <f t="shared" si="22"/>
        <v>462</v>
      </c>
      <c r="B661" s="46">
        <v>64221</v>
      </c>
      <c r="C661" s="77" t="s">
        <v>901</v>
      </c>
      <c r="D661" s="46" t="s">
        <v>705</v>
      </c>
      <c r="E661" s="46">
        <v>0</v>
      </c>
      <c r="F661" s="46">
        <v>10</v>
      </c>
      <c r="G661" s="46">
        <v>10</v>
      </c>
      <c r="H661" s="46">
        <v>78110000</v>
      </c>
      <c r="I661" s="38">
        <v>234504</v>
      </c>
      <c r="J661" s="38">
        <f t="shared" si="21"/>
        <v>2345040</v>
      </c>
    </row>
    <row r="662" spans="1:15" ht="15" thickBot="1">
      <c r="A662" s="40"/>
      <c r="B662" s="19"/>
      <c r="C662" s="10"/>
      <c r="D662" s="19"/>
      <c r="E662" s="19"/>
      <c r="F662" s="19"/>
      <c r="G662" s="19"/>
      <c r="H662" s="19"/>
      <c r="I662" s="80"/>
      <c r="J662" s="80"/>
    </row>
    <row r="663" spans="1:15" ht="15" thickBot="1">
      <c r="A663" s="599" t="s">
        <v>318</v>
      </c>
      <c r="B663" s="600"/>
      <c r="C663" s="600"/>
      <c r="D663" s="600"/>
      <c r="E663" s="600"/>
      <c r="F663" s="600"/>
      <c r="G663" s="600"/>
      <c r="H663" s="600"/>
      <c r="I663" s="601"/>
      <c r="J663" s="82">
        <f>+H244+H268</f>
        <v>36000000</v>
      </c>
    </row>
    <row r="664" spans="1:15">
      <c r="A664" s="40"/>
      <c r="B664" s="19"/>
      <c r="C664" s="10"/>
      <c r="D664" s="19"/>
      <c r="E664" s="19"/>
      <c r="F664" s="19"/>
      <c r="G664" s="19"/>
      <c r="H664" s="19"/>
      <c r="I664" s="80"/>
      <c r="J664" s="80"/>
    </row>
    <row r="665" spans="1:15">
      <c r="A665" s="594" t="s">
        <v>290</v>
      </c>
      <c r="B665" s="594"/>
      <c r="C665" s="594"/>
      <c r="D665" s="594"/>
      <c r="E665" s="594"/>
      <c r="F665" s="594"/>
      <c r="G665" s="594"/>
      <c r="H665" s="594"/>
      <c r="I665" s="594"/>
      <c r="J665" s="594"/>
    </row>
    <row r="666" spans="1:15" ht="24.75" customHeight="1">
      <c r="A666" s="595" t="s">
        <v>28</v>
      </c>
      <c r="B666" s="596"/>
      <c r="C666" s="596"/>
      <c r="D666" s="596"/>
      <c r="E666" s="596"/>
      <c r="F666" s="596"/>
      <c r="G666" s="596"/>
      <c r="H666" s="596"/>
      <c r="I666" s="596"/>
      <c r="J666" s="596"/>
    </row>
    <row r="667" spans="1:15">
      <c r="A667" s="572" t="s">
        <v>57</v>
      </c>
      <c r="B667" s="572"/>
      <c r="C667" s="572"/>
      <c r="D667" s="572"/>
      <c r="E667" s="572"/>
      <c r="F667" s="572"/>
      <c r="G667" s="572"/>
      <c r="H667" s="572"/>
      <c r="I667" s="572"/>
      <c r="J667" s="572"/>
      <c r="K667" s="64"/>
      <c r="L667" s="64"/>
      <c r="M667" s="64"/>
      <c r="N667" s="64"/>
      <c r="O667" s="64"/>
    </row>
    <row r="668" spans="1:15">
      <c r="A668" s="40"/>
      <c r="B668" s="40"/>
      <c r="C668" s="40"/>
      <c r="D668" s="40"/>
      <c r="E668" s="40"/>
      <c r="F668" s="40"/>
      <c r="G668" s="40"/>
      <c r="H668" s="40"/>
      <c r="I668" s="40"/>
      <c r="J668" s="40"/>
    </row>
    <row r="669" spans="1:15">
      <c r="A669" s="572" t="s">
        <v>319</v>
      </c>
      <c r="B669" s="572"/>
      <c r="C669" s="572"/>
      <c r="D669" s="572"/>
      <c r="E669" s="572"/>
      <c r="F669" s="572"/>
      <c r="G669" s="572"/>
      <c r="H669" s="572"/>
      <c r="I669" s="572"/>
      <c r="J669" s="572"/>
    </row>
    <row r="670" spans="1:15">
      <c r="A670" s="62"/>
      <c r="B670" s="62"/>
      <c r="C670" s="62"/>
      <c r="D670" s="63"/>
      <c r="E670" s="63"/>
      <c r="F670" s="62"/>
      <c r="G670" s="64"/>
      <c r="H670" s="64"/>
      <c r="I670" s="64"/>
      <c r="J670" s="64"/>
    </row>
    <row r="671" spans="1:15">
      <c r="A671" s="566" t="s">
        <v>320</v>
      </c>
      <c r="B671" s="566"/>
      <c r="C671" s="566"/>
      <c r="D671" s="566"/>
      <c r="E671" s="566"/>
      <c r="F671" s="566"/>
      <c r="G671" s="566"/>
      <c r="H671" s="566"/>
      <c r="I671" s="566"/>
      <c r="J671" s="566"/>
    </row>
    <row r="672" spans="1:15">
      <c r="A672" s="571" t="s">
        <v>39</v>
      </c>
      <c r="B672" s="571"/>
      <c r="C672" s="571"/>
      <c r="D672" s="571" t="s">
        <v>40</v>
      </c>
      <c r="E672" s="571"/>
      <c r="F672" s="571"/>
      <c r="G672" s="571"/>
      <c r="H672" s="571" t="s">
        <v>26</v>
      </c>
      <c r="I672" s="571"/>
      <c r="J672" s="571"/>
    </row>
    <row r="673" spans="1:15" ht="54" customHeight="1">
      <c r="A673" s="571" t="s">
        <v>89</v>
      </c>
      <c r="B673" s="571"/>
      <c r="C673" s="571"/>
      <c r="D673" s="573" t="s">
        <v>88</v>
      </c>
      <c r="E673" s="573"/>
      <c r="F673" s="573"/>
      <c r="G673" s="573"/>
      <c r="H673" s="574">
        <v>8600000</v>
      </c>
      <c r="I673" s="575"/>
      <c r="J673" s="575"/>
    </row>
    <row r="674" spans="1:15" ht="41.4">
      <c r="A674" s="85" t="s">
        <v>41</v>
      </c>
      <c r="B674" s="37" t="s">
        <v>42</v>
      </c>
      <c r="C674" s="37" t="s">
        <v>43</v>
      </c>
      <c r="D674" s="37" t="s">
        <v>44</v>
      </c>
      <c r="E674" s="37" t="s">
        <v>45</v>
      </c>
      <c r="F674" s="37" t="s">
        <v>46</v>
      </c>
      <c r="G674" s="37" t="s">
        <v>47</v>
      </c>
      <c r="H674" s="37" t="s">
        <v>48</v>
      </c>
      <c r="I674" s="37" t="s">
        <v>49</v>
      </c>
      <c r="J674" s="37" t="s">
        <v>50</v>
      </c>
    </row>
    <row r="675" spans="1:15" ht="55.2">
      <c r="A675" s="37">
        <f>A661+1</f>
        <v>463</v>
      </c>
      <c r="B675" s="46">
        <v>8912103</v>
      </c>
      <c r="C675" s="77" t="s">
        <v>321</v>
      </c>
      <c r="D675" s="46" t="s">
        <v>295</v>
      </c>
      <c r="E675" s="46">
        <v>0</v>
      </c>
      <c r="F675" s="46">
        <v>5</v>
      </c>
      <c r="G675" s="46">
        <v>5</v>
      </c>
      <c r="H675" s="46">
        <v>82101501</v>
      </c>
      <c r="I675" s="38">
        <v>234504</v>
      </c>
      <c r="J675" s="38">
        <f>I675*F675</f>
        <v>1172520</v>
      </c>
    </row>
    <row r="676" spans="1:15" ht="55.2">
      <c r="A676" s="37">
        <f>A675+1</f>
        <v>464</v>
      </c>
      <c r="B676" s="46">
        <v>8912103</v>
      </c>
      <c r="C676" s="77" t="s">
        <v>322</v>
      </c>
      <c r="D676" s="46" t="s">
        <v>295</v>
      </c>
      <c r="E676" s="46">
        <v>0</v>
      </c>
      <c r="F676" s="46">
        <v>5</v>
      </c>
      <c r="G676" s="46">
        <v>5</v>
      </c>
      <c r="H676" s="46">
        <v>82101501</v>
      </c>
      <c r="I676" s="38">
        <v>234504</v>
      </c>
      <c r="J676" s="38">
        <f>I676*F676</f>
        <v>1172520</v>
      </c>
    </row>
    <row r="677" spans="1:15" ht="15" thickBot="1">
      <c r="A677" s="40"/>
      <c r="B677" s="19"/>
      <c r="C677" s="10"/>
      <c r="D677" s="19"/>
      <c r="E677" s="19"/>
      <c r="F677" s="19"/>
      <c r="G677" s="19"/>
      <c r="H677" s="19"/>
      <c r="I677" s="80"/>
      <c r="J677" s="80"/>
    </row>
    <row r="678" spans="1:15" ht="15" thickBot="1">
      <c r="A678" s="591" t="s">
        <v>323</v>
      </c>
      <c r="B678" s="592"/>
      <c r="C678" s="592"/>
      <c r="D678" s="592"/>
      <c r="E678" s="592"/>
      <c r="F678" s="592"/>
      <c r="G678" s="592"/>
      <c r="H678" s="592"/>
      <c r="I678" s="593"/>
      <c r="J678" s="84">
        <f>+H673</f>
        <v>8600000</v>
      </c>
    </row>
    <row r="679" spans="1:15">
      <c r="A679" s="40"/>
      <c r="B679" s="19"/>
      <c r="C679" s="10"/>
      <c r="D679" s="19"/>
      <c r="E679" s="19"/>
      <c r="F679" s="19"/>
      <c r="G679" s="19"/>
      <c r="H679" s="19"/>
      <c r="I679" s="80"/>
      <c r="J679" s="80"/>
    </row>
    <row r="680" spans="1:15">
      <c r="A680" s="594" t="s">
        <v>290</v>
      </c>
      <c r="B680" s="594"/>
      <c r="C680" s="594"/>
      <c r="D680" s="594"/>
      <c r="E680" s="594"/>
      <c r="F680" s="594"/>
      <c r="G680" s="594"/>
      <c r="H680" s="594"/>
      <c r="I680" s="594"/>
      <c r="J680" s="594"/>
    </row>
    <row r="681" spans="1:15" ht="24.75" customHeight="1">
      <c r="A681" s="595" t="s">
        <v>29</v>
      </c>
      <c r="B681" s="596"/>
      <c r="C681" s="596"/>
      <c r="D681" s="596"/>
      <c r="E681" s="596"/>
      <c r="F681" s="596"/>
      <c r="G681" s="596"/>
      <c r="H681" s="596"/>
      <c r="I681" s="596"/>
      <c r="J681" s="596"/>
    </row>
    <row r="682" spans="1:15">
      <c r="A682" s="572" t="s">
        <v>57</v>
      </c>
      <c r="B682" s="572"/>
      <c r="C682" s="572"/>
      <c r="D682" s="572"/>
      <c r="E682" s="572"/>
      <c r="F682" s="572"/>
      <c r="G682" s="572"/>
      <c r="H682" s="572"/>
      <c r="I682" s="572"/>
      <c r="J682" s="572"/>
      <c r="K682" s="64"/>
      <c r="L682" s="64"/>
      <c r="M682" s="64"/>
      <c r="N682" s="64"/>
      <c r="O682" s="64"/>
    </row>
    <row r="683" spans="1:15">
      <c r="A683" s="40"/>
      <c r="B683" s="40"/>
      <c r="C683" s="40"/>
      <c r="D683" s="40"/>
      <c r="E683" s="40"/>
      <c r="F683" s="40"/>
      <c r="G683" s="40"/>
      <c r="H683" s="40"/>
      <c r="I683" s="40"/>
      <c r="J683" s="40"/>
    </row>
    <row r="684" spans="1:15">
      <c r="A684" s="572" t="s">
        <v>296</v>
      </c>
      <c r="B684" s="572"/>
      <c r="C684" s="572"/>
      <c r="D684" s="572"/>
      <c r="E684" s="572"/>
      <c r="F684" s="572"/>
      <c r="G684" s="572"/>
      <c r="H684" s="572"/>
      <c r="I684" s="572"/>
      <c r="J684" s="572"/>
    </row>
    <row r="685" spans="1:15">
      <c r="A685" s="62"/>
      <c r="B685" s="62"/>
      <c r="C685" s="62"/>
      <c r="D685" s="63"/>
      <c r="E685" s="63"/>
      <c r="F685" s="62"/>
      <c r="G685" s="64"/>
      <c r="H685" s="64"/>
      <c r="I685" s="64"/>
      <c r="J685" s="64"/>
    </row>
    <row r="686" spans="1:15">
      <c r="A686" s="566" t="s">
        <v>293</v>
      </c>
      <c r="B686" s="566"/>
      <c r="C686" s="566"/>
      <c r="D686" s="566"/>
      <c r="E686" s="566"/>
      <c r="F686" s="566"/>
      <c r="G686" s="566"/>
      <c r="H686" s="566"/>
      <c r="I686" s="566"/>
      <c r="J686" s="566"/>
    </row>
    <row r="687" spans="1:15" s="90" customFormat="1" ht="13.8">
      <c r="A687" s="571" t="s">
        <v>39</v>
      </c>
      <c r="B687" s="571"/>
      <c r="C687" s="571"/>
      <c r="D687" s="571" t="s">
        <v>40</v>
      </c>
      <c r="E687" s="571"/>
      <c r="F687" s="571"/>
      <c r="G687" s="571"/>
      <c r="H687" s="571" t="s">
        <v>26</v>
      </c>
      <c r="I687" s="571"/>
      <c r="J687" s="571"/>
    </row>
    <row r="688" spans="1:15" s="90" customFormat="1" ht="30.75" customHeight="1">
      <c r="A688" s="571" t="s">
        <v>91</v>
      </c>
      <c r="B688" s="571"/>
      <c r="C688" s="571"/>
      <c r="D688" s="573" t="s">
        <v>96</v>
      </c>
      <c r="E688" s="573"/>
      <c r="F688" s="573"/>
      <c r="G688" s="573"/>
      <c r="H688" s="574">
        <v>10000000</v>
      </c>
      <c r="I688" s="575"/>
      <c r="J688" s="575"/>
    </row>
    <row r="689" spans="1:15" s="90" customFormat="1" ht="41.4">
      <c r="A689" s="85" t="s">
        <v>41</v>
      </c>
      <c r="B689" s="37" t="s">
        <v>42</v>
      </c>
      <c r="C689" s="37" t="s">
        <v>43</v>
      </c>
      <c r="D689" s="37" t="s">
        <v>44</v>
      </c>
      <c r="E689" s="37" t="s">
        <v>45</v>
      </c>
      <c r="F689" s="37" t="s">
        <v>46</v>
      </c>
      <c r="G689" s="37" t="s">
        <v>47</v>
      </c>
      <c r="H689" s="37" t="s">
        <v>48</v>
      </c>
      <c r="I689" s="37" t="s">
        <v>49</v>
      </c>
      <c r="J689" s="37" t="s">
        <v>50</v>
      </c>
    </row>
    <row r="690" spans="1:15" ht="39.6">
      <c r="A690" s="86">
        <f>A676+1</f>
        <v>465</v>
      </c>
      <c r="B690" s="87">
        <v>31210</v>
      </c>
      <c r="C690" s="104" t="s">
        <v>473</v>
      </c>
      <c r="D690" s="105" t="s">
        <v>101</v>
      </c>
      <c r="E690" s="87">
        <v>0</v>
      </c>
      <c r="F690" s="87">
        <v>200</v>
      </c>
      <c r="G690" s="87">
        <f>F690</f>
        <v>200</v>
      </c>
      <c r="H690" s="87">
        <v>30103605</v>
      </c>
      <c r="I690" s="120"/>
      <c r="J690" s="120"/>
    </row>
    <row r="691" spans="1:15" ht="26.4">
      <c r="A691" s="86">
        <f>A690+1</f>
        <v>466</v>
      </c>
      <c r="B691" s="87">
        <v>31210</v>
      </c>
      <c r="C691" s="106" t="s">
        <v>474</v>
      </c>
      <c r="D691" s="107" t="s">
        <v>101</v>
      </c>
      <c r="E691" s="87">
        <v>0</v>
      </c>
      <c r="F691" s="87">
        <v>100</v>
      </c>
      <c r="G691" s="87">
        <f>F691</f>
        <v>100</v>
      </c>
      <c r="H691" s="87">
        <v>30103601</v>
      </c>
      <c r="I691" s="120"/>
      <c r="J691" s="120"/>
    </row>
    <row r="692" spans="1:15" s="90" customFormat="1" ht="21" customHeight="1">
      <c r="A692" s="93"/>
      <c r="B692" s="94"/>
      <c r="C692" s="102"/>
      <c r="D692" s="103"/>
      <c r="E692" s="94"/>
      <c r="F692" s="94"/>
      <c r="G692" s="94"/>
      <c r="H692" s="94"/>
      <c r="I692" s="97"/>
      <c r="J692" s="97"/>
    </row>
    <row r="693" spans="1:15" s="90" customFormat="1" ht="18.75" customHeight="1">
      <c r="A693" s="571" t="s">
        <v>39</v>
      </c>
      <c r="B693" s="571"/>
      <c r="C693" s="571"/>
      <c r="D693" s="571" t="s">
        <v>40</v>
      </c>
      <c r="E693" s="571"/>
      <c r="F693" s="571"/>
      <c r="G693" s="571"/>
      <c r="H693" s="571" t="s">
        <v>26</v>
      </c>
      <c r="I693" s="571"/>
      <c r="J693" s="571"/>
    </row>
    <row r="694" spans="1:15" s="90" customFormat="1" ht="21.75" customHeight="1">
      <c r="A694" s="571" t="s">
        <v>269</v>
      </c>
      <c r="B694" s="571"/>
      <c r="C694" s="571"/>
      <c r="D694" s="573" t="s">
        <v>268</v>
      </c>
      <c r="E694" s="573"/>
      <c r="F694" s="573"/>
      <c r="G694" s="573"/>
      <c r="H694" s="574">
        <v>6000000</v>
      </c>
      <c r="I694" s="575"/>
      <c r="J694" s="575"/>
    </row>
    <row r="695" spans="1:15" s="90" customFormat="1" ht="41.4">
      <c r="A695" s="85" t="s">
        <v>41</v>
      </c>
      <c r="B695" s="37" t="s">
        <v>42</v>
      </c>
      <c r="C695" s="37" t="s">
        <v>43</v>
      </c>
      <c r="D695" s="37" t="s">
        <v>44</v>
      </c>
      <c r="E695" s="37" t="s">
        <v>45</v>
      </c>
      <c r="F695" s="37" t="s">
        <v>46</v>
      </c>
      <c r="G695" s="37" t="s">
        <v>47</v>
      </c>
      <c r="H695" s="37" t="s">
        <v>48</v>
      </c>
      <c r="I695" s="37" t="s">
        <v>49</v>
      </c>
      <c r="J695" s="37" t="s">
        <v>50</v>
      </c>
    </row>
    <row r="696" spans="1:15" s="90" customFormat="1" ht="30.75" customHeight="1">
      <c r="A696" s="86">
        <f>A691+1</f>
        <v>467</v>
      </c>
      <c r="B696" s="87">
        <v>3471001</v>
      </c>
      <c r="C696" s="108" t="s">
        <v>435</v>
      </c>
      <c r="D696" s="107" t="s">
        <v>416</v>
      </c>
      <c r="E696" s="87">
        <v>0</v>
      </c>
      <c r="F696" s="87">
        <v>20</v>
      </c>
      <c r="G696" s="87">
        <f>F696</f>
        <v>20</v>
      </c>
      <c r="H696" s="87">
        <v>54101706</v>
      </c>
      <c r="I696" s="120"/>
      <c r="J696" s="120"/>
      <c r="K696" s="87"/>
      <c r="L696" s="87"/>
      <c r="M696" s="87"/>
      <c r="N696" s="87"/>
      <c r="O696" s="87"/>
    </row>
    <row r="697" spans="1:15" s="90" customFormat="1" ht="13.2">
      <c r="A697" s="93"/>
      <c r="B697" s="94"/>
      <c r="C697" s="109"/>
      <c r="D697" s="110"/>
      <c r="E697" s="94"/>
      <c r="F697" s="94"/>
      <c r="G697" s="94"/>
      <c r="H697" s="94"/>
      <c r="I697" s="97"/>
      <c r="J697" s="97"/>
      <c r="K697" s="87"/>
      <c r="L697" s="87"/>
      <c r="M697" s="87"/>
      <c r="N697" s="87"/>
      <c r="O697" s="87"/>
    </row>
    <row r="698" spans="1:15" s="90" customFormat="1" ht="13.8">
      <c r="A698" s="571" t="s">
        <v>39</v>
      </c>
      <c r="B698" s="571"/>
      <c r="C698" s="571"/>
      <c r="D698" s="571" t="s">
        <v>40</v>
      </c>
      <c r="E698" s="571"/>
      <c r="F698" s="571"/>
      <c r="G698" s="571"/>
      <c r="H698" s="571" t="s">
        <v>26</v>
      </c>
      <c r="I698" s="571"/>
      <c r="J698" s="571"/>
      <c r="K698" s="87"/>
      <c r="L698" s="87"/>
      <c r="M698" s="87"/>
      <c r="N698" s="87"/>
      <c r="O698" s="87"/>
    </row>
    <row r="699" spans="1:15" s="90" customFormat="1" ht="41.25" customHeight="1">
      <c r="A699" s="571" t="s">
        <v>92</v>
      </c>
      <c r="B699" s="571"/>
      <c r="C699" s="571"/>
      <c r="D699" s="573" t="s">
        <v>97</v>
      </c>
      <c r="E699" s="573"/>
      <c r="F699" s="573"/>
      <c r="G699" s="573"/>
      <c r="H699" s="574">
        <v>12000000</v>
      </c>
      <c r="I699" s="575"/>
      <c r="J699" s="575"/>
      <c r="K699" s="87"/>
      <c r="L699" s="87"/>
      <c r="M699" s="87"/>
      <c r="N699" s="87"/>
      <c r="O699" s="87"/>
    </row>
    <row r="700" spans="1:15" s="90" customFormat="1" ht="41.4">
      <c r="A700" s="85" t="s">
        <v>41</v>
      </c>
      <c r="B700" s="37" t="s">
        <v>42</v>
      </c>
      <c r="C700" s="37" t="s">
        <v>43</v>
      </c>
      <c r="D700" s="37" t="s">
        <v>44</v>
      </c>
      <c r="E700" s="37" t="s">
        <v>45</v>
      </c>
      <c r="F700" s="37" t="s">
        <v>46</v>
      </c>
      <c r="G700" s="37" t="s">
        <v>47</v>
      </c>
      <c r="H700" s="37" t="s">
        <v>48</v>
      </c>
      <c r="I700" s="37" t="s">
        <v>49</v>
      </c>
      <c r="J700" s="37" t="s">
        <v>50</v>
      </c>
    </row>
    <row r="701" spans="1:15" s="90" customFormat="1" ht="13.2">
      <c r="A701" s="98">
        <f>A696+1</f>
        <v>468</v>
      </c>
      <c r="B701" s="151">
        <v>3511035</v>
      </c>
      <c r="C701" s="100" t="s">
        <v>461</v>
      </c>
      <c r="D701" s="101" t="s">
        <v>102</v>
      </c>
      <c r="E701" s="87">
        <v>0</v>
      </c>
      <c r="F701" s="87">
        <f t="shared" ref="F701:F708" si="23">+K701+M701+N701+O701</f>
        <v>80</v>
      </c>
      <c r="G701" s="99">
        <f>F701</f>
        <v>80</v>
      </c>
      <c r="H701" s="151">
        <v>31211803</v>
      </c>
      <c r="I701" s="120"/>
      <c r="J701" s="120"/>
      <c r="K701" s="87">
        <v>10</v>
      </c>
      <c r="L701" s="87"/>
      <c r="M701" s="87">
        <v>10</v>
      </c>
      <c r="N701" s="87">
        <v>50</v>
      </c>
      <c r="O701" s="87">
        <v>10</v>
      </c>
    </row>
    <row r="702" spans="1:15" s="90" customFormat="1" ht="52.8">
      <c r="A702" s="86">
        <f t="shared" ref="A702:A711" si="24">A701+1</f>
        <v>469</v>
      </c>
      <c r="B702" s="152">
        <v>3511004</v>
      </c>
      <c r="C702" s="89" t="s">
        <v>462</v>
      </c>
      <c r="D702" s="92" t="s">
        <v>102</v>
      </c>
      <c r="E702" s="87">
        <v>0</v>
      </c>
      <c r="F702" s="87">
        <f t="shared" si="23"/>
        <v>8</v>
      </c>
      <c r="G702" s="99">
        <f t="shared" ref="G702:G711" si="25">F702</f>
        <v>8</v>
      </c>
      <c r="H702" s="152">
        <v>31211518</v>
      </c>
      <c r="I702" s="120"/>
      <c r="J702" s="120"/>
      <c r="K702" s="87">
        <v>4</v>
      </c>
      <c r="L702" s="87"/>
      <c r="M702" s="87">
        <v>1</v>
      </c>
      <c r="N702" s="87">
        <v>3</v>
      </c>
      <c r="O702" s="87"/>
    </row>
    <row r="703" spans="1:15" s="90" customFormat="1" ht="52.8">
      <c r="A703" s="86">
        <f t="shared" si="24"/>
        <v>470</v>
      </c>
      <c r="B703" s="152">
        <v>3511004</v>
      </c>
      <c r="C703" s="89" t="s">
        <v>463</v>
      </c>
      <c r="D703" s="91" t="s">
        <v>102</v>
      </c>
      <c r="E703" s="87">
        <v>0</v>
      </c>
      <c r="F703" s="87">
        <f t="shared" si="23"/>
        <v>40</v>
      </c>
      <c r="G703" s="99">
        <f t="shared" si="25"/>
        <v>40</v>
      </c>
      <c r="H703" s="152">
        <v>31211518</v>
      </c>
      <c r="I703" s="120"/>
      <c r="J703" s="120"/>
      <c r="K703" s="87"/>
      <c r="L703" s="87"/>
      <c r="M703" s="87"/>
      <c r="N703" s="87">
        <v>40</v>
      </c>
      <c r="O703" s="87"/>
    </row>
    <row r="704" spans="1:15" s="90" customFormat="1" ht="92.4">
      <c r="A704" s="86">
        <f t="shared" si="24"/>
        <v>471</v>
      </c>
      <c r="B704" s="153">
        <v>3511001</v>
      </c>
      <c r="C704" s="89" t="s">
        <v>465</v>
      </c>
      <c r="D704" s="92" t="s">
        <v>104</v>
      </c>
      <c r="E704" s="87">
        <v>0</v>
      </c>
      <c r="F704" s="87">
        <f t="shared" si="23"/>
        <v>10</v>
      </c>
      <c r="G704" s="99">
        <f t="shared" si="25"/>
        <v>10</v>
      </c>
      <c r="H704" s="152">
        <v>31211508</v>
      </c>
      <c r="I704" s="120"/>
      <c r="J704" s="120"/>
      <c r="K704" s="87"/>
      <c r="L704" s="87"/>
      <c r="M704" s="87"/>
      <c r="N704" s="87">
        <v>5</v>
      </c>
      <c r="O704" s="87">
        <v>5</v>
      </c>
    </row>
    <row r="705" spans="1:15" s="90" customFormat="1" ht="92.4">
      <c r="A705" s="86">
        <f t="shared" si="24"/>
        <v>472</v>
      </c>
      <c r="B705" s="153">
        <v>3511001</v>
      </c>
      <c r="C705" s="89" t="s">
        <v>464</v>
      </c>
      <c r="D705" s="92" t="s">
        <v>104</v>
      </c>
      <c r="E705" s="87">
        <v>0</v>
      </c>
      <c r="F705" s="87">
        <f t="shared" si="23"/>
        <v>10</v>
      </c>
      <c r="G705" s="99">
        <f t="shared" si="25"/>
        <v>10</v>
      </c>
      <c r="H705" s="152">
        <v>31211508</v>
      </c>
      <c r="I705" s="120"/>
      <c r="J705" s="120"/>
      <c r="K705" s="87"/>
      <c r="L705" s="87"/>
      <c r="M705" s="87"/>
      <c r="N705" s="87">
        <v>5</v>
      </c>
      <c r="O705" s="87">
        <v>5</v>
      </c>
    </row>
    <row r="706" spans="1:15" s="90" customFormat="1" ht="78" customHeight="1">
      <c r="A706" s="86">
        <f t="shared" si="24"/>
        <v>473</v>
      </c>
      <c r="B706" s="154">
        <v>3511003</v>
      </c>
      <c r="C706" s="155" t="s">
        <v>467</v>
      </c>
      <c r="D706" s="105" t="s">
        <v>466</v>
      </c>
      <c r="E706" s="87">
        <v>0</v>
      </c>
      <c r="F706" s="87">
        <f t="shared" si="23"/>
        <v>20</v>
      </c>
      <c r="G706" s="99">
        <f t="shared" si="25"/>
        <v>20</v>
      </c>
      <c r="H706" s="154">
        <v>31211501</v>
      </c>
      <c r="I706" s="144"/>
      <c r="J706" s="120"/>
      <c r="K706" s="49">
        <v>5</v>
      </c>
      <c r="L706" s="49"/>
      <c r="M706" s="49">
        <v>5</v>
      </c>
      <c r="N706" s="49">
        <v>5</v>
      </c>
      <c r="O706" s="49">
        <v>5</v>
      </c>
    </row>
    <row r="707" spans="1:15" s="90" customFormat="1" ht="42.75" customHeight="1">
      <c r="A707" s="86">
        <f t="shared" si="24"/>
        <v>474</v>
      </c>
      <c r="B707" s="154" t="s">
        <v>468</v>
      </c>
      <c r="C707" s="89" t="s">
        <v>469</v>
      </c>
      <c r="D707" s="92" t="s">
        <v>102</v>
      </c>
      <c r="E707" s="87">
        <v>0</v>
      </c>
      <c r="F707" s="87">
        <f t="shared" si="23"/>
        <v>15</v>
      </c>
      <c r="G707" s="99">
        <f t="shared" si="25"/>
        <v>15</v>
      </c>
      <c r="H707" s="154">
        <v>31211522</v>
      </c>
      <c r="I707" s="120"/>
      <c r="J707" s="120"/>
      <c r="N707" s="90">
        <v>5</v>
      </c>
      <c r="O707" s="90">
        <v>10</v>
      </c>
    </row>
    <row r="708" spans="1:15" s="90" customFormat="1" ht="26.4">
      <c r="A708" s="86">
        <f t="shared" si="24"/>
        <v>475</v>
      </c>
      <c r="B708" s="154" t="s">
        <v>468</v>
      </c>
      <c r="C708" s="89" t="s">
        <v>470</v>
      </c>
      <c r="D708" s="91" t="s">
        <v>102</v>
      </c>
      <c r="E708" s="87">
        <v>0</v>
      </c>
      <c r="F708" s="87">
        <f t="shared" si="23"/>
        <v>20</v>
      </c>
      <c r="G708" s="99">
        <f t="shared" si="25"/>
        <v>20</v>
      </c>
      <c r="H708" s="154">
        <v>31211522</v>
      </c>
      <c r="I708" s="120"/>
      <c r="J708" s="120"/>
      <c r="K708" s="90">
        <v>5</v>
      </c>
      <c r="N708" s="90">
        <v>10</v>
      </c>
      <c r="O708" s="90">
        <v>5</v>
      </c>
    </row>
    <row r="709" spans="1:15" s="90" customFormat="1" ht="13.2">
      <c r="A709" s="86">
        <f t="shared" si="24"/>
        <v>476</v>
      </c>
      <c r="B709" s="152">
        <v>3542006</v>
      </c>
      <c r="C709" s="89" t="s">
        <v>105</v>
      </c>
      <c r="D709" s="92" t="s">
        <v>106</v>
      </c>
      <c r="E709" s="87">
        <v>0</v>
      </c>
      <c r="F709" s="87">
        <v>10</v>
      </c>
      <c r="G709" s="99">
        <f t="shared" si="25"/>
        <v>10</v>
      </c>
      <c r="H709" s="152">
        <v>31201610</v>
      </c>
      <c r="I709" s="120"/>
      <c r="J709" s="120"/>
    </row>
    <row r="710" spans="1:15" s="90" customFormat="1" ht="12.75" customHeight="1">
      <c r="A710" s="86">
        <f t="shared" si="24"/>
        <v>477</v>
      </c>
      <c r="B710" s="154">
        <v>3549051</v>
      </c>
      <c r="C710" s="89" t="s">
        <v>471</v>
      </c>
      <c r="D710" s="91" t="s">
        <v>102</v>
      </c>
      <c r="E710" s="87">
        <v>0</v>
      </c>
      <c r="F710" s="87">
        <v>10</v>
      </c>
      <c r="G710" s="99">
        <f t="shared" si="25"/>
        <v>10</v>
      </c>
      <c r="H710" s="152">
        <v>12164905</v>
      </c>
      <c r="I710" s="120"/>
      <c r="J710" s="120"/>
    </row>
    <row r="711" spans="1:15" s="90" customFormat="1" ht="17.25" customHeight="1">
      <c r="A711" s="86">
        <f t="shared" si="24"/>
        <v>478</v>
      </c>
      <c r="B711" s="87">
        <v>3542006</v>
      </c>
      <c r="C711" s="89" t="s">
        <v>107</v>
      </c>
      <c r="D711" s="92" t="s">
        <v>108</v>
      </c>
      <c r="E711" s="87">
        <v>0</v>
      </c>
      <c r="F711" s="87">
        <v>10</v>
      </c>
      <c r="G711" s="99">
        <f t="shared" si="25"/>
        <v>10</v>
      </c>
      <c r="H711" s="152">
        <v>31201610</v>
      </c>
      <c r="I711" s="120"/>
      <c r="J711" s="120"/>
    </row>
    <row r="712" spans="1:15" s="90" customFormat="1" ht="13.2">
      <c r="A712" s="93"/>
      <c r="B712" s="94"/>
      <c r="C712" s="95"/>
      <c r="D712" s="96"/>
      <c r="E712" s="94"/>
      <c r="F712" s="94"/>
      <c r="G712" s="94"/>
      <c r="H712" s="94"/>
      <c r="I712" s="97"/>
      <c r="J712" s="97"/>
      <c r="K712" s="90">
        <v>5</v>
      </c>
      <c r="M712" s="90">
        <v>5</v>
      </c>
      <c r="N712" s="90">
        <v>20</v>
      </c>
      <c r="O712" s="90">
        <v>30</v>
      </c>
    </row>
    <row r="713" spans="1:15" s="90" customFormat="1" ht="13.8">
      <c r="A713" s="571" t="s">
        <v>39</v>
      </c>
      <c r="B713" s="571"/>
      <c r="C713" s="571"/>
      <c r="D713" s="571" t="s">
        <v>40</v>
      </c>
      <c r="E713" s="571"/>
      <c r="F713" s="571"/>
      <c r="G713" s="571"/>
      <c r="H713" s="571" t="s">
        <v>26</v>
      </c>
      <c r="I713" s="571"/>
      <c r="J713" s="571"/>
      <c r="K713" s="90">
        <v>5</v>
      </c>
      <c r="M713" s="90">
        <v>5</v>
      </c>
      <c r="N713" s="90">
        <v>20</v>
      </c>
      <c r="O713" s="90">
        <v>30</v>
      </c>
    </row>
    <row r="714" spans="1:15" s="90" customFormat="1" ht="13.8">
      <c r="A714" s="571" t="s">
        <v>38</v>
      </c>
      <c r="B714" s="571"/>
      <c r="C714" s="571"/>
      <c r="D714" s="573" t="s">
        <v>77</v>
      </c>
      <c r="E714" s="573"/>
      <c r="F714" s="573"/>
      <c r="G714" s="573"/>
      <c r="H714" s="574">
        <v>5000000</v>
      </c>
      <c r="I714" s="575"/>
      <c r="J714" s="575"/>
      <c r="M714" s="90">
        <v>2</v>
      </c>
    </row>
    <row r="715" spans="1:15" s="90" customFormat="1" ht="41.4">
      <c r="A715" s="85" t="s">
        <v>41</v>
      </c>
      <c r="B715" s="37" t="s">
        <v>42</v>
      </c>
      <c r="C715" s="37" t="s">
        <v>43</v>
      </c>
      <c r="D715" s="37" t="s">
        <v>44</v>
      </c>
      <c r="E715" s="37" t="s">
        <v>45</v>
      </c>
      <c r="F715" s="37" t="s">
        <v>46</v>
      </c>
      <c r="G715" s="37" t="s">
        <v>47</v>
      </c>
      <c r="H715" s="37" t="s">
        <v>48</v>
      </c>
      <c r="I715" s="37" t="s">
        <v>49</v>
      </c>
      <c r="J715" s="37" t="s">
        <v>50</v>
      </c>
    </row>
    <row r="716" spans="1:15" s="90" customFormat="1" ht="26.4">
      <c r="A716" s="98">
        <f>A711+1</f>
        <v>479</v>
      </c>
      <c r="B716" s="99">
        <v>3623001</v>
      </c>
      <c r="C716" s="89" t="s">
        <v>109</v>
      </c>
      <c r="D716" s="92" t="s">
        <v>101</v>
      </c>
      <c r="E716" s="87">
        <v>0</v>
      </c>
      <c r="F716" s="87">
        <f t="shared" ref="F716:F730" si="26">+K716+M716+N716+O716</f>
        <v>50</v>
      </c>
      <c r="G716" s="99">
        <f t="shared" ref="G716:G778" si="27">F716</f>
        <v>50</v>
      </c>
      <c r="H716" s="99">
        <v>142000</v>
      </c>
      <c r="I716" s="120"/>
      <c r="J716" s="120"/>
      <c r="K716" s="90">
        <v>5</v>
      </c>
      <c r="M716" s="90">
        <v>5</v>
      </c>
      <c r="N716" s="90">
        <v>20</v>
      </c>
      <c r="O716" s="90">
        <v>20</v>
      </c>
    </row>
    <row r="717" spans="1:15" s="90" customFormat="1" ht="26.4">
      <c r="A717" s="86">
        <f>A716+1</f>
        <v>480</v>
      </c>
      <c r="B717" s="87">
        <v>3623001</v>
      </c>
      <c r="C717" s="89" t="s">
        <v>110</v>
      </c>
      <c r="D717" s="92" t="s">
        <v>101</v>
      </c>
      <c r="E717" s="87">
        <v>0</v>
      </c>
      <c r="F717" s="87">
        <f t="shared" si="26"/>
        <v>50</v>
      </c>
      <c r="G717" s="99">
        <f t="shared" si="27"/>
        <v>50</v>
      </c>
      <c r="H717" s="87">
        <v>142000</v>
      </c>
      <c r="I717" s="120"/>
      <c r="J717" s="120"/>
      <c r="K717" s="90">
        <v>5</v>
      </c>
      <c r="M717" s="90">
        <v>5</v>
      </c>
      <c r="N717" s="90">
        <v>20</v>
      </c>
      <c r="O717" s="90">
        <v>20</v>
      </c>
    </row>
    <row r="718" spans="1:15" s="90" customFormat="1" ht="13.2">
      <c r="A718" s="86">
        <f t="shared" ref="A718:A781" si="28">A717+1</f>
        <v>481</v>
      </c>
      <c r="B718" s="87">
        <v>3626002</v>
      </c>
      <c r="C718" s="89" t="s">
        <v>111</v>
      </c>
      <c r="D718" s="105" t="s">
        <v>176</v>
      </c>
      <c r="E718" s="87">
        <v>0</v>
      </c>
      <c r="F718" s="87">
        <f t="shared" si="26"/>
        <v>50</v>
      </c>
      <c r="G718" s="99">
        <f t="shared" si="27"/>
        <v>50</v>
      </c>
      <c r="H718" s="87">
        <v>60105810</v>
      </c>
      <c r="I718" s="120"/>
      <c r="J718" s="120"/>
      <c r="K718" s="90">
        <v>5</v>
      </c>
      <c r="M718" s="90">
        <v>5</v>
      </c>
      <c r="N718" s="90">
        <v>20</v>
      </c>
      <c r="O718" s="90">
        <v>20</v>
      </c>
    </row>
    <row r="719" spans="1:15" s="90" customFormat="1" ht="13.2">
      <c r="A719" s="86">
        <f t="shared" si="28"/>
        <v>482</v>
      </c>
      <c r="B719" s="87">
        <v>3632003</v>
      </c>
      <c r="C719" s="108" t="s">
        <v>472</v>
      </c>
      <c r="D719" s="107" t="s">
        <v>101</v>
      </c>
      <c r="E719" s="87">
        <v>0</v>
      </c>
      <c r="F719" s="87">
        <f t="shared" si="26"/>
        <v>50</v>
      </c>
      <c r="G719" s="99">
        <f t="shared" si="27"/>
        <v>50</v>
      </c>
      <c r="H719" s="87">
        <v>40171517</v>
      </c>
      <c r="I719" s="120"/>
      <c r="J719" s="120"/>
      <c r="K719" s="90">
        <v>5</v>
      </c>
      <c r="M719" s="90">
        <v>5</v>
      </c>
      <c r="N719" s="90">
        <v>20</v>
      </c>
      <c r="O719" s="90">
        <v>20</v>
      </c>
    </row>
    <row r="720" spans="1:15" s="90" customFormat="1" ht="13.2">
      <c r="A720" s="86">
        <f t="shared" si="28"/>
        <v>483</v>
      </c>
      <c r="B720" s="87">
        <v>3632003</v>
      </c>
      <c r="C720" s="108" t="s">
        <v>112</v>
      </c>
      <c r="D720" s="107" t="s">
        <v>101</v>
      </c>
      <c r="E720" s="87">
        <v>0</v>
      </c>
      <c r="F720" s="87">
        <f t="shared" si="26"/>
        <v>50</v>
      </c>
      <c r="G720" s="99">
        <f t="shared" si="27"/>
        <v>50</v>
      </c>
      <c r="H720" s="87">
        <v>40141719</v>
      </c>
      <c r="I720" s="120"/>
      <c r="J720" s="120"/>
      <c r="K720" s="90">
        <v>5</v>
      </c>
      <c r="M720" s="90">
        <v>5</v>
      </c>
      <c r="N720" s="90">
        <v>20</v>
      </c>
      <c r="O720" s="90">
        <v>20</v>
      </c>
    </row>
    <row r="721" spans="1:15" s="90" customFormat="1" ht="13.2">
      <c r="A721" s="86">
        <f t="shared" si="28"/>
        <v>484</v>
      </c>
      <c r="B721" s="87">
        <v>3632003</v>
      </c>
      <c r="C721" s="108" t="s">
        <v>113</v>
      </c>
      <c r="D721" s="107" t="s">
        <v>101</v>
      </c>
      <c r="E721" s="87">
        <v>0</v>
      </c>
      <c r="F721" s="87">
        <f t="shared" si="26"/>
        <v>50</v>
      </c>
      <c r="G721" s="99">
        <f t="shared" si="27"/>
        <v>50</v>
      </c>
      <c r="H721" s="87">
        <v>40141719</v>
      </c>
      <c r="I721" s="120"/>
      <c r="J721" s="120"/>
      <c r="K721" s="90">
        <v>5</v>
      </c>
      <c r="M721" s="90">
        <v>5</v>
      </c>
      <c r="N721" s="90">
        <v>20</v>
      </c>
      <c r="O721" s="90">
        <v>20</v>
      </c>
    </row>
    <row r="722" spans="1:15" s="90" customFormat="1" ht="13.2">
      <c r="A722" s="86">
        <f t="shared" si="28"/>
        <v>485</v>
      </c>
      <c r="B722" s="87">
        <v>3632003</v>
      </c>
      <c r="C722" s="108" t="s">
        <v>114</v>
      </c>
      <c r="D722" s="107" t="s">
        <v>101</v>
      </c>
      <c r="E722" s="87">
        <v>0</v>
      </c>
      <c r="F722" s="87">
        <f t="shared" si="26"/>
        <v>50</v>
      </c>
      <c r="G722" s="99">
        <f t="shared" si="27"/>
        <v>50</v>
      </c>
      <c r="H722" s="87">
        <v>26121500</v>
      </c>
      <c r="I722" s="120"/>
      <c r="J722" s="120"/>
      <c r="K722" s="90">
        <v>5</v>
      </c>
      <c r="M722" s="90">
        <v>5</v>
      </c>
      <c r="N722" s="90">
        <v>20</v>
      </c>
      <c r="O722" s="90">
        <v>20</v>
      </c>
    </row>
    <row r="723" spans="1:15" s="90" customFormat="1" ht="13.2">
      <c r="A723" s="86">
        <f t="shared" si="28"/>
        <v>486</v>
      </c>
      <c r="B723" s="87">
        <v>3632003</v>
      </c>
      <c r="C723" s="108" t="s">
        <v>115</v>
      </c>
      <c r="D723" s="107" t="s">
        <v>101</v>
      </c>
      <c r="E723" s="87">
        <v>0</v>
      </c>
      <c r="F723" s="87">
        <f t="shared" si="26"/>
        <v>50</v>
      </c>
      <c r="G723" s="99">
        <f t="shared" si="27"/>
        <v>50</v>
      </c>
      <c r="H723" s="87">
        <v>26121500</v>
      </c>
      <c r="I723" s="120"/>
      <c r="J723" s="120"/>
      <c r="K723" s="90">
        <v>5</v>
      </c>
      <c r="M723" s="90">
        <v>5</v>
      </c>
      <c r="N723" s="90">
        <v>20</v>
      </c>
      <c r="O723" s="90">
        <v>20</v>
      </c>
    </row>
    <row r="724" spans="1:15" s="90" customFormat="1" ht="13.2">
      <c r="A724" s="86">
        <f t="shared" si="28"/>
        <v>487</v>
      </c>
      <c r="B724" s="87">
        <v>3632003</v>
      </c>
      <c r="C724" s="108" t="s">
        <v>116</v>
      </c>
      <c r="D724" s="107" t="s">
        <v>101</v>
      </c>
      <c r="E724" s="87">
        <v>0</v>
      </c>
      <c r="F724" s="87">
        <f t="shared" si="26"/>
        <v>50</v>
      </c>
      <c r="G724" s="99">
        <f t="shared" si="27"/>
        <v>50</v>
      </c>
      <c r="H724" s="87">
        <v>26121500</v>
      </c>
      <c r="I724" s="120"/>
      <c r="J724" s="120"/>
      <c r="K724" s="90">
        <v>5</v>
      </c>
      <c r="M724" s="90">
        <v>5</v>
      </c>
      <c r="N724" s="90">
        <v>20</v>
      </c>
      <c r="O724" s="90">
        <v>20</v>
      </c>
    </row>
    <row r="725" spans="1:15" s="90" customFormat="1" ht="13.2">
      <c r="A725" s="86">
        <f t="shared" si="28"/>
        <v>488</v>
      </c>
      <c r="B725" s="87">
        <v>3632003</v>
      </c>
      <c r="C725" s="108" t="s">
        <v>117</v>
      </c>
      <c r="D725" s="107" t="s">
        <v>101</v>
      </c>
      <c r="E725" s="87">
        <v>0</v>
      </c>
      <c r="F725" s="87">
        <f t="shared" si="26"/>
        <v>50</v>
      </c>
      <c r="G725" s="99">
        <f t="shared" si="27"/>
        <v>50</v>
      </c>
      <c r="H725" s="87">
        <v>26121500</v>
      </c>
      <c r="I725" s="120"/>
      <c r="J725" s="120"/>
      <c r="K725" s="90">
        <v>5</v>
      </c>
      <c r="M725" s="90">
        <v>5</v>
      </c>
      <c r="N725" s="90">
        <v>20</v>
      </c>
      <c r="O725" s="90">
        <v>20</v>
      </c>
    </row>
    <row r="726" spans="1:15" s="90" customFormat="1" ht="13.2">
      <c r="A726" s="86">
        <f t="shared" si="28"/>
        <v>489</v>
      </c>
      <c r="B726" s="87">
        <v>3632003</v>
      </c>
      <c r="C726" s="108" t="s">
        <v>118</v>
      </c>
      <c r="D726" s="107" t="s">
        <v>101</v>
      </c>
      <c r="E726" s="87">
        <v>0</v>
      </c>
      <c r="F726" s="87">
        <f t="shared" si="26"/>
        <v>50</v>
      </c>
      <c r="G726" s="99">
        <f t="shared" si="27"/>
        <v>50</v>
      </c>
      <c r="H726" s="87">
        <v>26121500</v>
      </c>
      <c r="I726" s="120"/>
      <c r="J726" s="120"/>
      <c r="K726" s="90">
        <v>5</v>
      </c>
      <c r="M726" s="90">
        <v>5</v>
      </c>
      <c r="N726" s="90">
        <v>20</v>
      </c>
      <c r="O726" s="90">
        <v>20</v>
      </c>
    </row>
    <row r="727" spans="1:15" s="90" customFormat="1" ht="13.2">
      <c r="A727" s="86">
        <f t="shared" si="28"/>
        <v>490</v>
      </c>
      <c r="B727" s="87">
        <v>3632003</v>
      </c>
      <c r="C727" s="108" t="s">
        <v>119</v>
      </c>
      <c r="D727" s="107" t="s">
        <v>101</v>
      </c>
      <c r="E727" s="87">
        <v>0</v>
      </c>
      <c r="F727" s="87">
        <f t="shared" si="26"/>
        <v>50</v>
      </c>
      <c r="G727" s="99">
        <f t="shared" si="27"/>
        <v>50</v>
      </c>
      <c r="H727" s="87">
        <v>26121500</v>
      </c>
      <c r="I727" s="120"/>
      <c r="J727" s="120"/>
      <c r="K727" s="90">
        <v>5</v>
      </c>
      <c r="M727" s="90">
        <v>5</v>
      </c>
      <c r="N727" s="90">
        <v>20</v>
      </c>
      <c r="O727" s="90">
        <v>20</v>
      </c>
    </row>
    <row r="728" spans="1:15" s="90" customFormat="1" ht="13.2">
      <c r="A728" s="86">
        <f t="shared" si="28"/>
        <v>491</v>
      </c>
      <c r="B728" s="87">
        <v>3632003</v>
      </c>
      <c r="C728" s="108" t="s">
        <v>120</v>
      </c>
      <c r="D728" s="107" t="s">
        <v>101</v>
      </c>
      <c r="E728" s="87">
        <v>0</v>
      </c>
      <c r="F728" s="87">
        <f t="shared" si="26"/>
        <v>50</v>
      </c>
      <c r="G728" s="99">
        <f t="shared" si="27"/>
        <v>50</v>
      </c>
      <c r="H728" s="87">
        <v>26121500</v>
      </c>
      <c r="I728" s="120"/>
      <c r="J728" s="120"/>
      <c r="K728" s="90">
        <v>5</v>
      </c>
      <c r="M728" s="90">
        <v>5</v>
      </c>
      <c r="N728" s="90">
        <v>20</v>
      </c>
      <c r="O728" s="90">
        <v>20</v>
      </c>
    </row>
    <row r="729" spans="1:15" s="90" customFormat="1" ht="13.2">
      <c r="A729" s="86">
        <f t="shared" si="28"/>
        <v>492</v>
      </c>
      <c r="B729" s="87">
        <v>3632003</v>
      </c>
      <c r="C729" s="108" t="s">
        <v>121</v>
      </c>
      <c r="D729" s="91" t="s">
        <v>101</v>
      </c>
      <c r="E729" s="87">
        <v>0</v>
      </c>
      <c r="F729" s="87">
        <f t="shared" si="26"/>
        <v>50</v>
      </c>
      <c r="G729" s="99">
        <f t="shared" si="27"/>
        <v>50</v>
      </c>
      <c r="H729" s="87">
        <v>26121500</v>
      </c>
      <c r="I729" s="120"/>
      <c r="J729" s="120"/>
      <c r="K729" s="90">
        <v>5</v>
      </c>
      <c r="M729" s="90">
        <v>5</v>
      </c>
      <c r="N729" s="90">
        <v>20</v>
      </c>
      <c r="O729" s="90">
        <v>20</v>
      </c>
    </row>
    <row r="730" spans="1:15" s="90" customFormat="1" ht="13.2">
      <c r="A730" s="86">
        <f t="shared" si="28"/>
        <v>493</v>
      </c>
      <c r="B730" s="87">
        <v>3632003</v>
      </c>
      <c r="C730" s="108" t="s">
        <v>122</v>
      </c>
      <c r="D730" s="91" t="s">
        <v>101</v>
      </c>
      <c r="E730" s="87">
        <v>0</v>
      </c>
      <c r="F730" s="87">
        <f t="shared" si="26"/>
        <v>50</v>
      </c>
      <c r="G730" s="99">
        <f t="shared" si="27"/>
        <v>50</v>
      </c>
      <c r="H730" s="87">
        <v>26121500</v>
      </c>
      <c r="I730" s="120"/>
      <c r="J730" s="120"/>
      <c r="K730" s="90">
        <v>5</v>
      </c>
      <c r="M730" s="90">
        <v>5</v>
      </c>
      <c r="N730" s="90">
        <v>20</v>
      </c>
      <c r="O730" s="90">
        <v>20</v>
      </c>
    </row>
    <row r="731" spans="1:15" s="90" customFormat="1" ht="13.2">
      <c r="A731" s="86">
        <f t="shared" si="28"/>
        <v>494</v>
      </c>
      <c r="B731" s="87">
        <v>3632003</v>
      </c>
      <c r="C731" s="108" t="s">
        <v>123</v>
      </c>
      <c r="D731" s="91" t="s">
        <v>101</v>
      </c>
      <c r="E731" s="87">
        <v>0</v>
      </c>
      <c r="F731" s="87">
        <f t="shared" ref="F731:F760" si="29">+K731+M731+N731+O731</f>
        <v>50</v>
      </c>
      <c r="G731" s="99">
        <f t="shared" si="27"/>
        <v>50</v>
      </c>
      <c r="H731" s="87">
        <v>26121500</v>
      </c>
      <c r="I731" s="120"/>
      <c r="J731" s="120"/>
      <c r="K731" s="90">
        <v>5</v>
      </c>
      <c r="M731" s="90">
        <v>5</v>
      </c>
      <c r="N731" s="90">
        <v>20</v>
      </c>
      <c r="O731" s="90">
        <v>20</v>
      </c>
    </row>
    <row r="732" spans="1:15" s="90" customFormat="1" ht="13.2">
      <c r="A732" s="86">
        <f t="shared" si="28"/>
        <v>495</v>
      </c>
      <c r="B732" s="87">
        <v>3632003</v>
      </c>
      <c r="C732" s="108" t="s">
        <v>124</v>
      </c>
      <c r="D732" s="91" t="s">
        <v>101</v>
      </c>
      <c r="E732" s="87">
        <v>0</v>
      </c>
      <c r="F732" s="87">
        <f t="shared" si="29"/>
        <v>50</v>
      </c>
      <c r="G732" s="99">
        <f t="shared" si="27"/>
        <v>50</v>
      </c>
      <c r="H732" s="87">
        <v>26121500</v>
      </c>
      <c r="I732" s="120"/>
      <c r="J732" s="120"/>
      <c r="K732" s="90">
        <v>5</v>
      </c>
      <c r="M732" s="90">
        <v>5</v>
      </c>
      <c r="N732" s="90">
        <v>20</v>
      </c>
      <c r="O732" s="90">
        <v>20</v>
      </c>
    </row>
    <row r="733" spans="1:15" s="90" customFormat="1" ht="13.2">
      <c r="A733" s="86">
        <f t="shared" si="28"/>
        <v>496</v>
      </c>
      <c r="B733" s="87">
        <v>3632003</v>
      </c>
      <c r="C733" s="108" t="s">
        <v>125</v>
      </c>
      <c r="D733" s="91" t="s">
        <v>101</v>
      </c>
      <c r="E733" s="87">
        <v>0</v>
      </c>
      <c r="F733" s="87">
        <f t="shared" si="29"/>
        <v>50</v>
      </c>
      <c r="G733" s="99">
        <f t="shared" si="27"/>
        <v>50</v>
      </c>
      <c r="H733" s="87">
        <v>26121500</v>
      </c>
      <c r="I733" s="120"/>
      <c r="J733" s="120"/>
      <c r="K733" s="90">
        <v>5</v>
      </c>
      <c r="M733" s="90">
        <v>5</v>
      </c>
      <c r="N733" s="90">
        <v>20</v>
      </c>
      <c r="O733" s="90">
        <v>20</v>
      </c>
    </row>
    <row r="734" spans="1:15" s="90" customFormat="1" ht="13.2">
      <c r="A734" s="86">
        <f t="shared" si="28"/>
        <v>497</v>
      </c>
      <c r="B734" s="87">
        <v>3632003</v>
      </c>
      <c r="C734" s="108" t="s">
        <v>126</v>
      </c>
      <c r="D734" s="91" t="s">
        <v>101</v>
      </c>
      <c r="E734" s="87">
        <v>0</v>
      </c>
      <c r="F734" s="87">
        <f t="shared" si="29"/>
        <v>50</v>
      </c>
      <c r="G734" s="99">
        <f t="shared" si="27"/>
        <v>50</v>
      </c>
      <c r="H734" s="87">
        <v>26121500</v>
      </c>
      <c r="I734" s="120"/>
      <c r="J734" s="120"/>
      <c r="K734" s="90">
        <v>5</v>
      </c>
      <c r="M734" s="90">
        <v>5</v>
      </c>
      <c r="N734" s="90">
        <v>20</v>
      </c>
      <c r="O734" s="90">
        <v>20</v>
      </c>
    </row>
    <row r="735" spans="1:15" s="90" customFormat="1" ht="13.2">
      <c r="A735" s="86">
        <f t="shared" si="28"/>
        <v>498</v>
      </c>
      <c r="B735" s="87">
        <v>3632003</v>
      </c>
      <c r="C735" s="108" t="s">
        <v>127</v>
      </c>
      <c r="D735" s="91" t="s">
        <v>101</v>
      </c>
      <c r="E735" s="87">
        <v>0</v>
      </c>
      <c r="F735" s="87">
        <f t="shared" si="29"/>
        <v>50</v>
      </c>
      <c r="G735" s="99">
        <f t="shared" si="27"/>
        <v>50</v>
      </c>
      <c r="H735" s="87">
        <v>26121500</v>
      </c>
      <c r="I735" s="120"/>
      <c r="J735" s="120"/>
      <c r="K735" s="90">
        <v>5</v>
      </c>
      <c r="M735" s="90">
        <v>5</v>
      </c>
      <c r="N735" s="90">
        <v>20</v>
      </c>
      <c r="O735" s="90">
        <v>20</v>
      </c>
    </row>
    <row r="736" spans="1:15" s="90" customFormat="1" ht="13.2">
      <c r="A736" s="86">
        <f t="shared" si="28"/>
        <v>499</v>
      </c>
      <c r="B736" s="87">
        <v>3632003</v>
      </c>
      <c r="C736" s="108" t="s">
        <v>128</v>
      </c>
      <c r="D736" s="91" t="s">
        <v>101</v>
      </c>
      <c r="E736" s="87">
        <v>0</v>
      </c>
      <c r="F736" s="87">
        <f t="shared" si="29"/>
        <v>50</v>
      </c>
      <c r="G736" s="99">
        <f t="shared" si="27"/>
        <v>50</v>
      </c>
      <c r="H736" s="87">
        <v>26121500</v>
      </c>
      <c r="I736" s="120"/>
      <c r="J736" s="120"/>
      <c r="K736" s="90">
        <v>5</v>
      </c>
      <c r="M736" s="90">
        <v>5</v>
      </c>
      <c r="N736" s="90">
        <v>20</v>
      </c>
      <c r="O736" s="90">
        <v>20</v>
      </c>
    </row>
    <row r="737" spans="1:15" s="90" customFormat="1" ht="13.2">
      <c r="A737" s="86">
        <f t="shared" si="28"/>
        <v>500</v>
      </c>
      <c r="B737" s="87">
        <v>3632003</v>
      </c>
      <c r="C737" s="108" t="s">
        <v>129</v>
      </c>
      <c r="D737" s="91" t="s">
        <v>101</v>
      </c>
      <c r="E737" s="87">
        <v>0</v>
      </c>
      <c r="F737" s="87">
        <f t="shared" si="29"/>
        <v>50</v>
      </c>
      <c r="G737" s="99">
        <f t="shared" si="27"/>
        <v>50</v>
      </c>
      <c r="H737" s="87">
        <v>26121500</v>
      </c>
      <c r="I737" s="120"/>
      <c r="J737" s="120"/>
      <c r="K737" s="90">
        <v>5</v>
      </c>
      <c r="M737" s="90">
        <v>5</v>
      </c>
      <c r="N737" s="90">
        <v>20</v>
      </c>
      <c r="O737" s="90">
        <v>20</v>
      </c>
    </row>
    <row r="738" spans="1:15" s="90" customFormat="1" ht="13.2">
      <c r="A738" s="86">
        <f t="shared" si="28"/>
        <v>501</v>
      </c>
      <c r="B738" s="87">
        <v>3632003</v>
      </c>
      <c r="C738" s="108" t="s">
        <v>130</v>
      </c>
      <c r="D738" s="91" t="s">
        <v>101</v>
      </c>
      <c r="E738" s="87">
        <v>0</v>
      </c>
      <c r="F738" s="87">
        <f t="shared" si="29"/>
        <v>50</v>
      </c>
      <c r="G738" s="99">
        <f t="shared" si="27"/>
        <v>50</v>
      </c>
      <c r="H738" s="87">
        <v>26121500</v>
      </c>
      <c r="I738" s="120"/>
      <c r="J738" s="120"/>
      <c r="K738" s="90">
        <v>5</v>
      </c>
      <c r="M738" s="90">
        <v>5</v>
      </c>
      <c r="N738" s="90">
        <v>20</v>
      </c>
      <c r="O738" s="90">
        <v>20</v>
      </c>
    </row>
    <row r="739" spans="1:15" s="90" customFormat="1" ht="13.2">
      <c r="A739" s="86">
        <f t="shared" si="28"/>
        <v>502</v>
      </c>
      <c r="B739" s="87">
        <v>3632003</v>
      </c>
      <c r="C739" s="108" t="s">
        <v>131</v>
      </c>
      <c r="D739" s="91" t="s">
        <v>101</v>
      </c>
      <c r="E739" s="87">
        <v>0</v>
      </c>
      <c r="F739" s="87">
        <f t="shared" si="29"/>
        <v>50</v>
      </c>
      <c r="G739" s="99">
        <f t="shared" si="27"/>
        <v>50</v>
      </c>
      <c r="H739" s="87">
        <v>26121500</v>
      </c>
      <c r="I739" s="120"/>
      <c r="J739" s="120"/>
      <c r="K739" s="90">
        <v>5</v>
      </c>
      <c r="M739" s="90">
        <v>5</v>
      </c>
      <c r="N739" s="90">
        <v>20</v>
      </c>
      <c r="O739" s="90">
        <v>20</v>
      </c>
    </row>
    <row r="740" spans="1:15" s="90" customFormat="1" ht="13.2">
      <c r="A740" s="86">
        <f t="shared" si="28"/>
        <v>503</v>
      </c>
      <c r="B740" s="87">
        <v>3632003</v>
      </c>
      <c r="C740" s="108" t="s">
        <v>132</v>
      </c>
      <c r="D740" s="91" t="s">
        <v>101</v>
      </c>
      <c r="E740" s="87">
        <v>0</v>
      </c>
      <c r="F740" s="87">
        <f t="shared" si="29"/>
        <v>50</v>
      </c>
      <c r="G740" s="99">
        <f t="shared" si="27"/>
        <v>50</v>
      </c>
      <c r="H740" s="87">
        <v>26121500</v>
      </c>
      <c r="I740" s="120"/>
      <c r="J740" s="120"/>
      <c r="K740" s="90">
        <v>5</v>
      </c>
      <c r="M740" s="90">
        <v>5</v>
      </c>
      <c r="N740" s="90">
        <v>20</v>
      </c>
      <c r="O740" s="90">
        <v>20</v>
      </c>
    </row>
    <row r="741" spans="1:15" s="90" customFormat="1" ht="13.2">
      <c r="A741" s="86">
        <f t="shared" si="28"/>
        <v>504</v>
      </c>
      <c r="B741" s="87">
        <v>3632003</v>
      </c>
      <c r="C741" s="108" t="s">
        <v>133</v>
      </c>
      <c r="D741" s="91" t="s">
        <v>101</v>
      </c>
      <c r="E741" s="87">
        <v>0</v>
      </c>
      <c r="F741" s="87">
        <f t="shared" si="29"/>
        <v>50</v>
      </c>
      <c r="G741" s="99">
        <f t="shared" si="27"/>
        <v>50</v>
      </c>
      <c r="H741" s="87">
        <v>26121500</v>
      </c>
      <c r="I741" s="120"/>
      <c r="J741" s="120"/>
      <c r="K741" s="90">
        <v>5</v>
      </c>
      <c r="M741" s="90">
        <v>5</v>
      </c>
      <c r="N741" s="90">
        <v>20</v>
      </c>
      <c r="O741" s="90">
        <v>20</v>
      </c>
    </row>
    <row r="742" spans="1:15" s="90" customFormat="1" ht="13.2">
      <c r="A742" s="86">
        <f t="shared" si="28"/>
        <v>505</v>
      </c>
      <c r="B742" s="87">
        <v>3632003</v>
      </c>
      <c r="C742" s="108" t="s">
        <v>134</v>
      </c>
      <c r="D742" s="91" t="s">
        <v>101</v>
      </c>
      <c r="E742" s="87">
        <v>0</v>
      </c>
      <c r="F742" s="87">
        <f t="shared" si="29"/>
        <v>50</v>
      </c>
      <c r="G742" s="99">
        <f t="shared" si="27"/>
        <v>50</v>
      </c>
      <c r="H742" s="87">
        <v>26121500</v>
      </c>
      <c r="I742" s="120"/>
      <c r="J742" s="120"/>
      <c r="K742" s="90">
        <v>5</v>
      </c>
      <c r="M742" s="90">
        <v>5</v>
      </c>
      <c r="N742" s="90">
        <v>20</v>
      </c>
      <c r="O742" s="90">
        <v>20</v>
      </c>
    </row>
    <row r="743" spans="1:15" s="90" customFormat="1" ht="13.2">
      <c r="A743" s="86">
        <f t="shared" si="28"/>
        <v>506</v>
      </c>
      <c r="B743" s="87">
        <v>3632003</v>
      </c>
      <c r="C743" s="108" t="s">
        <v>135</v>
      </c>
      <c r="D743" s="91" t="s">
        <v>101</v>
      </c>
      <c r="E743" s="87">
        <v>0</v>
      </c>
      <c r="F743" s="87">
        <f t="shared" si="29"/>
        <v>50</v>
      </c>
      <c r="G743" s="99">
        <f t="shared" si="27"/>
        <v>50</v>
      </c>
      <c r="H743" s="87">
        <v>26121500</v>
      </c>
      <c r="I743" s="120"/>
      <c r="J743" s="120"/>
      <c r="K743" s="90">
        <v>5</v>
      </c>
      <c r="M743" s="90">
        <v>5</v>
      </c>
      <c r="N743" s="90">
        <v>20</v>
      </c>
      <c r="O743" s="90">
        <v>20</v>
      </c>
    </row>
    <row r="744" spans="1:15" s="90" customFormat="1" ht="13.2">
      <c r="A744" s="86">
        <f t="shared" si="28"/>
        <v>507</v>
      </c>
      <c r="B744" s="87">
        <v>3632003</v>
      </c>
      <c r="C744" s="108" t="s">
        <v>136</v>
      </c>
      <c r="D744" s="91" t="s">
        <v>101</v>
      </c>
      <c r="E744" s="87">
        <v>0</v>
      </c>
      <c r="F744" s="87">
        <f t="shared" si="29"/>
        <v>50</v>
      </c>
      <c r="G744" s="99">
        <f t="shared" si="27"/>
        <v>50</v>
      </c>
      <c r="H744" s="87">
        <v>26121500</v>
      </c>
      <c r="I744" s="120"/>
      <c r="J744" s="120"/>
      <c r="K744" s="90">
        <v>5</v>
      </c>
      <c r="M744" s="90">
        <v>5</v>
      </c>
      <c r="N744" s="90">
        <v>20</v>
      </c>
      <c r="O744" s="90">
        <v>20</v>
      </c>
    </row>
    <row r="745" spans="1:15" s="90" customFormat="1" ht="13.2">
      <c r="A745" s="86">
        <f t="shared" si="28"/>
        <v>508</v>
      </c>
      <c r="B745" s="87">
        <v>3632003</v>
      </c>
      <c r="C745" s="108" t="s">
        <v>137</v>
      </c>
      <c r="D745" s="91" t="s">
        <v>101</v>
      </c>
      <c r="E745" s="87">
        <v>0</v>
      </c>
      <c r="F745" s="87">
        <f t="shared" si="29"/>
        <v>50</v>
      </c>
      <c r="G745" s="99">
        <f t="shared" si="27"/>
        <v>50</v>
      </c>
      <c r="H745" s="87">
        <v>26121500</v>
      </c>
      <c r="I745" s="120"/>
      <c r="J745" s="120"/>
      <c r="K745" s="90">
        <v>5</v>
      </c>
      <c r="M745" s="90">
        <v>5</v>
      </c>
      <c r="N745" s="90">
        <v>20</v>
      </c>
      <c r="O745" s="90">
        <v>20</v>
      </c>
    </row>
    <row r="746" spans="1:15" s="90" customFormat="1" ht="13.2">
      <c r="A746" s="86">
        <f t="shared" si="28"/>
        <v>509</v>
      </c>
      <c r="B746" s="87">
        <v>3632003</v>
      </c>
      <c r="C746" s="108" t="s">
        <v>138</v>
      </c>
      <c r="D746" s="91" t="s">
        <v>101</v>
      </c>
      <c r="E746" s="87">
        <v>0</v>
      </c>
      <c r="F746" s="87">
        <f t="shared" si="29"/>
        <v>50</v>
      </c>
      <c r="G746" s="99">
        <f t="shared" si="27"/>
        <v>50</v>
      </c>
      <c r="H746" s="87">
        <v>30111600</v>
      </c>
      <c r="I746" s="120"/>
      <c r="J746" s="120"/>
      <c r="K746" s="90">
        <v>5</v>
      </c>
      <c r="M746" s="90">
        <v>5</v>
      </c>
      <c r="N746" s="90">
        <v>20</v>
      </c>
      <c r="O746" s="90">
        <v>20</v>
      </c>
    </row>
    <row r="747" spans="1:15" s="90" customFormat="1" ht="13.2">
      <c r="A747" s="86">
        <f t="shared" si="28"/>
        <v>510</v>
      </c>
      <c r="B747" s="87">
        <v>3632003</v>
      </c>
      <c r="C747" s="108" t="s">
        <v>139</v>
      </c>
      <c r="D747" s="91" t="s">
        <v>101</v>
      </c>
      <c r="E747" s="87">
        <v>0</v>
      </c>
      <c r="F747" s="87">
        <f t="shared" si="29"/>
        <v>50</v>
      </c>
      <c r="G747" s="99">
        <f t="shared" si="27"/>
        <v>50</v>
      </c>
      <c r="H747" s="87">
        <v>30111600</v>
      </c>
      <c r="I747" s="120"/>
      <c r="J747" s="120"/>
      <c r="K747" s="90">
        <v>5</v>
      </c>
      <c r="M747" s="90">
        <v>5</v>
      </c>
      <c r="N747" s="90">
        <v>20</v>
      </c>
      <c r="O747" s="90">
        <v>20</v>
      </c>
    </row>
    <row r="748" spans="1:15" s="90" customFormat="1" ht="13.2">
      <c r="A748" s="86">
        <f t="shared" si="28"/>
        <v>511</v>
      </c>
      <c r="B748" s="87">
        <v>3632003</v>
      </c>
      <c r="C748" s="108" t="s">
        <v>140</v>
      </c>
      <c r="D748" s="91" t="s">
        <v>101</v>
      </c>
      <c r="E748" s="87">
        <v>0</v>
      </c>
      <c r="F748" s="87">
        <f t="shared" si="29"/>
        <v>50</v>
      </c>
      <c r="G748" s="99">
        <f t="shared" si="27"/>
        <v>50</v>
      </c>
      <c r="H748" s="87">
        <v>30111600</v>
      </c>
      <c r="I748" s="120"/>
      <c r="J748" s="120"/>
      <c r="K748" s="90">
        <v>5</v>
      </c>
      <c r="M748" s="90">
        <v>5</v>
      </c>
      <c r="N748" s="90">
        <v>20</v>
      </c>
      <c r="O748" s="90">
        <v>20</v>
      </c>
    </row>
    <row r="749" spans="1:15" s="90" customFormat="1" ht="13.2">
      <c r="A749" s="86">
        <f t="shared" si="28"/>
        <v>512</v>
      </c>
      <c r="B749" s="87">
        <v>3632003</v>
      </c>
      <c r="C749" s="108" t="s">
        <v>141</v>
      </c>
      <c r="D749" s="91" t="s">
        <v>101</v>
      </c>
      <c r="E749" s="87">
        <v>0</v>
      </c>
      <c r="F749" s="87">
        <f t="shared" si="29"/>
        <v>50</v>
      </c>
      <c r="G749" s="99">
        <f t="shared" si="27"/>
        <v>50</v>
      </c>
      <c r="H749" s="87">
        <v>30111600</v>
      </c>
      <c r="I749" s="120"/>
      <c r="J749" s="120"/>
      <c r="K749" s="90">
        <v>5</v>
      </c>
      <c r="M749" s="90">
        <v>5</v>
      </c>
      <c r="N749" s="90">
        <v>20</v>
      </c>
      <c r="O749" s="90">
        <v>20</v>
      </c>
    </row>
    <row r="750" spans="1:15" s="90" customFormat="1" ht="13.2">
      <c r="A750" s="86">
        <f t="shared" si="28"/>
        <v>513</v>
      </c>
      <c r="B750" s="87">
        <v>3632003</v>
      </c>
      <c r="C750" s="108" t="s">
        <v>142</v>
      </c>
      <c r="D750" s="91" t="s">
        <v>101</v>
      </c>
      <c r="E750" s="87">
        <v>0</v>
      </c>
      <c r="F750" s="87">
        <f t="shared" si="29"/>
        <v>50</v>
      </c>
      <c r="G750" s="99">
        <f t="shared" si="27"/>
        <v>50</v>
      </c>
      <c r="H750" s="87">
        <v>30111600</v>
      </c>
      <c r="I750" s="120"/>
      <c r="J750" s="120"/>
      <c r="K750" s="90">
        <v>5</v>
      </c>
      <c r="M750" s="90">
        <v>5</v>
      </c>
      <c r="N750" s="90">
        <v>20</v>
      </c>
      <c r="O750" s="90">
        <v>20</v>
      </c>
    </row>
    <row r="751" spans="1:15" s="90" customFormat="1" ht="13.2">
      <c r="A751" s="86">
        <f t="shared" si="28"/>
        <v>514</v>
      </c>
      <c r="B751" s="87">
        <v>3632003</v>
      </c>
      <c r="C751" s="108" t="s">
        <v>143</v>
      </c>
      <c r="D751" s="91" t="s">
        <v>101</v>
      </c>
      <c r="E751" s="87">
        <v>0</v>
      </c>
      <c r="F751" s="87">
        <f t="shared" si="29"/>
        <v>50</v>
      </c>
      <c r="G751" s="99">
        <f t="shared" si="27"/>
        <v>50</v>
      </c>
      <c r="H751" s="87">
        <v>30111600</v>
      </c>
      <c r="I751" s="120"/>
      <c r="J751" s="120"/>
      <c r="K751" s="90">
        <v>5</v>
      </c>
      <c r="M751" s="90">
        <v>5</v>
      </c>
      <c r="N751" s="90">
        <v>20</v>
      </c>
      <c r="O751" s="90">
        <v>20</v>
      </c>
    </row>
    <row r="752" spans="1:15" s="90" customFormat="1" ht="13.2">
      <c r="A752" s="86">
        <f t="shared" si="28"/>
        <v>515</v>
      </c>
      <c r="B752" s="87">
        <v>3632003</v>
      </c>
      <c r="C752" s="108" t="s">
        <v>144</v>
      </c>
      <c r="D752" s="91" t="s">
        <v>101</v>
      </c>
      <c r="E752" s="87">
        <v>0</v>
      </c>
      <c r="F752" s="87">
        <f t="shared" si="29"/>
        <v>50</v>
      </c>
      <c r="G752" s="99">
        <f t="shared" si="27"/>
        <v>50</v>
      </c>
      <c r="H752" s="87">
        <v>30111600</v>
      </c>
      <c r="I752" s="120"/>
      <c r="J752" s="120"/>
      <c r="K752" s="90">
        <v>5</v>
      </c>
      <c r="M752" s="90">
        <v>5</v>
      </c>
      <c r="N752" s="90">
        <v>20</v>
      </c>
      <c r="O752" s="90">
        <v>20</v>
      </c>
    </row>
    <row r="753" spans="1:15" s="90" customFormat="1" ht="13.2">
      <c r="A753" s="86">
        <f t="shared" si="28"/>
        <v>516</v>
      </c>
      <c r="B753" s="87">
        <v>3632003</v>
      </c>
      <c r="C753" s="108" t="s">
        <v>145</v>
      </c>
      <c r="D753" s="91" t="s">
        <v>101</v>
      </c>
      <c r="E753" s="87">
        <v>0</v>
      </c>
      <c r="F753" s="87">
        <f t="shared" si="29"/>
        <v>50</v>
      </c>
      <c r="G753" s="99">
        <f t="shared" si="27"/>
        <v>50</v>
      </c>
      <c r="H753" s="87">
        <v>30111600</v>
      </c>
      <c r="I753" s="120"/>
      <c r="J753" s="120"/>
      <c r="K753" s="90">
        <v>5</v>
      </c>
      <c r="M753" s="90">
        <v>5</v>
      </c>
      <c r="N753" s="90">
        <v>20</v>
      </c>
      <c r="O753" s="90">
        <v>20</v>
      </c>
    </row>
    <row r="754" spans="1:15" s="90" customFormat="1" ht="13.2">
      <c r="A754" s="86">
        <f t="shared" si="28"/>
        <v>517</v>
      </c>
      <c r="B754" s="87">
        <v>3632003</v>
      </c>
      <c r="C754" s="108" t="s">
        <v>146</v>
      </c>
      <c r="D754" s="91" t="s">
        <v>101</v>
      </c>
      <c r="E754" s="87">
        <v>0</v>
      </c>
      <c r="F754" s="87">
        <f t="shared" si="29"/>
        <v>50</v>
      </c>
      <c r="G754" s="99">
        <f t="shared" si="27"/>
        <v>50</v>
      </c>
      <c r="H754" s="87">
        <v>30111600</v>
      </c>
      <c r="I754" s="120"/>
      <c r="J754" s="120"/>
      <c r="K754" s="90">
        <v>5</v>
      </c>
      <c r="M754" s="90">
        <v>5</v>
      </c>
      <c r="N754" s="90">
        <v>20</v>
      </c>
      <c r="O754" s="90">
        <v>20</v>
      </c>
    </row>
    <row r="755" spans="1:15" s="90" customFormat="1" ht="13.2">
      <c r="A755" s="86">
        <f t="shared" si="28"/>
        <v>518</v>
      </c>
      <c r="B755" s="87">
        <v>3632003</v>
      </c>
      <c r="C755" s="108" t="s">
        <v>147</v>
      </c>
      <c r="D755" s="91" t="s">
        <v>101</v>
      </c>
      <c r="E755" s="87">
        <v>0</v>
      </c>
      <c r="F755" s="87">
        <f t="shared" si="29"/>
        <v>50</v>
      </c>
      <c r="G755" s="99">
        <f t="shared" si="27"/>
        <v>50</v>
      </c>
      <c r="H755" s="87">
        <v>30111600</v>
      </c>
      <c r="I755" s="120"/>
      <c r="J755" s="120"/>
      <c r="K755" s="90">
        <v>5</v>
      </c>
      <c r="M755" s="90">
        <v>5</v>
      </c>
      <c r="N755" s="90">
        <v>20</v>
      </c>
      <c r="O755" s="90">
        <v>20</v>
      </c>
    </row>
    <row r="756" spans="1:15" s="90" customFormat="1" ht="13.2">
      <c r="A756" s="86">
        <f t="shared" si="28"/>
        <v>519</v>
      </c>
      <c r="B756" s="87">
        <v>3632003</v>
      </c>
      <c r="C756" s="108" t="s">
        <v>148</v>
      </c>
      <c r="D756" s="91" t="s">
        <v>101</v>
      </c>
      <c r="E756" s="87">
        <v>0</v>
      </c>
      <c r="F756" s="87">
        <f t="shared" si="29"/>
        <v>50</v>
      </c>
      <c r="G756" s="99">
        <f t="shared" si="27"/>
        <v>50</v>
      </c>
      <c r="H756" s="87">
        <v>30111600</v>
      </c>
      <c r="I756" s="120"/>
      <c r="J756" s="120"/>
      <c r="K756" s="90">
        <v>5</v>
      </c>
      <c r="M756" s="90">
        <v>5</v>
      </c>
      <c r="N756" s="90">
        <v>20</v>
      </c>
      <c r="O756" s="90">
        <v>20</v>
      </c>
    </row>
    <row r="757" spans="1:15" s="90" customFormat="1" ht="13.2">
      <c r="A757" s="86">
        <f t="shared" si="28"/>
        <v>520</v>
      </c>
      <c r="B757" s="87">
        <v>3632003</v>
      </c>
      <c r="C757" s="108" t="s">
        <v>149</v>
      </c>
      <c r="D757" s="91" t="s">
        <v>101</v>
      </c>
      <c r="E757" s="87">
        <v>0</v>
      </c>
      <c r="F757" s="87">
        <f t="shared" si="29"/>
        <v>50</v>
      </c>
      <c r="G757" s="99">
        <f t="shared" si="27"/>
        <v>50</v>
      </c>
      <c r="H757" s="87">
        <v>30111600</v>
      </c>
      <c r="I757" s="120"/>
      <c r="J757" s="120"/>
      <c r="K757" s="90">
        <v>5</v>
      </c>
      <c r="M757" s="90">
        <v>5</v>
      </c>
      <c r="N757" s="90">
        <v>20</v>
      </c>
      <c r="O757" s="90">
        <v>20</v>
      </c>
    </row>
    <row r="758" spans="1:15" s="90" customFormat="1" ht="13.2">
      <c r="A758" s="86">
        <f t="shared" si="28"/>
        <v>521</v>
      </c>
      <c r="B758" s="87">
        <v>3632003</v>
      </c>
      <c r="C758" s="108" t="s">
        <v>150</v>
      </c>
      <c r="D758" s="91" t="s">
        <v>101</v>
      </c>
      <c r="E758" s="87">
        <v>0</v>
      </c>
      <c r="F758" s="87">
        <f t="shared" si="29"/>
        <v>50</v>
      </c>
      <c r="G758" s="99">
        <f t="shared" si="27"/>
        <v>50</v>
      </c>
      <c r="H758" s="87">
        <v>30111600</v>
      </c>
      <c r="I758" s="120"/>
      <c r="J758" s="120"/>
      <c r="K758" s="90">
        <v>5</v>
      </c>
      <c r="M758" s="90">
        <v>5</v>
      </c>
      <c r="N758" s="90">
        <v>20</v>
      </c>
      <c r="O758" s="90">
        <v>20</v>
      </c>
    </row>
    <row r="759" spans="1:15" s="90" customFormat="1" ht="13.2">
      <c r="A759" s="86">
        <f t="shared" si="28"/>
        <v>522</v>
      </c>
      <c r="B759" s="87">
        <v>3632003</v>
      </c>
      <c r="C759" s="108" t="s">
        <v>151</v>
      </c>
      <c r="D759" s="91" t="s">
        <v>101</v>
      </c>
      <c r="E759" s="87">
        <v>0</v>
      </c>
      <c r="F759" s="87">
        <f t="shared" si="29"/>
        <v>50</v>
      </c>
      <c r="G759" s="99">
        <f t="shared" si="27"/>
        <v>50</v>
      </c>
      <c r="H759" s="87">
        <v>30111600</v>
      </c>
      <c r="I759" s="120"/>
      <c r="J759" s="120"/>
      <c r="K759" s="90">
        <v>5</v>
      </c>
      <c r="M759" s="90">
        <v>5</v>
      </c>
      <c r="N759" s="90">
        <v>20</v>
      </c>
      <c r="O759" s="90">
        <v>20</v>
      </c>
    </row>
    <row r="760" spans="1:15" s="90" customFormat="1" ht="13.2">
      <c r="A760" s="86">
        <f t="shared" si="28"/>
        <v>523</v>
      </c>
      <c r="B760" s="87">
        <v>3632003</v>
      </c>
      <c r="C760" s="108" t="s">
        <v>152</v>
      </c>
      <c r="D760" s="91" t="s">
        <v>101</v>
      </c>
      <c r="E760" s="87">
        <v>0</v>
      </c>
      <c r="F760" s="87">
        <f t="shared" si="29"/>
        <v>50</v>
      </c>
      <c r="G760" s="99">
        <f t="shared" si="27"/>
        <v>50</v>
      </c>
      <c r="H760" s="87">
        <v>30111600</v>
      </c>
      <c r="I760" s="120"/>
      <c r="J760" s="120"/>
      <c r="K760" s="90">
        <v>5</v>
      </c>
      <c r="M760" s="90">
        <v>5</v>
      </c>
      <c r="N760" s="90">
        <v>20</v>
      </c>
      <c r="O760" s="90">
        <v>20</v>
      </c>
    </row>
    <row r="761" spans="1:15" s="90" customFormat="1" ht="13.2">
      <c r="A761" s="86">
        <f t="shared" si="28"/>
        <v>524</v>
      </c>
      <c r="B761" s="87">
        <v>3632003</v>
      </c>
      <c r="C761" s="108" t="s">
        <v>153</v>
      </c>
      <c r="D761" s="91" t="s">
        <v>101</v>
      </c>
      <c r="E761" s="87">
        <v>0</v>
      </c>
      <c r="F761" s="87">
        <f t="shared" ref="F761:F774" si="30">+K761+M761+N761+O761</f>
        <v>50</v>
      </c>
      <c r="G761" s="99">
        <f t="shared" si="27"/>
        <v>50</v>
      </c>
      <c r="H761" s="87">
        <v>30111600</v>
      </c>
      <c r="I761" s="120"/>
      <c r="J761" s="120"/>
      <c r="K761" s="90">
        <v>5</v>
      </c>
      <c r="M761" s="90">
        <v>5</v>
      </c>
      <c r="N761" s="90">
        <v>20</v>
      </c>
      <c r="O761" s="90">
        <v>20</v>
      </c>
    </row>
    <row r="762" spans="1:15" s="90" customFormat="1" ht="13.2">
      <c r="A762" s="86">
        <f t="shared" si="28"/>
        <v>525</v>
      </c>
      <c r="B762" s="87">
        <v>3632003</v>
      </c>
      <c r="C762" s="108" t="s">
        <v>154</v>
      </c>
      <c r="D762" s="91" t="s">
        <v>101</v>
      </c>
      <c r="E762" s="87">
        <v>0</v>
      </c>
      <c r="F762" s="87">
        <f t="shared" si="30"/>
        <v>50</v>
      </c>
      <c r="G762" s="99">
        <f t="shared" si="27"/>
        <v>50</v>
      </c>
      <c r="H762" s="87">
        <v>30111600</v>
      </c>
      <c r="I762" s="120"/>
      <c r="J762" s="120"/>
      <c r="K762" s="90">
        <v>5</v>
      </c>
      <c r="M762" s="90">
        <v>5</v>
      </c>
      <c r="N762" s="90">
        <v>20</v>
      </c>
      <c r="O762" s="90">
        <v>20</v>
      </c>
    </row>
    <row r="763" spans="1:15" s="90" customFormat="1" ht="13.2">
      <c r="A763" s="86">
        <f t="shared" si="28"/>
        <v>526</v>
      </c>
      <c r="B763" s="87">
        <v>3632003</v>
      </c>
      <c r="C763" s="108" t="s">
        <v>155</v>
      </c>
      <c r="D763" s="91" t="s">
        <v>101</v>
      </c>
      <c r="E763" s="87">
        <v>0</v>
      </c>
      <c r="F763" s="87">
        <f t="shared" si="30"/>
        <v>50</v>
      </c>
      <c r="G763" s="99">
        <f t="shared" si="27"/>
        <v>50</v>
      </c>
      <c r="H763" s="87">
        <v>30111600</v>
      </c>
      <c r="I763" s="120"/>
      <c r="J763" s="120"/>
      <c r="K763" s="90">
        <v>5</v>
      </c>
      <c r="M763" s="90">
        <v>5</v>
      </c>
      <c r="N763" s="90">
        <v>20</v>
      </c>
      <c r="O763" s="90">
        <v>20</v>
      </c>
    </row>
    <row r="764" spans="1:15" s="90" customFormat="1" ht="13.2">
      <c r="A764" s="86">
        <f t="shared" si="28"/>
        <v>527</v>
      </c>
      <c r="B764" s="87">
        <v>3632003</v>
      </c>
      <c r="C764" s="108" t="s">
        <v>156</v>
      </c>
      <c r="D764" s="91" t="s">
        <v>101</v>
      </c>
      <c r="E764" s="87">
        <v>0</v>
      </c>
      <c r="F764" s="87">
        <f t="shared" si="30"/>
        <v>50</v>
      </c>
      <c r="G764" s="99">
        <f t="shared" si="27"/>
        <v>50</v>
      </c>
      <c r="H764" s="87">
        <v>30111600</v>
      </c>
      <c r="I764" s="120"/>
      <c r="J764" s="120"/>
      <c r="K764" s="90">
        <v>5</v>
      </c>
      <c r="M764" s="90">
        <v>5</v>
      </c>
      <c r="N764" s="90">
        <v>20</v>
      </c>
      <c r="O764" s="90">
        <v>20</v>
      </c>
    </row>
    <row r="765" spans="1:15" s="90" customFormat="1" ht="13.2">
      <c r="A765" s="86">
        <f t="shared" si="28"/>
        <v>528</v>
      </c>
      <c r="B765" s="87">
        <v>3632003</v>
      </c>
      <c r="C765" s="108" t="s">
        <v>157</v>
      </c>
      <c r="D765" s="91" t="s">
        <v>101</v>
      </c>
      <c r="E765" s="87">
        <v>0</v>
      </c>
      <c r="F765" s="87">
        <f t="shared" si="30"/>
        <v>50</v>
      </c>
      <c r="G765" s="99">
        <f t="shared" si="27"/>
        <v>50</v>
      </c>
      <c r="H765" s="87">
        <v>30111600</v>
      </c>
      <c r="I765" s="120"/>
      <c r="J765" s="120"/>
      <c r="K765" s="90">
        <v>5</v>
      </c>
      <c r="M765" s="90">
        <v>5</v>
      </c>
      <c r="N765" s="90">
        <v>20</v>
      </c>
      <c r="O765" s="90">
        <v>20</v>
      </c>
    </row>
    <row r="766" spans="1:15" s="90" customFormat="1" ht="13.2">
      <c r="A766" s="86">
        <f t="shared" si="28"/>
        <v>529</v>
      </c>
      <c r="B766" s="87">
        <v>3632003</v>
      </c>
      <c r="C766" s="108" t="s">
        <v>158</v>
      </c>
      <c r="D766" s="91" t="s">
        <v>101</v>
      </c>
      <c r="E766" s="87">
        <v>0</v>
      </c>
      <c r="F766" s="87">
        <f t="shared" si="30"/>
        <v>50</v>
      </c>
      <c r="G766" s="99">
        <f t="shared" si="27"/>
        <v>50</v>
      </c>
      <c r="H766" s="87">
        <v>30111600</v>
      </c>
      <c r="I766" s="120"/>
      <c r="J766" s="120"/>
      <c r="K766" s="90">
        <v>5</v>
      </c>
      <c r="M766" s="90">
        <v>5</v>
      </c>
      <c r="N766" s="90">
        <v>20</v>
      </c>
      <c r="O766" s="90">
        <v>20</v>
      </c>
    </row>
    <row r="767" spans="1:15" s="90" customFormat="1" ht="13.2">
      <c r="A767" s="86">
        <f t="shared" si="28"/>
        <v>530</v>
      </c>
      <c r="B767" s="87">
        <v>3632003</v>
      </c>
      <c r="C767" s="108" t="s">
        <v>159</v>
      </c>
      <c r="D767" s="91" t="s">
        <v>101</v>
      </c>
      <c r="E767" s="87">
        <v>0</v>
      </c>
      <c r="F767" s="87">
        <f t="shared" si="30"/>
        <v>50</v>
      </c>
      <c r="G767" s="99">
        <f t="shared" si="27"/>
        <v>50</v>
      </c>
      <c r="H767" s="87">
        <v>40172808</v>
      </c>
      <c r="I767" s="120"/>
      <c r="J767" s="120"/>
      <c r="K767" s="90">
        <v>5</v>
      </c>
      <c r="M767" s="90">
        <v>5</v>
      </c>
      <c r="N767" s="90">
        <v>20</v>
      </c>
      <c r="O767" s="90">
        <v>20</v>
      </c>
    </row>
    <row r="768" spans="1:15" s="90" customFormat="1" ht="13.2">
      <c r="A768" s="86">
        <f t="shared" si="28"/>
        <v>531</v>
      </c>
      <c r="B768" s="87">
        <v>3632003</v>
      </c>
      <c r="C768" s="108" t="s">
        <v>160</v>
      </c>
      <c r="D768" s="91" t="s">
        <v>101</v>
      </c>
      <c r="E768" s="87">
        <v>0</v>
      </c>
      <c r="F768" s="87">
        <f t="shared" si="30"/>
        <v>50</v>
      </c>
      <c r="G768" s="99">
        <f t="shared" si="27"/>
        <v>50</v>
      </c>
      <c r="H768" s="87">
        <v>30181605</v>
      </c>
      <c r="I768" s="120"/>
      <c r="J768" s="120"/>
      <c r="K768" s="90">
        <v>5</v>
      </c>
      <c r="M768" s="90">
        <v>5</v>
      </c>
      <c r="N768" s="90">
        <v>20</v>
      </c>
      <c r="O768" s="90">
        <v>20</v>
      </c>
    </row>
    <row r="769" spans="1:15" s="90" customFormat="1" ht="26.4">
      <c r="A769" s="86">
        <f t="shared" si="28"/>
        <v>532</v>
      </c>
      <c r="B769" s="87">
        <v>3632003</v>
      </c>
      <c r="C769" s="108" t="s">
        <v>161</v>
      </c>
      <c r="D769" s="91" t="s">
        <v>101</v>
      </c>
      <c r="E769" s="87">
        <v>0</v>
      </c>
      <c r="F769" s="87">
        <f t="shared" si="30"/>
        <v>50</v>
      </c>
      <c r="G769" s="99">
        <f t="shared" si="27"/>
        <v>50</v>
      </c>
      <c r="H769" s="87">
        <v>30181605</v>
      </c>
      <c r="I769" s="120"/>
      <c r="J769" s="120"/>
      <c r="K769" s="90">
        <v>5</v>
      </c>
      <c r="M769" s="90">
        <v>5</v>
      </c>
      <c r="N769" s="90">
        <v>20</v>
      </c>
      <c r="O769" s="90">
        <v>20</v>
      </c>
    </row>
    <row r="770" spans="1:15" s="90" customFormat="1" ht="13.2">
      <c r="A770" s="86">
        <f t="shared" si="28"/>
        <v>533</v>
      </c>
      <c r="B770" s="87">
        <v>3632003</v>
      </c>
      <c r="C770" s="108" t="s">
        <v>162</v>
      </c>
      <c r="D770" s="92" t="s">
        <v>101</v>
      </c>
      <c r="E770" s="87">
        <v>0</v>
      </c>
      <c r="F770" s="87">
        <f t="shared" si="30"/>
        <v>50</v>
      </c>
      <c r="G770" s="99">
        <f t="shared" si="27"/>
        <v>50</v>
      </c>
      <c r="H770" s="87">
        <v>30181605</v>
      </c>
      <c r="I770" s="120"/>
      <c r="J770" s="120"/>
      <c r="K770" s="90">
        <v>5</v>
      </c>
      <c r="M770" s="90">
        <v>5</v>
      </c>
      <c r="N770" s="90">
        <v>20</v>
      </c>
      <c r="O770" s="90">
        <v>20</v>
      </c>
    </row>
    <row r="771" spans="1:15" s="90" customFormat="1" ht="13.2">
      <c r="A771" s="86">
        <f t="shared" si="28"/>
        <v>534</v>
      </c>
      <c r="B771" s="87">
        <v>3632003</v>
      </c>
      <c r="C771" s="108" t="s">
        <v>163</v>
      </c>
      <c r="D771" s="105" t="s">
        <v>101</v>
      </c>
      <c r="E771" s="87">
        <v>0</v>
      </c>
      <c r="F771" s="87">
        <f t="shared" si="30"/>
        <v>50</v>
      </c>
      <c r="G771" s="99">
        <f t="shared" si="27"/>
        <v>50</v>
      </c>
      <c r="H771" s="87">
        <v>31162800</v>
      </c>
      <c r="I771" s="120"/>
      <c r="J771" s="120"/>
      <c r="K771" s="90">
        <v>5</v>
      </c>
      <c r="M771" s="90">
        <v>5</v>
      </c>
      <c r="N771" s="90">
        <v>20</v>
      </c>
      <c r="O771" s="90">
        <v>20</v>
      </c>
    </row>
    <row r="772" spans="1:15" s="90" customFormat="1" ht="13.2">
      <c r="A772" s="86">
        <f t="shared" si="28"/>
        <v>535</v>
      </c>
      <c r="B772" s="87">
        <v>3632003</v>
      </c>
      <c r="C772" s="108" t="s">
        <v>164</v>
      </c>
      <c r="D772" s="105" t="s">
        <v>101</v>
      </c>
      <c r="E772" s="87">
        <v>0</v>
      </c>
      <c r="F772" s="87">
        <f t="shared" si="30"/>
        <v>50</v>
      </c>
      <c r="G772" s="99">
        <f t="shared" si="27"/>
        <v>50</v>
      </c>
      <c r="H772" s="87">
        <v>31162800</v>
      </c>
      <c r="I772" s="120"/>
      <c r="J772" s="120"/>
      <c r="K772" s="90">
        <v>5</v>
      </c>
      <c r="M772" s="90">
        <v>5</v>
      </c>
      <c r="N772" s="90">
        <v>20</v>
      </c>
      <c r="O772" s="90">
        <v>20</v>
      </c>
    </row>
    <row r="773" spans="1:15" s="90" customFormat="1" ht="13.2">
      <c r="A773" s="86">
        <f t="shared" si="28"/>
        <v>536</v>
      </c>
      <c r="B773" s="87">
        <v>3632003</v>
      </c>
      <c r="C773" s="108" t="s">
        <v>165</v>
      </c>
      <c r="D773" s="105" t="s">
        <v>101</v>
      </c>
      <c r="E773" s="87">
        <v>0</v>
      </c>
      <c r="F773" s="87">
        <f t="shared" si="30"/>
        <v>50</v>
      </c>
      <c r="G773" s="99">
        <f t="shared" si="27"/>
        <v>50</v>
      </c>
      <c r="H773" s="87">
        <v>31162800</v>
      </c>
      <c r="I773" s="120"/>
      <c r="J773" s="120"/>
      <c r="K773" s="90">
        <v>5</v>
      </c>
      <c r="M773" s="90">
        <v>5</v>
      </c>
      <c r="N773" s="90">
        <v>20</v>
      </c>
      <c r="O773" s="90">
        <v>20</v>
      </c>
    </row>
    <row r="774" spans="1:15" s="90" customFormat="1" ht="13.2">
      <c r="A774" s="86">
        <f t="shared" si="28"/>
        <v>537</v>
      </c>
      <c r="B774" s="87">
        <v>3632003</v>
      </c>
      <c r="C774" s="108" t="s">
        <v>166</v>
      </c>
      <c r="D774" s="105" t="s">
        <v>101</v>
      </c>
      <c r="E774" s="87">
        <v>0</v>
      </c>
      <c r="F774" s="87">
        <f t="shared" si="30"/>
        <v>50</v>
      </c>
      <c r="G774" s="99">
        <f t="shared" si="27"/>
        <v>50</v>
      </c>
      <c r="H774" s="87">
        <v>31162800</v>
      </c>
      <c r="I774" s="120"/>
      <c r="J774" s="120"/>
      <c r="K774" s="90">
        <v>5</v>
      </c>
      <c r="M774" s="90">
        <v>5</v>
      </c>
      <c r="N774" s="90">
        <v>20</v>
      </c>
      <c r="O774" s="90">
        <v>20</v>
      </c>
    </row>
    <row r="775" spans="1:15" s="90" customFormat="1" ht="13.2">
      <c r="A775" s="86">
        <f t="shared" si="28"/>
        <v>538</v>
      </c>
      <c r="B775" s="87">
        <v>3632003</v>
      </c>
      <c r="C775" s="108" t="s">
        <v>167</v>
      </c>
      <c r="D775" s="105" t="s">
        <v>101</v>
      </c>
      <c r="E775" s="87">
        <v>0</v>
      </c>
      <c r="F775" s="87">
        <f t="shared" ref="F775:F791" si="31">+K775+M775+N775+O775</f>
        <v>50</v>
      </c>
      <c r="G775" s="99">
        <f t="shared" si="27"/>
        <v>50</v>
      </c>
      <c r="H775" s="87">
        <v>31162800</v>
      </c>
      <c r="I775" s="120"/>
      <c r="J775" s="120"/>
      <c r="K775" s="90">
        <v>5</v>
      </c>
      <c r="M775" s="90">
        <v>5</v>
      </c>
      <c r="N775" s="90">
        <v>20</v>
      </c>
      <c r="O775" s="90">
        <v>20</v>
      </c>
    </row>
    <row r="776" spans="1:15" s="90" customFormat="1" ht="13.2">
      <c r="A776" s="86">
        <f t="shared" si="28"/>
        <v>539</v>
      </c>
      <c r="B776" s="87">
        <v>3632003</v>
      </c>
      <c r="C776" s="108" t="s">
        <v>168</v>
      </c>
      <c r="D776" s="105" t="s">
        <v>101</v>
      </c>
      <c r="E776" s="87">
        <v>0</v>
      </c>
      <c r="F776" s="87">
        <f t="shared" si="31"/>
        <v>50</v>
      </c>
      <c r="G776" s="99">
        <f t="shared" si="27"/>
        <v>50</v>
      </c>
      <c r="H776" s="87">
        <v>31162800</v>
      </c>
      <c r="I776" s="120"/>
      <c r="J776" s="120"/>
      <c r="K776" s="90">
        <v>5</v>
      </c>
      <c r="M776" s="90">
        <v>5</v>
      </c>
      <c r="N776" s="90">
        <v>20</v>
      </c>
      <c r="O776" s="90">
        <v>20</v>
      </c>
    </row>
    <row r="777" spans="1:15" s="90" customFormat="1" ht="13.2">
      <c r="A777" s="86">
        <f t="shared" si="28"/>
        <v>540</v>
      </c>
      <c r="B777" s="87">
        <v>3632003</v>
      </c>
      <c r="C777" s="108" t="s">
        <v>169</v>
      </c>
      <c r="D777" s="105" t="s">
        <v>101</v>
      </c>
      <c r="E777" s="87">
        <v>0</v>
      </c>
      <c r="F777" s="87">
        <f t="shared" si="31"/>
        <v>50</v>
      </c>
      <c r="G777" s="99">
        <f t="shared" si="27"/>
        <v>50</v>
      </c>
      <c r="H777" s="87">
        <v>31162800</v>
      </c>
      <c r="I777" s="120"/>
      <c r="J777" s="120"/>
      <c r="K777" s="90">
        <v>5</v>
      </c>
      <c r="M777" s="90">
        <v>5</v>
      </c>
      <c r="N777" s="90">
        <v>20</v>
      </c>
      <c r="O777" s="90">
        <v>20</v>
      </c>
    </row>
    <row r="778" spans="1:15" s="90" customFormat="1" ht="13.2">
      <c r="A778" s="86">
        <f t="shared" si="28"/>
        <v>541</v>
      </c>
      <c r="B778" s="87">
        <v>3632003</v>
      </c>
      <c r="C778" s="108" t="s">
        <v>170</v>
      </c>
      <c r="D778" s="105" t="s">
        <v>101</v>
      </c>
      <c r="E778" s="87">
        <v>0</v>
      </c>
      <c r="F778" s="87">
        <f t="shared" si="31"/>
        <v>50</v>
      </c>
      <c r="G778" s="99">
        <f t="shared" si="27"/>
        <v>50</v>
      </c>
      <c r="H778" s="87">
        <v>31162800</v>
      </c>
      <c r="I778" s="120"/>
      <c r="J778" s="120"/>
      <c r="K778" s="90">
        <v>5</v>
      </c>
      <c r="M778" s="90">
        <v>5</v>
      </c>
      <c r="N778" s="90">
        <v>20</v>
      </c>
      <c r="O778" s="90">
        <v>20</v>
      </c>
    </row>
    <row r="779" spans="1:15" s="90" customFormat="1" ht="13.2">
      <c r="A779" s="86">
        <f t="shared" si="28"/>
        <v>542</v>
      </c>
      <c r="B779" s="87">
        <v>3632003</v>
      </c>
      <c r="C779" s="108" t="s">
        <v>171</v>
      </c>
      <c r="D779" s="105" t="s">
        <v>101</v>
      </c>
      <c r="E779" s="87">
        <v>0</v>
      </c>
      <c r="F779" s="87">
        <f t="shared" si="31"/>
        <v>50</v>
      </c>
      <c r="G779" s="99">
        <f t="shared" ref="G779:G813" si="32">F779</f>
        <v>50</v>
      </c>
      <c r="H779" s="87">
        <v>31162800</v>
      </c>
      <c r="I779" s="120"/>
      <c r="J779" s="120"/>
      <c r="K779" s="90">
        <v>5</v>
      </c>
      <c r="M779" s="90">
        <v>5</v>
      </c>
      <c r="N779" s="90">
        <v>20</v>
      </c>
      <c r="O779" s="90">
        <v>20</v>
      </c>
    </row>
    <row r="780" spans="1:15" s="90" customFormat="1" ht="13.2">
      <c r="A780" s="86">
        <f t="shared" si="28"/>
        <v>543</v>
      </c>
      <c r="B780" s="87">
        <v>3632003</v>
      </c>
      <c r="C780" s="108" t="s">
        <v>172</v>
      </c>
      <c r="D780" s="105" t="s">
        <v>101</v>
      </c>
      <c r="E780" s="87">
        <v>0</v>
      </c>
      <c r="F780" s="87">
        <f t="shared" si="31"/>
        <v>50</v>
      </c>
      <c r="G780" s="99">
        <f t="shared" si="32"/>
        <v>50</v>
      </c>
      <c r="H780" s="87">
        <v>31162800</v>
      </c>
      <c r="I780" s="120"/>
      <c r="J780" s="120"/>
      <c r="K780" s="90">
        <v>5</v>
      </c>
      <c r="M780" s="90">
        <v>5</v>
      </c>
      <c r="N780" s="90">
        <v>20</v>
      </c>
      <c r="O780" s="90">
        <v>20</v>
      </c>
    </row>
    <row r="781" spans="1:15" s="90" customFormat="1" ht="13.2">
      <c r="A781" s="86">
        <f t="shared" si="28"/>
        <v>544</v>
      </c>
      <c r="B781" s="87">
        <v>3632003</v>
      </c>
      <c r="C781" s="108" t="s">
        <v>173</v>
      </c>
      <c r="D781" s="105" t="s">
        <v>101</v>
      </c>
      <c r="E781" s="87">
        <v>0</v>
      </c>
      <c r="F781" s="87">
        <f t="shared" si="31"/>
        <v>50</v>
      </c>
      <c r="G781" s="99">
        <f t="shared" si="32"/>
        <v>50</v>
      </c>
      <c r="H781" s="87">
        <v>31162800</v>
      </c>
      <c r="I781" s="120"/>
      <c r="J781" s="120"/>
      <c r="K781" s="90">
        <v>5</v>
      </c>
      <c r="M781" s="90">
        <v>5</v>
      </c>
      <c r="N781" s="90">
        <v>20</v>
      </c>
      <c r="O781" s="90">
        <v>20</v>
      </c>
    </row>
    <row r="782" spans="1:15" s="90" customFormat="1" ht="13.2">
      <c r="A782" s="86">
        <f t="shared" ref="A782:A813" si="33">A781+1</f>
        <v>545</v>
      </c>
      <c r="B782" s="87">
        <v>36330</v>
      </c>
      <c r="C782" s="108" t="s">
        <v>174</v>
      </c>
      <c r="D782" s="91" t="s">
        <v>175</v>
      </c>
      <c r="E782" s="87">
        <v>0</v>
      </c>
      <c r="F782" s="87">
        <f t="shared" si="31"/>
        <v>30</v>
      </c>
      <c r="G782" s="99">
        <f t="shared" si="32"/>
        <v>30</v>
      </c>
      <c r="H782" s="87">
        <v>31201514</v>
      </c>
      <c r="I782" s="120"/>
      <c r="J782" s="120"/>
      <c r="K782" s="90">
        <v>5</v>
      </c>
      <c r="M782" s="90">
        <v>5</v>
      </c>
      <c r="N782" s="90">
        <v>10</v>
      </c>
      <c r="O782" s="90">
        <v>10</v>
      </c>
    </row>
    <row r="783" spans="1:15" s="90" customFormat="1" ht="66">
      <c r="A783" s="86">
        <f t="shared" si="33"/>
        <v>546</v>
      </c>
      <c r="B783" s="87">
        <v>3632001</v>
      </c>
      <c r="C783" s="108" t="s">
        <v>177</v>
      </c>
      <c r="D783" s="91" t="s">
        <v>101</v>
      </c>
      <c r="E783" s="87">
        <v>0</v>
      </c>
      <c r="F783" s="87">
        <f t="shared" si="31"/>
        <v>50</v>
      </c>
      <c r="G783" s="99">
        <f t="shared" si="32"/>
        <v>50</v>
      </c>
      <c r="H783" s="87">
        <v>32141000</v>
      </c>
      <c r="I783" s="120"/>
      <c r="J783" s="120"/>
      <c r="N783" s="90">
        <v>50</v>
      </c>
    </row>
    <row r="784" spans="1:15" s="90" customFormat="1" ht="66">
      <c r="A784" s="86">
        <f t="shared" si="33"/>
        <v>547</v>
      </c>
      <c r="B784" s="87">
        <v>3632001</v>
      </c>
      <c r="C784" s="108" t="s">
        <v>178</v>
      </c>
      <c r="D784" s="91" t="s">
        <v>101</v>
      </c>
      <c r="E784" s="87">
        <v>0</v>
      </c>
      <c r="F784" s="87">
        <f t="shared" si="31"/>
        <v>50</v>
      </c>
      <c r="G784" s="99">
        <f t="shared" si="32"/>
        <v>50</v>
      </c>
      <c r="H784" s="87">
        <v>32141000</v>
      </c>
      <c r="I784" s="120"/>
      <c r="J784" s="120"/>
      <c r="N784" s="90">
        <v>50</v>
      </c>
    </row>
    <row r="785" spans="1:15" s="90" customFormat="1" ht="52.8">
      <c r="A785" s="86">
        <f t="shared" si="33"/>
        <v>548</v>
      </c>
      <c r="B785" s="87">
        <v>3632001</v>
      </c>
      <c r="C785" s="108" t="s">
        <v>179</v>
      </c>
      <c r="D785" s="91" t="s">
        <v>101</v>
      </c>
      <c r="E785" s="87">
        <v>0</v>
      </c>
      <c r="F785" s="87">
        <f t="shared" si="31"/>
        <v>50</v>
      </c>
      <c r="G785" s="99">
        <f t="shared" si="32"/>
        <v>50</v>
      </c>
      <c r="H785" s="87">
        <v>32141000</v>
      </c>
      <c r="I785" s="120"/>
      <c r="J785" s="120"/>
      <c r="O785" s="90">
        <v>50</v>
      </c>
    </row>
    <row r="786" spans="1:15" s="90" customFormat="1" ht="52.8">
      <c r="A786" s="86">
        <f t="shared" si="33"/>
        <v>549</v>
      </c>
      <c r="B786" s="87">
        <v>3632001</v>
      </c>
      <c r="C786" s="108" t="s">
        <v>180</v>
      </c>
      <c r="D786" s="91" t="s">
        <v>101</v>
      </c>
      <c r="E786" s="87">
        <v>0</v>
      </c>
      <c r="F786" s="87">
        <f t="shared" si="31"/>
        <v>10</v>
      </c>
      <c r="G786" s="99">
        <f t="shared" si="32"/>
        <v>10</v>
      </c>
      <c r="H786" s="87">
        <v>32141000</v>
      </c>
      <c r="I786" s="120"/>
      <c r="J786" s="120"/>
      <c r="N786" s="90">
        <v>10</v>
      </c>
    </row>
    <row r="787" spans="1:15" s="90" customFormat="1" ht="52.8">
      <c r="A787" s="86">
        <f t="shared" si="33"/>
        <v>550</v>
      </c>
      <c r="B787" s="87">
        <v>3632001</v>
      </c>
      <c r="C787" s="108" t="s">
        <v>181</v>
      </c>
      <c r="D787" s="91" t="s">
        <v>101</v>
      </c>
      <c r="E787" s="87">
        <v>0</v>
      </c>
      <c r="F787" s="87">
        <f t="shared" si="31"/>
        <v>30</v>
      </c>
      <c r="G787" s="99">
        <f t="shared" si="32"/>
        <v>30</v>
      </c>
      <c r="H787" s="87">
        <v>32141000</v>
      </c>
      <c r="I787" s="120"/>
      <c r="J787" s="120"/>
      <c r="N787" s="90">
        <v>10</v>
      </c>
      <c r="O787" s="90">
        <v>20</v>
      </c>
    </row>
    <row r="788" spans="1:15" s="90" customFormat="1" ht="52.8">
      <c r="A788" s="86">
        <f t="shared" si="33"/>
        <v>551</v>
      </c>
      <c r="B788" s="87">
        <v>3632001</v>
      </c>
      <c r="C788" s="108" t="s">
        <v>182</v>
      </c>
      <c r="D788" s="91" t="s">
        <v>101</v>
      </c>
      <c r="E788" s="87">
        <v>0</v>
      </c>
      <c r="F788" s="87">
        <f t="shared" si="31"/>
        <v>10</v>
      </c>
      <c r="G788" s="99">
        <f t="shared" si="32"/>
        <v>10</v>
      </c>
      <c r="H788" s="87">
        <v>32141000</v>
      </c>
      <c r="I788" s="120"/>
      <c r="J788" s="120"/>
      <c r="O788" s="90">
        <v>10</v>
      </c>
    </row>
    <row r="789" spans="1:15" s="90" customFormat="1" ht="52.8">
      <c r="A789" s="86">
        <f t="shared" si="33"/>
        <v>552</v>
      </c>
      <c r="B789" s="87">
        <v>3632001</v>
      </c>
      <c r="C789" s="108" t="s">
        <v>183</v>
      </c>
      <c r="D789" s="91" t="s">
        <v>101</v>
      </c>
      <c r="E789" s="87">
        <v>0</v>
      </c>
      <c r="F789" s="87">
        <f t="shared" si="31"/>
        <v>50</v>
      </c>
      <c r="G789" s="99">
        <f t="shared" si="32"/>
        <v>50</v>
      </c>
      <c r="H789" s="87">
        <v>32141000</v>
      </c>
      <c r="I789" s="120"/>
      <c r="J789" s="120"/>
      <c r="O789" s="90">
        <v>50</v>
      </c>
    </row>
    <row r="790" spans="1:15" s="90" customFormat="1" ht="39.6">
      <c r="A790" s="86">
        <f t="shared" si="33"/>
        <v>553</v>
      </c>
      <c r="B790" s="87">
        <v>3632001</v>
      </c>
      <c r="C790" s="108" t="s">
        <v>184</v>
      </c>
      <c r="D790" s="91" t="s">
        <v>101</v>
      </c>
      <c r="E790" s="87">
        <v>0</v>
      </c>
      <c r="F790" s="87">
        <f t="shared" si="31"/>
        <v>50</v>
      </c>
      <c r="G790" s="99">
        <f t="shared" si="32"/>
        <v>50</v>
      </c>
      <c r="H790" s="87">
        <v>32141000</v>
      </c>
      <c r="I790" s="120"/>
      <c r="J790" s="120"/>
      <c r="N790" s="90">
        <v>30</v>
      </c>
      <c r="O790" s="90">
        <v>20</v>
      </c>
    </row>
    <row r="791" spans="1:15" s="90" customFormat="1" ht="39.6">
      <c r="A791" s="86">
        <f t="shared" si="33"/>
        <v>554</v>
      </c>
      <c r="B791" s="87">
        <v>3632001</v>
      </c>
      <c r="C791" s="108" t="s">
        <v>185</v>
      </c>
      <c r="D791" s="91" t="s">
        <v>101</v>
      </c>
      <c r="E791" s="87">
        <v>0</v>
      </c>
      <c r="F791" s="87">
        <f t="shared" si="31"/>
        <v>20</v>
      </c>
      <c r="G791" s="99">
        <f t="shared" si="32"/>
        <v>20</v>
      </c>
      <c r="H791" s="87">
        <v>32141000</v>
      </c>
      <c r="I791" s="120"/>
      <c r="J791" s="120"/>
      <c r="N791" s="90">
        <v>10</v>
      </c>
      <c r="O791" s="90">
        <v>10</v>
      </c>
    </row>
    <row r="792" spans="1:15" s="90" customFormat="1" ht="13.2">
      <c r="A792" s="86">
        <f t="shared" si="33"/>
        <v>555</v>
      </c>
      <c r="B792" s="87">
        <v>3632009</v>
      </c>
      <c r="C792" s="108" t="s">
        <v>186</v>
      </c>
      <c r="D792" s="91" t="s">
        <v>101</v>
      </c>
      <c r="E792" s="87">
        <v>0</v>
      </c>
      <c r="F792" s="87">
        <f t="shared" ref="F792:F812" si="34">+K792+M792+N792+O792</f>
        <v>50</v>
      </c>
      <c r="G792" s="99">
        <f t="shared" si="32"/>
        <v>50</v>
      </c>
      <c r="H792" s="87">
        <v>31162800</v>
      </c>
      <c r="I792" s="120"/>
      <c r="J792" s="120"/>
      <c r="K792" s="90">
        <v>5</v>
      </c>
      <c r="M792" s="90">
        <v>5</v>
      </c>
      <c r="N792" s="90">
        <v>20</v>
      </c>
      <c r="O792" s="90">
        <v>20</v>
      </c>
    </row>
    <row r="793" spans="1:15" s="90" customFormat="1" ht="26.4">
      <c r="A793" s="86">
        <f t="shared" si="33"/>
        <v>556</v>
      </c>
      <c r="B793" s="87">
        <v>3632009</v>
      </c>
      <c r="C793" s="108" t="s">
        <v>187</v>
      </c>
      <c r="D793" s="91" t="s">
        <v>101</v>
      </c>
      <c r="E793" s="87">
        <v>0</v>
      </c>
      <c r="F793" s="87">
        <f t="shared" si="34"/>
        <v>50</v>
      </c>
      <c r="G793" s="99">
        <f t="shared" si="32"/>
        <v>50</v>
      </c>
      <c r="H793" s="87">
        <v>31162800</v>
      </c>
      <c r="I793" s="120"/>
      <c r="J793" s="120"/>
      <c r="K793" s="90">
        <v>5</v>
      </c>
      <c r="M793" s="90">
        <v>5</v>
      </c>
      <c r="N793" s="90">
        <v>20</v>
      </c>
      <c r="O793" s="90">
        <v>20</v>
      </c>
    </row>
    <row r="794" spans="1:15" s="90" customFormat="1" ht="13.2">
      <c r="A794" s="86">
        <f t="shared" si="33"/>
        <v>557</v>
      </c>
      <c r="B794" s="87">
        <v>3632009</v>
      </c>
      <c r="C794" s="108" t="s">
        <v>188</v>
      </c>
      <c r="D794" s="91" t="s">
        <v>101</v>
      </c>
      <c r="E794" s="87">
        <v>0</v>
      </c>
      <c r="F794" s="87">
        <f t="shared" si="34"/>
        <v>50</v>
      </c>
      <c r="G794" s="99">
        <f t="shared" si="32"/>
        <v>50</v>
      </c>
      <c r="H794" s="87">
        <v>31162800</v>
      </c>
      <c r="I794" s="120"/>
      <c r="J794" s="120"/>
      <c r="K794" s="90">
        <v>5</v>
      </c>
      <c r="M794" s="90">
        <v>5</v>
      </c>
      <c r="N794" s="90">
        <v>20</v>
      </c>
      <c r="O794" s="90">
        <v>20</v>
      </c>
    </row>
    <row r="795" spans="1:15" s="90" customFormat="1" ht="13.2">
      <c r="A795" s="86">
        <f t="shared" si="33"/>
        <v>558</v>
      </c>
      <c r="B795" s="87">
        <v>3632009</v>
      </c>
      <c r="C795" s="108" t="s">
        <v>189</v>
      </c>
      <c r="D795" s="91" t="s">
        <v>101</v>
      </c>
      <c r="E795" s="87">
        <v>0</v>
      </c>
      <c r="F795" s="87">
        <f t="shared" si="34"/>
        <v>50</v>
      </c>
      <c r="G795" s="99">
        <f t="shared" si="32"/>
        <v>50</v>
      </c>
      <c r="H795" s="87">
        <v>31162800</v>
      </c>
      <c r="I795" s="120"/>
      <c r="J795" s="120"/>
      <c r="K795" s="90">
        <v>5</v>
      </c>
      <c r="M795" s="90">
        <v>5</v>
      </c>
      <c r="N795" s="90">
        <v>20</v>
      </c>
      <c r="O795" s="90">
        <v>20</v>
      </c>
    </row>
    <row r="796" spans="1:15" s="90" customFormat="1" ht="13.2">
      <c r="A796" s="86">
        <f t="shared" si="33"/>
        <v>559</v>
      </c>
      <c r="B796" s="87">
        <v>3632009</v>
      </c>
      <c r="C796" s="108" t="s">
        <v>190</v>
      </c>
      <c r="D796" s="91" t="s">
        <v>101</v>
      </c>
      <c r="E796" s="87">
        <v>0</v>
      </c>
      <c r="F796" s="87">
        <f t="shared" si="34"/>
        <v>50</v>
      </c>
      <c r="G796" s="99">
        <f t="shared" si="32"/>
        <v>50</v>
      </c>
      <c r="H796" s="87">
        <v>31162800</v>
      </c>
      <c r="I796" s="120"/>
      <c r="J796" s="120"/>
      <c r="K796" s="90">
        <v>5</v>
      </c>
      <c r="M796" s="90">
        <v>5</v>
      </c>
      <c r="N796" s="90">
        <v>20</v>
      </c>
      <c r="O796" s="90">
        <v>20</v>
      </c>
    </row>
    <row r="797" spans="1:15" s="90" customFormat="1" ht="13.2">
      <c r="A797" s="86">
        <f t="shared" si="33"/>
        <v>560</v>
      </c>
      <c r="B797" s="87">
        <v>3632009</v>
      </c>
      <c r="C797" s="108" t="s">
        <v>191</v>
      </c>
      <c r="D797" s="91" t="s">
        <v>101</v>
      </c>
      <c r="E797" s="87">
        <v>0</v>
      </c>
      <c r="F797" s="87">
        <f t="shared" si="34"/>
        <v>50</v>
      </c>
      <c r="G797" s="99">
        <f t="shared" si="32"/>
        <v>50</v>
      </c>
      <c r="H797" s="87">
        <v>31162800</v>
      </c>
      <c r="I797" s="120"/>
      <c r="J797" s="120"/>
      <c r="K797" s="90">
        <v>5</v>
      </c>
      <c r="M797" s="90">
        <v>5</v>
      </c>
      <c r="N797" s="90">
        <v>20</v>
      </c>
      <c r="O797" s="90">
        <v>20</v>
      </c>
    </row>
    <row r="798" spans="1:15" s="90" customFormat="1" ht="13.2">
      <c r="A798" s="86">
        <f t="shared" si="33"/>
        <v>561</v>
      </c>
      <c r="B798" s="87">
        <v>3632009</v>
      </c>
      <c r="C798" s="108" t="s">
        <v>192</v>
      </c>
      <c r="D798" s="91" t="s">
        <v>101</v>
      </c>
      <c r="E798" s="87">
        <v>0</v>
      </c>
      <c r="F798" s="87">
        <f t="shared" si="34"/>
        <v>20</v>
      </c>
      <c r="G798" s="99">
        <f t="shared" si="32"/>
        <v>20</v>
      </c>
      <c r="H798" s="87">
        <v>31162800</v>
      </c>
      <c r="I798" s="120"/>
      <c r="J798" s="120"/>
      <c r="N798" s="90">
        <v>10</v>
      </c>
      <c r="O798" s="90">
        <v>10</v>
      </c>
    </row>
    <row r="799" spans="1:15" s="90" customFormat="1" ht="13.2">
      <c r="A799" s="86">
        <f t="shared" si="33"/>
        <v>562</v>
      </c>
      <c r="B799" s="87">
        <v>3632009</v>
      </c>
      <c r="C799" s="108" t="s">
        <v>193</v>
      </c>
      <c r="D799" s="91" t="s">
        <v>101</v>
      </c>
      <c r="E799" s="87">
        <v>0</v>
      </c>
      <c r="F799" s="87">
        <f t="shared" si="34"/>
        <v>20</v>
      </c>
      <c r="G799" s="99">
        <f t="shared" si="32"/>
        <v>20</v>
      </c>
      <c r="H799" s="87">
        <v>31162800</v>
      </c>
      <c r="I799" s="120"/>
      <c r="J799" s="120"/>
      <c r="N799" s="90">
        <v>10</v>
      </c>
      <c r="O799" s="90">
        <v>10</v>
      </c>
    </row>
    <row r="800" spans="1:15" s="90" customFormat="1" ht="13.2">
      <c r="A800" s="86">
        <f t="shared" si="33"/>
        <v>563</v>
      </c>
      <c r="B800" s="87">
        <v>3632003</v>
      </c>
      <c r="C800" s="108" t="s">
        <v>194</v>
      </c>
      <c r="D800" s="92" t="s">
        <v>101</v>
      </c>
      <c r="E800" s="87">
        <v>0</v>
      </c>
      <c r="F800" s="87">
        <f t="shared" si="34"/>
        <v>20</v>
      </c>
      <c r="G800" s="99">
        <f t="shared" si="32"/>
        <v>20</v>
      </c>
      <c r="H800" s="87">
        <v>31162800</v>
      </c>
      <c r="I800" s="120"/>
      <c r="J800" s="120"/>
      <c r="N800" s="90">
        <v>10</v>
      </c>
      <c r="O800" s="90">
        <v>10</v>
      </c>
    </row>
    <row r="801" spans="1:15" s="90" customFormat="1" ht="13.2">
      <c r="A801" s="86">
        <f t="shared" si="33"/>
        <v>564</v>
      </c>
      <c r="B801" s="87">
        <v>3632003</v>
      </c>
      <c r="C801" s="108" t="s">
        <v>195</v>
      </c>
      <c r="D801" s="92" t="s">
        <v>101</v>
      </c>
      <c r="E801" s="87">
        <v>0</v>
      </c>
      <c r="F801" s="87">
        <f t="shared" si="34"/>
        <v>20</v>
      </c>
      <c r="G801" s="99">
        <f t="shared" si="32"/>
        <v>20</v>
      </c>
      <c r="H801" s="87">
        <v>31162800</v>
      </c>
      <c r="I801" s="120"/>
      <c r="J801" s="120"/>
      <c r="N801" s="90">
        <v>10</v>
      </c>
      <c r="O801" s="90">
        <v>10</v>
      </c>
    </row>
    <row r="802" spans="1:15" s="90" customFormat="1" ht="26.4">
      <c r="A802" s="86">
        <f t="shared" si="33"/>
        <v>565</v>
      </c>
      <c r="B802" s="87">
        <v>3692001</v>
      </c>
      <c r="C802" s="111" t="s">
        <v>196</v>
      </c>
      <c r="D802" s="91" t="s">
        <v>175</v>
      </c>
      <c r="E802" s="87">
        <v>0</v>
      </c>
      <c r="F802" s="87">
        <f t="shared" si="34"/>
        <v>30</v>
      </c>
      <c r="G802" s="99">
        <f t="shared" si="32"/>
        <v>30</v>
      </c>
      <c r="H802" s="87">
        <v>31201502</v>
      </c>
      <c r="I802" s="120"/>
      <c r="J802" s="120"/>
      <c r="K802" s="90">
        <v>5</v>
      </c>
      <c r="M802" s="90">
        <v>5</v>
      </c>
      <c r="N802" s="90">
        <v>10</v>
      </c>
      <c r="O802" s="90">
        <v>10</v>
      </c>
    </row>
    <row r="803" spans="1:15" s="90" customFormat="1" ht="26.4">
      <c r="A803" s="86">
        <f t="shared" si="33"/>
        <v>566</v>
      </c>
      <c r="B803" s="87">
        <v>3692001</v>
      </c>
      <c r="C803" s="111" t="s">
        <v>197</v>
      </c>
      <c r="D803" s="107" t="s">
        <v>175</v>
      </c>
      <c r="E803" s="87">
        <v>0</v>
      </c>
      <c r="F803" s="87">
        <f t="shared" si="34"/>
        <v>30</v>
      </c>
      <c r="G803" s="99">
        <f t="shared" si="32"/>
        <v>30</v>
      </c>
      <c r="H803" s="87">
        <v>31201502</v>
      </c>
      <c r="I803" s="120"/>
      <c r="J803" s="120"/>
      <c r="K803" s="90">
        <v>5</v>
      </c>
      <c r="M803" s="90">
        <v>5</v>
      </c>
      <c r="N803" s="90">
        <v>10</v>
      </c>
      <c r="O803" s="90">
        <v>10</v>
      </c>
    </row>
    <row r="804" spans="1:15" s="90" customFormat="1" ht="13.2">
      <c r="A804" s="86">
        <f t="shared" si="33"/>
        <v>567</v>
      </c>
      <c r="B804" s="87">
        <v>3692002</v>
      </c>
      <c r="C804" s="111" t="s">
        <v>198</v>
      </c>
      <c r="D804" s="107" t="s">
        <v>175</v>
      </c>
      <c r="E804" s="87">
        <v>0</v>
      </c>
      <c r="F804" s="87">
        <f t="shared" si="34"/>
        <v>30</v>
      </c>
      <c r="G804" s="99">
        <f t="shared" si="32"/>
        <v>30</v>
      </c>
      <c r="H804" s="87">
        <v>31201503</v>
      </c>
      <c r="I804" s="120"/>
      <c r="J804" s="120"/>
      <c r="K804" s="90">
        <v>5</v>
      </c>
      <c r="M804" s="90">
        <v>5</v>
      </c>
      <c r="N804" s="90">
        <v>10</v>
      </c>
      <c r="O804" s="90">
        <v>10</v>
      </c>
    </row>
    <row r="805" spans="1:15" s="90" customFormat="1" ht="13.2">
      <c r="A805" s="86">
        <f t="shared" si="33"/>
        <v>568</v>
      </c>
      <c r="B805" s="87">
        <v>3692002</v>
      </c>
      <c r="C805" s="111" t="s">
        <v>199</v>
      </c>
      <c r="D805" s="91" t="s">
        <v>175</v>
      </c>
      <c r="E805" s="87">
        <v>0</v>
      </c>
      <c r="F805" s="87">
        <f t="shared" si="34"/>
        <v>30</v>
      </c>
      <c r="G805" s="99">
        <f t="shared" si="32"/>
        <v>30</v>
      </c>
      <c r="H805" s="87">
        <v>31201503</v>
      </c>
      <c r="I805" s="120"/>
      <c r="J805" s="120"/>
      <c r="K805" s="90">
        <v>5</v>
      </c>
      <c r="M805" s="90">
        <v>5</v>
      </c>
      <c r="N805" s="90">
        <v>10</v>
      </c>
      <c r="O805" s="90">
        <v>10</v>
      </c>
    </row>
    <row r="806" spans="1:15" s="90" customFormat="1" ht="26.4">
      <c r="A806" s="86">
        <f t="shared" si="33"/>
        <v>569</v>
      </c>
      <c r="B806" s="87">
        <v>3692002</v>
      </c>
      <c r="C806" s="111" t="s">
        <v>200</v>
      </c>
      <c r="D806" s="91" t="s">
        <v>101</v>
      </c>
      <c r="E806" s="87">
        <v>0</v>
      </c>
      <c r="F806" s="87">
        <f t="shared" si="34"/>
        <v>20</v>
      </c>
      <c r="G806" s="99">
        <f t="shared" si="32"/>
        <v>20</v>
      </c>
      <c r="H806" s="87">
        <v>31201600</v>
      </c>
      <c r="I806" s="120"/>
      <c r="J806" s="120"/>
      <c r="N806" s="90">
        <v>20</v>
      </c>
    </row>
    <row r="807" spans="1:15" s="90" customFormat="1" ht="26.4">
      <c r="A807" s="86">
        <f t="shared" si="33"/>
        <v>570</v>
      </c>
      <c r="B807" s="87">
        <v>3692002</v>
      </c>
      <c r="C807" s="111" t="s">
        <v>201</v>
      </c>
      <c r="D807" s="91" t="s">
        <v>175</v>
      </c>
      <c r="E807" s="87">
        <v>0</v>
      </c>
      <c r="F807" s="87">
        <f t="shared" si="34"/>
        <v>20</v>
      </c>
      <c r="G807" s="99">
        <f t="shared" si="32"/>
        <v>20</v>
      </c>
      <c r="H807" s="87">
        <v>31201516</v>
      </c>
      <c r="I807" s="120"/>
      <c r="J807" s="120"/>
      <c r="K807" s="90">
        <v>5</v>
      </c>
      <c r="M807" s="90">
        <v>5</v>
      </c>
      <c r="N807" s="90">
        <v>5</v>
      </c>
      <c r="O807" s="90">
        <v>5</v>
      </c>
    </row>
    <row r="808" spans="1:15" s="90" customFormat="1" ht="13.2">
      <c r="A808" s="86">
        <f t="shared" si="33"/>
        <v>571</v>
      </c>
      <c r="B808" s="87">
        <v>3699038</v>
      </c>
      <c r="C808" s="111" t="s">
        <v>202</v>
      </c>
      <c r="D808" s="92" t="s">
        <v>101</v>
      </c>
      <c r="E808" s="87">
        <v>0</v>
      </c>
      <c r="F808" s="87">
        <f t="shared" si="34"/>
        <v>60</v>
      </c>
      <c r="G808" s="99">
        <f t="shared" si="32"/>
        <v>60</v>
      </c>
      <c r="H808" s="87">
        <v>27112120</v>
      </c>
      <c r="I808" s="120"/>
      <c r="J808" s="120"/>
      <c r="N808" s="90">
        <v>30</v>
      </c>
      <c r="O808" s="90">
        <v>30</v>
      </c>
    </row>
    <row r="809" spans="1:15" s="90" customFormat="1" ht="13.2">
      <c r="A809" s="86">
        <f t="shared" si="33"/>
        <v>572</v>
      </c>
      <c r="B809" s="87">
        <v>3699038</v>
      </c>
      <c r="C809" s="111" t="s">
        <v>203</v>
      </c>
      <c r="D809" s="91" t="s">
        <v>204</v>
      </c>
      <c r="E809" s="87">
        <v>0</v>
      </c>
      <c r="F809" s="87">
        <f t="shared" si="34"/>
        <v>40</v>
      </c>
      <c r="G809" s="99">
        <f t="shared" si="32"/>
        <v>40</v>
      </c>
      <c r="H809" s="87">
        <v>27112120</v>
      </c>
      <c r="I809" s="120"/>
      <c r="J809" s="120"/>
      <c r="K809" s="90">
        <v>20</v>
      </c>
      <c r="O809" s="90">
        <v>20</v>
      </c>
    </row>
    <row r="810" spans="1:15" s="90" customFormat="1" ht="26.4">
      <c r="A810" s="86">
        <f t="shared" si="33"/>
        <v>573</v>
      </c>
      <c r="B810" s="87">
        <v>3693001</v>
      </c>
      <c r="C810" s="111" t="s">
        <v>205</v>
      </c>
      <c r="D810" s="107" t="s">
        <v>206</v>
      </c>
      <c r="E810" s="87">
        <v>0</v>
      </c>
      <c r="F810" s="87">
        <f t="shared" si="34"/>
        <v>50</v>
      </c>
      <c r="G810" s="99">
        <f t="shared" si="32"/>
        <v>50</v>
      </c>
      <c r="H810" s="87">
        <v>30181804</v>
      </c>
      <c r="I810" s="120"/>
      <c r="J810" s="120"/>
      <c r="K810" s="90">
        <v>10</v>
      </c>
      <c r="M810" s="90">
        <v>10</v>
      </c>
      <c r="N810" s="90">
        <v>15</v>
      </c>
      <c r="O810" s="90">
        <v>15</v>
      </c>
    </row>
    <row r="811" spans="1:15" s="90" customFormat="1" ht="26.4">
      <c r="A811" s="86">
        <f t="shared" si="33"/>
        <v>574</v>
      </c>
      <c r="B811" s="87">
        <v>3693001</v>
      </c>
      <c r="C811" s="111" t="s">
        <v>207</v>
      </c>
      <c r="D811" s="91" t="s">
        <v>206</v>
      </c>
      <c r="E811" s="87">
        <v>0</v>
      </c>
      <c r="F811" s="87">
        <f t="shared" si="34"/>
        <v>50</v>
      </c>
      <c r="G811" s="99">
        <f t="shared" si="32"/>
        <v>50</v>
      </c>
      <c r="H811" s="87">
        <v>30181804</v>
      </c>
      <c r="I811" s="120"/>
      <c r="J811" s="120"/>
      <c r="K811" s="90">
        <v>10</v>
      </c>
      <c r="M811" s="90">
        <v>10</v>
      </c>
      <c r="N811" s="90">
        <v>15</v>
      </c>
      <c r="O811" s="90">
        <v>15</v>
      </c>
    </row>
    <row r="812" spans="1:15" s="90" customFormat="1" ht="26.4">
      <c r="A812" s="86">
        <f t="shared" si="33"/>
        <v>575</v>
      </c>
      <c r="B812" s="87">
        <v>3699039</v>
      </c>
      <c r="C812" s="111" t="s">
        <v>417</v>
      </c>
      <c r="D812" s="91" t="s">
        <v>416</v>
      </c>
      <c r="E812" s="87">
        <v>0</v>
      </c>
      <c r="F812" s="87">
        <f t="shared" si="34"/>
        <v>5</v>
      </c>
      <c r="G812" s="99">
        <f t="shared" si="32"/>
        <v>5</v>
      </c>
      <c r="H812" s="87">
        <v>11162105</v>
      </c>
      <c r="I812" s="120"/>
      <c r="J812" s="120"/>
      <c r="O812" s="90">
        <v>5</v>
      </c>
    </row>
    <row r="813" spans="1:15" s="90" customFormat="1" ht="13.2">
      <c r="A813" s="86">
        <f t="shared" si="33"/>
        <v>576</v>
      </c>
      <c r="B813" s="87">
        <v>3695004</v>
      </c>
      <c r="C813" s="111" t="s">
        <v>208</v>
      </c>
      <c r="D813" s="107" t="s">
        <v>101</v>
      </c>
      <c r="E813" s="87">
        <v>0</v>
      </c>
      <c r="F813" s="87">
        <f>+K813+M813+N813+O813</f>
        <v>30</v>
      </c>
      <c r="G813" s="99">
        <f t="shared" si="32"/>
        <v>30</v>
      </c>
      <c r="H813" s="87">
        <v>30151513</v>
      </c>
      <c r="I813" s="120"/>
      <c r="J813" s="120"/>
      <c r="O813" s="90">
        <v>30</v>
      </c>
    </row>
    <row r="814" spans="1:15" s="90" customFormat="1" ht="13.2">
      <c r="A814" s="93"/>
      <c r="B814" s="94"/>
      <c r="C814" s="112"/>
      <c r="D814" s="110"/>
      <c r="E814" s="94"/>
      <c r="F814" s="94"/>
      <c r="G814" s="94"/>
      <c r="H814" s="94"/>
      <c r="I814" s="97"/>
      <c r="J814" s="97"/>
    </row>
    <row r="815" spans="1:15" s="90" customFormat="1" ht="13.8">
      <c r="A815" s="571" t="s">
        <v>39</v>
      </c>
      <c r="B815" s="571"/>
      <c r="C815" s="571"/>
      <c r="D815" s="571" t="s">
        <v>40</v>
      </c>
      <c r="E815" s="571"/>
      <c r="F815" s="571"/>
      <c r="G815" s="571"/>
      <c r="H815" s="571" t="s">
        <v>26</v>
      </c>
      <c r="I815" s="571"/>
      <c r="J815" s="571"/>
    </row>
    <row r="816" spans="1:15" s="90" customFormat="1" ht="43.5" customHeight="1">
      <c r="A816" s="571" t="s">
        <v>93</v>
      </c>
      <c r="B816" s="571"/>
      <c r="C816" s="571"/>
      <c r="D816" s="573" t="s">
        <v>98</v>
      </c>
      <c r="E816" s="573"/>
      <c r="F816" s="573"/>
      <c r="G816" s="573"/>
      <c r="H816" s="574">
        <v>15000000</v>
      </c>
      <c r="I816" s="575"/>
      <c r="J816" s="575"/>
    </row>
    <row r="817" spans="1:15" s="90" customFormat="1" ht="41.4">
      <c r="A817" s="85" t="s">
        <v>41</v>
      </c>
      <c r="B817" s="37" t="s">
        <v>42</v>
      </c>
      <c r="C817" s="37" t="s">
        <v>43</v>
      </c>
      <c r="D817" s="37" t="s">
        <v>44</v>
      </c>
      <c r="E817" s="37" t="s">
        <v>45</v>
      </c>
      <c r="F817" s="37" t="s">
        <v>46</v>
      </c>
      <c r="G817" s="37" t="s">
        <v>47</v>
      </c>
      <c r="H817" s="37" t="s">
        <v>48</v>
      </c>
      <c r="I817" s="37" t="s">
        <v>49</v>
      </c>
      <c r="J817" s="37" t="s">
        <v>50</v>
      </c>
    </row>
    <row r="818" spans="1:15" s="90" customFormat="1" ht="26.4">
      <c r="A818" s="98">
        <f>A813+1</f>
        <v>577</v>
      </c>
      <c r="B818" s="154">
        <v>3721003</v>
      </c>
      <c r="C818" s="100" t="s">
        <v>209</v>
      </c>
      <c r="D818" s="101" t="s">
        <v>101</v>
      </c>
      <c r="E818" s="87">
        <v>0</v>
      </c>
      <c r="F818" s="87">
        <f t="shared" ref="F818:F831" si="35">+K818+M818+N818+O818</f>
        <v>11</v>
      </c>
      <c r="G818" s="99">
        <f>F818</f>
        <v>11</v>
      </c>
      <c r="H818" s="152">
        <v>30181506</v>
      </c>
      <c r="I818" s="120"/>
      <c r="J818" s="120"/>
      <c r="K818" s="90">
        <v>3</v>
      </c>
      <c r="M818" s="90">
        <v>3</v>
      </c>
      <c r="N818" s="90">
        <v>5</v>
      </c>
    </row>
    <row r="819" spans="1:15" s="90" customFormat="1" ht="26.4">
      <c r="A819" s="86">
        <f t="shared" ref="A819:A872" si="36">A818+1</f>
        <v>578</v>
      </c>
      <c r="B819" s="154">
        <v>3721001</v>
      </c>
      <c r="C819" s="89" t="s">
        <v>210</v>
      </c>
      <c r="D819" s="91" t="s">
        <v>101</v>
      </c>
      <c r="E819" s="87">
        <v>0</v>
      </c>
      <c r="F819" s="87">
        <f t="shared" si="35"/>
        <v>11</v>
      </c>
      <c r="G819" s="99">
        <f t="shared" ref="G819:G831" si="37">F819</f>
        <v>11</v>
      </c>
      <c r="H819" s="99">
        <v>30181511</v>
      </c>
      <c r="I819" s="120"/>
      <c r="J819" s="120"/>
      <c r="K819" s="90">
        <v>3</v>
      </c>
      <c r="M819" s="90">
        <v>3</v>
      </c>
      <c r="N819" s="90">
        <v>5</v>
      </c>
    </row>
    <row r="820" spans="1:15" s="90" customFormat="1" ht="13.2">
      <c r="A820" s="86">
        <f t="shared" si="36"/>
        <v>579</v>
      </c>
      <c r="B820" s="87">
        <v>30181511</v>
      </c>
      <c r="C820" s="89" t="s">
        <v>211</v>
      </c>
      <c r="D820" s="92" t="s">
        <v>101</v>
      </c>
      <c r="E820" s="87">
        <v>0</v>
      </c>
      <c r="F820" s="87">
        <f t="shared" si="35"/>
        <v>400</v>
      </c>
      <c r="G820" s="99">
        <f t="shared" si="37"/>
        <v>400</v>
      </c>
      <c r="H820" s="154">
        <v>30131604</v>
      </c>
      <c r="I820" s="120"/>
      <c r="J820" s="120"/>
      <c r="N820" s="90">
        <v>400</v>
      </c>
    </row>
    <row r="821" spans="1:15" s="90" customFormat="1" ht="79.2">
      <c r="A821" s="86">
        <f t="shared" si="36"/>
        <v>580</v>
      </c>
      <c r="B821" s="87">
        <v>3742002</v>
      </c>
      <c r="C821" s="89" t="s">
        <v>475</v>
      </c>
      <c r="D821" s="91" t="s">
        <v>212</v>
      </c>
      <c r="E821" s="87">
        <v>0</v>
      </c>
      <c r="F821" s="87">
        <f t="shared" si="35"/>
        <v>30</v>
      </c>
      <c r="G821" s="99">
        <f t="shared" si="37"/>
        <v>30</v>
      </c>
      <c r="H821" s="99">
        <v>30111605</v>
      </c>
      <c r="I821" s="120"/>
      <c r="J821" s="120"/>
      <c r="K821" s="90">
        <v>5</v>
      </c>
      <c r="M821" s="90">
        <v>5</v>
      </c>
      <c r="N821" s="90">
        <v>10</v>
      </c>
      <c r="O821" s="90">
        <v>10</v>
      </c>
    </row>
    <row r="822" spans="1:15" s="90" customFormat="1" ht="145.19999999999999">
      <c r="A822" s="86">
        <f t="shared" si="36"/>
        <v>581</v>
      </c>
      <c r="B822" s="87">
        <v>3744002</v>
      </c>
      <c r="C822" s="89" t="s">
        <v>476</v>
      </c>
      <c r="D822" s="92" t="s">
        <v>212</v>
      </c>
      <c r="E822" s="87">
        <v>0</v>
      </c>
      <c r="F822" s="87">
        <f t="shared" si="35"/>
        <v>10</v>
      </c>
      <c r="G822" s="99">
        <f t="shared" si="37"/>
        <v>10</v>
      </c>
      <c r="H822" s="99">
        <v>30111601</v>
      </c>
      <c r="I822" s="120"/>
      <c r="J822" s="120"/>
      <c r="N822" s="90">
        <v>5</v>
      </c>
      <c r="O822" s="90">
        <v>5</v>
      </c>
    </row>
    <row r="823" spans="1:15" s="90" customFormat="1" ht="132">
      <c r="A823" s="86">
        <f t="shared" si="36"/>
        <v>582</v>
      </c>
      <c r="B823" s="87">
        <v>3744001</v>
      </c>
      <c r="C823" s="89" t="s">
        <v>477</v>
      </c>
      <c r="D823" s="92" t="s">
        <v>212</v>
      </c>
      <c r="E823" s="87">
        <v>0</v>
      </c>
      <c r="F823" s="87">
        <f t="shared" si="35"/>
        <v>70</v>
      </c>
      <c r="G823" s="99">
        <f t="shared" si="37"/>
        <v>70</v>
      </c>
      <c r="H823" s="99">
        <v>30111601</v>
      </c>
      <c r="I823" s="120"/>
      <c r="J823" s="120"/>
      <c r="K823" s="90">
        <v>5</v>
      </c>
      <c r="M823" s="90">
        <v>5</v>
      </c>
      <c r="N823" s="90">
        <v>10</v>
      </c>
      <c r="O823" s="90">
        <v>50</v>
      </c>
    </row>
    <row r="824" spans="1:15" s="90" customFormat="1" ht="26.4">
      <c r="A824" s="86">
        <f t="shared" si="36"/>
        <v>583</v>
      </c>
      <c r="B824" s="87">
        <v>3753002</v>
      </c>
      <c r="C824" s="89" t="s">
        <v>213</v>
      </c>
      <c r="D824" s="91" t="s">
        <v>101</v>
      </c>
      <c r="E824" s="87">
        <v>0</v>
      </c>
      <c r="F824" s="87">
        <f t="shared" si="35"/>
        <v>30</v>
      </c>
      <c r="G824" s="99">
        <f t="shared" si="37"/>
        <v>30</v>
      </c>
      <c r="H824" s="99">
        <v>30161503</v>
      </c>
      <c r="I824" s="120"/>
      <c r="J824" s="120"/>
      <c r="N824" s="90">
        <v>30</v>
      </c>
    </row>
    <row r="825" spans="1:15" s="90" customFormat="1" ht="26.4">
      <c r="A825" s="86">
        <f t="shared" si="36"/>
        <v>584</v>
      </c>
      <c r="B825" s="87">
        <v>3757010</v>
      </c>
      <c r="C825" s="89" t="s">
        <v>214</v>
      </c>
      <c r="D825" s="92" t="s">
        <v>101</v>
      </c>
      <c r="E825" s="87">
        <v>0</v>
      </c>
      <c r="F825" s="87">
        <f t="shared" si="35"/>
        <v>30</v>
      </c>
      <c r="G825" s="99">
        <f t="shared" si="37"/>
        <v>30</v>
      </c>
      <c r="H825" s="99">
        <v>30151511</v>
      </c>
      <c r="I825" s="120"/>
      <c r="J825" s="120"/>
      <c r="N825" s="90">
        <v>30</v>
      </c>
    </row>
    <row r="826" spans="1:15" s="90" customFormat="1" ht="26.4">
      <c r="A826" s="86">
        <f t="shared" si="36"/>
        <v>585</v>
      </c>
      <c r="B826" s="87">
        <v>3757001</v>
      </c>
      <c r="C826" s="89" t="s">
        <v>478</v>
      </c>
      <c r="D826" s="92" t="s">
        <v>101</v>
      </c>
      <c r="E826" s="87">
        <v>0</v>
      </c>
      <c r="F826" s="87">
        <f t="shared" si="35"/>
        <v>30</v>
      </c>
      <c r="G826" s="99">
        <f t="shared" si="37"/>
        <v>30</v>
      </c>
      <c r="H826" s="99">
        <v>30151511</v>
      </c>
      <c r="I826" s="120"/>
      <c r="J826" s="120"/>
      <c r="N826" s="90">
        <v>30</v>
      </c>
    </row>
    <row r="827" spans="1:15" s="90" customFormat="1" ht="13.2">
      <c r="A827" s="86">
        <f t="shared" si="36"/>
        <v>586</v>
      </c>
      <c r="B827" s="87">
        <v>3791001</v>
      </c>
      <c r="C827" s="89" t="s">
        <v>215</v>
      </c>
      <c r="D827" s="91" t="s">
        <v>101</v>
      </c>
      <c r="E827" s="87">
        <v>0</v>
      </c>
      <c r="F827" s="87">
        <f t="shared" si="35"/>
        <v>40</v>
      </c>
      <c r="G827" s="99">
        <f t="shared" si="37"/>
        <v>40</v>
      </c>
      <c r="H827" s="99">
        <v>27112838</v>
      </c>
      <c r="I827" s="120"/>
      <c r="J827" s="120"/>
      <c r="K827" s="90">
        <v>5</v>
      </c>
      <c r="M827" s="90">
        <v>5</v>
      </c>
      <c r="N827" s="90">
        <v>20</v>
      </c>
      <c r="O827" s="90">
        <v>10</v>
      </c>
    </row>
    <row r="828" spans="1:15" s="90" customFormat="1" ht="13.2">
      <c r="A828" s="86">
        <f t="shared" si="36"/>
        <v>587</v>
      </c>
      <c r="B828" s="87">
        <v>3791001</v>
      </c>
      <c r="C828" s="89" t="s">
        <v>216</v>
      </c>
      <c r="D828" s="92" t="s">
        <v>101</v>
      </c>
      <c r="E828" s="87">
        <v>0</v>
      </c>
      <c r="F828" s="87">
        <f t="shared" si="35"/>
        <v>40</v>
      </c>
      <c r="G828" s="99">
        <f t="shared" si="37"/>
        <v>40</v>
      </c>
      <c r="H828" s="99">
        <v>27112838</v>
      </c>
      <c r="I828" s="120"/>
      <c r="J828" s="120"/>
      <c r="K828" s="90">
        <v>5</v>
      </c>
      <c r="M828" s="90">
        <v>5</v>
      </c>
      <c r="N828" s="90">
        <v>20</v>
      </c>
      <c r="O828" s="90">
        <v>10</v>
      </c>
    </row>
    <row r="829" spans="1:15" s="90" customFormat="1" ht="13.2">
      <c r="A829" s="86">
        <f t="shared" si="36"/>
        <v>588</v>
      </c>
      <c r="B829" s="87">
        <v>3791005</v>
      </c>
      <c r="C829" s="89" t="s">
        <v>217</v>
      </c>
      <c r="D829" s="92" t="s">
        <v>101</v>
      </c>
      <c r="E829" s="87">
        <v>0</v>
      </c>
      <c r="F829" s="87">
        <f t="shared" si="35"/>
        <v>40</v>
      </c>
      <c r="G829" s="99">
        <f t="shared" si="37"/>
        <v>40</v>
      </c>
      <c r="H829" s="99">
        <v>27111918</v>
      </c>
      <c r="I829" s="120"/>
      <c r="J829" s="120"/>
      <c r="K829" s="90">
        <v>5</v>
      </c>
      <c r="M829" s="90">
        <v>5</v>
      </c>
      <c r="N829" s="90">
        <v>20</v>
      </c>
      <c r="O829" s="90">
        <v>10</v>
      </c>
    </row>
    <row r="830" spans="1:15" s="90" customFormat="1" ht="13.2">
      <c r="A830" s="86">
        <f t="shared" si="36"/>
        <v>589</v>
      </c>
      <c r="B830" s="87">
        <v>3791005</v>
      </c>
      <c r="C830" s="89" t="s">
        <v>219</v>
      </c>
      <c r="D830" s="92" t="s">
        <v>218</v>
      </c>
      <c r="E830" s="87">
        <v>0</v>
      </c>
      <c r="F830" s="87">
        <f t="shared" si="35"/>
        <v>40</v>
      </c>
      <c r="G830" s="99">
        <f t="shared" si="37"/>
        <v>40</v>
      </c>
      <c r="H830" s="99">
        <v>27111918</v>
      </c>
      <c r="I830" s="120"/>
      <c r="J830" s="120"/>
      <c r="K830" s="90">
        <v>5</v>
      </c>
      <c r="M830" s="90">
        <v>5</v>
      </c>
      <c r="N830" s="90">
        <v>20</v>
      </c>
      <c r="O830" s="90">
        <v>10</v>
      </c>
    </row>
    <row r="831" spans="1:15" s="90" customFormat="1" ht="39.6">
      <c r="A831" s="86">
        <f t="shared" si="36"/>
        <v>590</v>
      </c>
      <c r="B831" s="87">
        <v>3731001</v>
      </c>
      <c r="C831" s="89" t="s">
        <v>223</v>
      </c>
      <c r="D831" s="92" t="s">
        <v>103</v>
      </c>
      <c r="E831" s="87">
        <v>0</v>
      </c>
      <c r="F831" s="87">
        <f t="shared" si="35"/>
        <v>50</v>
      </c>
      <c r="G831" s="99">
        <f t="shared" si="37"/>
        <v>50</v>
      </c>
      <c r="H831" s="99">
        <v>30131704</v>
      </c>
      <c r="I831" s="120"/>
      <c r="J831" s="120"/>
      <c r="N831" s="90">
        <v>25</v>
      </c>
      <c r="O831" s="90">
        <v>25</v>
      </c>
    </row>
    <row r="832" spans="1:15" s="90" customFormat="1" ht="20.25" customHeight="1">
      <c r="A832" s="93"/>
      <c r="B832" s="94"/>
      <c r="C832" s="95"/>
      <c r="D832" s="96"/>
      <c r="E832" s="94"/>
      <c r="F832" s="94"/>
      <c r="G832" s="94"/>
      <c r="H832" s="94"/>
      <c r="I832" s="97"/>
      <c r="J832" s="97"/>
    </row>
    <row r="833" spans="1:16" s="90" customFormat="1" ht="13.2">
      <c r="A833" s="93"/>
      <c r="B833" s="94"/>
      <c r="C833" s="95"/>
      <c r="D833" s="96"/>
      <c r="E833" s="94"/>
      <c r="F833" s="94"/>
      <c r="G833" s="94"/>
      <c r="H833" s="94"/>
      <c r="I833" s="97"/>
      <c r="J833" s="97"/>
    </row>
    <row r="834" spans="1:16" s="90" customFormat="1" ht="13.8">
      <c r="A834" s="571" t="s">
        <v>39</v>
      </c>
      <c r="B834" s="571"/>
      <c r="C834" s="571"/>
      <c r="D834" s="571" t="s">
        <v>40</v>
      </c>
      <c r="E834" s="571"/>
      <c r="F834" s="571"/>
      <c r="G834" s="571"/>
      <c r="H834" s="571" t="s">
        <v>26</v>
      </c>
      <c r="I834" s="571"/>
      <c r="J834" s="571"/>
    </row>
    <row r="835" spans="1:16" s="90" customFormat="1" ht="13.8">
      <c r="A835" s="571" t="s">
        <v>271</v>
      </c>
      <c r="B835" s="571"/>
      <c r="C835" s="571"/>
      <c r="D835" s="573" t="s">
        <v>270</v>
      </c>
      <c r="E835" s="573"/>
      <c r="F835" s="573"/>
      <c r="G835" s="573"/>
      <c r="H835" s="574">
        <v>2000000</v>
      </c>
      <c r="I835" s="575"/>
      <c r="J835" s="575"/>
    </row>
    <row r="836" spans="1:16" s="90" customFormat="1" ht="41.4">
      <c r="A836" s="85" t="s">
        <v>41</v>
      </c>
      <c r="B836" s="37" t="s">
        <v>42</v>
      </c>
      <c r="C836" s="37" t="s">
        <v>43</v>
      </c>
      <c r="D836" s="37" t="s">
        <v>44</v>
      </c>
      <c r="E836" s="37" t="s">
        <v>45</v>
      </c>
      <c r="F836" s="37" t="s">
        <v>46</v>
      </c>
      <c r="G836" s="37" t="s">
        <v>47</v>
      </c>
      <c r="H836" s="37" t="s">
        <v>48</v>
      </c>
      <c r="I836" s="37" t="s">
        <v>49</v>
      </c>
      <c r="J836" s="37" t="s">
        <v>50</v>
      </c>
    </row>
    <row r="837" spans="1:16" s="90" customFormat="1" ht="13.2">
      <c r="A837" s="98">
        <f>A831+1</f>
        <v>591</v>
      </c>
      <c r="B837" s="99">
        <v>3899310</v>
      </c>
      <c r="C837" s="89" t="s">
        <v>418</v>
      </c>
      <c r="D837" s="91" t="s">
        <v>101</v>
      </c>
      <c r="E837" s="87">
        <v>0</v>
      </c>
      <c r="F837" s="87">
        <f>+K837+M837+N837+O837</f>
        <v>40</v>
      </c>
      <c r="G837" s="99">
        <f>F837</f>
        <v>40</v>
      </c>
      <c r="H837" s="99">
        <v>31211904</v>
      </c>
      <c r="I837" s="120"/>
      <c r="J837" s="120"/>
      <c r="K837" s="90">
        <v>5</v>
      </c>
      <c r="M837" s="90">
        <v>5</v>
      </c>
      <c r="N837" s="90">
        <v>20</v>
      </c>
      <c r="O837" s="90">
        <v>10</v>
      </c>
    </row>
    <row r="838" spans="1:16" s="90" customFormat="1" ht="13.2">
      <c r="A838" s="86">
        <f t="shared" si="36"/>
        <v>592</v>
      </c>
      <c r="B838" s="87">
        <v>3899310</v>
      </c>
      <c r="C838" s="89" t="s">
        <v>220</v>
      </c>
      <c r="D838" s="91" t="s">
        <v>101</v>
      </c>
      <c r="E838" s="87">
        <v>0</v>
      </c>
      <c r="F838" s="87">
        <f>+K838+M838+N838+O838</f>
        <v>40</v>
      </c>
      <c r="G838" s="99">
        <f>F838</f>
        <v>40</v>
      </c>
      <c r="H838" s="87">
        <v>31211904</v>
      </c>
      <c r="I838" s="120"/>
      <c r="J838" s="120"/>
      <c r="K838" s="90">
        <v>5</v>
      </c>
      <c r="M838" s="90">
        <v>5</v>
      </c>
      <c r="N838" s="90">
        <v>20</v>
      </c>
      <c r="O838" s="90">
        <v>10</v>
      </c>
    </row>
    <row r="839" spans="1:16" s="90" customFormat="1" ht="26.4">
      <c r="A839" s="86">
        <f t="shared" si="36"/>
        <v>593</v>
      </c>
      <c r="B839" s="87">
        <v>3899310</v>
      </c>
      <c r="C839" s="89" t="s">
        <v>221</v>
      </c>
      <c r="D839" s="91" t="s">
        <v>101</v>
      </c>
      <c r="E839" s="87">
        <v>0</v>
      </c>
      <c r="F839" s="87">
        <f>+K839+M839+N839+O839</f>
        <v>40</v>
      </c>
      <c r="G839" s="99">
        <f>F839</f>
        <v>40</v>
      </c>
      <c r="H839" s="87">
        <v>31211904</v>
      </c>
      <c r="I839" s="120"/>
      <c r="J839" s="120"/>
      <c r="K839" s="90">
        <v>5</v>
      </c>
      <c r="M839" s="90">
        <v>5</v>
      </c>
      <c r="N839" s="90">
        <v>20</v>
      </c>
      <c r="O839" s="90">
        <v>10</v>
      </c>
    </row>
    <row r="840" spans="1:16" s="90" customFormat="1" ht="13.2">
      <c r="A840" s="86">
        <f t="shared" si="36"/>
        <v>594</v>
      </c>
      <c r="B840" s="87">
        <v>3899311</v>
      </c>
      <c r="C840" s="89" t="s">
        <v>222</v>
      </c>
      <c r="D840" s="107" t="s">
        <v>101</v>
      </c>
      <c r="E840" s="87">
        <v>0</v>
      </c>
      <c r="F840" s="87">
        <f>+K840+M840+N840+O840</f>
        <v>40</v>
      </c>
      <c r="G840" s="99">
        <f>F840</f>
        <v>40</v>
      </c>
      <c r="H840" s="87">
        <v>31211906</v>
      </c>
      <c r="I840" s="120"/>
      <c r="J840" s="120"/>
      <c r="K840" s="90">
        <v>5</v>
      </c>
      <c r="M840" s="90">
        <v>5</v>
      </c>
      <c r="N840" s="90">
        <v>20</v>
      </c>
      <c r="O840" s="90">
        <v>10</v>
      </c>
    </row>
    <row r="841" spans="1:16" s="90" customFormat="1" ht="13.2">
      <c r="A841" s="93"/>
      <c r="B841" s="94"/>
      <c r="C841" s="95"/>
      <c r="D841" s="110"/>
      <c r="E841" s="94"/>
      <c r="F841" s="94"/>
      <c r="G841" s="94"/>
      <c r="H841" s="94"/>
      <c r="I841" s="97"/>
      <c r="J841" s="97"/>
    </row>
    <row r="842" spans="1:16" s="90" customFormat="1" ht="13.8">
      <c r="A842" s="572" t="s">
        <v>324</v>
      </c>
      <c r="B842" s="572"/>
      <c r="C842" s="572"/>
      <c r="D842" s="572"/>
      <c r="E842" s="572"/>
      <c r="F842" s="572"/>
      <c r="G842" s="572"/>
      <c r="H842" s="572"/>
      <c r="I842" s="572"/>
      <c r="J842" s="572"/>
      <c r="K842" s="64"/>
      <c r="L842" s="81" t="s">
        <v>324</v>
      </c>
      <c r="M842" s="81"/>
      <c r="N842" s="81"/>
      <c r="O842" s="81"/>
      <c r="P842" s="81"/>
    </row>
    <row r="843" spans="1:16" s="90" customFormat="1" ht="13.8">
      <c r="A843" s="62"/>
      <c r="B843" s="62"/>
      <c r="C843" s="62"/>
      <c r="D843" s="63"/>
      <c r="E843" s="63"/>
      <c r="F843" s="62"/>
      <c r="G843" s="64"/>
      <c r="H843" s="64"/>
      <c r="I843" s="64"/>
      <c r="J843" s="64"/>
    </row>
    <row r="844" spans="1:16" s="90" customFormat="1" ht="20.25" customHeight="1">
      <c r="A844" s="566" t="s">
        <v>325</v>
      </c>
      <c r="B844" s="566"/>
      <c r="C844" s="566"/>
      <c r="D844" s="566"/>
      <c r="E844" s="566"/>
      <c r="F844" s="566"/>
      <c r="G844" s="566"/>
      <c r="H844" s="566"/>
      <c r="I844" s="566"/>
      <c r="J844" s="566"/>
    </row>
    <row r="845" spans="1:16" s="90" customFormat="1" ht="13.8">
      <c r="A845" s="62"/>
      <c r="B845" s="62"/>
      <c r="C845" s="62"/>
      <c r="D845" s="63"/>
      <c r="E845" s="63"/>
      <c r="F845" s="62"/>
      <c r="G845" s="64"/>
      <c r="H845" s="63"/>
      <c r="I845" s="64"/>
      <c r="J845" s="64"/>
    </row>
    <row r="846" spans="1:16" s="90" customFormat="1" ht="13.8">
      <c r="A846" s="571" t="s">
        <v>39</v>
      </c>
      <c r="B846" s="571"/>
      <c r="C846" s="571"/>
      <c r="D846" s="571" t="s">
        <v>40</v>
      </c>
      <c r="E846" s="571"/>
      <c r="F846" s="571"/>
      <c r="G846" s="571"/>
      <c r="H846" s="571" t="s">
        <v>26</v>
      </c>
      <c r="I846" s="571"/>
      <c r="J846" s="571"/>
    </row>
    <row r="847" spans="1:16" s="90" customFormat="1" ht="13.8">
      <c r="A847" s="571" t="s">
        <v>94</v>
      </c>
      <c r="B847" s="571"/>
      <c r="C847" s="571"/>
      <c r="D847" s="573" t="s">
        <v>99</v>
      </c>
      <c r="E847" s="573"/>
      <c r="F847" s="573"/>
      <c r="G847" s="573"/>
      <c r="H847" s="574">
        <v>15000000</v>
      </c>
      <c r="I847" s="575"/>
      <c r="J847" s="575"/>
    </row>
    <row r="848" spans="1:16" s="90" customFormat="1" ht="41.4">
      <c r="A848" s="85" t="s">
        <v>41</v>
      </c>
      <c r="B848" s="37" t="s">
        <v>42</v>
      </c>
      <c r="C848" s="37" t="s">
        <v>43</v>
      </c>
      <c r="D848" s="37" t="s">
        <v>44</v>
      </c>
      <c r="E848" s="37" t="s">
        <v>45</v>
      </c>
      <c r="F848" s="37" t="s">
        <v>46</v>
      </c>
      <c r="G848" s="37" t="s">
        <v>47</v>
      </c>
      <c r="H848" s="37" t="s">
        <v>48</v>
      </c>
      <c r="I848" s="37" t="s">
        <v>49</v>
      </c>
      <c r="J848" s="37" t="s">
        <v>50</v>
      </c>
    </row>
    <row r="849" spans="1:15" s="90" customFormat="1" ht="13.2">
      <c r="A849" s="98">
        <f>A840+1</f>
        <v>595</v>
      </c>
      <c r="B849" s="99">
        <v>4125101</v>
      </c>
      <c r="C849" s="111" t="s">
        <v>224</v>
      </c>
      <c r="D849" s="107" t="s">
        <v>101</v>
      </c>
      <c r="E849" s="87">
        <v>0</v>
      </c>
      <c r="F849" s="87">
        <f>+K849+M849+N849+O849</f>
        <v>50</v>
      </c>
      <c r="G849" s="87">
        <f>+L849+N849+O849+P849</f>
        <v>50</v>
      </c>
      <c r="H849" s="99">
        <v>30101503</v>
      </c>
      <c r="I849" s="120"/>
      <c r="J849" s="120"/>
      <c r="N849" s="90">
        <v>50</v>
      </c>
    </row>
    <row r="850" spans="1:15" s="90" customFormat="1" ht="52.8">
      <c r="A850" s="86">
        <f t="shared" si="36"/>
        <v>596</v>
      </c>
      <c r="B850" s="87">
        <v>4125101</v>
      </c>
      <c r="C850" s="111" t="s">
        <v>225</v>
      </c>
      <c r="D850" s="107" t="s">
        <v>101</v>
      </c>
      <c r="E850" s="87">
        <v>0</v>
      </c>
      <c r="F850" s="87">
        <f t="shared" ref="F850:G871" si="38">+K850+M850+N850+O850</f>
        <v>50</v>
      </c>
      <c r="G850" s="87">
        <f t="shared" si="38"/>
        <v>50</v>
      </c>
      <c r="H850" s="87">
        <v>30101506</v>
      </c>
      <c r="I850" s="120"/>
      <c r="J850" s="120"/>
      <c r="N850" s="90">
        <v>50</v>
      </c>
    </row>
    <row r="851" spans="1:15" s="90" customFormat="1" ht="26.4">
      <c r="A851" s="86">
        <f t="shared" si="36"/>
        <v>597</v>
      </c>
      <c r="B851" s="87">
        <v>4151301</v>
      </c>
      <c r="C851" s="108" t="s">
        <v>226</v>
      </c>
      <c r="D851" s="105" t="s">
        <v>103</v>
      </c>
      <c r="E851" s="87">
        <v>0</v>
      </c>
      <c r="F851" s="87">
        <f t="shared" si="38"/>
        <v>500</v>
      </c>
      <c r="G851" s="87">
        <f t="shared" si="38"/>
        <v>400</v>
      </c>
      <c r="H851" s="87">
        <v>26121520</v>
      </c>
      <c r="I851" s="120"/>
      <c r="J851" s="120"/>
      <c r="K851" s="90">
        <v>100</v>
      </c>
      <c r="N851" s="90">
        <v>200</v>
      </c>
      <c r="O851" s="90">
        <v>200</v>
      </c>
    </row>
    <row r="852" spans="1:15" s="90" customFormat="1" ht="26.4">
      <c r="A852" s="86">
        <f t="shared" si="36"/>
        <v>598</v>
      </c>
      <c r="B852" s="87">
        <v>4151301</v>
      </c>
      <c r="C852" s="108" t="s">
        <v>227</v>
      </c>
      <c r="D852" s="105" t="s">
        <v>103</v>
      </c>
      <c r="E852" s="87">
        <v>0</v>
      </c>
      <c r="F852" s="87">
        <f t="shared" si="38"/>
        <v>500</v>
      </c>
      <c r="G852" s="87">
        <f t="shared" si="38"/>
        <v>400</v>
      </c>
      <c r="H852" s="87">
        <v>26121520</v>
      </c>
      <c r="I852" s="120"/>
      <c r="J852" s="120"/>
      <c r="K852" s="90">
        <v>100</v>
      </c>
      <c r="N852" s="90">
        <v>200</v>
      </c>
      <c r="O852" s="90">
        <v>200</v>
      </c>
    </row>
    <row r="853" spans="1:15" s="90" customFormat="1" ht="26.4">
      <c r="A853" s="86">
        <f t="shared" si="36"/>
        <v>599</v>
      </c>
      <c r="B853" s="87">
        <v>4151301</v>
      </c>
      <c r="C853" s="108" t="s">
        <v>228</v>
      </c>
      <c r="D853" s="105" t="s">
        <v>103</v>
      </c>
      <c r="E853" s="87">
        <v>0</v>
      </c>
      <c r="F853" s="87">
        <f t="shared" si="38"/>
        <v>500</v>
      </c>
      <c r="G853" s="87">
        <f t="shared" si="38"/>
        <v>400</v>
      </c>
      <c r="H853" s="87">
        <v>26121520</v>
      </c>
      <c r="I853" s="120"/>
      <c r="J853" s="120"/>
      <c r="K853" s="90">
        <v>100</v>
      </c>
      <c r="N853" s="90">
        <v>200</v>
      </c>
      <c r="O853" s="90">
        <v>200</v>
      </c>
    </row>
    <row r="854" spans="1:15" s="90" customFormat="1" ht="26.4">
      <c r="A854" s="86">
        <f t="shared" si="36"/>
        <v>600</v>
      </c>
      <c r="B854" s="87">
        <v>4151301</v>
      </c>
      <c r="C854" s="108" t="s">
        <v>229</v>
      </c>
      <c r="D854" s="105" t="s">
        <v>103</v>
      </c>
      <c r="E854" s="87">
        <v>0</v>
      </c>
      <c r="F854" s="87">
        <f t="shared" si="38"/>
        <v>500</v>
      </c>
      <c r="G854" s="87">
        <f t="shared" si="38"/>
        <v>400</v>
      </c>
      <c r="H854" s="87">
        <v>26121520</v>
      </c>
      <c r="I854" s="120"/>
      <c r="J854" s="120"/>
      <c r="K854" s="90">
        <v>100</v>
      </c>
      <c r="N854" s="90">
        <v>200</v>
      </c>
      <c r="O854" s="90">
        <v>200</v>
      </c>
    </row>
    <row r="855" spans="1:15" s="90" customFormat="1" ht="26.4">
      <c r="A855" s="86">
        <f t="shared" si="36"/>
        <v>601</v>
      </c>
      <c r="B855" s="87">
        <v>4151301</v>
      </c>
      <c r="C855" s="108" t="s">
        <v>230</v>
      </c>
      <c r="D855" s="105" t="s">
        <v>103</v>
      </c>
      <c r="E855" s="87">
        <v>0</v>
      </c>
      <c r="F855" s="87">
        <f t="shared" si="38"/>
        <v>500</v>
      </c>
      <c r="G855" s="87">
        <f t="shared" si="38"/>
        <v>400</v>
      </c>
      <c r="H855" s="87">
        <v>26121520</v>
      </c>
      <c r="I855" s="120"/>
      <c r="J855" s="120"/>
      <c r="K855" s="90">
        <v>100</v>
      </c>
      <c r="N855" s="90">
        <v>200</v>
      </c>
      <c r="O855" s="90">
        <v>200</v>
      </c>
    </row>
    <row r="856" spans="1:15" s="90" customFormat="1" ht="26.4">
      <c r="A856" s="86">
        <f t="shared" si="36"/>
        <v>602</v>
      </c>
      <c r="B856" s="87">
        <v>4124203</v>
      </c>
      <c r="C856" s="108" t="s">
        <v>479</v>
      </c>
      <c r="D856" s="91" t="s">
        <v>101</v>
      </c>
      <c r="E856" s="87">
        <v>0</v>
      </c>
      <c r="F856" s="87">
        <f t="shared" si="38"/>
        <v>60</v>
      </c>
      <c r="G856" s="87">
        <f t="shared" si="38"/>
        <v>60</v>
      </c>
      <c r="H856" s="87">
        <v>30102403</v>
      </c>
      <c r="I856" s="120"/>
      <c r="J856" s="120"/>
      <c r="N856" s="90">
        <v>60</v>
      </c>
    </row>
    <row r="857" spans="1:15" s="90" customFormat="1" ht="26.4">
      <c r="A857" s="86">
        <f t="shared" si="36"/>
        <v>603</v>
      </c>
      <c r="B857" s="87">
        <v>4124203</v>
      </c>
      <c r="C857" s="108" t="s">
        <v>480</v>
      </c>
      <c r="D857" s="91" t="s">
        <v>101</v>
      </c>
      <c r="E857" s="87">
        <v>0</v>
      </c>
      <c r="F857" s="87">
        <f t="shared" si="38"/>
        <v>20</v>
      </c>
      <c r="G857" s="87">
        <f t="shared" si="38"/>
        <v>20</v>
      </c>
      <c r="H857" s="87">
        <v>30102403</v>
      </c>
      <c r="I857" s="120"/>
      <c r="J857" s="120"/>
      <c r="N857" s="90">
        <v>20</v>
      </c>
    </row>
    <row r="858" spans="1:15" s="90" customFormat="1" ht="26.4">
      <c r="A858" s="86">
        <f t="shared" si="36"/>
        <v>604</v>
      </c>
      <c r="B858" s="87">
        <v>4124203</v>
      </c>
      <c r="C858" s="108" t="s">
        <v>481</v>
      </c>
      <c r="D858" s="91" t="s">
        <v>101</v>
      </c>
      <c r="E858" s="87">
        <v>0</v>
      </c>
      <c r="F858" s="87">
        <f t="shared" si="38"/>
        <v>70</v>
      </c>
      <c r="G858" s="87">
        <f t="shared" si="38"/>
        <v>70</v>
      </c>
      <c r="H858" s="87">
        <v>30102403</v>
      </c>
      <c r="I858" s="120"/>
      <c r="J858" s="120"/>
      <c r="N858" s="90">
        <v>70</v>
      </c>
    </row>
    <row r="859" spans="1:15" s="90" customFormat="1" ht="13.2">
      <c r="A859" s="86">
        <f t="shared" si="36"/>
        <v>605</v>
      </c>
      <c r="B859" s="87">
        <v>4123105</v>
      </c>
      <c r="C859" s="108" t="s">
        <v>231</v>
      </c>
      <c r="D859" s="91" t="s">
        <v>101</v>
      </c>
      <c r="E859" s="87">
        <v>0</v>
      </c>
      <c r="F859" s="87">
        <f t="shared" si="38"/>
        <v>50</v>
      </c>
      <c r="G859" s="87">
        <f t="shared" si="38"/>
        <v>50</v>
      </c>
      <c r="H859" s="87">
        <v>30102400</v>
      </c>
      <c r="I859" s="120"/>
      <c r="J859" s="120"/>
      <c r="N859" s="90">
        <v>50</v>
      </c>
    </row>
    <row r="860" spans="1:15" s="90" customFormat="1" ht="26.4">
      <c r="A860" s="86">
        <f t="shared" si="36"/>
        <v>606</v>
      </c>
      <c r="B860" s="87">
        <v>4128303</v>
      </c>
      <c r="C860" s="108" t="s">
        <v>232</v>
      </c>
      <c r="D860" s="91" t="s">
        <v>101</v>
      </c>
      <c r="E860" s="87">
        <v>0</v>
      </c>
      <c r="F860" s="87">
        <f t="shared" si="38"/>
        <v>20</v>
      </c>
      <c r="G860" s="87">
        <f t="shared" si="38"/>
        <v>20</v>
      </c>
      <c r="H860" s="87">
        <v>30102400</v>
      </c>
      <c r="I860" s="120"/>
      <c r="J860" s="120"/>
      <c r="N860" s="90">
        <v>20</v>
      </c>
    </row>
    <row r="861" spans="1:15" s="90" customFormat="1" ht="26.4">
      <c r="A861" s="86">
        <f t="shared" si="36"/>
        <v>607</v>
      </c>
      <c r="B861" s="87">
        <v>4123107</v>
      </c>
      <c r="C861" s="108" t="s">
        <v>233</v>
      </c>
      <c r="D861" s="105" t="s">
        <v>101</v>
      </c>
      <c r="E861" s="87">
        <v>0</v>
      </c>
      <c r="F861" s="87">
        <f t="shared" si="38"/>
        <v>50</v>
      </c>
      <c r="G861" s="87">
        <f t="shared" si="38"/>
        <v>50</v>
      </c>
      <c r="H861" s="87">
        <v>30151703</v>
      </c>
      <c r="I861" s="120"/>
      <c r="J861" s="120"/>
      <c r="N861" s="90">
        <v>50</v>
      </c>
    </row>
    <row r="862" spans="1:15" s="90" customFormat="1" ht="39.6">
      <c r="A862" s="86">
        <f t="shared" si="36"/>
        <v>608</v>
      </c>
      <c r="B862" s="156">
        <v>4123107</v>
      </c>
      <c r="C862" s="108" t="s">
        <v>234</v>
      </c>
      <c r="D862" s="105" t="s">
        <v>101</v>
      </c>
      <c r="E862" s="87">
        <v>0</v>
      </c>
      <c r="F862" s="87">
        <f t="shared" si="38"/>
        <v>50</v>
      </c>
      <c r="G862" s="87">
        <f t="shared" si="38"/>
        <v>50</v>
      </c>
      <c r="H862" s="87">
        <v>30151703</v>
      </c>
      <c r="I862" s="120"/>
      <c r="J862" s="120"/>
      <c r="N862" s="90">
        <v>50</v>
      </c>
    </row>
    <row r="863" spans="1:15" s="90" customFormat="1" ht="26.4">
      <c r="A863" s="86">
        <f t="shared" si="36"/>
        <v>609</v>
      </c>
      <c r="B863" s="87">
        <v>4123106</v>
      </c>
      <c r="C863" s="108" t="s">
        <v>482</v>
      </c>
      <c r="D863" s="92" t="s">
        <v>101</v>
      </c>
      <c r="E863" s="87">
        <v>0</v>
      </c>
      <c r="F863" s="87">
        <f t="shared" si="38"/>
        <v>50</v>
      </c>
      <c r="G863" s="87">
        <f t="shared" si="38"/>
        <v>50</v>
      </c>
      <c r="H863" s="87">
        <v>30151703</v>
      </c>
      <c r="I863" s="120"/>
      <c r="J863" s="120"/>
      <c r="N863" s="90">
        <v>50</v>
      </c>
    </row>
    <row r="864" spans="1:15" s="90" customFormat="1" ht="26.4">
      <c r="A864" s="86">
        <f t="shared" si="36"/>
        <v>610</v>
      </c>
      <c r="B864" s="87">
        <v>4151301</v>
      </c>
      <c r="C864" s="108" t="s">
        <v>483</v>
      </c>
      <c r="D864" s="105" t="s">
        <v>103</v>
      </c>
      <c r="E864" s="87">
        <v>0</v>
      </c>
      <c r="F864" s="87">
        <f t="shared" si="38"/>
        <v>500</v>
      </c>
      <c r="G864" s="87">
        <f t="shared" si="38"/>
        <v>400</v>
      </c>
      <c r="H864" s="87">
        <v>26121520</v>
      </c>
      <c r="I864" s="120"/>
      <c r="J864" s="120"/>
      <c r="K864" s="90">
        <v>100</v>
      </c>
      <c r="N864" s="90">
        <v>200</v>
      </c>
      <c r="O864" s="90">
        <v>200</v>
      </c>
    </row>
    <row r="865" spans="1:15" s="90" customFormat="1" ht="26.4">
      <c r="A865" s="86">
        <f t="shared" si="36"/>
        <v>611</v>
      </c>
      <c r="B865" s="87">
        <v>4123106</v>
      </c>
      <c r="C865" s="108" t="s">
        <v>484</v>
      </c>
      <c r="D865" s="91" t="s">
        <v>101</v>
      </c>
      <c r="E865" s="87">
        <v>0</v>
      </c>
      <c r="F865" s="87">
        <f t="shared" si="38"/>
        <v>50</v>
      </c>
      <c r="G865" s="87">
        <f t="shared" si="38"/>
        <v>50</v>
      </c>
      <c r="H865" s="87">
        <v>30151703</v>
      </c>
      <c r="I865" s="120"/>
      <c r="J865" s="120"/>
      <c r="N865" s="90">
        <v>50</v>
      </c>
    </row>
    <row r="866" spans="1:15" s="90" customFormat="1" ht="26.4">
      <c r="A866" s="86">
        <f t="shared" si="36"/>
        <v>612</v>
      </c>
      <c r="B866" s="87">
        <v>30151703</v>
      </c>
      <c r="C866" s="111" t="s">
        <v>235</v>
      </c>
      <c r="D866" s="107" t="s">
        <v>101</v>
      </c>
      <c r="E866" s="87">
        <v>0</v>
      </c>
      <c r="F866" s="87">
        <f t="shared" si="38"/>
        <v>17</v>
      </c>
      <c r="G866" s="87">
        <f t="shared" si="38"/>
        <v>17</v>
      </c>
      <c r="H866" s="87">
        <v>30171507</v>
      </c>
      <c r="I866" s="120"/>
      <c r="J866" s="120"/>
      <c r="N866" s="90">
        <v>2</v>
      </c>
      <c r="O866" s="90">
        <v>15</v>
      </c>
    </row>
    <row r="867" spans="1:15" s="90" customFormat="1" ht="26.4">
      <c r="A867" s="86">
        <f t="shared" si="36"/>
        <v>613</v>
      </c>
      <c r="B867" s="87">
        <v>4294601</v>
      </c>
      <c r="C867" s="89" t="s">
        <v>485</v>
      </c>
      <c r="D867" s="92" t="s">
        <v>175</v>
      </c>
      <c r="E867" s="87">
        <v>0</v>
      </c>
      <c r="F867" s="87">
        <v>5</v>
      </c>
      <c r="G867" s="87">
        <v>5</v>
      </c>
      <c r="H867" s="87">
        <v>31152002</v>
      </c>
      <c r="I867" s="120"/>
      <c r="J867" s="120"/>
      <c r="K867" s="90">
        <v>5</v>
      </c>
      <c r="O867" s="90">
        <v>5</v>
      </c>
    </row>
    <row r="868" spans="1:15" s="90" customFormat="1" ht="13.2">
      <c r="A868" s="86">
        <f t="shared" si="36"/>
        <v>614</v>
      </c>
      <c r="B868" s="87">
        <v>4294603</v>
      </c>
      <c r="C868" s="89" t="s">
        <v>236</v>
      </c>
      <c r="D868" s="92" t="s">
        <v>237</v>
      </c>
      <c r="E868" s="87">
        <v>0</v>
      </c>
      <c r="F868" s="87">
        <f t="shared" si="38"/>
        <v>5</v>
      </c>
      <c r="G868" s="87">
        <f t="shared" si="38"/>
        <v>5</v>
      </c>
      <c r="H868" s="87">
        <v>31152305</v>
      </c>
      <c r="I868" s="120"/>
      <c r="J868" s="120"/>
      <c r="N868" s="90">
        <v>5</v>
      </c>
    </row>
    <row r="869" spans="1:15" s="90" customFormat="1" ht="13.2">
      <c r="A869" s="86">
        <f t="shared" si="36"/>
        <v>615</v>
      </c>
      <c r="B869" s="87">
        <v>4294603</v>
      </c>
      <c r="C869" s="89" t="s">
        <v>238</v>
      </c>
      <c r="D869" s="91" t="s">
        <v>237</v>
      </c>
      <c r="E869" s="87">
        <v>0</v>
      </c>
      <c r="F869" s="87">
        <f t="shared" si="38"/>
        <v>15</v>
      </c>
      <c r="G869" s="87">
        <f t="shared" si="38"/>
        <v>15</v>
      </c>
      <c r="H869" s="87">
        <v>31152305</v>
      </c>
      <c r="I869" s="120"/>
      <c r="J869" s="120"/>
      <c r="N869" s="90">
        <v>15</v>
      </c>
    </row>
    <row r="870" spans="1:15" s="90" customFormat="1" ht="26.4">
      <c r="A870" s="86">
        <f t="shared" si="36"/>
        <v>616</v>
      </c>
      <c r="B870" s="87">
        <v>4294603</v>
      </c>
      <c r="C870" s="89" t="s">
        <v>239</v>
      </c>
      <c r="D870" s="113" t="s">
        <v>101</v>
      </c>
      <c r="E870" s="87">
        <v>0</v>
      </c>
      <c r="F870" s="87">
        <f t="shared" si="38"/>
        <v>200</v>
      </c>
      <c r="G870" s="87">
        <f t="shared" si="38"/>
        <v>200</v>
      </c>
      <c r="H870" s="87">
        <v>49151504</v>
      </c>
      <c r="I870" s="120"/>
      <c r="J870" s="120"/>
      <c r="N870" s="90">
        <v>200</v>
      </c>
    </row>
    <row r="871" spans="1:15" s="90" customFormat="1" ht="26.4">
      <c r="A871" s="86">
        <f t="shared" si="36"/>
        <v>617</v>
      </c>
      <c r="B871" s="87">
        <v>4299212</v>
      </c>
      <c r="C871" s="89" t="s">
        <v>240</v>
      </c>
      <c r="D871" s="107" t="s">
        <v>101</v>
      </c>
      <c r="E871" s="87">
        <v>0</v>
      </c>
      <c r="F871" s="87">
        <f t="shared" si="38"/>
        <v>30</v>
      </c>
      <c r="G871" s="87">
        <f t="shared" si="38"/>
        <v>20</v>
      </c>
      <c r="H871" s="87">
        <v>31162403</v>
      </c>
      <c r="I871" s="120"/>
      <c r="J871" s="120"/>
      <c r="K871" s="90">
        <v>5</v>
      </c>
      <c r="M871" s="90">
        <v>5</v>
      </c>
      <c r="N871" s="90">
        <v>10</v>
      </c>
      <c r="O871" s="90">
        <v>10</v>
      </c>
    </row>
    <row r="872" spans="1:15" s="90" customFormat="1" ht="38.25" customHeight="1">
      <c r="A872" s="86">
        <f t="shared" si="36"/>
        <v>618</v>
      </c>
      <c r="B872" s="87">
        <v>4299101</v>
      </c>
      <c r="C872" s="89" t="s">
        <v>241</v>
      </c>
      <c r="D872" s="105" t="s">
        <v>103</v>
      </c>
      <c r="E872" s="87">
        <v>0</v>
      </c>
      <c r="F872" s="87">
        <f>+K872+M872+N872+O872</f>
        <v>8</v>
      </c>
      <c r="G872" s="87">
        <f>+L872+N872+O872+P872</f>
        <v>4</v>
      </c>
      <c r="H872" s="87">
        <v>31151609</v>
      </c>
      <c r="I872" s="120"/>
      <c r="J872" s="120"/>
      <c r="K872" s="90">
        <v>2</v>
      </c>
      <c r="M872" s="90">
        <v>2</v>
      </c>
      <c r="N872" s="90">
        <v>2</v>
      </c>
      <c r="O872" s="90">
        <v>2</v>
      </c>
    </row>
    <row r="873" spans="1:15" s="90" customFormat="1" ht="13.2">
      <c r="A873" s="93"/>
      <c r="B873" s="94"/>
      <c r="C873" s="95"/>
      <c r="D873" s="114"/>
      <c r="E873" s="94"/>
      <c r="F873" s="94"/>
      <c r="G873" s="94"/>
      <c r="H873" s="94"/>
      <c r="I873" s="97"/>
      <c r="J873" s="97"/>
    </row>
    <row r="874" spans="1:15" s="90" customFormat="1" ht="13.8">
      <c r="A874" s="571" t="s">
        <v>39</v>
      </c>
      <c r="B874" s="571"/>
      <c r="C874" s="571"/>
      <c r="D874" s="571" t="s">
        <v>40</v>
      </c>
      <c r="E874" s="571"/>
      <c r="F874" s="571"/>
      <c r="G874" s="571"/>
      <c r="H874" s="571">
        <v>26121520</v>
      </c>
      <c r="I874" s="571"/>
      <c r="J874" s="571"/>
    </row>
    <row r="875" spans="1:15" s="90" customFormat="1" ht="44.25" customHeight="1">
      <c r="A875" s="571" t="s">
        <v>95</v>
      </c>
      <c r="B875" s="571"/>
      <c r="C875" s="571"/>
      <c r="D875" s="573" t="s">
        <v>100</v>
      </c>
      <c r="E875" s="573"/>
      <c r="F875" s="573"/>
      <c r="G875" s="573"/>
      <c r="H875" s="574">
        <v>3000000</v>
      </c>
      <c r="I875" s="575"/>
      <c r="J875" s="575"/>
    </row>
    <row r="876" spans="1:15" s="90" customFormat="1" ht="41.4">
      <c r="A876" s="85" t="s">
        <v>41</v>
      </c>
      <c r="B876" s="37" t="s">
        <v>42</v>
      </c>
      <c r="C876" s="37" t="s">
        <v>43</v>
      </c>
      <c r="D876" s="37" t="s">
        <v>44</v>
      </c>
      <c r="E876" s="37" t="s">
        <v>45</v>
      </c>
      <c r="F876" s="37" t="s">
        <v>46</v>
      </c>
      <c r="G876" s="37" t="s">
        <v>47</v>
      </c>
      <c r="H876" s="37" t="s">
        <v>48</v>
      </c>
      <c r="I876" s="37" t="s">
        <v>49</v>
      </c>
      <c r="J876" s="37" t="s">
        <v>50</v>
      </c>
    </row>
    <row r="877" spans="1:15" s="90" customFormat="1" ht="26.4">
      <c r="A877" s="98">
        <f>A872+1</f>
        <v>619</v>
      </c>
      <c r="B877" s="99">
        <v>4299206</v>
      </c>
      <c r="C877" s="89" t="s">
        <v>242</v>
      </c>
      <c r="D877" s="91" t="s">
        <v>101</v>
      </c>
      <c r="E877" s="87">
        <v>0</v>
      </c>
      <c r="F877" s="87">
        <f t="shared" ref="F877:F893" si="39">+K877+M877+N877+O877</f>
        <v>8</v>
      </c>
      <c r="G877" s="87">
        <f>F877</f>
        <v>8</v>
      </c>
      <c r="H877" s="99">
        <v>46171501</v>
      </c>
      <c r="I877" s="120"/>
      <c r="J877" s="120"/>
      <c r="K877" s="90">
        <v>2</v>
      </c>
      <c r="M877" s="90">
        <v>2</v>
      </c>
      <c r="N877" s="90">
        <v>2</v>
      </c>
      <c r="O877" s="90">
        <v>2</v>
      </c>
    </row>
    <row r="878" spans="1:15" s="90" customFormat="1" ht="39.6">
      <c r="A878" s="86">
        <f t="shared" ref="A878:A893" si="40">A877+1</f>
        <v>620</v>
      </c>
      <c r="B878" s="87">
        <v>4299203</v>
      </c>
      <c r="C878" s="89" t="s">
        <v>243</v>
      </c>
      <c r="D878" s="91" t="s">
        <v>101</v>
      </c>
      <c r="E878" s="87">
        <v>0</v>
      </c>
      <c r="F878" s="87">
        <f t="shared" si="39"/>
        <v>30</v>
      </c>
      <c r="G878" s="87">
        <f t="shared" ref="G878:G893" si="41">F878</f>
        <v>30</v>
      </c>
      <c r="H878" s="87">
        <v>31162402</v>
      </c>
      <c r="I878" s="120"/>
      <c r="J878" s="120"/>
      <c r="N878" s="90">
        <v>15</v>
      </c>
      <c r="O878" s="90">
        <v>15</v>
      </c>
    </row>
    <row r="879" spans="1:15" s="90" customFormat="1" ht="52.8">
      <c r="A879" s="86">
        <f t="shared" si="40"/>
        <v>621</v>
      </c>
      <c r="B879" s="87">
        <v>4299203</v>
      </c>
      <c r="C879" s="89" t="s">
        <v>244</v>
      </c>
      <c r="D879" s="91" t="s">
        <v>101</v>
      </c>
      <c r="E879" s="87">
        <v>0</v>
      </c>
      <c r="F879" s="87">
        <f t="shared" si="39"/>
        <v>8</v>
      </c>
      <c r="G879" s="87">
        <f t="shared" si="41"/>
        <v>8</v>
      </c>
      <c r="H879" s="87">
        <v>31162801</v>
      </c>
      <c r="I879" s="120"/>
      <c r="J879" s="120"/>
      <c r="K879" s="90">
        <v>2</v>
      </c>
      <c r="M879" s="90">
        <v>2</v>
      </c>
      <c r="N879" s="90">
        <v>2</v>
      </c>
      <c r="O879" s="90">
        <v>2</v>
      </c>
    </row>
    <row r="880" spans="1:15" s="90" customFormat="1" ht="26.4">
      <c r="A880" s="86">
        <f t="shared" si="40"/>
        <v>622</v>
      </c>
      <c r="B880" s="87">
        <v>4294408</v>
      </c>
      <c r="C880" s="89" t="s">
        <v>245</v>
      </c>
      <c r="D880" s="92" t="s">
        <v>101</v>
      </c>
      <c r="E880" s="87">
        <v>0</v>
      </c>
      <c r="F880" s="87">
        <f t="shared" si="39"/>
        <v>5</v>
      </c>
      <c r="G880" s="87">
        <f t="shared" si="41"/>
        <v>5</v>
      </c>
      <c r="H880" s="87">
        <v>31161503</v>
      </c>
      <c r="I880" s="120"/>
      <c r="J880" s="120"/>
      <c r="K880" s="90">
        <v>1</v>
      </c>
      <c r="N880" s="90">
        <v>2</v>
      </c>
      <c r="O880" s="90">
        <v>2</v>
      </c>
    </row>
    <row r="881" spans="1:15" s="90" customFormat="1" ht="26.4">
      <c r="A881" s="86">
        <f t="shared" si="40"/>
        <v>623</v>
      </c>
      <c r="B881" s="87">
        <v>4294408</v>
      </c>
      <c r="C881" s="89" t="s">
        <v>246</v>
      </c>
      <c r="D881" s="92" t="s">
        <v>101</v>
      </c>
      <c r="E881" s="87">
        <v>0</v>
      </c>
      <c r="F881" s="87">
        <f t="shared" si="39"/>
        <v>5</v>
      </c>
      <c r="G881" s="87">
        <f t="shared" si="41"/>
        <v>5</v>
      </c>
      <c r="H881" s="87">
        <v>31161503</v>
      </c>
      <c r="I881" s="120"/>
      <c r="J881" s="120"/>
      <c r="K881" s="90">
        <v>1</v>
      </c>
      <c r="N881" s="90">
        <v>2</v>
      </c>
      <c r="O881" s="90">
        <v>2</v>
      </c>
    </row>
    <row r="882" spans="1:15" s="90" customFormat="1" ht="26.4">
      <c r="A882" s="86">
        <f t="shared" si="40"/>
        <v>624</v>
      </c>
      <c r="B882" s="87">
        <v>4294408</v>
      </c>
      <c r="C882" s="89" t="s">
        <v>419</v>
      </c>
      <c r="D882" s="91" t="s">
        <v>101</v>
      </c>
      <c r="E882" s="87">
        <v>0</v>
      </c>
      <c r="F882" s="87">
        <f t="shared" si="39"/>
        <v>5</v>
      </c>
      <c r="G882" s="87">
        <f t="shared" si="41"/>
        <v>5</v>
      </c>
      <c r="H882" s="87">
        <v>31161503</v>
      </c>
      <c r="I882" s="120"/>
      <c r="J882" s="120"/>
      <c r="K882" s="90">
        <v>1</v>
      </c>
      <c r="N882" s="90">
        <v>2</v>
      </c>
      <c r="O882" s="90">
        <v>2</v>
      </c>
    </row>
    <row r="883" spans="1:15" s="90" customFormat="1" ht="13.2">
      <c r="A883" s="86">
        <f t="shared" si="40"/>
        <v>625</v>
      </c>
      <c r="B883" s="87">
        <v>4292115</v>
      </c>
      <c r="C883" s="89" t="s">
        <v>247</v>
      </c>
      <c r="D883" s="91" t="s">
        <v>101</v>
      </c>
      <c r="E883" s="87">
        <v>0</v>
      </c>
      <c r="F883" s="87">
        <f t="shared" si="39"/>
        <v>40</v>
      </c>
      <c r="G883" s="87">
        <f t="shared" si="41"/>
        <v>40</v>
      </c>
      <c r="H883" s="87">
        <v>27111552</v>
      </c>
      <c r="I883" s="120"/>
      <c r="J883" s="120"/>
      <c r="K883" s="90">
        <v>5</v>
      </c>
      <c r="M883" s="90">
        <v>5</v>
      </c>
      <c r="N883" s="90">
        <v>20</v>
      </c>
      <c r="O883" s="90">
        <v>10</v>
      </c>
    </row>
    <row r="884" spans="1:15" s="90" customFormat="1" ht="13.2">
      <c r="A884" s="86">
        <f t="shared" si="40"/>
        <v>626</v>
      </c>
      <c r="B884" s="87">
        <v>4154103</v>
      </c>
      <c r="C884" s="89" t="s">
        <v>248</v>
      </c>
      <c r="D884" s="91" t="s">
        <v>237</v>
      </c>
      <c r="E884" s="87">
        <v>0</v>
      </c>
      <c r="F884" s="87">
        <f t="shared" si="39"/>
        <v>10</v>
      </c>
      <c r="G884" s="87">
        <f t="shared" si="41"/>
        <v>10</v>
      </c>
      <c r="H884" s="87">
        <v>23271812</v>
      </c>
      <c r="I884" s="120"/>
      <c r="J884" s="120"/>
      <c r="N884" s="90">
        <v>10</v>
      </c>
    </row>
    <row r="885" spans="1:15" s="90" customFormat="1" ht="13.2">
      <c r="A885" s="86">
        <f t="shared" si="40"/>
        <v>627</v>
      </c>
      <c r="B885" s="87">
        <v>4154103</v>
      </c>
      <c r="C885" s="89" t="s">
        <v>420</v>
      </c>
      <c r="D885" s="91" t="s">
        <v>237</v>
      </c>
      <c r="E885" s="87">
        <v>0</v>
      </c>
      <c r="F885" s="87">
        <f t="shared" si="39"/>
        <v>10</v>
      </c>
      <c r="G885" s="87">
        <f t="shared" si="41"/>
        <v>10</v>
      </c>
      <c r="H885" s="87">
        <v>23271812</v>
      </c>
      <c r="I885" s="120"/>
      <c r="J885" s="120"/>
      <c r="N885" s="90">
        <v>10</v>
      </c>
    </row>
    <row r="886" spans="1:15" s="90" customFormat="1" ht="13.2">
      <c r="A886" s="86">
        <f t="shared" si="40"/>
        <v>628</v>
      </c>
      <c r="B886" s="87">
        <v>4154103</v>
      </c>
      <c r="C886" s="89" t="s">
        <v>249</v>
      </c>
      <c r="D886" s="92" t="s">
        <v>250</v>
      </c>
      <c r="E886" s="87">
        <v>0</v>
      </c>
      <c r="F886" s="87">
        <f t="shared" si="39"/>
        <v>10</v>
      </c>
      <c r="G886" s="87">
        <f t="shared" si="41"/>
        <v>10</v>
      </c>
      <c r="H886" s="87">
        <v>23271812</v>
      </c>
      <c r="I886" s="120"/>
      <c r="J886" s="120"/>
      <c r="N886" s="90">
        <v>10</v>
      </c>
    </row>
    <row r="887" spans="1:15" s="90" customFormat="1" ht="13.2">
      <c r="A887" s="86">
        <f t="shared" si="40"/>
        <v>629</v>
      </c>
      <c r="B887" s="87">
        <v>4154103</v>
      </c>
      <c r="C887" s="89" t="s">
        <v>251</v>
      </c>
      <c r="D887" s="91" t="s">
        <v>237</v>
      </c>
      <c r="E887" s="87">
        <v>0</v>
      </c>
      <c r="F887" s="87">
        <f t="shared" si="39"/>
        <v>10</v>
      </c>
      <c r="G887" s="87">
        <f t="shared" si="41"/>
        <v>10</v>
      </c>
      <c r="H887" s="87">
        <v>23271812</v>
      </c>
      <c r="I887" s="120"/>
      <c r="J887" s="120"/>
      <c r="N887" s="90">
        <v>10</v>
      </c>
    </row>
    <row r="888" spans="1:15" s="90" customFormat="1" ht="13.2">
      <c r="A888" s="86">
        <f t="shared" si="40"/>
        <v>630</v>
      </c>
      <c r="B888" s="87">
        <v>4294401</v>
      </c>
      <c r="C888" s="89" t="s">
        <v>252</v>
      </c>
      <c r="D888" s="105" t="s">
        <v>423</v>
      </c>
      <c r="E888" s="87">
        <v>0</v>
      </c>
      <c r="F888" s="87">
        <f t="shared" si="39"/>
        <v>1</v>
      </c>
      <c r="G888" s="87">
        <f t="shared" si="41"/>
        <v>1</v>
      </c>
      <c r="H888" s="87">
        <v>31161509</v>
      </c>
      <c r="I888" s="120"/>
      <c r="J888" s="120"/>
      <c r="N888" s="90">
        <v>1</v>
      </c>
    </row>
    <row r="889" spans="1:15" s="90" customFormat="1" ht="39.6">
      <c r="A889" s="86">
        <f t="shared" si="40"/>
        <v>631</v>
      </c>
      <c r="B889" s="87">
        <v>4294401</v>
      </c>
      <c r="C889" s="89" t="s">
        <v>422</v>
      </c>
      <c r="D889" s="91" t="s">
        <v>423</v>
      </c>
      <c r="E889" s="87">
        <v>0</v>
      </c>
      <c r="F889" s="87">
        <f t="shared" si="39"/>
        <v>1</v>
      </c>
      <c r="G889" s="87">
        <f t="shared" si="41"/>
        <v>1</v>
      </c>
      <c r="H889" s="87">
        <v>31161509</v>
      </c>
      <c r="I889" s="120"/>
      <c r="J889" s="120"/>
      <c r="N889" s="90">
        <v>1</v>
      </c>
    </row>
    <row r="890" spans="1:15" s="90" customFormat="1" ht="13.2">
      <c r="A890" s="86">
        <f t="shared" si="40"/>
        <v>632</v>
      </c>
      <c r="B890" s="87">
        <v>4324004</v>
      </c>
      <c r="C890" s="108" t="s">
        <v>253</v>
      </c>
      <c r="D890" s="92" t="s">
        <v>101</v>
      </c>
      <c r="E890" s="87">
        <v>0</v>
      </c>
      <c r="F890" s="87">
        <f t="shared" si="39"/>
        <v>50</v>
      </c>
      <c r="G890" s="87">
        <f t="shared" si="41"/>
        <v>50</v>
      </c>
      <c r="H890" s="87">
        <v>30181701</v>
      </c>
      <c r="I890" s="120"/>
      <c r="J890" s="120"/>
      <c r="K890" s="90">
        <v>5</v>
      </c>
      <c r="M890" s="90">
        <v>5</v>
      </c>
      <c r="N890" s="90">
        <v>20</v>
      </c>
      <c r="O890" s="90">
        <v>20</v>
      </c>
    </row>
    <row r="891" spans="1:15" s="90" customFormat="1" ht="13.2">
      <c r="A891" s="86">
        <f t="shared" si="40"/>
        <v>633</v>
      </c>
      <c r="B891" s="87">
        <v>4324001</v>
      </c>
      <c r="C891" s="108" t="s">
        <v>254</v>
      </c>
      <c r="D891" s="91" t="s">
        <v>101</v>
      </c>
      <c r="E891" s="87">
        <v>0</v>
      </c>
      <c r="F891" s="87">
        <f t="shared" si="39"/>
        <v>50</v>
      </c>
      <c r="G891" s="87">
        <f t="shared" si="41"/>
        <v>50</v>
      </c>
      <c r="H891" s="87">
        <v>31524569</v>
      </c>
      <c r="I891" s="120"/>
      <c r="J891" s="120"/>
      <c r="K891" s="90">
        <v>5</v>
      </c>
      <c r="M891" s="90">
        <v>5</v>
      </c>
      <c r="N891" s="90">
        <v>20</v>
      </c>
      <c r="O891" s="90">
        <v>20</v>
      </c>
    </row>
    <row r="892" spans="1:15" s="90" customFormat="1" ht="13.2">
      <c r="A892" s="86">
        <f t="shared" si="40"/>
        <v>634</v>
      </c>
      <c r="B892" s="87">
        <v>4324099</v>
      </c>
      <c r="C892" s="108" t="s">
        <v>255</v>
      </c>
      <c r="D892" s="91" t="s">
        <v>101</v>
      </c>
      <c r="E892" s="87">
        <v>0</v>
      </c>
      <c r="F892" s="87">
        <f t="shared" si="39"/>
        <v>6</v>
      </c>
      <c r="G892" s="87">
        <f t="shared" si="41"/>
        <v>6</v>
      </c>
      <c r="H892" s="87">
        <v>40141608</v>
      </c>
      <c r="I892" s="120"/>
      <c r="J892" s="120"/>
      <c r="N892" s="90">
        <v>6</v>
      </c>
    </row>
    <row r="893" spans="1:15" s="90" customFormat="1" ht="30" customHeight="1">
      <c r="A893" s="86">
        <f t="shared" si="40"/>
        <v>635</v>
      </c>
      <c r="B893" s="87">
        <v>4324099</v>
      </c>
      <c r="C893" s="108" t="s">
        <v>256</v>
      </c>
      <c r="D893" s="107" t="s">
        <v>101</v>
      </c>
      <c r="E893" s="87">
        <v>0</v>
      </c>
      <c r="F893" s="87">
        <f t="shared" si="39"/>
        <v>50</v>
      </c>
      <c r="G893" s="87">
        <f t="shared" si="41"/>
        <v>50</v>
      </c>
      <c r="H893" s="87">
        <v>31162800</v>
      </c>
      <c r="I893" s="120"/>
      <c r="J893" s="120"/>
      <c r="K893" s="90">
        <v>5</v>
      </c>
      <c r="M893" s="90">
        <v>5</v>
      </c>
      <c r="N893" s="90">
        <v>20</v>
      </c>
      <c r="O893" s="90">
        <v>20</v>
      </c>
    </row>
    <row r="894" spans="1:15" s="90" customFormat="1" ht="30" customHeight="1">
      <c r="A894" s="93"/>
      <c r="B894" s="94"/>
      <c r="C894" s="109"/>
      <c r="D894" s="110"/>
      <c r="E894" s="94"/>
      <c r="F894" s="94"/>
      <c r="G894" s="94"/>
      <c r="H894" s="94"/>
      <c r="I894" s="97"/>
      <c r="J894" s="97"/>
    </row>
    <row r="895" spans="1:15" s="90" customFormat="1" ht="13.8">
      <c r="A895" s="571" t="s">
        <v>39</v>
      </c>
      <c r="B895" s="571"/>
      <c r="C895" s="571"/>
      <c r="D895" s="571" t="s">
        <v>40</v>
      </c>
      <c r="E895" s="571"/>
      <c r="F895" s="571"/>
      <c r="G895" s="571"/>
      <c r="H895" s="571" t="s">
        <v>26</v>
      </c>
      <c r="I895" s="571"/>
      <c r="J895" s="571"/>
    </row>
    <row r="896" spans="1:15" s="90" customFormat="1" ht="13.8">
      <c r="A896" s="571" t="s">
        <v>273</v>
      </c>
      <c r="B896" s="571"/>
      <c r="C896" s="571"/>
      <c r="D896" s="573" t="s">
        <v>272</v>
      </c>
      <c r="E896" s="573"/>
      <c r="F896" s="573"/>
      <c r="G896" s="573"/>
      <c r="H896" s="574">
        <v>5000000</v>
      </c>
      <c r="I896" s="575"/>
      <c r="J896" s="575"/>
    </row>
    <row r="897" spans="1:15" s="90" customFormat="1" ht="41.4">
      <c r="A897" s="85" t="s">
        <v>41</v>
      </c>
      <c r="B897" s="37" t="s">
        <v>42</v>
      </c>
      <c r="C897" s="37" t="s">
        <v>43</v>
      </c>
      <c r="D897" s="37" t="s">
        <v>44</v>
      </c>
      <c r="E897" s="37" t="s">
        <v>45</v>
      </c>
      <c r="F897" s="37" t="s">
        <v>46</v>
      </c>
      <c r="G897" s="37" t="s">
        <v>47</v>
      </c>
      <c r="H897" s="37" t="s">
        <v>48</v>
      </c>
      <c r="I897" s="37" t="s">
        <v>49</v>
      </c>
      <c r="J897" s="37" t="s">
        <v>50</v>
      </c>
    </row>
    <row r="898" spans="1:15" s="90" customFormat="1" ht="52.8">
      <c r="A898" s="86">
        <f>A893</f>
        <v>635</v>
      </c>
      <c r="B898" s="87">
        <v>4621205</v>
      </c>
      <c r="C898" s="111" t="s">
        <v>257</v>
      </c>
      <c r="D898" s="92" t="s">
        <v>101</v>
      </c>
      <c r="E898" s="87">
        <v>0</v>
      </c>
      <c r="F898" s="87">
        <f t="shared" ref="F898:F909" si="42">SUM(K898:O898)</f>
        <v>4</v>
      </c>
      <c r="G898" s="87">
        <v>4</v>
      </c>
      <c r="H898" s="87">
        <v>39121616</v>
      </c>
      <c r="I898" s="120"/>
      <c r="J898" s="120"/>
      <c r="K898" s="90">
        <v>1</v>
      </c>
      <c r="O898" s="90">
        <v>3</v>
      </c>
    </row>
    <row r="899" spans="1:15" s="90" customFormat="1" ht="52.8">
      <c r="A899" s="86">
        <f t="shared" ref="A899:A909" si="43">A898+1</f>
        <v>636</v>
      </c>
      <c r="B899" s="87">
        <v>4621205</v>
      </c>
      <c r="C899" s="111" t="s">
        <v>258</v>
      </c>
      <c r="D899" s="91" t="s">
        <v>101</v>
      </c>
      <c r="E899" s="87">
        <v>0</v>
      </c>
      <c r="F899" s="87">
        <f t="shared" si="42"/>
        <v>30</v>
      </c>
      <c r="G899" s="87">
        <v>30</v>
      </c>
      <c r="H899" s="87">
        <v>39121304</v>
      </c>
      <c r="I899" s="120"/>
      <c r="J899" s="120"/>
      <c r="K899" s="90">
        <v>5</v>
      </c>
      <c r="M899" s="90">
        <v>5</v>
      </c>
      <c r="N899" s="90">
        <v>10</v>
      </c>
      <c r="O899" s="90">
        <v>10</v>
      </c>
    </row>
    <row r="900" spans="1:15" s="90" customFormat="1" ht="13.2">
      <c r="A900" s="86">
        <f t="shared" si="43"/>
        <v>637</v>
      </c>
      <c r="B900" s="87">
        <v>4621205</v>
      </c>
      <c r="C900" s="111" t="s">
        <v>259</v>
      </c>
      <c r="D900" s="91" t="s">
        <v>101</v>
      </c>
      <c r="E900" s="87">
        <v>0</v>
      </c>
      <c r="F900" s="87">
        <f t="shared" si="42"/>
        <v>50</v>
      </c>
      <c r="G900" s="87">
        <v>50</v>
      </c>
      <c r="H900" s="87">
        <v>39121303</v>
      </c>
      <c r="I900" s="120"/>
      <c r="J900" s="120"/>
      <c r="K900" s="90">
        <v>5</v>
      </c>
      <c r="M900" s="90">
        <v>5</v>
      </c>
      <c r="N900" s="90">
        <v>20</v>
      </c>
      <c r="O900" s="90">
        <v>20</v>
      </c>
    </row>
    <row r="901" spans="1:15" s="90" customFormat="1" ht="26.4">
      <c r="A901" s="86">
        <f t="shared" si="43"/>
        <v>638</v>
      </c>
      <c r="B901" s="87">
        <v>4621202</v>
      </c>
      <c r="C901" s="111" t="s">
        <v>260</v>
      </c>
      <c r="D901" s="91" t="s">
        <v>101</v>
      </c>
      <c r="E901" s="87">
        <v>0</v>
      </c>
      <c r="F901" s="87">
        <f t="shared" si="42"/>
        <v>50</v>
      </c>
      <c r="G901" s="87">
        <v>50</v>
      </c>
      <c r="H901" s="87">
        <v>39122200</v>
      </c>
      <c r="I901" s="120"/>
      <c r="J901" s="120"/>
      <c r="K901" s="90">
        <v>5</v>
      </c>
      <c r="M901" s="90">
        <v>5</v>
      </c>
      <c r="N901" s="90">
        <v>20</v>
      </c>
      <c r="O901" s="90">
        <v>20</v>
      </c>
    </row>
    <row r="902" spans="1:15" s="90" customFormat="1" ht="26.4">
      <c r="A902" s="86">
        <f t="shared" si="43"/>
        <v>639</v>
      </c>
      <c r="B902" s="87">
        <v>4621202</v>
      </c>
      <c r="C902" s="111" t="s">
        <v>261</v>
      </c>
      <c r="D902" s="91" t="s">
        <v>101</v>
      </c>
      <c r="E902" s="87">
        <v>0</v>
      </c>
      <c r="F902" s="87">
        <f t="shared" si="42"/>
        <v>50</v>
      </c>
      <c r="G902" s="87">
        <v>50</v>
      </c>
      <c r="H902" s="87">
        <v>39122200</v>
      </c>
      <c r="I902" s="120"/>
      <c r="J902" s="120"/>
      <c r="K902" s="90">
        <v>5</v>
      </c>
      <c r="M902" s="90">
        <v>5</v>
      </c>
      <c r="N902" s="90">
        <v>20</v>
      </c>
      <c r="O902" s="90">
        <v>20</v>
      </c>
    </row>
    <row r="903" spans="1:15" s="90" customFormat="1" ht="26.4">
      <c r="A903" s="86">
        <f t="shared" si="43"/>
        <v>640</v>
      </c>
      <c r="B903" s="87">
        <v>4621213</v>
      </c>
      <c r="C903" s="111" t="s">
        <v>262</v>
      </c>
      <c r="D903" s="91" t="s">
        <v>101</v>
      </c>
      <c r="E903" s="87">
        <v>0</v>
      </c>
      <c r="F903" s="87">
        <f t="shared" si="42"/>
        <v>50</v>
      </c>
      <c r="G903" s="87">
        <v>50</v>
      </c>
      <c r="H903" s="87">
        <v>39121402</v>
      </c>
      <c r="I903" s="120"/>
      <c r="J903" s="120"/>
      <c r="K903" s="90">
        <v>5</v>
      </c>
      <c r="M903" s="90">
        <v>5</v>
      </c>
      <c r="N903" s="90">
        <v>20</v>
      </c>
      <c r="O903" s="90">
        <v>20</v>
      </c>
    </row>
    <row r="904" spans="1:15" s="90" customFormat="1" ht="26.4">
      <c r="A904" s="86">
        <f t="shared" si="43"/>
        <v>641</v>
      </c>
      <c r="B904" s="87">
        <v>4621213</v>
      </c>
      <c r="C904" s="111" t="s">
        <v>263</v>
      </c>
      <c r="D904" s="91" t="s">
        <v>101</v>
      </c>
      <c r="E904" s="87">
        <v>0</v>
      </c>
      <c r="F904" s="87">
        <f t="shared" si="42"/>
        <v>50</v>
      </c>
      <c r="G904" s="87">
        <v>50</v>
      </c>
      <c r="H904" s="87">
        <v>39121402</v>
      </c>
      <c r="I904" s="120"/>
      <c r="J904" s="120"/>
      <c r="K904" s="90">
        <v>5</v>
      </c>
      <c r="M904" s="90">
        <v>5</v>
      </c>
      <c r="N904" s="90">
        <v>20</v>
      </c>
      <c r="O904" s="90">
        <v>20</v>
      </c>
    </row>
    <row r="905" spans="1:15" s="90" customFormat="1" ht="66">
      <c r="A905" s="86">
        <f t="shared" si="43"/>
        <v>642</v>
      </c>
      <c r="B905" s="87">
        <v>4651008</v>
      </c>
      <c r="C905" s="89" t="s">
        <v>264</v>
      </c>
      <c r="D905" s="91" t="s">
        <v>101</v>
      </c>
      <c r="E905" s="87">
        <v>0</v>
      </c>
      <c r="F905" s="87">
        <f t="shared" si="42"/>
        <v>50</v>
      </c>
      <c r="G905" s="87">
        <v>50</v>
      </c>
      <c r="H905" s="87">
        <v>39101601</v>
      </c>
      <c r="I905" s="120"/>
      <c r="J905" s="120"/>
      <c r="K905" s="90">
        <v>5</v>
      </c>
      <c r="M905" s="90">
        <v>5</v>
      </c>
      <c r="N905" s="90">
        <v>20</v>
      </c>
      <c r="O905" s="90">
        <v>20</v>
      </c>
    </row>
    <row r="906" spans="1:15" s="90" customFormat="1" ht="39.6">
      <c r="A906" s="86">
        <f t="shared" si="43"/>
        <v>643</v>
      </c>
      <c r="B906" s="87">
        <v>4651008</v>
      </c>
      <c r="C906" s="89" t="s">
        <v>421</v>
      </c>
      <c r="D906" s="91" t="s">
        <v>101</v>
      </c>
      <c r="E906" s="87">
        <v>0</v>
      </c>
      <c r="F906" s="87">
        <f t="shared" si="42"/>
        <v>50</v>
      </c>
      <c r="G906" s="87">
        <v>50</v>
      </c>
      <c r="H906" s="87">
        <v>39101601</v>
      </c>
      <c r="I906" s="120"/>
      <c r="J906" s="120"/>
      <c r="N906" s="90">
        <v>50</v>
      </c>
    </row>
    <row r="907" spans="1:15" ht="52.8">
      <c r="A907" s="86">
        <f t="shared" si="43"/>
        <v>644</v>
      </c>
      <c r="B907" s="87">
        <v>4651008</v>
      </c>
      <c r="C907" s="89" t="s">
        <v>265</v>
      </c>
      <c r="D907" s="107" t="s">
        <v>101</v>
      </c>
      <c r="E907" s="87">
        <v>0</v>
      </c>
      <c r="F907" s="87">
        <f t="shared" si="42"/>
        <v>50</v>
      </c>
      <c r="G907" s="87">
        <v>50</v>
      </c>
      <c r="H907" s="87">
        <v>39101601</v>
      </c>
      <c r="I907" s="120"/>
      <c r="J907" s="120"/>
      <c r="K907" s="90">
        <v>10</v>
      </c>
      <c r="N907" s="90">
        <v>20</v>
      </c>
      <c r="O907" s="90">
        <v>20</v>
      </c>
    </row>
    <row r="908" spans="1:15" s="90" customFormat="1" ht="26.4">
      <c r="A908" s="86">
        <f t="shared" si="43"/>
        <v>645</v>
      </c>
      <c r="B908" s="87">
        <v>4651007</v>
      </c>
      <c r="C908" s="89" t="s">
        <v>266</v>
      </c>
      <c r="D908" s="107" t="s">
        <v>101</v>
      </c>
      <c r="E908" s="87">
        <v>0</v>
      </c>
      <c r="F908" s="87">
        <f t="shared" si="42"/>
        <v>50</v>
      </c>
      <c r="G908" s="87">
        <v>50</v>
      </c>
      <c r="H908" s="87">
        <v>39112102</v>
      </c>
      <c r="I908" s="120"/>
      <c r="J908" s="120"/>
      <c r="K908" s="90">
        <v>5</v>
      </c>
      <c r="M908" s="90">
        <v>5</v>
      </c>
      <c r="N908" s="90">
        <v>20</v>
      </c>
      <c r="O908" s="90">
        <v>20</v>
      </c>
    </row>
    <row r="909" spans="1:15" s="90" customFormat="1" ht="26.4">
      <c r="A909" s="86">
        <f t="shared" si="43"/>
        <v>646</v>
      </c>
      <c r="B909" s="87">
        <v>4651007</v>
      </c>
      <c r="C909" s="89" t="s">
        <v>267</v>
      </c>
      <c r="D909" s="107" t="s">
        <v>101</v>
      </c>
      <c r="E909" s="87">
        <v>0</v>
      </c>
      <c r="F909" s="87">
        <f t="shared" si="42"/>
        <v>50</v>
      </c>
      <c r="G909" s="87">
        <v>50</v>
      </c>
      <c r="H909" s="87">
        <v>39112102</v>
      </c>
      <c r="I909" s="120"/>
      <c r="J909" s="120"/>
      <c r="K909" s="90">
        <v>5</v>
      </c>
      <c r="M909" s="90">
        <v>5</v>
      </c>
      <c r="N909" s="90">
        <v>20</v>
      </c>
      <c r="O909" s="90">
        <v>20</v>
      </c>
    </row>
    <row r="910" spans="1:15" s="90" customFormat="1" ht="13.8">
      <c r="A910" s="40"/>
      <c r="B910" s="19"/>
      <c r="C910" s="10"/>
      <c r="D910" s="19"/>
      <c r="E910" s="19"/>
      <c r="F910" s="19"/>
      <c r="G910" s="19"/>
      <c r="H910" s="19"/>
      <c r="I910" s="80"/>
      <c r="J910" s="80"/>
    </row>
    <row r="911" spans="1:15">
      <c r="A911" s="572" t="s">
        <v>324</v>
      </c>
      <c r="B911" s="572"/>
      <c r="C911" s="572"/>
      <c r="D911" s="572"/>
      <c r="E911" s="572"/>
      <c r="F911" s="572"/>
      <c r="G911" s="572"/>
      <c r="H911" s="572"/>
      <c r="I911" s="572"/>
      <c r="J911" s="572"/>
    </row>
    <row r="912" spans="1:15" s="90" customFormat="1" ht="13.8">
      <c r="A912" s="62"/>
      <c r="B912" s="62"/>
      <c r="C912" s="62"/>
      <c r="D912" s="63"/>
      <c r="E912" s="63"/>
      <c r="F912" s="62"/>
      <c r="G912" s="64"/>
      <c r="H912" s="64"/>
      <c r="I912" s="64"/>
      <c r="J912" s="64"/>
    </row>
    <row r="913" spans="1:11" s="90" customFormat="1" ht="23.25" customHeight="1">
      <c r="A913" s="566" t="s">
        <v>325</v>
      </c>
      <c r="B913" s="566"/>
      <c r="C913" s="566"/>
      <c r="D913" s="566"/>
      <c r="E913" s="566"/>
      <c r="F913" s="566"/>
      <c r="G913" s="566"/>
      <c r="H913" s="566"/>
      <c r="I913" s="566"/>
      <c r="J913" s="566"/>
    </row>
    <row r="914" spans="1:11">
      <c r="A914" s="83"/>
      <c r="B914" s="83"/>
      <c r="C914" s="83"/>
      <c r="D914" s="83"/>
      <c r="E914" s="83"/>
      <c r="F914" s="83"/>
      <c r="G914" s="83"/>
      <c r="H914" s="83"/>
      <c r="I914" s="83"/>
      <c r="J914" s="80"/>
    </row>
    <row r="915" spans="1:11" s="88" customFormat="1" ht="44.25" customHeight="1">
      <c r="A915" s="571" t="s">
        <v>39</v>
      </c>
      <c r="B915" s="571"/>
      <c r="C915" s="571"/>
      <c r="D915" s="571" t="s">
        <v>40</v>
      </c>
      <c r="E915" s="571"/>
      <c r="F915" s="571"/>
      <c r="G915" s="571"/>
      <c r="H915" s="571" t="s">
        <v>26</v>
      </c>
      <c r="I915" s="571"/>
      <c r="J915" s="571"/>
    </row>
    <row r="916" spans="1:11" s="88" customFormat="1" ht="13.8">
      <c r="A916" s="571" t="s">
        <v>285</v>
      </c>
      <c r="B916" s="571"/>
      <c r="C916" s="571"/>
      <c r="D916" s="573" t="s">
        <v>284</v>
      </c>
      <c r="E916" s="573"/>
      <c r="F916" s="573"/>
      <c r="G916" s="573"/>
      <c r="H916" s="574">
        <v>500000</v>
      </c>
      <c r="I916" s="575"/>
      <c r="J916" s="575"/>
    </row>
    <row r="917" spans="1:11" s="90" customFormat="1" ht="41.4">
      <c r="A917" s="36" t="s">
        <v>41</v>
      </c>
      <c r="B917" s="47" t="s">
        <v>42</v>
      </c>
      <c r="C917" s="47" t="s">
        <v>43</v>
      </c>
      <c r="D917" s="47" t="s">
        <v>44</v>
      </c>
      <c r="E917" s="47" t="s">
        <v>45</v>
      </c>
      <c r="F917" s="47" t="s">
        <v>46</v>
      </c>
      <c r="G917" s="47" t="s">
        <v>47</v>
      </c>
      <c r="H917" s="47" t="s">
        <v>48</v>
      </c>
      <c r="I917" s="47" t="s">
        <v>49</v>
      </c>
      <c r="J917" s="47" t="s">
        <v>50</v>
      </c>
    </row>
    <row r="918" spans="1:11" s="90" customFormat="1" ht="33.75" customHeight="1">
      <c r="A918" s="86">
        <f>A909+1</f>
        <v>647</v>
      </c>
      <c r="B918" s="87">
        <v>4323002</v>
      </c>
      <c r="C918" s="115" t="s">
        <v>326</v>
      </c>
      <c r="D918" s="87" t="s">
        <v>327</v>
      </c>
      <c r="E918" s="87">
        <v>0</v>
      </c>
      <c r="F918" s="87">
        <v>1</v>
      </c>
      <c r="G918" s="87">
        <v>1</v>
      </c>
      <c r="H918" s="87">
        <v>40151601</v>
      </c>
      <c r="I918" s="120"/>
      <c r="J918" s="120"/>
    </row>
    <row r="919" spans="1:11" s="88" customFormat="1" ht="13.8">
      <c r="A919" s="93"/>
      <c r="B919" s="94"/>
      <c r="C919" s="117"/>
      <c r="D919" s="94"/>
      <c r="E919" s="94"/>
      <c r="F919" s="94"/>
      <c r="G919" s="94"/>
      <c r="H919" s="94"/>
      <c r="I919" s="97"/>
      <c r="J919" s="97"/>
    </row>
    <row r="920" spans="1:11" s="88" customFormat="1" ht="13.8">
      <c r="A920" s="571" t="s">
        <v>39</v>
      </c>
      <c r="B920" s="571"/>
      <c r="C920" s="571"/>
      <c r="D920" s="571" t="s">
        <v>40</v>
      </c>
      <c r="E920" s="571"/>
      <c r="F920" s="571"/>
      <c r="G920" s="571"/>
      <c r="H920" s="571" t="s">
        <v>26</v>
      </c>
      <c r="I920" s="571"/>
      <c r="J920" s="571"/>
    </row>
    <row r="921" spans="1:11" s="88" customFormat="1" ht="13.8">
      <c r="A921" s="571" t="s">
        <v>275</v>
      </c>
      <c r="B921" s="571"/>
      <c r="C921" s="571"/>
      <c r="D921" s="573" t="s">
        <v>274</v>
      </c>
      <c r="E921" s="573"/>
      <c r="F921" s="573"/>
      <c r="G921" s="573"/>
      <c r="H921" s="574">
        <v>8500000</v>
      </c>
      <c r="I921" s="575"/>
      <c r="J921" s="575"/>
    </row>
    <row r="922" spans="1:11" s="90" customFormat="1" ht="41.4">
      <c r="A922" s="36" t="s">
        <v>41</v>
      </c>
      <c r="B922" s="47" t="s">
        <v>42</v>
      </c>
      <c r="C922" s="47" t="s">
        <v>43</v>
      </c>
      <c r="D922" s="47" t="s">
        <v>44</v>
      </c>
      <c r="E922" s="47" t="s">
        <v>45</v>
      </c>
      <c r="F922" s="47" t="s">
        <v>46</v>
      </c>
      <c r="G922" s="47" t="s">
        <v>47</v>
      </c>
      <c r="H922" s="47" t="s">
        <v>48</v>
      </c>
      <c r="I922" s="47" t="s">
        <v>49</v>
      </c>
      <c r="J922" s="47" t="s">
        <v>50</v>
      </c>
    </row>
    <row r="923" spans="1:11" s="88" customFormat="1" ht="75.75" customHeight="1">
      <c r="A923" s="86">
        <f>A918+1</f>
        <v>648</v>
      </c>
      <c r="B923" s="87">
        <v>4423101</v>
      </c>
      <c r="C923" s="118" t="s">
        <v>331</v>
      </c>
      <c r="D923" s="87" t="s">
        <v>327</v>
      </c>
      <c r="E923" s="87">
        <v>0</v>
      </c>
      <c r="F923" s="87">
        <v>2</v>
      </c>
      <c r="G923" s="87">
        <v>2</v>
      </c>
      <c r="H923" s="87">
        <v>27111515</v>
      </c>
      <c r="I923" s="120"/>
      <c r="J923" s="120"/>
    </row>
    <row r="924" spans="1:11" s="88" customFormat="1" ht="44.25" customHeight="1">
      <c r="A924" s="86">
        <f t="shared" ref="A924:A929" si="44">A923+1</f>
        <v>649</v>
      </c>
      <c r="B924" s="87">
        <v>4421601</v>
      </c>
      <c r="C924" s="118" t="s">
        <v>340</v>
      </c>
      <c r="D924" s="87" t="s">
        <v>327</v>
      </c>
      <c r="E924" s="87">
        <v>0</v>
      </c>
      <c r="F924" s="87">
        <v>2</v>
      </c>
      <c r="G924" s="87">
        <v>2</v>
      </c>
      <c r="H924" s="87">
        <v>23241411</v>
      </c>
      <c r="I924" s="120"/>
      <c r="J924" s="120"/>
    </row>
    <row r="925" spans="1:11" s="88" customFormat="1" ht="57.75" customHeight="1">
      <c r="A925" s="86">
        <f t="shared" si="44"/>
        <v>650</v>
      </c>
      <c r="B925" s="87">
        <v>4424101</v>
      </c>
      <c r="C925" s="118" t="s">
        <v>347</v>
      </c>
      <c r="D925" s="87" t="s">
        <v>327</v>
      </c>
      <c r="E925" s="87">
        <v>0</v>
      </c>
      <c r="F925" s="87">
        <v>1</v>
      </c>
      <c r="G925" s="87">
        <v>1</v>
      </c>
      <c r="H925" s="87">
        <v>23271400</v>
      </c>
      <c r="I925" s="120"/>
      <c r="J925" s="120"/>
      <c r="K925" s="122"/>
    </row>
    <row r="926" spans="1:11" s="88" customFormat="1" ht="73.5" customHeight="1">
      <c r="A926" s="86">
        <f t="shared" si="44"/>
        <v>651</v>
      </c>
      <c r="B926" s="87">
        <v>4423101</v>
      </c>
      <c r="C926" s="118" t="s">
        <v>332</v>
      </c>
      <c r="D926" s="87" t="s">
        <v>327</v>
      </c>
      <c r="E926" s="87">
        <v>0</v>
      </c>
      <c r="F926" s="87">
        <v>1</v>
      </c>
      <c r="G926" s="87">
        <v>1</v>
      </c>
      <c r="H926" s="87">
        <v>27111515</v>
      </c>
      <c r="I926" s="120"/>
      <c r="J926" s="120"/>
      <c r="K926" s="122"/>
    </row>
    <row r="927" spans="1:11" s="88" customFormat="1" ht="39.6">
      <c r="A927" s="86">
        <f t="shared" si="44"/>
        <v>652</v>
      </c>
      <c r="B927" s="87">
        <v>4422201</v>
      </c>
      <c r="C927" s="115" t="s">
        <v>334</v>
      </c>
      <c r="D927" s="87" t="s">
        <v>327</v>
      </c>
      <c r="E927" s="87">
        <v>0</v>
      </c>
      <c r="F927" s="87">
        <v>2</v>
      </c>
      <c r="G927" s="87">
        <v>2</v>
      </c>
      <c r="H927" s="87">
        <v>27112826</v>
      </c>
      <c r="I927" s="120"/>
      <c r="J927" s="120"/>
    </row>
    <row r="928" spans="1:11" s="90" customFormat="1" ht="39.6">
      <c r="A928" s="86">
        <f t="shared" si="44"/>
        <v>653</v>
      </c>
      <c r="B928" s="87">
        <v>4491906</v>
      </c>
      <c r="C928" s="115" t="s">
        <v>346</v>
      </c>
      <c r="D928" s="87" t="s">
        <v>327</v>
      </c>
      <c r="E928" s="87">
        <v>0</v>
      </c>
      <c r="F928" s="87">
        <v>2</v>
      </c>
      <c r="G928" s="87">
        <v>2</v>
      </c>
      <c r="H928" s="121">
        <v>26101111</v>
      </c>
      <c r="I928" s="120"/>
      <c r="J928" s="120"/>
    </row>
    <row r="929" spans="1:10" s="90" customFormat="1" ht="33.75" customHeight="1">
      <c r="A929" s="86">
        <f t="shared" si="44"/>
        <v>654</v>
      </c>
      <c r="B929" s="87">
        <v>4421703</v>
      </c>
      <c r="C929" s="118" t="s">
        <v>342</v>
      </c>
      <c r="D929" s="87" t="s">
        <v>327</v>
      </c>
      <c r="E929" s="87">
        <v>0</v>
      </c>
      <c r="F929" s="87">
        <v>2</v>
      </c>
      <c r="G929" s="87">
        <v>2</v>
      </c>
      <c r="H929" s="121">
        <v>27121504</v>
      </c>
      <c r="I929" s="120"/>
      <c r="J929" s="120"/>
    </row>
    <row r="930" spans="1:10" s="90" customFormat="1" ht="13.2">
      <c r="A930" s="93"/>
      <c r="B930" s="94"/>
      <c r="C930" s="119"/>
      <c r="D930" s="94"/>
      <c r="E930" s="94"/>
      <c r="F930" s="94"/>
      <c r="G930" s="94"/>
      <c r="H930" s="157"/>
      <c r="I930" s="123"/>
      <c r="J930" s="123"/>
    </row>
    <row r="931" spans="1:10" s="88" customFormat="1" ht="13.8">
      <c r="A931" s="93"/>
      <c r="B931" s="94"/>
      <c r="C931" s="117"/>
      <c r="D931" s="94"/>
      <c r="E931" s="94"/>
      <c r="F931" s="94"/>
      <c r="G931" s="94"/>
      <c r="H931" s="94"/>
      <c r="I931" s="97"/>
      <c r="J931" s="97"/>
    </row>
    <row r="932" spans="1:10">
      <c r="A932" s="571" t="s">
        <v>39</v>
      </c>
      <c r="B932" s="571"/>
      <c r="C932" s="571"/>
      <c r="D932" s="571" t="s">
        <v>40</v>
      </c>
      <c r="E932" s="571"/>
      <c r="F932" s="571"/>
      <c r="G932" s="571"/>
      <c r="H932" s="571" t="s">
        <v>26</v>
      </c>
      <c r="I932" s="571"/>
      <c r="J932" s="571"/>
    </row>
    <row r="933" spans="1:10" s="90" customFormat="1" ht="13.8">
      <c r="A933" s="571" t="s">
        <v>330</v>
      </c>
      <c r="B933" s="571"/>
      <c r="C933" s="571"/>
      <c r="D933" s="573" t="s">
        <v>329</v>
      </c>
      <c r="E933" s="573"/>
      <c r="F933" s="573"/>
      <c r="G933" s="573"/>
      <c r="H933" s="574">
        <v>500000</v>
      </c>
      <c r="I933" s="575"/>
      <c r="J933" s="575"/>
    </row>
    <row r="934" spans="1:10" s="90" customFormat="1" ht="41.4">
      <c r="A934" s="36" t="s">
        <v>41</v>
      </c>
      <c r="B934" s="47" t="s">
        <v>42</v>
      </c>
      <c r="C934" s="47" t="s">
        <v>43</v>
      </c>
      <c r="D934" s="47" t="s">
        <v>44</v>
      </c>
      <c r="E934" s="47" t="s">
        <v>45</v>
      </c>
      <c r="F934" s="47" t="s">
        <v>46</v>
      </c>
      <c r="G934" s="47" t="s">
        <v>47</v>
      </c>
      <c r="H934" s="47" t="s">
        <v>48</v>
      </c>
      <c r="I934" s="47" t="s">
        <v>49</v>
      </c>
      <c r="J934" s="47" t="s">
        <v>50</v>
      </c>
    </row>
    <row r="935" spans="1:10" s="90" customFormat="1" ht="33.75" customHeight="1">
      <c r="A935" s="86">
        <f>A929+1</f>
        <v>655</v>
      </c>
      <c r="B935" s="87">
        <v>4824901</v>
      </c>
      <c r="C935" s="115" t="s">
        <v>328</v>
      </c>
      <c r="D935" s="87" t="s">
        <v>327</v>
      </c>
      <c r="E935" s="87">
        <v>0</v>
      </c>
      <c r="F935" s="87">
        <v>5</v>
      </c>
      <c r="G935" s="87">
        <v>5</v>
      </c>
      <c r="H935" s="87">
        <v>41113630</v>
      </c>
      <c r="I935" s="120"/>
      <c r="J935" s="120"/>
    </row>
    <row r="936" spans="1:10" s="88" customFormat="1" ht="44.25" customHeight="1">
      <c r="A936" s="40"/>
      <c r="B936" s="19"/>
      <c r="C936" s="10"/>
      <c r="D936" s="19"/>
      <c r="E936" s="19"/>
      <c r="F936" s="19"/>
      <c r="G936" s="19"/>
      <c r="H936" s="19"/>
      <c r="I936" s="80"/>
      <c r="J936" s="80"/>
    </row>
    <row r="937" spans="1:10" s="88" customFormat="1" ht="13.8">
      <c r="A937" s="571" t="s">
        <v>39</v>
      </c>
      <c r="B937" s="571"/>
      <c r="C937" s="571"/>
      <c r="D937" s="571" t="s">
        <v>40</v>
      </c>
      <c r="E937" s="571"/>
      <c r="F937" s="571"/>
      <c r="G937" s="571"/>
      <c r="H937" s="571" t="s">
        <v>26</v>
      </c>
      <c r="I937" s="571"/>
      <c r="J937" s="571"/>
    </row>
    <row r="938" spans="1:10" s="88" customFormat="1" ht="44.25" customHeight="1">
      <c r="A938" s="571" t="s">
        <v>95</v>
      </c>
      <c r="B938" s="571"/>
      <c r="C938" s="571"/>
      <c r="D938" s="573" t="s">
        <v>100</v>
      </c>
      <c r="E938" s="573"/>
      <c r="F938" s="573"/>
      <c r="G938" s="573"/>
      <c r="H938" s="574">
        <v>8000000</v>
      </c>
      <c r="I938" s="575"/>
      <c r="J938" s="575"/>
    </row>
    <row r="939" spans="1:10" s="90" customFormat="1" ht="41.4">
      <c r="A939" s="36" t="s">
        <v>41</v>
      </c>
      <c r="B939" s="47" t="s">
        <v>42</v>
      </c>
      <c r="C939" s="47" t="s">
        <v>43</v>
      </c>
      <c r="D939" s="47" t="s">
        <v>44</v>
      </c>
      <c r="E939" s="47" t="s">
        <v>45</v>
      </c>
      <c r="F939" s="47" t="s">
        <v>46</v>
      </c>
      <c r="G939" s="47" t="s">
        <v>47</v>
      </c>
      <c r="H939" s="47" t="s">
        <v>48</v>
      </c>
      <c r="I939" s="47" t="s">
        <v>49</v>
      </c>
      <c r="J939" s="47" t="s">
        <v>50</v>
      </c>
    </row>
    <row r="940" spans="1:10" s="88" customFormat="1" ht="44.25" customHeight="1">
      <c r="A940" s="86">
        <f>A935+1</f>
        <v>656</v>
      </c>
      <c r="B940" s="87">
        <v>4292105</v>
      </c>
      <c r="C940" s="115" t="s">
        <v>333</v>
      </c>
      <c r="D940" s="87" t="s">
        <v>327</v>
      </c>
      <c r="E940" s="87">
        <v>0</v>
      </c>
      <c r="F940" s="87">
        <v>20</v>
      </c>
      <c r="G940" s="87">
        <v>20</v>
      </c>
      <c r="H940" s="87">
        <v>22101701</v>
      </c>
      <c r="I940" s="120"/>
      <c r="J940" s="120"/>
    </row>
    <row r="941" spans="1:10" s="88" customFormat="1" ht="44.25" customHeight="1">
      <c r="A941" s="86">
        <f>A940+1</f>
        <v>657</v>
      </c>
      <c r="B941" s="87">
        <v>4292119</v>
      </c>
      <c r="C941" s="115" t="s">
        <v>337</v>
      </c>
      <c r="D941" s="87" t="s">
        <v>327</v>
      </c>
      <c r="E941" s="87">
        <v>0</v>
      </c>
      <c r="F941" s="87">
        <v>10</v>
      </c>
      <c r="G941" s="87">
        <v>10</v>
      </c>
      <c r="H941" s="87">
        <v>27111701</v>
      </c>
      <c r="I941" s="120"/>
      <c r="J941" s="120"/>
    </row>
    <row r="942" spans="1:10" s="88" customFormat="1" ht="26.4">
      <c r="A942" s="86">
        <f t="shared" ref="A942:A947" si="45">A941+1</f>
        <v>658</v>
      </c>
      <c r="B942" s="87">
        <v>4292124</v>
      </c>
      <c r="C942" s="115" t="s">
        <v>338</v>
      </c>
      <c r="D942" s="87" t="s">
        <v>327</v>
      </c>
      <c r="E942" s="87">
        <v>0</v>
      </c>
      <c r="F942" s="87">
        <v>10</v>
      </c>
      <c r="G942" s="87">
        <v>10</v>
      </c>
      <c r="H942" s="87">
        <v>25191719</v>
      </c>
      <c r="I942" s="120"/>
      <c r="J942" s="120"/>
    </row>
    <row r="943" spans="1:10" s="88" customFormat="1" ht="26.4">
      <c r="A943" s="86">
        <f t="shared" si="45"/>
        <v>659</v>
      </c>
      <c r="B943" s="87">
        <v>4292124</v>
      </c>
      <c r="C943" s="115" t="s">
        <v>343</v>
      </c>
      <c r="D943" s="87" t="s">
        <v>327</v>
      </c>
      <c r="E943" s="87">
        <v>0</v>
      </c>
      <c r="F943" s="87">
        <v>10</v>
      </c>
      <c r="G943" s="87">
        <v>10</v>
      </c>
      <c r="H943" s="87">
        <v>25191719</v>
      </c>
      <c r="I943" s="120"/>
      <c r="J943" s="120"/>
    </row>
    <row r="944" spans="1:10" s="88" customFormat="1" ht="26.4">
      <c r="A944" s="86">
        <f t="shared" si="45"/>
        <v>660</v>
      </c>
      <c r="B944" s="87">
        <v>4292123</v>
      </c>
      <c r="C944" s="115" t="s">
        <v>345</v>
      </c>
      <c r="D944" s="87" t="s">
        <v>327</v>
      </c>
      <c r="E944" s="87">
        <v>0</v>
      </c>
      <c r="F944" s="87">
        <v>10</v>
      </c>
      <c r="G944" s="87">
        <v>10</v>
      </c>
      <c r="H944" s="87">
        <v>25191719</v>
      </c>
      <c r="I944" s="120"/>
      <c r="J944" s="120"/>
    </row>
    <row r="945" spans="1:18" ht="128.25" customHeight="1">
      <c r="A945" s="86">
        <f t="shared" si="45"/>
        <v>661</v>
      </c>
      <c r="B945" s="87">
        <v>42921</v>
      </c>
      <c r="C945" s="118" t="s">
        <v>339</v>
      </c>
      <c r="D945" s="87" t="s">
        <v>327</v>
      </c>
      <c r="E945" s="87">
        <v>0</v>
      </c>
      <c r="F945" s="87">
        <v>10</v>
      </c>
      <c r="G945" s="87">
        <v>10</v>
      </c>
      <c r="H945" s="87">
        <v>25191719</v>
      </c>
      <c r="I945" s="120"/>
      <c r="J945" s="120"/>
      <c r="K945" s="64"/>
      <c r="L945" s="64"/>
      <c r="M945" s="64"/>
      <c r="N945" s="64"/>
      <c r="O945" s="64"/>
      <c r="P945" s="64"/>
      <c r="Q945" s="64"/>
      <c r="R945" s="64"/>
    </row>
    <row r="946" spans="1:18" s="90" customFormat="1" ht="118.8">
      <c r="A946" s="86">
        <f t="shared" si="45"/>
        <v>662</v>
      </c>
      <c r="B946" s="87">
        <v>42921</v>
      </c>
      <c r="C946" s="118" t="s">
        <v>341</v>
      </c>
      <c r="D946" s="87" t="s">
        <v>327</v>
      </c>
      <c r="E946" s="87">
        <v>0</v>
      </c>
      <c r="F946" s="87">
        <v>10</v>
      </c>
      <c r="G946" s="87">
        <v>10</v>
      </c>
      <c r="H946" s="87">
        <v>25191719</v>
      </c>
      <c r="I946" s="120"/>
      <c r="J946" s="120"/>
    </row>
    <row r="947" spans="1:18" s="90" customFormat="1" ht="33.75" customHeight="1">
      <c r="A947" s="86">
        <f t="shared" si="45"/>
        <v>663</v>
      </c>
      <c r="B947" s="87">
        <v>4292101</v>
      </c>
      <c r="C947" s="118" t="s">
        <v>344</v>
      </c>
      <c r="D947" s="87" t="s">
        <v>327</v>
      </c>
      <c r="E947" s="87">
        <v>0</v>
      </c>
      <c r="F947" s="87">
        <v>20</v>
      </c>
      <c r="G947" s="87">
        <v>20</v>
      </c>
      <c r="H947" s="87">
        <v>27112001</v>
      </c>
      <c r="I947" s="120"/>
      <c r="J947" s="120"/>
    </row>
    <row r="948" spans="1:18" s="88" customFormat="1" ht="13.8">
      <c r="A948" s="62"/>
      <c r="B948" s="62"/>
      <c r="C948" s="62"/>
      <c r="D948" s="63"/>
      <c r="E948" s="63"/>
      <c r="F948" s="62"/>
      <c r="G948" s="64"/>
      <c r="H948" s="63"/>
      <c r="I948" s="64"/>
      <c r="J948" s="64"/>
    </row>
    <row r="949" spans="1:18" s="88" customFormat="1" ht="13.8">
      <c r="A949" s="571" t="s">
        <v>39</v>
      </c>
      <c r="B949" s="571"/>
      <c r="C949" s="571"/>
      <c r="D949" s="571" t="s">
        <v>40</v>
      </c>
      <c r="E949" s="571"/>
      <c r="F949" s="571"/>
      <c r="G949" s="571"/>
      <c r="H949" s="571" t="s">
        <v>26</v>
      </c>
      <c r="I949" s="571"/>
      <c r="J949" s="571"/>
    </row>
    <row r="950" spans="1:18" s="88" customFormat="1" ht="13.8">
      <c r="A950" s="571" t="s">
        <v>78</v>
      </c>
      <c r="B950" s="571"/>
      <c r="C950" s="571"/>
      <c r="D950" s="573" t="s">
        <v>79</v>
      </c>
      <c r="E950" s="573"/>
      <c r="F950" s="573"/>
      <c r="G950" s="573"/>
      <c r="H950" s="574">
        <v>2000000</v>
      </c>
      <c r="I950" s="575"/>
      <c r="J950" s="575"/>
    </row>
    <row r="951" spans="1:18" s="88" customFormat="1" ht="39.6">
      <c r="A951" s="86">
        <f>A947+1</f>
        <v>664</v>
      </c>
      <c r="B951" s="87">
        <v>4993003</v>
      </c>
      <c r="C951" s="115" t="s">
        <v>348</v>
      </c>
      <c r="D951" s="87" t="s">
        <v>327</v>
      </c>
      <c r="E951" s="87">
        <v>0</v>
      </c>
      <c r="F951" s="87">
        <v>5</v>
      </c>
      <c r="G951" s="87">
        <v>5</v>
      </c>
      <c r="H951" s="87">
        <v>60141204</v>
      </c>
      <c r="I951" s="120"/>
      <c r="J951" s="120"/>
    </row>
    <row r="952" spans="1:18" s="88" customFormat="1" ht="52.8">
      <c r="A952" s="86">
        <f>A951+1</f>
        <v>665</v>
      </c>
      <c r="B952" s="87">
        <v>4993002</v>
      </c>
      <c r="C952" s="118" t="s">
        <v>349</v>
      </c>
      <c r="D952" s="87" t="s">
        <v>327</v>
      </c>
      <c r="E952" s="87">
        <v>0</v>
      </c>
      <c r="F952" s="87">
        <v>5</v>
      </c>
      <c r="G952" s="87">
        <v>5</v>
      </c>
      <c r="H952" s="87">
        <v>60141204</v>
      </c>
      <c r="I952" s="120"/>
      <c r="J952" s="120"/>
    </row>
    <row r="953" spans="1:18" s="88" customFormat="1" ht="13.8">
      <c r="A953" s="93"/>
      <c r="B953" s="94"/>
      <c r="C953" s="119"/>
      <c r="D953" s="94"/>
      <c r="E953" s="94"/>
      <c r="F953" s="94"/>
      <c r="G953" s="94"/>
      <c r="H953" s="94"/>
      <c r="I953" s="123"/>
      <c r="J953" s="123"/>
    </row>
    <row r="954" spans="1:18" s="90" customFormat="1" ht="13.2">
      <c r="A954" s="590" t="s">
        <v>296</v>
      </c>
      <c r="B954" s="590"/>
      <c r="C954" s="590"/>
      <c r="D954" s="590"/>
      <c r="E954" s="590"/>
      <c r="F954" s="590"/>
      <c r="G954" s="590"/>
      <c r="H954" s="590"/>
      <c r="I954" s="590"/>
      <c r="J954" s="590"/>
    </row>
    <row r="955" spans="1:18" s="90" customFormat="1" ht="13.2">
      <c r="A955" s="93"/>
      <c r="B955" s="94"/>
      <c r="C955" s="119"/>
      <c r="D955" s="94"/>
      <c r="E955" s="94"/>
      <c r="F955" s="94"/>
      <c r="G955" s="94"/>
      <c r="H955" s="94"/>
      <c r="I955" s="123"/>
      <c r="J955" s="123"/>
    </row>
    <row r="956" spans="1:18" s="88" customFormat="1" ht="13.8">
      <c r="A956" s="590" t="s">
        <v>293</v>
      </c>
      <c r="B956" s="590"/>
      <c r="C956" s="590"/>
      <c r="D956" s="590"/>
      <c r="E956" s="590"/>
      <c r="F956" s="590"/>
      <c r="G956" s="590"/>
      <c r="H956" s="590"/>
      <c r="I956" s="590"/>
      <c r="J956" s="590"/>
    </row>
    <row r="957" spans="1:18">
      <c r="A957" s="571" t="s">
        <v>39</v>
      </c>
      <c r="B957" s="571"/>
      <c r="C957" s="571"/>
      <c r="D957" s="571" t="s">
        <v>40</v>
      </c>
      <c r="E957" s="571"/>
      <c r="F957" s="571"/>
      <c r="G957" s="571"/>
      <c r="H957" s="571" t="s">
        <v>26</v>
      </c>
      <c r="I957" s="571"/>
      <c r="J957" s="571"/>
      <c r="K957" s="64"/>
      <c r="L957" s="64"/>
      <c r="M957" s="64"/>
      <c r="N957" s="64"/>
      <c r="O957" s="64"/>
      <c r="P957" s="64"/>
      <c r="Q957" s="64"/>
      <c r="R957" s="64"/>
    </row>
    <row r="958" spans="1:18" ht="37.5" customHeight="1">
      <c r="A958" s="571" t="s">
        <v>93</v>
      </c>
      <c r="B958" s="571"/>
      <c r="C958" s="571"/>
      <c r="D958" s="573" t="s">
        <v>335</v>
      </c>
      <c r="E958" s="573"/>
      <c r="F958" s="573"/>
      <c r="G958" s="573"/>
      <c r="H958" s="574">
        <v>500000</v>
      </c>
      <c r="I958" s="575"/>
      <c r="J958" s="575"/>
      <c r="K958" s="64"/>
      <c r="L958" s="64"/>
      <c r="M958" s="64"/>
      <c r="N958" s="64"/>
      <c r="O958" s="64"/>
      <c r="P958" s="64"/>
      <c r="Q958" s="64"/>
      <c r="R958" s="64"/>
    </row>
    <row r="959" spans="1:18" ht="26.4">
      <c r="A959" s="86">
        <f>A952+1</f>
        <v>666</v>
      </c>
      <c r="B959" s="87">
        <v>3791001</v>
      </c>
      <c r="C959" s="115" t="s">
        <v>336</v>
      </c>
      <c r="D959" s="87" t="s">
        <v>327</v>
      </c>
      <c r="E959" s="87">
        <v>0</v>
      </c>
      <c r="F959" s="87">
        <v>1</v>
      </c>
      <c r="G959" s="87">
        <v>1</v>
      </c>
      <c r="H959" s="87">
        <v>11101502</v>
      </c>
      <c r="I959" s="116">
        <v>234504</v>
      </c>
      <c r="J959" s="120"/>
      <c r="K959" s="64"/>
      <c r="L959" s="64"/>
      <c r="M959" s="64"/>
      <c r="N959" s="64"/>
      <c r="O959" s="64"/>
      <c r="P959" s="64"/>
      <c r="Q959" s="64"/>
      <c r="R959" s="64"/>
    </row>
    <row r="960" spans="1:18" ht="15" customHeight="1">
      <c r="A960" s="62"/>
      <c r="B960" s="62"/>
      <c r="C960" s="62"/>
      <c r="D960" s="63"/>
      <c r="E960" s="63"/>
      <c r="F960" s="62"/>
      <c r="G960" s="64"/>
      <c r="H960" s="63"/>
      <c r="I960" s="64"/>
      <c r="J960" s="64"/>
      <c r="K960" s="64"/>
      <c r="L960" s="64"/>
      <c r="M960" s="64"/>
      <c r="N960" s="64"/>
      <c r="O960" s="64"/>
      <c r="P960" s="64"/>
      <c r="Q960" s="64"/>
      <c r="R960" s="64"/>
    </row>
    <row r="961" spans="1:18">
      <c r="A961" s="572" t="s">
        <v>324</v>
      </c>
      <c r="B961" s="572"/>
      <c r="C961" s="572"/>
      <c r="D961" s="572"/>
      <c r="E961" s="572"/>
      <c r="F961" s="572"/>
      <c r="G961" s="572"/>
      <c r="H961" s="572"/>
      <c r="I961" s="572"/>
      <c r="J961" s="572"/>
      <c r="K961" s="64"/>
      <c r="L961" s="64"/>
      <c r="M961" s="64"/>
      <c r="N961" s="64"/>
      <c r="O961" s="64"/>
      <c r="P961" s="64"/>
      <c r="Q961" s="64"/>
      <c r="R961" s="64"/>
    </row>
    <row r="962" spans="1:18">
      <c r="A962" s="62"/>
      <c r="B962" s="62"/>
      <c r="C962" s="62"/>
      <c r="D962" s="63"/>
      <c r="E962" s="63"/>
      <c r="F962" s="62"/>
      <c r="G962" s="64"/>
      <c r="H962" s="64"/>
      <c r="I962" s="64"/>
      <c r="J962" s="64"/>
      <c r="K962" s="64"/>
      <c r="L962" s="64"/>
      <c r="M962" s="64"/>
      <c r="N962" s="64"/>
      <c r="O962" s="64"/>
      <c r="P962" s="64"/>
      <c r="Q962" s="64"/>
      <c r="R962" s="64"/>
    </row>
    <row r="963" spans="1:18">
      <c r="A963" s="566" t="s">
        <v>325</v>
      </c>
      <c r="B963" s="566"/>
      <c r="C963" s="566"/>
      <c r="D963" s="566"/>
      <c r="E963" s="566"/>
      <c r="F963" s="566"/>
      <c r="G963" s="566"/>
      <c r="H963" s="566"/>
      <c r="I963" s="566"/>
      <c r="J963" s="566"/>
      <c r="K963" s="64"/>
      <c r="L963" s="64"/>
      <c r="M963" s="64"/>
      <c r="N963" s="64"/>
      <c r="O963" s="64"/>
      <c r="P963" s="64"/>
      <c r="Q963" s="64"/>
      <c r="R963" s="64"/>
    </row>
    <row r="964" spans="1:18">
      <c r="A964" s="83"/>
      <c r="B964" s="83"/>
      <c r="C964" s="83"/>
      <c r="D964" s="83"/>
      <c r="E964" s="83"/>
      <c r="F964" s="83"/>
      <c r="G964" s="83"/>
      <c r="H964" s="83"/>
      <c r="I964" s="83"/>
      <c r="J964" s="80"/>
      <c r="K964" s="64"/>
      <c r="L964" s="64"/>
      <c r="M964" s="64"/>
      <c r="N964" s="64"/>
      <c r="O964" s="64"/>
      <c r="P964" s="64"/>
      <c r="Q964" s="64"/>
      <c r="R964" s="64"/>
    </row>
    <row r="965" spans="1:18" ht="42.75" customHeight="1">
      <c r="A965" s="571" t="s">
        <v>39</v>
      </c>
      <c r="B965" s="571"/>
      <c r="C965" s="571"/>
      <c r="D965" s="571" t="s">
        <v>40</v>
      </c>
      <c r="E965" s="571"/>
      <c r="F965" s="571"/>
      <c r="G965" s="571"/>
      <c r="H965" s="571" t="s">
        <v>26</v>
      </c>
      <c r="I965" s="571"/>
      <c r="J965" s="571"/>
      <c r="K965" s="64"/>
      <c r="L965" s="64"/>
      <c r="M965" s="64"/>
      <c r="N965" s="64"/>
      <c r="O965" s="64"/>
      <c r="P965" s="64"/>
      <c r="Q965" s="64"/>
      <c r="R965" s="64"/>
    </row>
    <row r="966" spans="1:18">
      <c r="A966" s="571" t="s">
        <v>275</v>
      </c>
      <c r="B966" s="571"/>
      <c r="C966" s="571"/>
      <c r="D966" s="573" t="s">
        <v>274</v>
      </c>
      <c r="E966" s="573"/>
      <c r="F966" s="573"/>
      <c r="G966" s="573"/>
      <c r="H966" s="574">
        <v>10000000</v>
      </c>
      <c r="I966" s="575"/>
      <c r="J966" s="575"/>
      <c r="K966" s="64"/>
      <c r="L966" s="64"/>
      <c r="M966" s="64"/>
      <c r="N966" s="64"/>
      <c r="O966" s="64"/>
      <c r="P966" s="64"/>
      <c r="Q966" s="64"/>
      <c r="R966" s="64"/>
    </row>
    <row r="967" spans="1:18" ht="41.4">
      <c r="A967" s="36" t="s">
        <v>41</v>
      </c>
      <c r="B967" s="47" t="s">
        <v>42</v>
      </c>
      <c r="C967" s="47" t="s">
        <v>43</v>
      </c>
      <c r="D967" s="47" t="s">
        <v>44</v>
      </c>
      <c r="E967" s="47" t="s">
        <v>45</v>
      </c>
      <c r="F967" s="47" t="s">
        <v>46</v>
      </c>
      <c r="G967" s="47" t="s">
        <v>47</v>
      </c>
      <c r="H967" s="47" t="s">
        <v>48</v>
      </c>
      <c r="I967" s="47" t="s">
        <v>49</v>
      </c>
      <c r="J967" s="47" t="s">
        <v>50</v>
      </c>
      <c r="K967" s="64"/>
      <c r="L967" s="64"/>
      <c r="M967" s="64"/>
      <c r="N967" s="64"/>
      <c r="O967" s="64"/>
      <c r="P967" s="64"/>
      <c r="Q967" s="64"/>
      <c r="R967" s="64"/>
    </row>
    <row r="968" spans="1:18">
      <c r="A968" s="86">
        <f>A959+1</f>
        <v>667</v>
      </c>
      <c r="B968" s="87">
        <v>4412303</v>
      </c>
      <c r="C968" s="115" t="s">
        <v>488</v>
      </c>
      <c r="D968" s="87" t="s">
        <v>327</v>
      </c>
      <c r="E968" s="87">
        <v>0</v>
      </c>
      <c r="F968" s="87">
        <v>5</v>
      </c>
      <c r="G968" s="87">
        <v>5</v>
      </c>
      <c r="H968" s="87">
        <v>27112006</v>
      </c>
      <c r="I968" s="120"/>
      <c r="J968" s="120"/>
      <c r="K968" s="64"/>
      <c r="L968" s="64"/>
      <c r="M968" s="64"/>
      <c r="N968" s="64"/>
      <c r="O968" s="64"/>
      <c r="P968" s="64"/>
      <c r="Q968" s="64"/>
      <c r="R968" s="64"/>
    </row>
    <row r="969" spans="1:18" ht="15" customHeight="1">
      <c r="A969" s="62"/>
      <c r="B969" s="62"/>
      <c r="C969" s="62"/>
      <c r="D969" s="63"/>
      <c r="E969" s="63"/>
      <c r="F969" s="62"/>
      <c r="G969" s="64"/>
      <c r="H969" s="63"/>
      <c r="I969" s="64"/>
      <c r="J969" s="64"/>
      <c r="K969" s="64"/>
      <c r="L969" s="64"/>
      <c r="M969" s="64"/>
      <c r="N969" s="64"/>
      <c r="O969" s="64"/>
      <c r="P969" s="64"/>
      <c r="Q969" s="64"/>
      <c r="R969" s="64"/>
    </row>
    <row r="970" spans="1:18">
      <c r="A970" s="572" t="s">
        <v>324</v>
      </c>
      <c r="B970" s="572"/>
      <c r="C970" s="572"/>
      <c r="D970" s="572"/>
      <c r="E970" s="572"/>
      <c r="F970" s="572"/>
      <c r="G970" s="572"/>
      <c r="H970" s="572"/>
      <c r="I970" s="572"/>
      <c r="J970" s="572"/>
      <c r="K970" s="64"/>
      <c r="L970" s="64"/>
      <c r="M970" s="64"/>
      <c r="N970" s="64"/>
      <c r="O970" s="64"/>
      <c r="P970" s="64"/>
      <c r="Q970" s="64"/>
      <c r="R970" s="64"/>
    </row>
    <row r="971" spans="1:18">
      <c r="A971" s="62"/>
      <c r="B971" s="62"/>
      <c r="C971" s="62"/>
      <c r="D971" s="63"/>
      <c r="E971" s="63"/>
      <c r="F971" s="62"/>
      <c r="G971" s="64"/>
      <c r="H971" s="64"/>
      <c r="I971" s="64"/>
      <c r="J971" s="64"/>
      <c r="K971" s="64"/>
      <c r="L971" s="64"/>
      <c r="M971" s="64"/>
      <c r="N971" s="64"/>
      <c r="O971" s="64"/>
      <c r="P971" s="64"/>
      <c r="Q971" s="64"/>
      <c r="R971" s="64"/>
    </row>
    <row r="972" spans="1:18">
      <c r="A972" s="566" t="s">
        <v>325</v>
      </c>
      <c r="B972" s="566"/>
      <c r="C972" s="566"/>
      <c r="D972" s="566"/>
      <c r="E972" s="566"/>
      <c r="F972" s="566"/>
      <c r="G972" s="566"/>
      <c r="H972" s="566"/>
      <c r="I972" s="566"/>
      <c r="J972" s="566"/>
      <c r="K972" s="64"/>
      <c r="L972" s="64"/>
      <c r="M972" s="64"/>
      <c r="N972" s="64"/>
      <c r="O972" s="64"/>
      <c r="P972" s="64"/>
      <c r="Q972" s="64"/>
      <c r="R972" s="64"/>
    </row>
    <row r="973" spans="1:18">
      <c r="A973" s="83"/>
      <c r="B973" s="83"/>
      <c r="C973" s="83"/>
      <c r="D973" s="83"/>
      <c r="E973" s="83"/>
      <c r="F973" s="83"/>
      <c r="G973" s="83"/>
      <c r="H973" s="83"/>
      <c r="I973" s="83"/>
      <c r="J973" s="80"/>
      <c r="K973" s="64"/>
      <c r="L973" s="64"/>
      <c r="M973" s="64"/>
      <c r="N973" s="64"/>
      <c r="O973" s="64"/>
      <c r="P973" s="64"/>
      <c r="Q973" s="64"/>
      <c r="R973" s="64"/>
    </row>
    <row r="974" spans="1:18">
      <c r="A974" s="571" t="s">
        <v>39</v>
      </c>
      <c r="B974" s="571"/>
      <c r="C974" s="571"/>
      <c r="D974" s="571" t="s">
        <v>40</v>
      </c>
      <c r="E974" s="571"/>
      <c r="F974" s="571"/>
      <c r="G974" s="571"/>
      <c r="H974" s="571" t="s">
        <v>26</v>
      </c>
      <c r="I974" s="571"/>
      <c r="J974" s="571"/>
      <c r="K974" s="64"/>
      <c r="L974" s="64"/>
      <c r="M974" s="64"/>
      <c r="N974" s="64"/>
      <c r="O974" s="64"/>
      <c r="P974" s="64"/>
      <c r="Q974" s="64"/>
      <c r="R974" s="64"/>
    </row>
    <row r="975" spans="1:18" ht="42.75" customHeight="1">
      <c r="A975" s="571" t="s">
        <v>277</v>
      </c>
      <c r="B975" s="571"/>
      <c r="C975" s="571"/>
      <c r="D975" s="573" t="s">
        <v>276</v>
      </c>
      <c r="E975" s="573"/>
      <c r="F975" s="573"/>
      <c r="G975" s="573"/>
      <c r="H975" s="574">
        <v>35000000</v>
      </c>
      <c r="I975" s="575"/>
      <c r="J975" s="575"/>
      <c r="K975" s="64"/>
      <c r="L975" s="64"/>
      <c r="M975" s="64"/>
      <c r="N975" s="64"/>
      <c r="O975" s="64"/>
      <c r="P975" s="64"/>
      <c r="Q975" s="64"/>
      <c r="R975" s="64"/>
    </row>
    <row r="976" spans="1:18" ht="41.4">
      <c r="A976" s="36" t="s">
        <v>41</v>
      </c>
      <c r="B976" s="47" t="s">
        <v>42</v>
      </c>
      <c r="C976" s="47" t="s">
        <v>43</v>
      </c>
      <c r="D976" s="47" t="s">
        <v>44</v>
      </c>
      <c r="E976" s="47" t="s">
        <v>45</v>
      </c>
      <c r="F976" s="47" t="s">
        <v>46</v>
      </c>
      <c r="G976" s="47" t="s">
        <v>47</v>
      </c>
      <c r="H976" s="47" t="s">
        <v>48</v>
      </c>
      <c r="I976" s="47" t="s">
        <v>49</v>
      </c>
      <c r="J976" s="47" t="s">
        <v>50</v>
      </c>
      <c r="K976" s="64"/>
      <c r="L976" s="64"/>
      <c r="M976" s="64"/>
      <c r="N976" s="64"/>
      <c r="O976" s="64"/>
      <c r="P976" s="64"/>
      <c r="Q976" s="64"/>
      <c r="R976" s="64"/>
    </row>
    <row r="977" spans="1:18" ht="87" customHeight="1">
      <c r="A977" s="86">
        <f>A968+1</f>
        <v>668</v>
      </c>
      <c r="B977" s="87">
        <v>4523001</v>
      </c>
      <c r="C977" s="118" t="s">
        <v>352</v>
      </c>
      <c r="D977" s="87" t="s">
        <v>327</v>
      </c>
      <c r="E977" s="87">
        <v>0</v>
      </c>
      <c r="F977" s="87">
        <v>10</v>
      </c>
      <c r="G977" s="87">
        <v>10</v>
      </c>
      <c r="H977" s="87">
        <v>43211500</v>
      </c>
      <c r="I977" s="120"/>
      <c r="J977" s="120"/>
      <c r="K977" s="64"/>
      <c r="L977" s="64"/>
      <c r="M977" s="64"/>
      <c r="N977" s="64"/>
      <c r="O977" s="64"/>
      <c r="P977" s="64"/>
      <c r="Q977" s="64"/>
      <c r="R977" s="64"/>
    </row>
    <row r="978" spans="1:18">
      <c r="A978" s="62"/>
      <c r="B978" s="62"/>
      <c r="C978" s="62"/>
      <c r="D978" s="63"/>
      <c r="E978" s="63"/>
      <c r="F978" s="62"/>
      <c r="G978" s="64"/>
      <c r="H978" s="63"/>
      <c r="I978" s="64"/>
      <c r="J978" s="64"/>
      <c r="K978" s="64"/>
      <c r="L978" s="64"/>
      <c r="M978" s="64"/>
      <c r="N978" s="64"/>
      <c r="O978" s="64"/>
      <c r="P978" s="64"/>
      <c r="Q978" s="64"/>
      <c r="R978" s="64"/>
    </row>
    <row r="979" spans="1:18">
      <c r="A979" s="571" t="s">
        <v>39</v>
      </c>
      <c r="B979" s="571"/>
      <c r="C979" s="571"/>
      <c r="D979" s="571" t="s">
        <v>40</v>
      </c>
      <c r="E979" s="571"/>
      <c r="F979" s="571"/>
      <c r="G979" s="571"/>
      <c r="H979" s="571" t="s">
        <v>26</v>
      </c>
      <c r="I979" s="571"/>
      <c r="J979" s="571"/>
      <c r="K979" s="64"/>
      <c r="L979" s="64"/>
      <c r="M979" s="64"/>
      <c r="N979" s="64"/>
      <c r="O979" s="64"/>
      <c r="P979" s="64"/>
      <c r="Q979" s="64"/>
      <c r="R979" s="64"/>
    </row>
    <row r="980" spans="1:18" ht="33" customHeight="1">
      <c r="A980" s="571" t="s">
        <v>280</v>
      </c>
      <c r="B980" s="571"/>
      <c r="C980" s="571"/>
      <c r="D980" s="573" t="s">
        <v>279</v>
      </c>
      <c r="E980" s="573"/>
      <c r="F980" s="573"/>
      <c r="G980" s="573"/>
      <c r="H980" s="574">
        <v>15000000</v>
      </c>
      <c r="I980" s="575"/>
      <c r="J980" s="575"/>
      <c r="K980" s="64"/>
      <c r="L980" s="64"/>
      <c r="M980" s="64"/>
      <c r="N980" s="64"/>
      <c r="O980" s="64"/>
      <c r="P980" s="64"/>
      <c r="Q980" s="64"/>
      <c r="R980" s="64"/>
    </row>
    <row r="981" spans="1:18" ht="41.4">
      <c r="A981" s="36" t="s">
        <v>41</v>
      </c>
      <c r="B981" s="47" t="s">
        <v>42</v>
      </c>
      <c r="C981" s="47" t="s">
        <v>43</v>
      </c>
      <c r="D981" s="47" t="s">
        <v>44</v>
      </c>
      <c r="E981" s="47" t="s">
        <v>45</v>
      </c>
      <c r="F981" s="47" t="s">
        <v>46</v>
      </c>
      <c r="G981" s="47" t="s">
        <v>47</v>
      </c>
      <c r="H981" s="47" t="s">
        <v>48</v>
      </c>
      <c r="I981" s="47" t="s">
        <v>49</v>
      </c>
      <c r="J981" s="47" t="s">
        <v>50</v>
      </c>
      <c r="K981" s="64"/>
      <c r="L981" s="64"/>
      <c r="M981" s="64"/>
      <c r="N981" s="64"/>
      <c r="O981" s="64"/>
      <c r="P981" s="64"/>
      <c r="Q981" s="64"/>
      <c r="R981" s="64"/>
    </row>
    <row r="982" spans="1:18" ht="39.6">
      <c r="A982" s="86">
        <f>A977+1</f>
        <v>669</v>
      </c>
      <c r="B982" s="87">
        <v>47811</v>
      </c>
      <c r="C982" s="118" t="s">
        <v>350</v>
      </c>
      <c r="D982" s="87" t="s">
        <v>327</v>
      </c>
      <c r="E982" s="87">
        <v>0</v>
      </c>
      <c r="F982" s="87">
        <v>10</v>
      </c>
      <c r="G982" s="87">
        <v>10</v>
      </c>
      <c r="H982" s="87">
        <v>81112501</v>
      </c>
      <c r="I982" s="120"/>
      <c r="J982" s="120"/>
      <c r="K982" s="64"/>
      <c r="L982" s="64"/>
      <c r="M982" s="64"/>
      <c r="N982" s="64"/>
      <c r="O982" s="64"/>
      <c r="P982" s="64"/>
      <c r="Q982" s="64"/>
      <c r="R982" s="64"/>
    </row>
    <row r="983" spans="1:18" ht="36" customHeight="1">
      <c r="A983" s="86">
        <f>A982+1</f>
        <v>670</v>
      </c>
      <c r="B983" s="87">
        <v>47821</v>
      </c>
      <c r="C983" s="118" t="s">
        <v>351</v>
      </c>
      <c r="D983" s="87" t="s">
        <v>327</v>
      </c>
      <c r="E983" s="87">
        <v>0</v>
      </c>
      <c r="F983" s="87">
        <v>10</v>
      </c>
      <c r="G983" s="87">
        <v>10</v>
      </c>
      <c r="H983" s="87">
        <v>81112501</v>
      </c>
      <c r="I983" s="120"/>
      <c r="J983" s="120"/>
      <c r="K983" s="64"/>
      <c r="L983" s="64"/>
      <c r="M983" s="64"/>
      <c r="N983" s="64"/>
      <c r="O983" s="64"/>
      <c r="P983" s="64"/>
      <c r="Q983" s="64"/>
      <c r="R983" s="64"/>
    </row>
    <row r="984" spans="1:18">
      <c r="A984" s="62"/>
      <c r="B984" s="62"/>
      <c r="C984" s="62"/>
      <c r="D984" s="63"/>
      <c r="E984" s="63"/>
      <c r="F984" s="62"/>
      <c r="G984" s="64"/>
      <c r="H984" s="63"/>
      <c r="I984" s="64"/>
      <c r="J984" s="64"/>
      <c r="K984" s="64"/>
      <c r="L984" s="64"/>
      <c r="M984" s="64"/>
      <c r="N984" s="64"/>
      <c r="O984" s="64"/>
      <c r="P984" s="64"/>
      <c r="Q984" s="64"/>
      <c r="R984" s="64"/>
    </row>
    <row r="985" spans="1:18">
      <c r="A985" s="571" t="s">
        <v>39</v>
      </c>
      <c r="B985" s="571"/>
      <c r="C985" s="571"/>
      <c r="D985" s="571" t="s">
        <v>40</v>
      </c>
      <c r="E985" s="571"/>
      <c r="F985" s="571"/>
      <c r="G985" s="571"/>
      <c r="H985" s="571" t="s">
        <v>26</v>
      </c>
      <c r="I985" s="571"/>
      <c r="J985" s="571"/>
      <c r="K985" s="64"/>
      <c r="L985" s="64"/>
      <c r="M985" s="64"/>
      <c r="N985" s="64"/>
      <c r="O985" s="64"/>
      <c r="P985" s="64"/>
      <c r="Q985" s="64"/>
      <c r="R985" s="64"/>
    </row>
    <row r="986" spans="1:18" ht="35.25" customHeight="1">
      <c r="A986" s="571" t="s">
        <v>277</v>
      </c>
      <c r="B986" s="571"/>
      <c r="C986" s="571"/>
      <c r="D986" s="573" t="s">
        <v>276</v>
      </c>
      <c r="E986" s="573"/>
      <c r="F986" s="573"/>
      <c r="G986" s="573"/>
      <c r="H986" s="574">
        <v>15000000</v>
      </c>
      <c r="I986" s="575"/>
      <c r="J986" s="575"/>
      <c r="K986" s="64"/>
      <c r="L986" s="64"/>
      <c r="M986" s="64"/>
      <c r="N986" s="64"/>
      <c r="O986" s="64"/>
      <c r="P986" s="64"/>
      <c r="Q986" s="64"/>
      <c r="R986" s="64"/>
    </row>
    <row r="987" spans="1:18" ht="54.75" customHeight="1">
      <c r="A987" s="36" t="s">
        <v>41</v>
      </c>
      <c r="B987" s="47" t="s">
        <v>42</v>
      </c>
      <c r="C987" s="47" t="s">
        <v>43</v>
      </c>
      <c r="D987" s="47" t="s">
        <v>44</v>
      </c>
      <c r="E987" s="47" t="s">
        <v>45</v>
      </c>
      <c r="F987" s="47" t="s">
        <v>46</v>
      </c>
      <c r="G987" s="47" t="s">
        <v>47</v>
      </c>
      <c r="H987" s="47" t="s">
        <v>48</v>
      </c>
      <c r="I987" s="47" t="s">
        <v>49</v>
      </c>
      <c r="J987" s="47" t="s">
        <v>50</v>
      </c>
      <c r="K987" s="64"/>
      <c r="L987" s="64"/>
      <c r="M987" s="64"/>
      <c r="N987" s="64"/>
      <c r="O987" s="64"/>
      <c r="P987" s="64"/>
      <c r="Q987" s="64"/>
      <c r="R987" s="64"/>
    </row>
    <row r="988" spans="1:18" ht="82.5" customHeight="1">
      <c r="A988" s="86">
        <f>A983+1</f>
        <v>671</v>
      </c>
      <c r="B988" s="87">
        <v>4526601</v>
      </c>
      <c r="C988" s="118" t="s">
        <v>354</v>
      </c>
      <c r="D988" s="87" t="s">
        <v>327</v>
      </c>
      <c r="E988" s="87">
        <v>0</v>
      </c>
      <c r="F988" s="87">
        <v>2</v>
      </c>
      <c r="G988" s="87">
        <v>2</v>
      </c>
      <c r="H988" s="87">
        <v>43212100</v>
      </c>
      <c r="I988" s="120"/>
      <c r="J988" s="120"/>
      <c r="K988" s="64"/>
      <c r="L988" s="64"/>
      <c r="M988" s="64"/>
      <c r="N988" s="64"/>
      <c r="O988" s="64"/>
      <c r="P988" s="64"/>
      <c r="Q988" s="64"/>
      <c r="R988" s="64"/>
    </row>
    <row r="989" spans="1:18" ht="95.25" customHeight="1">
      <c r="A989" s="86">
        <f>A988+1</f>
        <v>672</v>
      </c>
      <c r="B989" s="87">
        <v>4526601</v>
      </c>
      <c r="C989" s="118" t="s">
        <v>353</v>
      </c>
      <c r="D989" s="87" t="s">
        <v>327</v>
      </c>
      <c r="E989" s="87">
        <v>0</v>
      </c>
      <c r="F989" s="87">
        <v>3</v>
      </c>
      <c r="G989" s="87">
        <v>3</v>
      </c>
      <c r="H989" s="87">
        <v>43212100</v>
      </c>
      <c r="I989" s="120"/>
      <c r="J989" s="120"/>
      <c r="K989" s="64"/>
      <c r="L989" s="64"/>
      <c r="M989" s="64"/>
      <c r="N989" s="64"/>
      <c r="O989" s="64"/>
      <c r="P989" s="64"/>
      <c r="Q989" s="64"/>
      <c r="R989" s="64"/>
    </row>
    <row r="990" spans="1:18" ht="67.5" customHeight="1">
      <c r="A990" s="86">
        <f>A989+1</f>
        <v>673</v>
      </c>
      <c r="B990" s="87">
        <v>45263</v>
      </c>
      <c r="C990" s="118" t="s">
        <v>486</v>
      </c>
      <c r="D990" s="87" t="s">
        <v>327</v>
      </c>
      <c r="E990" s="87">
        <v>0</v>
      </c>
      <c r="F990" s="87">
        <v>1</v>
      </c>
      <c r="G990" s="87">
        <v>1</v>
      </c>
      <c r="H990" s="87">
        <v>43212100</v>
      </c>
      <c r="I990" s="120"/>
      <c r="J990" s="120"/>
      <c r="K990" s="64"/>
      <c r="L990" s="64"/>
      <c r="M990" s="64"/>
      <c r="N990" s="64"/>
      <c r="O990" s="64"/>
      <c r="P990" s="64"/>
      <c r="Q990" s="64"/>
      <c r="R990" s="64"/>
    </row>
    <row r="991" spans="1:18">
      <c r="A991" s="62"/>
      <c r="B991" s="62"/>
      <c r="C991" s="62"/>
      <c r="D991" s="63"/>
      <c r="E991" s="63"/>
      <c r="F991" s="62"/>
      <c r="G991" s="64"/>
      <c r="H991" s="63"/>
      <c r="I991" s="64"/>
      <c r="J991" s="64"/>
      <c r="K991" s="64"/>
      <c r="L991" s="64"/>
      <c r="M991" s="64"/>
      <c r="N991" s="64"/>
      <c r="O991" s="64"/>
      <c r="P991" s="64"/>
      <c r="Q991" s="64"/>
      <c r="R991" s="64"/>
    </row>
    <row r="992" spans="1:18">
      <c r="A992" s="571" t="s">
        <v>39</v>
      </c>
      <c r="B992" s="571"/>
      <c r="C992" s="571"/>
      <c r="D992" s="571" t="s">
        <v>40</v>
      </c>
      <c r="E992" s="571"/>
      <c r="F992" s="571"/>
      <c r="G992" s="571"/>
      <c r="H992" s="571" t="s">
        <v>26</v>
      </c>
      <c r="I992" s="571"/>
      <c r="J992" s="571"/>
      <c r="K992" s="64"/>
      <c r="L992" s="64"/>
      <c r="M992" s="64"/>
      <c r="N992" s="64"/>
      <c r="O992" s="64"/>
      <c r="P992" s="64"/>
      <c r="Q992" s="64"/>
      <c r="R992" s="64"/>
    </row>
    <row r="993" spans="1:18" ht="40.5" customHeight="1">
      <c r="A993" s="571" t="s">
        <v>277</v>
      </c>
      <c r="B993" s="571"/>
      <c r="C993" s="571"/>
      <c r="D993" s="573" t="s">
        <v>276</v>
      </c>
      <c r="E993" s="573"/>
      <c r="F993" s="573"/>
      <c r="G993" s="573"/>
      <c r="H993" s="574">
        <v>7000000</v>
      </c>
      <c r="I993" s="575"/>
      <c r="J993" s="575"/>
      <c r="K993" s="64"/>
      <c r="L993" s="64"/>
      <c r="M993" s="64"/>
      <c r="N993" s="64"/>
      <c r="O993" s="64"/>
      <c r="P993" s="64"/>
      <c r="Q993" s="64"/>
      <c r="R993" s="64"/>
    </row>
    <row r="994" spans="1:18" ht="41.4">
      <c r="A994" s="36" t="s">
        <v>41</v>
      </c>
      <c r="B994" s="47" t="s">
        <v>42</v>
      </c>
      <c r="C994" s="47" t="s">
        <v>43</v>
      </c>
      <c r="D994" s="47" t="s">
        <v>44</v>
      </c>
      <c r="E994" s="47" t="s">
        <v>45</v>
      </c>
      <c r="F994" s="47" t="s">
        <v>46</v>
      </c>
      <c r="G994" s="47" t="s">
        <v>47</v>
      </c>
      <c r="H994" s="47" t="s">
        <v>48</v>
      </c>
      <c r="I994" s="47" t="s">
        <v>49</v>
      </c>
      <c r="J994" s="47" t="s">
        <v>50</v>
      </c>
      <c r="K994" s="64"/>
      <c r="L994" s="64"/>
      <c r="M994" s="64"/>
      <c r="N994" s="64"/>
      <c r="O994" s="64"/>
      <c r="P994" s="64"/>
      <c r="Q994" s="64"/>
      <c r="R994" s="64"/>
    </row>
    <row r="995" spans="1:18" ht="105.6">
      <c r="A995" s="86">
        <f>A990+1</f>
        <v>674</v>
      </c>
      <c r="B995" s="87">
        <v>45262</v>
      </c>
      <c r="C995" s="118" t="s">
        <v>358</v>
      </c>
      <c r="D995" s="87" t="s">
        <v>327</v>
      </c>
      <c r="E995" s="87">
        <v>0</v>
      </c>
      <c r="F995" s="87">
        <v>2</v>
      </c>
      <c r="G995" s="87">
        <v>2</v>
      </c>
      <c r="H995" s="87">
        <v>43211711</v>
      </c>
      <c r="I995" s="120"/>
      <c r="J995" s="120"/>
      <c r="K995" s="64"/>
      <c r="L995" s="64"/>
      <c r="M995" s="64"/>
      <c r="N995" s="64"/>
      <c r="O995" s="64"/>
      <c r="P995" s="64"/>
      <c r="Q995" s="64"/>
      <c r="R995" s="64"/>
    </row>
    <row r="996" spans="1:18" ht="15" customHeight="1">
      <c r="A996" s="62"/>
      <c r="B996" s="62"/>
      <c r="C996" s="62"/>
      <c r="D996" s="63"/>
      <c r="E996" s="63"/>
      <c r="F996" s="62"/>
      <c r="G996" s="64"/>
      <c r="H996" s="63"/>
      <c r="I996" s="64"/>
      <c r="J996" s="64"/>
      <c r="K996" s="64"/>
      <c r="L996" s="64"/>
      <c r="M996" s="64"/>
      <c r="N996" s="64"/>
      <c r="O996" s="64"/>
      <c r="P996" s="64"/>
      <c r="Q996" s="64"/>
      <c r="R996" s="64"/>
    </row>
    <row r="997" spans="1:18">
      <c r="A997" s="572" t="s">
        <v>319</v>
      </c>
      <c r="B997" s="572"/>
      <c r="C997" s="572"/>
      <c r="D997" s="572"/>
      <c r="E997" s="572"/>
      <c r="F997" s="572"/>
      <c r="G997" s="572"/>
      <c r="H997" s="572"/>
      <c r="I997" s="572"/>
      <c r="J997" s="572"/>
      <c r="K997" s="64"/>
      <c r="L997" s="64"/>
      <c r="M997" s="64"/>
      <c r="N997" s="64"/>
      <c r="O997" s="64"/>
      <c r="P997" s="64"/>
      <c r="Q997" s="64"/>
      <c r="R997" s="64"/>
    </row>
    <row r="998" spans="1:18">
      <c r="A998" s="62"/>
      <c r="B998" s="62"/>
      <c r="C998" s="62"/>
      <c r="D998" s="63"/>
      <c r="E998" s="63"/>
      <c r="F998" s="62"/>
      <c r="G998" s="64"/>
      <c r="H998" s="64"/>
      <c r="I998" s="64"/>
      <c r="J998" s="64"/>
      <c r="K998" s="64"/>
      <c r="L998" s="64"/>
      <c r="M998" s="64"/>
      <c r="N998" s="64"/>
      <c r="O998" s="64"/>
      <c r="P998" s="64"/>
      <c r="Q998" s="64"/>
      <c r="R998" s="64"/>
    </row>
    <row r="999" spans="1:18">
      <c r="A999" s="566" t="s">
        <v>320</v>
      </c>
      <c r="B999" s="566"/>
      <c r="C999" s="566"/>
      <c r="D999" s="566"/>
      <c r="E999" s="566"/>
      <c r="F999" s="566"/>
      <c r="G999" s="566"/>
      <c r="H999" s="566"/>
      <c r="I999" s="566"/>
      <c r="J999" s="566"/>
      <c r="K999" s="64"/>
      <c r="L999" s="64"/>
      <c r="M999" s="64"/>
      <c r="N999" s="64"/>
      <c r="O999" s="64"/>
      <c r="P999" s="64"/>
      <c r="Q999" s="64"/>
      <c r="R999" s="64"/>
    </row>
    <row r="1000" spans="1:18">
      <c r="A1000" s="62"/>
      <c r="B1000" s="62"/>
      <c r="C1000" s="62"/>
      <c r="D1000" s="63"/>
      <c r="E1000" s="63"/>
      <c r="F1000" s="62"/>
      <c r="G1000" s="64"/>
      <c r="H1000" s="63"/>
      <c r="I1000" s="64"/>
      <c r="J1000" s="64"/>
      <c r="K1000" s="64"/>
      <c r="L1000" s="64"/>
      <c r="M1000" s="64"/>
      <c r="N1000" s="64"/>
      <c r="O1000" s="64"/>
      <c r="P1000" s="64"/>
      <c r="Q1000" s="64"/>
      <c r="R1000" s="64"/>
    </row>
    <row r="1001" spans="1:18">
      <c r="A1001" s="571" t="s">
        <v>39</v>
      </c>
      <c r="B1001" s="571"/>
      <c r="C1001" s="571"/>
      <c r="D1001" s="571" t="s">
        <v>40</v>
      </c>
      <c r="E1001" s="571"/>
      <c r="F1001" s="571"/>
      <c r="G1001" s="571"/>
      <c r="H1001" s="571" t="s">
        <v>26</v>
      </c>
      <c r="I1001" s="571"/>
      <c r="J1001" s="571"/>
      <c r="K1001" s="64"/>
      <c r="L1001" s="64"/>
      <c r="M1001" s="64"/>
      <c r="N1001" s="64"/>
      <c r="O1001" s="64"/>
      <c r="P1001" s="64"/>
      <c r="Q1001" s="64"/>
      <c r="R1001" s="64"/>
    </row>
    <row r="1002" spans="1:18" ht="53.25" customHeight="1">
      <c r="A1002" s="571" t="s">
        <v>80</v>
      </c>
      <c r="B1002" s="571"/>
      <c r="C1002" s="571"/>
      <c r="D1002" s="573" t="s">
        <v>81</v>
      </c>
      <c r="E1002" s="573"/>
      <c r="F1002" s="573"/>
      <c r="G1002" s="573"/>
      <c r="H1002" s="574">
        <v>8000000</v>
      </c>
      <c r="I1002" s="575"/>
      <c r="J1002" s="575"/>
      <c r="K1002" s="64"/>
      <c r="L1002" s="64"/>
      <c r="M1002" s="64"/>
      <c r="N1002" s="64"/>
      <c r="O1002" s="64"/>
      <c r="P1002" s="64"/>
      <c r="Q1002" s="64"/>
      <c r="R1002" s="64"/>
    </row>
    <row r="1003" spans="1:18" ht="41.4">
      <c r="A1003" s="36" t="s">
        <v>41</v>
      </c>
      <c r="B1003" s="47" t="s">
        <v>42</v>
      </c>
      <c r="C1003" s="47" t="s">
        <v>43</v>
      </c>
      <c r="D1003" s="47" t="s">
        <v>44</v>
      </c>
      <c r="E1003" s="47" t="s">
        <v>45</v>
      </c>
      <c r="F1003" s="47" t="s">
        <v>46</v>
      </c>
      <c r="G1003" s="47" t="s">
        <v>47</v>
      </c>
      <c r="H1003" s="47" t="s">
        <v>48</v>
      </c>
      <c r="I1003" s="47" t="s">
        <v>49</v>
      </c>
      <c r="J1003" s="47" t="s">
        <v>50</v>
      </c>
      <c r="K1003" s="64"/>
      <c r="L1003" s="64"/>
      <c r="M1003" s="64"/>
      <c r="N1003" s="64"/>
      <c r="O1003" s="64"/>
      <c r="P1003" s="64"/>
      <c r="Q1003" s="64"/>
      <c r="R1003" s="64"/>
    </row>
    <row r="1004" spans="1:18" ht="105.6">
      <c r="A1004" s="86">
        <f>A995+1</f>
        <v>675</v>
      </c>
      <c r="B1004" s="87">
        <v>8713000</v>
      </c>
      <c r="C1004" s="118" t="s">
        <v>355</v>
      </c>
      <c r="D1004" s="87" t="s">
        <v>327</v>
      </c>
      <c r="E1004" s="87">
        <v>0</v>
      </c>
      <c r="F1004" s="87">
        <v>1</v>
      </c>
      <c r="G1004" s="87">
        <v>1</v>
      </c>
      <c r="H1004" s="87">
        <v>72154066</v>
      </c>
      <c r="I1004" s="120"/>
      <c r="J1004" s="120"/>
      <c r="K1004" s="64"/>
      <c r="L1004" s="64"/>
      <c r="M1004" s="64"/>
      <c r="N1004" s="64"/>
      <c r="O1004" s="64"/>
      <c r="P1004" s="64"/>
      <c r="Q1004" s="64"/>
      <c r="R1004" s="64"/>
    </row>
    <row r="1005" spans="1:18" ht="15" customHeight="1">
      <c r="A1005" s="62"/>
      <c r="B1005" s="62"/>
      <c r="C1005" s="62"/>
      <c r="D1005" s="63"/>
      <c r="E1005" s="63"/>
      <c r="F1005" s="62"/>
      <c r="G1005" s="64"/>
      <c r="H1005" s="63"/>
      <c r="I1005" s="64"/>
      <c r="J1005" s="64"/>
      <c r="K1005" s="64"/>
      <c r="L1005" s="64"/>
      <c r="M1005" s="64"/>
      <c r="N1005" s="64"/>
      <c r="O1005" s="64"/>
      <c r="P1005" s="64"/>
      <c r="Q1005" s="64"/>
      <c r="R1005" s="64"/>
    </row>
    <row r="1006" spans="1:18">
      <c r="A1006" s="572" t="s">
        <v>296</v>
      </c>
      <c r="B1006" s="572"/>
      <c r="C1006" s="572"/>
      <c r="D1006" s="572"/>
      <c r="E1006" s="572"/>
      <c r="F1006" s="572"/>
      <c r="G1006" s="572"/>
      <c r="H1006" s="572"/>
      <c r="I1006" s="572"/>
      <c r="J1006" s="572"/>
      <c r="K1006" s="64"/>
      <c r="L1006" s="64"/>
      <c r="M1006" s="64"/>
      <c r="N1006" s="64"/>
      <c r="O1006" s="64"/>
      <c r="P1006" s="64"/>
      <c r="Q1006" s="64"/>
      <c r="R1006" s="64"/>
    </row>
    <row r="1007" spans="1:18">
      <c r="A1007" s="62"/>
      <c r="B1007" s="62"/>
      <c r="C1007" s="62"/>
      <c r="D1007" s="63"/>
      <c r="E1007" s="63"/>
      <c r="F1007" s="62"/>
      <c r="G1007" s="64"/>
      <c r="H1007" s="64"/>
      <c r="I1007" s="64"/>
      <c r="J1007" s="64"/>
      <c r="K1007" s="64"/>
      <c r="L1007" s="64"/>
      <c r="M1007" s="64"/>
      <c r="N1007" s="64"/>
      <c r="O1007" s="64"/>
      <c r="P1007" s="64"/>
      <c r="Q1007" s="64"/>
      <c r="R1007" s="64"/>
    </row>
    <row r="1008" spans="1:18">
      <c r="A1008" s="566" t="s">
        <v>293</v>
      </c>
      <c r="B1008" s="566"/>
      <c r="C1008" s="566"/>
      <c r="D1008" s="566"/>
      <c r="E1008" s="566"/>
      <c r="F1008" s="566"/>
      <c r="G1008" s="566"/>
      <c r="H1008" s="566"/>
      <c r="I1008" s="566"/>
      <c r="J1008" s="566"/>
      <c r="K1008" s="64"/>
      <c r="L1008" s="64"/>
      <c r="M1008" s="64"/>
      <c r="N1008" s="64"/>
      <c r="O1008" s="64"/>
      <c r="P1008" s="64"/>
      <c r="Q1008" s="64"/>
      <c r="R1008" s="64"/>
    </row>
    <row r="1009" spans="1:18">
      <c r="A1009" s="62"/>
      <c r="B1009" s="62"/>
      <c r="C1009" s="62"/>
      <c r="D1009" s="63"/>
      <c r="E1009" s="63"/>
      <c r="F1009" s="62"/>
      <c r="G1009" s="64"/>
      <c r="H1009" s="63"/>
      <c r="I1009" s="64"/>
      <c r="J1009" s="64"/>
      <c r="K1009" s="64"/>
      <c r="L1009" s="64"/>
      <c r="M1009" s="64"/>
      <c r="N1009" s="64"/>
      <c r="O1009" s="64"/>
      <c r="P1009" s="64"/>
      <c r="Q1009" s="64"/>
      <c r="R1009" s="64"/>
    </row>
    <row r="1010" spans="1:18">
      <c r="A1010" s="571" t="s">
        <v>39</v>
      </c>
      <c r="B1010" s="571"/>
      <c r="C1010" s="571"/>
      <c r="D1010" s="571" t="s">
        <v>40</v>
      </c>
      <c r="E1010" s="571"/>
      <c r="F1010" s="571"/>
      <c r="G1010" s="571"/>
      <c r="H1010" s="571" t="s">
        <v>26</v>
      </c>
      <c r="I1010" s="571"/>
      <c r="J1010" s="571"/>
      <c r="K1010" s="64"/>
      <c r="L1010" s="64"/>
      <c r="M1010" s="64"/>
      <c r="N1010" s="64"/>
      <c r="O1010" s="64"/>
      <c r="P1010" s="64"/>
      <c r="Q1010" s="64"/>
      <c r="R1010" s="64"/>
    </row>
    <row r="1011" spans="1:18" ht="49.5" customHeight="1">
      <c r="A1011" s="571" t="s">
        <v>92</v>
      </c>
      <c r="B1011" s="571"/>
      <c r="C1011" s="571"/>
      <c r="D1011" s="573" t="s">
        <v>97</v>
      </c>
      <c r="E1011" s="573"/>
      <c r="F1011" s="573"/>
      <c r="G1011" s="573"/>
      <c r="H1011" s="574">
        <v>30000000</v>
      </c>
      <c r="I1011" s="575"/>
      <c r="J1011" s="575"/>
      <c r="K1011" s="64"/>
      <c r="L1011" s="64"/>
      <c r="M1011" s="64"/>
      <c r="N1011" s="64"/>
      <c r="O1011" s="64"/>
      <c r="P1011" s="64"/>
      <c r="Q1011" s="64"/>
      <c r="R1011" s="64"/>
    </row>
    <row r="1012" spans="1:18" ht="41.4">
      <c r="A1012" s="85" t="s">
        <v>41</v>
      </c>
      <c r="B1012" s="37" t="s">
        <v>42</v>
      </c>
      <c r="C1012" s="37" t="s">
        <v>43</v>
      </c>
      <c r="D1012" s="37" t="s">
        <v>44</v>
      </c>
      <c r="E1012" s="37" t="s">
        <v>45</v>
      </c>
      <c r="F1012" s="37" t="s">
        <v>46</v>
      </c>
      <c r="G1012" s="37" t="s">
        <v>47</v>
      </c>
      <c r="H1012" s="37" t="s">
        <v>48</v>
      </c>
      <c r="I1012" s="37" t="s">
        <v>49</v>
      </c>
      <c r="J1012" s="37" t="s">
        <v>50</v>
      </c>
      <c r="K1012" s="64"/>
      <c r="L1012" s="64"/>
      <c r="M1012" s="64"/>
      <c r="N1012" s="64"/>
      <c r="O1012" s="64"/>
      <c r="P1012" s="64"/>
      <c r="Q1012" s="64"/>
      <c r="R1012" s="64"/>
    </row>
    <row r="1013" spans="1:18" ht="26.4">
      <c r="A1013" s="86">
        <f>A1004+1</f>
        <v>676</v>
      </c>
      <c r="B1013" s="87">
        <v>3527012</v>
      </c>
      <c r="C1013" s="118" t="s">
        <v>487</v>
      </c>
      <c r="D1013" s="87" t="s">
        <v>424</v>
      </c>
      <c r="E1013" s="87">
        <v>0</v>
      </c>
      <c r="F1013" s="87">
        <v>40</v>
      </c>
      <c r="G1013" s="87">
        <f>F1013</f>
        <v>40</v>
      </c>
      <c r="H1013" s="87">
        <v>42311511</v>
      </c>
      <c r="I1013" s="146"/>
      <c r="J1013" s="146"/>
      <c r="K1013" s="64"/>
      <c r="L1013" s="64"/>
      <c r="M1013" s="64"/>
      <c r="N1013" s="64"/>
      <c r="O1013" s="64"/>
      <c r="P1013" s="64"/>
      <c r="Q1013" s="64"/>
      <c r="R1013" s="64"/>
    </row>
    <row r="1014" spans="1:18">
      <c r="A1014" s="86">
        <f>A1013+1</f>
        <v>677</v>
      </c>
      <c r="B1014" s="87">
        <v>3527011</v>
      </c>
      <c r="C1014" s="118" t="s">
        <v>457</v>
      </c>
      <c r="D1014" s="87" t="s">
        <v>32</v>
      </c>
      <c r="E1014" s="87">
        <v>0</v>
      </c>
      <c r="F1014" s="87">
        <v>200</v>
      </c>
      <c r="G1014" s="87">
        <f t="shared" ref="G1014:G1037" si="46">F1014</f>
        <v>200</v>
      </c>
      <c r="H1014" s="87">
        <v>42311605</v>
      </c>
      <c r="I1014" s="146"/>
      <c r="J1014" s="146"/>
      <c r="K1014" s="64"/>
      <c r="L1014" s="64"/>
      <c r="M1014" s="64"/>
      <c r="N1014" s="64"/>
      <c r="O1014" s="64"/>
      <c r="P1014" s="64"/>
      <c r="Q1014" s="64"/>
      <c r="R1014" s="64"/>
    </row>
    <row r="1015" spans="1:18">
      <c r="A1015" s="86">
        <f t="shared" ref="A1015:A1040" si="47">A1014+1</f>
        <v>678</v>
      </c>
      <c r="B1015" s="87">
        <v>4817199</v>
      </c>
      <c r="C1015" s="118" t="s">
        <v>425</v>
      </c>
      <c r="D1015" s="87" t="s">
        <v>327</v>
      </c>
      <c r="E1015" s="87">
        <v>0</v>
      </c>
      <c r="F1015" s="87">
        <v>40</v>
      </c>
      <c r="G1015" s="87">
        <f t="shared" si="46"/>
        <v>40</v>
      </c>
      <c r="H1015" s="87">
        <v>41104104</v>
      </c>
      <c r="I1015" s="146"/>
      <c r="J1015" s="146"/>
      <c r="K1015" s="64"/>
      <c r="L1015" s="64"/>
      <c r="M1015" s="64"/>
      <c r="N1015" s="64"/>
      <c r="O1015" s="64"/>
      <c r="P1015" s="64"/>
      <c r="Q1015" s="64"/>
      <c r="R1015" s="64"/>
    </row>
    <row r="1016" spans="1:18">
      <c r="A1016" s="86">
        <f t="shared" si="47"/>
        <v>679</v>
      </c>
      <c r="B1016" s="87">
        <v>4815007</v>
      </c>
      <c r="C1016" s="118" t="s">
        <v>426</v>
      </c>
      <c r="D1016" s="87" t="s">
        <v>424</v>
      </c>
      <c r="E1016" s="87">
        <v>0</v>
      </c>
      <c r="F1016" s="87">
        <v>8</v>
      </c>
      <c r="G1016" s="87">
        <f t="shared" si="46"/>
        <v>8</v>
      </c>
      <c r="H1016" s="87">
        <v>51000000</v>
      </c>
      <c r="I1016" s="146"/>
      <c r="J1016" s="146"/>
      <c r="K1016" s="64"/>
      <c r="L1016" s="64"/>
      <c r="M1016" s="64"/>
      <c r="N1016" s="64"/>
      <c r="O1016" s="64"/>
      <c r="P1016" s="64"/>
      <c r="Q1016" s="64"/>
      <c r="R1016" s="64"/>
    </row>
    <row r="1017" spans="1:18">
      <c r="A1017" s="86">
        <f t="shared" si="47"/>
        <v>680</v>
      </c>
      <c r="B1017" s="87">
        <v>3414062</v>
      </c>
      <c r="C1017" s="118" t="s">
        <v>455</v>
      </c>
      <c r="D1017" s="87" t="s">
        <v>327</v>
      </c>
      <c r="E1017" s="87">
        <v>0</v>
      </c>
      <c r="F1017" s="87">
        <v>200</v>
      </c>
      <c r="G1017" s="87">
        <f t="shared" si="46"/>
        <v>200</v>
      </c>
      <c r="H1017" s="87">
        <v>51121900</v>
      </c>
      <c r="I1017" s="146"/>
      <c r="J1017" s="146"/>
      <c r="K1017" s="64"/>
      <c r="L1017" s="64"/>
      <c r="M1017" s="64"/>
      <c r="N1017" s="64"/>
      <c r="O1017" s="64"/>
      <c r="P1017" s="64"/>
      <c r="Q1017" s="64"/>
      <c r="R1017" s="64"/>
    </row>
    <row r="1018" spans="1:18">
      <c r="A1018" s="86">
        <f t="shared" si="47"/>
        <v>681</v>
      </c>
      <c r="B1018" s="87">
        <v>4815001</v>
      </c>
      <c r="C1018" s="118" t="s">
        <v>427</v>
      </c>
      <c r="D1018" s="87" t="s">
        <v>327</v>
      </c>
      <c r="E1018" s="87">
        <v>0</v>
      </c>
      <c r="F1018" s="87">
        <v>200</v>
      </c>
      <c r="G1018" s="87">
        <f t="shared" si="46"/>
        <v>200</v>
      </c>
      <c r="H1018" s="87">
        <v>41122004</v>
      </c>
      <c r="I1018" s="146"/>
      <c r="J1018" s="146"/>
      <c r="K1018" s="64"/>
      <c r="L1018" s="64"/>
      <c r="M1018" s="64"/>
      <c r="N1018" s="64"/>
      <c r="O1018" s="64"/>
      <c r="P1018" s="64"/>
      <c r="Q1018" s="64"/>
      <c r="R1018" s="64"/>
    </row>
    <row r="1019" spans="1:18">
      <c r="A1019" s="86">
        <f t="shared" si="47"/>
        <v>682</v>
      </c>
      <c r="B1019" s="87">
        <v>4815001</v>
      </c>
      <c r="C1019" s="118" t="s">
        <v>428</v>
      </c>
      <c r="D1019" s="87" t="s">
        <v>327</v>
      </c>
      <c r="E1019" s="87">
        <v>0</v>
      </c>
      <c r="F1019" s="87">
        <v>200</v>
      </c>
      <c r="G1019" s="87">
        <f t="shared" si="46"/>
        <v>200</v>
      </c>
      <c r="H1019" s="87">
        <v>41122004</v>
      </c>
      <c r="I1019" s="146"/>
      <c r="J1019" s="146"/>
      <c r="K1019" s="64"/>
      <c r="L1019" s="64"/>
      <c r="M1019" s="64"/>
      <c r="N1019" s="64"/>
      <c r="O1019" s="64"/>
      <c r="P1019" s="64"/>
      <c r="Q1019" s="64"/>
      <c r="R1019" s="64"/>
    </row>
    <row r="1020" spans="1:18">
      <c r="A1020" s="86">
        <f t="shared" si="47"/>
        <v>683</v>
      </c>
      <c r="B1020" s="87">
        <v>4815001</v>
      </c>
      <c r="C1020" s="118" t="s">
        <v>456</v>
      </c>
      <c r="D1020" s="87" t="s">
        <v>327</v>
      </c>
      <c r="E1020" s="87">
        <v>0</v>
      </c>
      <c r="F1020" s="87">
        <v>200</v>
      </c>
      <c r="G1020" s="87">
        <f t="shared" si="46"/>
        <v>200</v>
      </c>
      <c r="H1020" s="87">
        <v>41122004</v>
      </c>
      <c r="I1020" s="146"/>
      <c r="J1020" s="146"/>
      <c r="K1020" s="64"/>
      <c r="L1020" s="64"/>
      <c r="M1020" s="64"/>
      <c r="N1020" s="64"/>
      <c r="O1020" s="64"/>
      <c r="P1020" s="64"/>
      <c r="Q1020" s="64"/>
      <c r="R1020" s="64"/>
    </row>
    <row r="1021" spans="1:18">
      <c r="A1021" s="86">
        <f t="shared" si="47"/>
        <v>684</v>
      </c>
      <c r="B1021" s="87">
        <v>4815005</v>
      </c>
      <c r="C1021" s="118" t="s">
        <v>429</v>
      </c>
      <c r="D1021" s="87" t="s">
        <v>327</v>
      </c>
      <c r="E1021" s="87">
        <v>0</v>
      </c>
      <c r="F1021" s="87">
        <v>200</v>
      </c>
      <c r="G1021" s="87">
        <f t="shared" si="46"/>
        <v>200</v>
      </c>
      <c r="H1021" s="87">
        <v>41122004</v>
      </c>
      <c r="I1021" s="146"/>
      <c r="J1021" s="146"/>
      <c r="K1021" s="64"/>
      <c r="L1021" s="64"/>
      <c r="M1021" s="64"/>
      <c r="N1021" s="64"/>
      <c r="O1021" s="64"/>
      <c r="P1021" s="64"/>
      <c r="Q1021" s="64"/>
      <c r="R1021" s="64"/>
    </row>
    <row r="1022" spans="1:18">
      <c r="A1022" s="86">
        <f t="shared" si="47"/>
        <v>685</v>
      </c>
      <c r="B1022" s="87">
        <v>4815005</v>
      </c>
      <c r="C1022" s="118" t="s">
        <v>430</v>
      </c>
      <c r="D1022" s="87" t="s">
        <v>327</v>
      </c>
      <c r="E1022" s="87">
        <v>0</v>
      </c>
      <c r="F1022" s="87">
        <v>200</v>
      </c>
      <c r="G1022" s="87">
        <f t="shared" si="46"/>
        <v>200</v>
      </c>
      <c r="H1022" s="87">
        <v>41122004</v>
      </c>
      <c r="I1022" s="146"/>
      <c r="J1022" s="146"/>
      <c r="K1022" s="64"/>
      <c r="L1022" s="64"/>
      <c r="M1022" s="64"/>
      <c r="N1022" s="64"/>
      <c r="O1022" s="64"/>
      <c r="P1022" s="64"/>
      <c r="Q1022" s="64"/>
      <c r="R1022" s="64"/>
    </row>
    <row r="1023" spans="1:18">
      <c r="A1023" s="86">
        <f t="shared" si="47"/>
        <v>686</v>
      </c>
      <c r="B1023" s="87">
        <v>3844019</v>
      </c>
      <c r="C1023" s="118" t="s">
        <v>431</v>
      </c>
      <c r="D1023" s="87" t="s">
        <v>327</v>
      </c>
      <c r="E1023" s="87">
        <v>0</v>
      </c>
      <c r="F1023" s="87">
        <v>80</v>
      </c>
      <c r="G1023" s="87">
        <f t="shared" si="46"/>
        <v>80</v>
      </c>
      <c r="H1023" s="87">
        <v>42311500</v>
      </c>
      <c r="I1023" s="146"/>
      <c r="J1023" s="146"/>
      <c r="K1023" s="64"/>
      <c r="L1023" s="64"/>
      <c r="M1023" s="64"/>
      <c r="N1023" s="64"/>
      <c r="O1023" s="64"/>
      <c r="P1023" s="64"/>
      <c r="Q1023" s="64"/>
      <c r="R1023" s="64"/>
    </row>
    <row r="1024" spans="1:18">
      <c r="A1024" s="86">
        <f t="shared" si="47"/>
        <v>687</v>
      </c>
      <c r="B1024" s="87">
        <v>4817199</v>
      </c>
      <c r="C1024" s="118" t="s">
        <v>432</v>
      </c>
      <c r="D1024" s="87" t="s">
        <v>327</v>
      </c>
      <c r="E1024" s="87">
        <v>0</v>
      </c>
      <c r="F1024" s="87">
        <v>40</v>
      </c>
      <c r="G1024" s="87">
        <f t="shared" si="46"/>
        <v>40</v>
      </c>
      <c r="H1024" s="87">
        <v>42321723</v>
      </c>
      <c r="I1024" s="146"/>
      <c r="J1024" s="146"/>
      <c r="K1024" s="64"/>
      <c r="L1024" s="64"/>
      <c r="M1024" s="64"/>
      <c r="N1024" s="64"/>
      <c r="O1024" s="64"/>
      <c r="P1024" s="64"/>
      <c r="Q1024" s="64"/>
      <c r="R1024" s="64"/>
    </row>
    <row r="1025" spans="1:18">
      <c r="A1025" s="86">
        <f t="shared" si="47"/>
        <v>688</v>
      </c>
      <c r="B1025" s="87">
        <v>3527015</v>
      </c>
      <c r="C1025" s="118" t="s">
        <v>454</v>
      </c>
      <c r="D1025" s="87" t="s">
        <v>327</v>
      </c>
      <c r="E1025" s="87">
        <v>0</v>
      </c>
      <c r="F1025" s="87">
        <v>80</v>
      </c>
      <c r="G1025" s="87">
        <f t="shared" si="46"/>
        <v>80</v>
      </c>
      <c r="H1025" s="87">
        <v>31201523</v>
      </c>
      <c r="I1025" s="146"/>
      <c r="J1025" s="146"/>
      <c r="K1025" s="64"/>
      <c r="L1025" s="64"/>
      <c r="M1025" s="64"/>
      <c r="N1025" s="64"/>
      <c r="O1025" s="64"/>
      <c r="P1025" s="64"/>
      <c r="Q1025" s="64"/>
      <c r="R1025" s="64"/>
    </row>
    <row r="1026" spans="1:18" ht="26.4">
      <c r="A1026" s="86">
        <f t="shared" si="47"/>
        <v>689</v>
      </c>
      <c r="B1026" s="87">
        <v>3522008</v>
      </c>
      <c r="C1026" s="118" t="s">
        <v>445</v>
      </c>
      <c r="D1026" s="87" t="s">
        <v>327</v>
      </c>
      <c r="E1026" s="87">
        <v>0</v>
      </c>
      <c r="F1026" s="87">
        <v>200</v>
      </c>
      <c r="G1026" s="87">
        <f t="shared" si="46"/>
        <v>200</v>
      </c>
      <c r="H1026" s="87">
        <v>51000000</v>
      </c>
      <c r="I1026" s="146"/>
      <c r="J1026" s="146"/>
      <c r="K1026" s="64"/>
      <c r="L1026" s="64"/>
      <c r="M1026" s="64"/>
      <c r="N1026" s="64"/>
      <c r="O1026" s="64"/>
      <c r="P1026" s="64"/>
      <c r="Q1026" s="64"/>
      <c r="R1026" s="64"/>
    </row>
    <row r="1027" spans="1:18">
      <c r="A1027" s="86">
        <f t="shared" si="47"/>
        <v>690</v>
      </c>
      <c r="B1027" s="87">
        <v>3527007</v>
      </c>
      <c r="C1027" s="118" t="s">
        <v>458</v>
      </c>
      <c r="D1027" s="87" t="s">
        <v>327</v>
      </c>
      <c r="E1027" s="87">
        <v>0</v>
      </c>
      <c r="F1027" s="87">
        <v>40</v>
      </c>
      <c r="G1027" s="87">
        <f t="shared" si="46"/>
        <v>40</v>
      </c>
      <c r="H1027" s="87">
        <v>51000000</v>
      </c>
      <c r="I1027" s="146"/>
      <c r="J1027" s="146"/>
      <c r="K1027" s="64"/>
      <c r="L1027" s="64"/>
      <c r="M1027" s="64"/>
      <c r="N1027" s="64"/>
      <c r="O1027" s="64"/>
      <c r="P1027" s="64"/>
      <c r="Q1027" s="64"/>
      <c r="R1027" s="64"/>
    </row>
    <row r="1028" spans="1:18">
      <c r="A1028" s="86">
        <f t="shared" si="47"/>
        <v>691</v>
      </c>
      <c r="B1028" s="87">
        <v>3525099</v>
      </c>
      <c r="C1028" s="118" t="s">
        <v>451</v>
      </c>
      <c r="D1028" s="87" t="s">
        <v>327</v>
      </c>
      <c r="E1028" s="87">
        <v>0</v>
      </c>
      <c r="F1028" s="87">
        <v>200</v>
      </c>
      <c r="G1028" s="87">
        <f t="shared" si="46"/>
        <v>200</v>
      </c>
      <c r="H1028" s="87">
        <v>51000000</v>
      </c>
      <c r="I1028" s="146"/>
      <c r="J1028" s="146"/>
      <c r="K1028" s="64"/>
      <c r="L1028" s="64"/>
      <c r="M1028" s="64"/>
      <c r="N1028" s="64"/>
      <c r="O1028" s="64"/>
      <c r="P1028" s="64"/>
      <c r="Q1028" s="64"/>
      <c r="R1028" s="64"/>
    </row>
    <row r="1029" spans="1:18" ht="26.4">
      <c r="A1029" s="86">
        <f t="shared" si="47"/>
        <v>692</v>
      </c>
      <c r="B1029" s="87">
        <v>3525099</v>
      </c>
      <c r="C1029" s="118" t="s">
        <v>444</v>
      </c>
      <c r="D1029" s="87" t="s">
        <v>327</v>
      </c>
      <c r="E1029" s="87">
        <v>0</v>
      </c>
      <c r="F1029" s="87">
        <v>200</v>
      </c>
      <c r="G1029" s="87">
        <f t="shared" si="46"/>
        <v>200</v>
      </c>
      <c r="H1029" s="87">
        <v>51000000</v>
      </c>
      <c r="I1029" s="146"/>
      <c r="J1029" s="146"/>
      <c r="K1029" s="64"/>
      <c r="L1029" s="64"/>
      <c r="M1029" s="64"/>
      <c r="N1029" s="64"/>
      <c r="O1029" s="64"/>
      <c r="P1029" s="64"/>
      <c r="Q1029" s="64"/>
      <c r="R1029" s="64"/>
    </row>
    <row r="1030" spans="1:18">
      <c r="A1030" s="86">
        <f t="shared" si="47"/>
        <v>693</v>
      </c>
      <c r="B1030" s="87">
        <v>3523008</v>
      </c>
      <c r="C1030" s="118" t="s">
        <v>446</v>
      </c>
      <c r="D1030" s="87" t="s">
        <v>327</v>
      </c>
      <c r="E1030" s="87">
        <v>0</v>
      </c>
      <c r="F1030" s="87">
        <v>400</v>
      </c>
      <c r="G1030" s="87">
        <f t="shared" si="46"/>
        <v>400</v>
      </c>
      <c r="H1030" s="87">
        <v>51000000</v>
      </c>
      <c r="I1030" s="146"/>
      <c r="J1030" s="146"/>
      <c r="K1030" s="64"/>
      <c r="L1030" s="64"/>
      <c r="M1030" s="64"/>
      <c r="N1030" s="64"/>
      <c r="O1030" s="64"/>
      <c r="P1030" s="64"/>
      <c r="Q1030" s="64"/>
      <c r="R1030" s="64"/>
    </row>
    <row r="1031" spans="1:18">
      <c r="A1031" s="86">
        <f t="shared" si="47"/>
        <v>694</v>
      </c>
      <c r="B1031" s="87">
        <v>3525099</v>
      </c>
      <c r="C1031" s="118" t="s">
        <v>450</v>
      </c>
      <c r="D1031" s="87" t="s">
        <v>327</v>
      </c>
      <c r="E1031" s="87">
        <v>0</v>
      </c>
      <c r="F1031" s="87">
        <v>400</v>
      </c>
      <c r="G1031" s="87">
        <f t="shared" si="46"/>
        <v>400</v>
      </c>
      <c r="H1031" s="87">
        <v>51000000</v>
      </c>
      <c r="I1031" s="146"/>
      <c r="J1031" s="146"/>
      <c r="K1031" s="64"/>
      <c r="L1031" s="64"/>
      <c r="M1031" s="64"/>
      <c r="N1031" s="64"/>
      <c r="O1031" s="64"/>
      <c r="P1031" s="64"/>
      <c r="Q1031" s="64"/>
      <c r="R1031" s="64"/>
    </row>
    <row r="1032" spans="1:18">
      <c r="A1032" s="86">
        <f t="shared" si="47"/>
        <v>695</v>
      </c>
      <c r="B1032" s="87">
        <v>3525099</v>
      </c>
      <c r="C1032" s="118" t="s">
        <v>459</v>
      </c>
      <c r="D1032" s="87" t="s">
        <v>327</v>
      </c>
      <c r="E1032" s="87">
        <v>0</v>
      </c>
      <c r="F1032" s="87">
        <v>200</v>
      </c>
      <c r="G1032" s="87">
        <f t="shared" si="46"/>
        <v>200</v>
      </c>
      <c r="H1032" s="87">
        <v>51000000</v>
      </c>
      <c r="I1032" s="146"/>
      <c r="J1032" s="146"/>
      <c r="K1032" s="64"/>
      <c r="L1032" s="64"/>
      <c r="M1032" s="64"/>
      <c r="N1032" s="64"/>
      <c r="O1032" s="64"/>
      <c r="P1032" s="64"/>
      <c r="Q1032" s="64"/>
      <c r="R1032" s="64"/>
    </row>
    <row r="1033" spans="1:18">
      <c r="A1033" s="86">
        <f t="shared" si="47"/>
        <v>696</v>
      </c>
      <c r="B1033" s="87">
        <v>3525099</v>
      </c>
      <c r="C1033" s="118" t="s">
        <v>447</v>
      </c>
      <c r="D1033" s="87" t="s">
        <v>327</v>
      </c>
      <c r="E1033" s="87">
        <v>0</v>
      </c>
      <c r="F1033" s="87">
        <v>400</v>
      </c>
      <c r="G1033" s="87">
        <f t="shared" si="46"/>
        <v>400</v>
      </c>
      <c r="H1033" s="87">
        <v>51000000</v>
      </c>
      <c r="I1033" s="146"/>
      <c r="J1033" s="146"/>
      <c r="K1033" s="64"/>
      <c r="L1033" s="64"/>
      <c r="M1033" s="64"/>
      <c r="N1033" s="64"/>
      <c r="O1033" s="64"/>
      <c r="P1033" s="64"/>
      <c r="Q1033" s="64"/>
      <c r="R1033" s="64"/>
    </row>
    <row r="1034" spans="1:18">
      <c r="A1034" s="86">
        <f t="shared" si="47"/>
        <v>697</v>
      </c>
      <c r="B1034" s="87">
        <v>3525099</v>
      </c>
      <c r="C1034" s="118" t="s">
        <v>433</v>
      </c>
      <c r="D1034" s="87" t="s">
        <v>327</v>
      </c>
      <c r="E1034" s="87">
        <v>0</v>
      </c>
      <c r="F1034" s="87">
        <v>80</v>
      </c>
      <c r="G1034" s="87">
        <f t="shared" si="46"/>
        <v>80</v>
      </c>
      <c r="H1034" s="87">
        <v>51000000</v>
      </c>
      <c r="I1034" s="146"/>
      <c r="J1034" s="146"/>
      <c r="K1034" s="64"/>
      <c r="L1034" s="64"/>
      <c r="M1034" s="64"/>
      <c r="N1034" s="64"/>
      <c r="O1034" s="64"/>
      <c r="P1034" s="64"/>
      <c r="Q1034" s="64"/>
      <c r="R1034" s="64"/>
    </row>
    <row r="1035" spans="1:18">
      <c r="A1035" s="86">
        <f t="shared" si="47"/>
        <v>698</v>
      </c>
      <c r="B1035" s="87">
        <v>3525099</v>
      </c>
      <c r="C1035" s="118" t="s">
        <v>434</v>
      </c>
      <c r="D1035" s="87" t="s">
        <v>327</v>
      </c>
      <c r="E1035" s="87">
        <v>0</v>
      </c>
      <c r="F1035" s="87">
        <v>80</v>
      </c>
      <c r="G1035" s="87">
        <f t="shared" si="46"/>
        <v>80</v>
      </c>
      <c r="H1035" s="87">
        <v>51000000</v>
      </c>
      <c r="I1035" s="146"/>
      <c r="J1035" s="146"/>
      <c r="K1035" s="64"/>
      <c r="L1035" s="64"/>
      <c r="M1035" s="64"/>
      <c r="N1035" s="64"/>
      <c r="O1035" s="64"/>
      <c r="P1035" s="64"/>
      <c r="Q1035" s="64"/>
      <c r="R1035" s="64"/>
    </row>
    <row r="1036" spans="1:18">
      <c r="A1036" s="86">
        <f t="shared" si="47"/>
        <v>699</v>
      </c>
      <c r="B1036" s="87">
        <v>3525099</v>
      </c>
      <c r="C1036" s="118" t="s">
        <v>448</v>
      </c>
      <c r="D1036" s="87" t="s">
        <v>327</v>
      </c>
      <c r="E1036" s="87">
        <v>0</v>
      </c>
      <c r="F1036" s="87">
        <v>400</v>
      </c>
      <c r="G1036" s="87">
        <f t="shared" si="46"/>
        <v>400</v>
      </c>
      <c r="H1036" s="87">
        <v>51000000</v>
      </c>
      <c r="I1036" s="146"/>
      <c r="J1036" s="146"/>
      <c r="K1036" s="64"/>
      <c r="L1036" s="64"/>
      <c r="M1036" s="64"/>
      <c r="N1036" s="64"/>
      <c r="O1036" s="64"/>
      <c r="P1036" s="64"/>
      <c r="Q1036" s="64"/>
      <c r="R1036" s="64"/>
    </row>
    <row r="1037" spans="1:18">
      <c r="A1037" s="86">
        <f t="shared" si="47"/>
        <v>700</v>
      </c>
      <c r="B1037" s="87">
        <v>3525099</v>
      </c>
      <c r="C1037" s="118" t="s">
        <v>449</v>
      </c>
      <c r="D1037" s="87" t="s">
        <v>327</v>
      </c>
      <c r="E1037" s="87">
        <v>0</v>
      </c>
      <c r="F1037" s="87">
        <v>120</v>
      </c>
      <c r="G1037" s="87">
        <f t="shared" si="46"/>
        <v>120</v>
      </c>
      <c r="H1037" s="87">
        <v>51000000</v>
      </c>
      <c r="I1037" s="146"/>
      <c r="J1037" s="146"/>
      <c r="K1037" s="64"/>
      <c r="L1037" s="64"/>
      <c r="M1037" s="64"/>
      <c r="N1037" s="64"/>
      <c r="O1037" s="64"/>
      <c r="P1037" s="64"/>
      <c r="Q1037" s="64"/>
      <c r="R1037" s="64"/>
    </row>
    <row r="1038" spans="1:18">
      <c r="A1038" s="86">
        <f t="shared" si="47"/>
        <v>701</v>
      </c>
      <c r="B1038" s="87">
        <v>3525099</v>
      </c>
      <c r="C1038" s="118" t="s">
        <v>452</v>
      </c>
      <c r="D1038" s="87" t="s">
        <v>327</v>
      </c>
      <c r="E1038" s="87">
        <v>0</v>
      </c>
      <c r="F1038" s="87">
        <v>200</v>
      </c>
      <c r="G1038" s="87">
        <f>F1038</f>
        <v>200</v>
      </c>
      <c r="H1038" s="87">
        <v>51000000</v>
      </c>
      <c r="I1038" s="146"/>
      <c r="J1038" s="146"/>
      <c r="K1038" s="64"/>
      <c r="L1038" s="64"/>
      <c r="M1038" s="64"/>
      <c r="N1038" s="64"/>
      <c r="O1038" s="64"/>
      <c r="P1038" s="64"/>
      <c r="Q1038" s="64"/>
      <c r="R1038" s="64"/>
    </row>
    <row r="1039" spans="1:18">
      <c r="A1039" s="86">
        <f t="shared" si="47"/>
        <v>702</v>
      </c>
      <c r="B1039" s="87">
        <v>3525099</v>
      </c>
      <c r="C1039" s="118" t="s">
        <v>460</v>
      </c>
      <c r="D1039" s="87" t="s">
        <v>304</v>
      </c>
      <c r="E1039" s="87">
        <v>0</v>
      </c>
      <c r="F1039" s="87">
        <v>200</v>
      </c>
      <c r="G1039" s="87">
        <f>F1039</f>
        <v>200</v>
      </c>
      <c r="H1039" s="87">
        <v>51000000</v>
      </c>
      <c r="I1039" s="146"/>
      <c r="J1039" s="146"/>
      <c r="K1039" s="64"/>
      <c r="L1039" s="64"/>
      <c r="M1039" s="64"/>
      <c r="N1039" s="64"/>
      <c r="O1039" s="64"/>
      <c r="P1039" s="64"/>
      <c r="Q1039" s="64"/>
      <c r="R1039" s="64"/>
    </row>
    <row r="1040" spans="1:18">
      <c r="A1040" s="86">
        <f t="shared" si="47"/>
        <v>703</v>
      </c>
      <c r="B1040" s="87">
        <v>3525015</v>
      </c>
      <c r="C1040" s="118" t="s">
        <v>453</v>
      </c>
      <c r="D1040" s="87" t="s">
        <v>304</v>
      </c>
      <c r="E1040" s="87">
        <v>0</v>
      </c>
      <c r="F1040" s="87">
        <v>200</v>
      </c>
      <c r="G1040" s="87">
        <f>F1040</f>
        <v>200</v>
      </c>
      <c r="H1040" s="87">
        <v>51000000</v>
      </c>
      <c r="I1040" s="146"/>
      <c r="J1040" s="146"/>
      <c r="K1040" s="64"/>
      <c r="L1040" s="64"/>
      <c r="M1040" s="64"/>
      <c r="N1040" s="64"/>
      <c r="O1040" s="64"/>
      <c r="P1040" s="64"/>
      <c r="Q1040" s="64"/>
      <c r="R1040" s="64"/>
    </row>
    <row r="1041" spans="1:18" ht="15" customHeight="1">
      <c r="A1041" s="583"/>
      <c r="B1041" s="583"/>
      <c r="C1041" s="584"/>
      <c r="D1041" s="584"/>
      <c r="E1041" s="584"/>
      <c r="F1041" s="62"/>
      <c r="G1041" s="64"/>
      <c r="H1041" s="63"/>
      <c r="I1041" s="64"/>
      <c r="J1041" s="143">
        <f>SUM(J1013:J1037)</f>
        <v>0</v>
      </c>
      <c r="K1041" s="126">
        <f>H1011-J1041</f>
        <v>30000000</v>
      </c>
      <c r="L1041" s="64"/>
      <c r="M1041" s="64"/>
      <c r="N1041" s="64"/>
      <c r="O1041" s="64"/>
      <c r="P1041" s="64"/>
      <c r="Q1041" s="64"/>
      <c r="R1041" s="64"/>
    </row>
    <row r="1042" spans="1:18">
      <c r="A1042" s="572" t="s">
        <v>296</v>
      </c>
      <c r="B1042" s="572"/>
      <c r="C1042" s="572"/>
      <c r="D1042" s="572"/>
      <c r="E1042" s="572"/>
      <c r="F1042" s="572"/>
      <c r="G1042" s="572"/>
      <c r="H1042" s="572"/>
      <c r="I1042" s="572"/>
      <c r="J1042" s="572"/>
      <c r="K1042" s="64"/>
      <c r="L1042" s="64"/>
      <c r="M1042" s="64"/>
      <c r="N1042" s="64"/>
      <c r="O1042" s="64"/>
      <c r="P1042" s="64"/>
      <c r="Q1042" s="64"/>
      <c r="R1042" s="64"/>
    </row>
    <row r="1043" spans="1:18">
      <c r="A1043" s="62"/>
      <c r="B1043" s="62"/>
      <c r="C1043" s="62"/>
      <c r="D1043" s="63"/>
      <c r="E1043" s="63"/>
      <c r="F1043" s="62"/>
      <c r="G1043" s="64"/>
      <c r="H1043" s="64"/>
      <c r="I1043" s="64"/>
      <c r="J1043" s="64"/>
      <c r="K1043" s="64"/>
      <c r="L1043" s="64"/>
      <c r="M1043" s="64"/>
      <c r="N1043" s="64"/>
      <c r="O1043" s="64"/>
      <c r="P1043" s="64"/>
      <c r="Q1043" s="64"/>
      <c r="R1043" s="64"/>
    </row>
    <row r="1044" spans="1:18">
      <c r="A1044" s="566" t="s">
        <v>293</v>
      </c>
      <c r="B1044" s="566"/>
      <c r="C1044" s="566"/>
      <c r="D1044" s="566"/>
      <c r="E1044" s="566"/>
      <c r="F1044" s="566"/>
      <c r="G1044" s="566"/>
      <c r="H1044" s="566"/>
      <c r="I1044" s="566"/>
      <c r="J1044" s="566"/>
      <c r="K1044" s="64"/>
      <c r="L1044" s="64"/>
      <c r="M1044" s="64"/>
      <c r="N1044" s="64"/>
      <c r="O1044" s="64"/>
      <c r="P1044" s="64"/>
      <c r="Q1044" s="64"/>
      <c r="R1044" s="64"/>
    </row>
    <row r="1045" spans="1:18">
      <c r="A1045" s="62"/>
      <c r="B1045" s="62"/>
      <c r="C1045" s="62"/>
      <c r="D1045" s="63"/>
      <c r="E1045" s="63"/>
      <c r="F1045" s="62"/>
      <c r="G1045" s="64"/>
      <c r="H1045" s="63"/>
      <c r="I1045" s="64"/>
      <c r="J1045" s="64"/>
      <c r="K1045" s="64"/>
      <c r="L1045" s="64"/>
      <c r="M1045" s="64"/>
      <c r="N1045" s="64"/>
      <c r="O1045" s="64"/>
      <c r="P1045" s="64"/>
      <c r="Q1045" s="64"/>
      <c r="R1045" s="64"/>
    </row>
    <row r="1046" spans="1:18">
      <c r="A1046" s="571" t="s">
        <v>39</v>
      </c>
      <c r="B1046" s="571"/>
      <c r="C1046" s="571"/>
      <c r="D1046" s="571" t="s">
        <v>40</v>
      </c>
      <c r="E1046" s="571"/>
      <c r="F1046" s="571"/>
      <c r="G1046" s="571"/>
      <c r="H1046" s="571" t="s">
        <v>26</v>
      </c>
      <c r="I1046" s="571"/>
      <c r="J1046" s="571"/>
      <c r="K1046" s="64"/>
      <c r="L1046" s="64"/>
      <c r="M1046" s="64"/>
      <c r="N1046" s="64"/>
      <c r="O1046" s="64"/>
      <c r="P1046" s="64"/>
      <c r="Q1046" s="64"/>
      <c r="R1046" s="64"/>
    </row>
    <row r="1047" spans="1:18">
      <c r="A1047" s="571" t="s">
        <v>285</v>
      </c>
      <c r="B1047" s="571"/>
      <c r="C1047" s="571"/>
      <c r="D1047" s="573" t="s">
        <v>284</v>
      </c>
      <c r="E1047" s="573"/>
      <c r="F1047" s="573"/>
      <c r="G1047" s="573"/>
      <c r="H1047" s="574">
        <v>35000000</v>
      </c>
      <c r="I1047" s="575"/>
      <c r="J1047" s="575"/>
      <c r="K1047" s="64"/>
      <c r="L1047" s="64"/>
      <c r="M1047" s="64"/>
      <c r="N1047" s="64"/>
      <c r="O1047" s="64"/>
      <c r="P1047" s="64"/>
      <c r="Q1047" s="64"/>
      <c r="R1047" s="64"/>
    </row>
    <row r="1048" spans="1:18" ht="41.4">
      <c r="A1048" s="36" t="s">
        <v>41</v>
      </c>
      <c r="B1048" s="47" t="s">
        <v>42</v>
      </c>
      <c r="C1048" s="47" t="s">
        <v>43</v>
      </c>
      <c r="D1048" s="47" t="s">
        <v>44</v>
      </c>
      <c r="E1048" s="47" t="s">
        <v>45</v>
      </c>
      <c r="F1048" s="47" t="s">
        <v>46</v>
      </c>
      <c r="G1048" s="47" t="s">
        <v>47</v>
      </c>
      <c r="H1048" s="47" t="s">
        <v>48</v>
      </c>
      <c r="I1048" s="47" t="s">
        <v>49</v>
      </c>
      <c r="J1048" s="47" t="s">
        <v>50</v>
      </c>
      <c r="K1048" s="64"/>
      <c r="L1048" s="64"/>
      <c r="M1048" s="64"/>
      <c r="N1048" s="64"/>
      <c r="O1048" s="64"/>
      <c r="P1048" s="64"/>
      <c r="Q1048" s="64"/>
      <c r="R1048" s="64"/>
    </row>
    <row r="1049" spans="1:18" s="90" customFormat="1" ht="39.6">
      <c r="A1049" s="86">
        <f>A1040+1</f>
        <v>704</v>
      </c>
      <c r="B1049" s="87">
        <v>4391201</v>
      </c>
      <c r="C1049" s="118" t="s">
        <v>357</v>
      </c>
      <c r="D1049" s="87" t="s">
        <v>327</v>
      </c>
      <c r="E1049" s="87">
        <v>0</v>
      </c>
      <c r="F1049" s="87">
        <v>10</v>
      </c>
      <c r="G1049" s="87">
        <v>10</v>
      </c>
      <c r="H1049" s="87">
        <v>52141510</v>
      </c>
      <c r="I1049" s="120"/>
      <c r="J1049" s="120"/>
      <c r="K1049" s="128">
        <f>I96-J1052</f>
        <v>0</v>
      </c>
    </row>
    <row r="1050" spans="1:18" ht="39.6">
      <c r="A1050" s="86">
        <f>A1049+1</f>
        <v>705</v>
      </c>
      <c r="B1050" s="87">
        <v>4391201</v>
      </c>
      <c r="C1050" s="118" t="s">
        <v>356</v>
      </c>
      <c r="D1050" s="87" t="s">
        <v>327</v>
      </c>
      <c r="E1050" s="87">
        <v>0</v>
      </c>
      <c r="F1050" s="87">
        <v>5</v>
      </c>
      <c r="G1050" s="87">
        <v>5</v>
      </c>
      <c r="H1050" s="87">
        <v>52141510</v>
      </c>
      <c r="I1050" s="120"/>
      <c r="J1050" s="120"/>
      <c r="K1050" s="64"/>
      <c r="L1050" s="64"/>
      <c r="M1050" s="64"/>
      <c r="N1050" s="64"/>
      <c r="O1050" s="64"/>
      <c r="P1050" s="64"/>
      <c r="Q1050" s="64"/>
      <c r="R1050" s="64"/>
    </row>
    <row r="1051" spans="1:18" ht="15" thickBot="1">
      <c r="A1051" s="62"/>
      <c r="B1051" s="62"/>
      <c r="C1051" s="62"/>
      <c r="D1051" s="63"/>
      <c r="E1051" s="63"/>
      <c r="F1051" s="62"/>
      <c r="G1051" s="64"/>
      <c r="H1051" s="63"/>
      <c r="I1051" s="64"/>
      <c r="J1051" s="64"/>
      <c r="K1051" s="64"/>
      <c r="L1051" s="64"/>
      <c r="M1051" s="64"/>
      <c r="N1051" s="64"/>
      <c r="O1051" s="64"/>
      <c r="P1051" s="64"/>
      <c r="Q1051" s="64"/>
      <c r="R1051" s="64"/>
    </row>
    <row r="1052" spans="1:18" ht="15" thickBot="1">
      <c r="A1052" s="577" t="s">
        <v>359</v>
      </c>
      <c r="B1052" s="578"/>
      <c r="C1052" s="578"/>
      <c r="D1052" s="578"/>
      <c r="E1052" s="578"/>
      <c r="F1052" s="578"/>
      <c r="G1052" s="578"/>
      <c r="H1052" s="578"/>
      <c r="I1052" s="579"/>
      <c r="J1052" s="127">
        <f>+H688+H694+H699+H714+H816+H835+H847+H875+H896+H916+H921+H933+H938+H950+H958+H966+H975+H980+H986+H993+H1002+H1011+H1047</f>
        <v>248000000</v>
      </c>
    </row>
    <row r="1053" spans="1:18">
      <c r="A1053" s="62"/>
      <c r="B1053" s="62"/>
      <c r="C1053" s="62"/>
      <c r="D1053" s="63"/>
      <c r="E1053" s="63"/>
      <c r="F1053" s="62"/>
      <c r="G1053" s="64"/>
      <c r="H1053" s="63"/>
      <c r="I1053" s="64"/>
      <c r="J1053" s="64"/>
    </row>
    <row r="1054" spans="1:18">
      <c r="A1054" s="62"/>
      <c r="B1054" s="62"/>
      <c r="C1054" s="62"/>
      <c r="D1054" s="63"/>
      <c r="E1054" s="63"/>
      <c r="F1054" s="62"/>
      <c r="G1054" s="64"/>
      <c r="H1054" s="63"/>
      <c r="I1054" s="64"/>
      <c r="J1054" s="64"/>
    </row>
    <row r="1055" spans="1:18">
      <c r="A1055" s="602" t="s">
        <v>436</v>
      </c>
      <c r="B1055" s="602"/>
      <c r="C1055" s="602"/>
      <c r="D1055" s="602"/>
      <c r="E1055" s="602"/>
      <c r="F1055" s="602"/>
      <c r="G1055" s="602"/>
      <c r="H1055" s="602"/>
      <c r="I1055" s="602"/>
      <c r="J1055" s="602"/>
    </row>
    <row r="1056" spans="1:18">
      <c r="A1056" s="42"/>
      <c r="B1056" s="42"/>
      <c r="C1056" s="42"/>
      <c r="D1056" s="42"/>
      <c r="E1056" s="42"/>
      <c r="F1056" s="42"/>
      <c r="G1056" s="42"/>
      <c r="H1056" s="42"/>
      <c r="I1056" s="42"/>
      <c r="J1056" s="5"/>
    </row>
    <row r="1057" spans="1:18">
      <c r="A1057" s="16" t="s">
        <v>30</v>
      </c>
      <c r="B1057" s="16"/>
      <c r="C1057" s="16"/>
      <c r="D1057" s="19"/>
      <c r="E1057" s="19"/>
      <c r="F1057" s="17"/>
      <c r="G1057" s="17"/>
      <c r="H1057" s="7"/>
      <c r="I1057" s="7"/>
      <c r="J1057" s="5"/>
      <c r="K1057" s="64"/>
      <c r="L1057" s="64"/>
      <c r="M1057" s="64"/>
      <c r="N1057" s="64"/>
      <c r="O1057" s="64"/>
      <c r="P1057" s="64"/>
      <c r="Q1057" s="64"/>
      <c r="R1057" s="64"/>
    </row>
    <row r="1058" spans="1:18">
      <c r="A1058" s="16" t="s">
        <v>37</v>
      </c>
      <c r="B1058" s="31"/>
      <c r="C1058" s="31"/>
      <c r="D1058" s="32"/>
      <c r="E1058" s="32"/>
      <c r="F1058" s="33"/>
      <c r="G1058" s="33"/>
      <c r="H1058" s="7"/>
      <c r="I1058" s="7"/>
      <c r="J1058" s="5"/>
    </row>
    <row r="1059" spans="1:18">
      <c r="A1059" s="43"/>
      <c r="B1059" s="43"/>
      <c r="C1059" s="43"/>
      <c r="D1059" s="44"/>
      <c r="E1059" s="44"/>
      <c r="F1059" s="7"/>
      <c r="G1059" s="7"/>
      <c r="H1059" s="7"/>
      <c r="I1059" s="7"/>
      <c r="J1059" s="5"/>
    </row>
    <row r="1060" spans="1:18">
      <c r="A1060" s="62"/>
      <c r="B1060" s="62"/>
      <c r="C1060" s="62"/>
      <c r="D1060" s="63"/>
      <c r="E1060" s="63"/>
      <c r="F1060" s="62"/>
      <c r="G1060" s="64"/>
      <c r="H1060" s="63"/>
      <c r="I1060" s="64"/>
      <c r="J1060" s="64"/>
    </row>
    <row r="1061" spans="1:18">
      <c r="A1061" s="604" t="s">
        <v>437</v>
      </c>
      <c r="B1061" s="604"/>
      <c r="C1061" s="604"/>
      <c r="D1061" s="604"/>
      <c r="E1061" s="604"/>
      <c r="F1061" s="49"/>
      <c r="G1061" s="49"/>
      <c r="H1061" s="603" t="s">
        <v>439</v>
      </c>
      <c r="I1061" s="603"/>
      <c r="J1061" s="603"/>
    </row>
    <row r="1062" spans="1:18">
      <c r="A1062" s="605" t="s">
        <v>438</v>
      </c>
      <c r="B1062" s="605"/>
      <c r="C1062" s="605"/>
      <c r="D1062" s="605"/>
      <c r="E1062" s="605"/>
      <c r="F1062" s="49"/>
      <c r="G1062" s="49"/>
      <c r="H1062" s="603" t="s">
        <v>440</v>
      </c>
      <c r="I1062" s="603"/>
      <c r="J1062" s="603"/>
    </row>
    <row r="1063" spans="1:18">
      <c r="A1063" s="43"/>
      <c r="B1063" s="43"/>
      <c r="C1063" s="43"/>
      <c r="D1063" s="44"/>
      <c r="E1063" s="44"/>
      <c r="F1063" s="7"/>
      <c r="G1063" s="7"/>
      <c r="H1063" s="7"/>
      <c r="I1063" s="7"/>
      <c r="J1063" s="5"/>
    </row>
    <row r="1064" spans="1:18" ht="15.6">
      <c r="A1064" s="3"/>
      <c r="B1064" s="3"/>
      <c r="C1064" s="3"/>
      <c r="D1064" s="4"/>
      <c r="E1064" s="4"/>
      <c r="F1064" s="1"/>
      <c r="G1064" s="1"/>
      <c r="H1064" s="1"/>
      <c r="I1064" s="1"/>
      <c r="J1064" s="2"/>
    </row>
    <row r="1065" spans="1:18" ht="15.6">
      <c r="A1065" s="1"/>
      <c r="B1065" s="1"/>
      <c r="C1065" s="1"/>
      <c r="D1065" s="1"/>
      <c r="E1065" s="1"/>
      <c r="F1065" s="1"/>
      <c r="G1065" s="1"/>
      <c r="H1065" s="1"/>
      <c r="I1065" s="1"/>
      <c r="J1065" s="2"/>
    </row>
    <row r="1067" spans="1:18">
      <c r="A1067" s="598" t="s">
        <v>441</v>
      </c>
      <c r="B1067" s="598"/>
      <c r="C1067" s="598"/>
      <c r="D1067" s="598"/>
    </row>
    <row r="1068" spans="1:18">
      <c r="A1068" s="598" t="s">
        <v>442</v>
      </c>
      <c r="B1068" s="598"/>
      <c r="C1068" s="598"/>
      <c r="D1068" s="598"/>
    </row>
  </sheetData>
  <mergeCells count="482">
    <mergeCell ref="A205:J205"/>
    <mergeCell ref="A207:J207"/>
    <mergeCell ref="A209:C209"/>
    <mergeCell ref="D209:G209"/>
    <mergeCell ref="H209:J209"/>
    <mergeCell ref="A210:C210"/>
    <mergeCell ref="D210:G210"/>
    <mergeCell ref="H210:J210"/>
    <mergeCell ref="M208:N208"/>
    <mergeCell ref="M209:N209"/>
    <mergeCell ref="M210:N210"/>
    <mergeCell ref="M183:N183"/>
    <mergeCell ref="O183:Q183"/>
    <mergeCell ref="M184:N184"/>
    <mergeCell ref="O184:Q184"/>
    <mergeCell ref="M213:N213"/>
    <mergeCell ref="O213:Q213"/>
    <mergeCell ref="M214:N214"/>
    <mergeCell ref="O214:Q214"/>
    <mergeCell ref="M215:N215"/>
    <mergeCell ref="O215:Q215"/>
    <mergeCell ref="O208:Q208"/>
    <mergeCell ref="O209:Q209"/>
    <mergeCell ref="O210:Q210"/>
    <mergeCell ref="M211:N211"/>
    <mergeCell ref="O211:Q211"/>
    <mergeCell ref="M212:N212"/>
    <mergeCell ref="O212:Q212"/>
    <mergeCell ref="O186:Q186"/>
    <mergeCell ref="M185:N185"/>
    <mergeCell ref="O185:Q185"/>
    <mergeCell ref="M179:N179"/>
    <mergeCell ref="O179:Q179"/>
    <mergeCell ref="A175:C175"/>
    <mergeCell ref="D175:G175"/>
    <mergeCell ref="M180:N180"/>
    <mergeCell ref="O180:Q180"/>
    <mergeCell ref="M181:N181"/>
    <mergeCell ref="O181:Q181"/>
    <mergeCell ref="M182:N182"/>
    <mergeCell ref="O182:Q182"/>
    <mergeCell ref="M178:N178"/>
    <mergeCell ref="O178:Q178"/>
    <mergeCell ref="M130:M132"/>
    <mergeCell ref="A132:B132"/>
    <mergeCell ref="C133:D133"/>
    <mergeCell ref="E133:G133"/>
    <mergeCell ref="A133:B133"/>
    <mergeCell ref="I132:J132"/>
    <mergeCell ref="I133:J133"/>
    <mergeCell ref="I127:J127"/>
    <mergeCell ref="I128:J128"/>
    <mergeCell ref="I129:J129"/>
    <mergeCell ref="C128:D128"/>
    <mergeCell ref="E128:G128"/>
    <mergeCell ref="C129:D129"/>
    <mergeCell ref="E129:G129"/>
    <mergeCell ref="C130:D130"/>
    <mergeCell ref="E130:G130"/>
    <mergeCell ref="I130:J130"/>
    <mergeCell ref="C127:D127"/>
    <mergeCell ref="E127:G127"/>
    <mergeCell ref="A127:B127"/>
    <mergeCell ref="A131:B131"/>
    <mergeCell ref="C131:D131"/>
    <mergeCell ref="E131:G131"/>
    <mergeCell ref="I131:J131"/>
    <mergeCell ref="K112:K120"/>
    <mergeCell ref="C121:D121"/>
    <mergeCell ref="E121:G121"/>
    <mergeCell ref="A121:B121"/>
    <mergeCell ref="I121:J121"/>
    <mergeCell ref="C112:D112"/>
    <mergeCell ref="C113:D113"/>
    <mergeCell ref="C114:D114"/>
    <mergeCell ref="C115:D115"/>
    <mergeCell ref="C116:D116"/>
    <mergeCell ref="E112:G112"/>
    <mergeCell ref="E113:G113"/>
    <mergeCell ref="E114:G114"/>
    <mergeCell ref="E115:G115"/>
    <mergeCell ref="E116:G116"/>
    <mergeCell ref="I118:J118"/>
    <mergeCell ref="I117:J117"/>
    <mergeCell ref="A114:B114"/>
    <mergeCell ref="A115:B115"/>
    <mergeCell ref="A116:B116"/>
    <mergeCell ref="A8:J8"/>
    <mergeCell ref="B53:D53"/>
    <mergeCell ref="B54:D54"/>
    <mergeCell ref="B50:J50"/>
    <mergeCell ref="B51:J51"/>
    <mergeCell ref="I108:J108"/>
    <mergeCell ref="I110:J110"/>
    <mergeCell ref="A105:B105"/>
    <mergeCell ref="A89:F89"/>
    <mergeCell ref="C103:D103"/>
    <mergeCell ref="A104:B104"/>
    <mergeCell ref="C104:D104"/>
    <mergeCell ref="A102:J102"/>
    <mergeCell ref="E103:G103"/>
    <mergeCell ref="E104:G104"/>
    <mergeCell ref="A92:G92"/>
    <mergeCell ref="A93:G93"/>
    <mergeCell ref="A94:G94"/>
    <mergeCell ref="A95:G95"/>
    <mergeCell ref="A96:G96"/>
    <mergeCell ref="A90:F90"/>
    <mergeCell ref="A97:G97"/>
    <mergeCell ref="E106:G106"/>
    <mergeCell ref="I103:J103"/>
    <mergeCell ref="I104:J104"/>
    <mergeCell ref="C105:D105"/>
    <mergeCell ref="E105:G105"/>
    <mergeCell ref="I105:J105"/>
    <mergeCell ref="A84:J84"/>
    <mergeCell ref="A101:J101"/>
    <mergeCell ref="A103:B103"/>
    <mergeCell ref="A112:B112"/>
    <mergeCell ref="A113:B113"/>
    <mergeCell ref="A98:G98"/>
    <mergeCell ref="A99:G99"/>
    <mergeCell ref="A108:B108"/>
    <mergeCell ref="C108:D108"/>
    <mergeCell ref="A106:B106"/>
    <mergeCell ref="C106:D106"/>
    <mergeCell ref="I106:J106"/>
    <mergeCell ref="A109:B109"/>
    <mergeCell ref="C109:D109"/>
    <mergeCell ref="E109:G109"/>
    <mergeCell ref="I109:J109"/>
    <mergeCell ref="E108:G108"/>
    <mergeCell ref="A1:J1"/>
    <mergeCell ref="A2:J2"/>
    <mergeCell ref="A6:J6"/>
    <mergeCell ref="G89:I89"/>
    <mergeCell ref="G90:I90"/>
    <mergeCell ref="A3:H3"/>
    <mergeCell ref="A28:H28"/>
    <mergeCell ref="A32:H32"/>
    <mergeCell ref="A22:H22"/>
    <mergeCell ref="A26:H26"/>
    <mergeCell ref="A82:H82"/>
    <mergeCell ref="A44:H44"/>
    <mergeCell ref="A33:J33"/>
    <mergeCell ref="A46:J46"/>
    <mergeCell ref="A48:H48"/>
    <mergeCell ref="A16:J16"/>
    <mergeCell ref="A18:J18"/>
    <mergeCell ref="A20:J20"/>
    <mergeCell ref="G88:I88"/>
    <mergeCell ref="A24:J24"/>
    <mergeCell ref="A30:J30"/>
    <mergeCell ref="A88:F88"/>
    <mergeCell ref="A86:H86"/>
    <mergeCell ref="A7:J7"/>
    <mergeCell ref="A135:G135"/>
    <mergeCell ref="A137:I137"/>
    <mergeCell ref="A139:J139"/>
    <mergeCell ref="A122:B122"/>
    <mergeCell ref="C123:D123"/>
    <mergeCell ref="E123:G123"/>
    <mergeCell ref="I123:J123"/>
    <mergeCell ref="A123:B123"/>
    <mergeCell ref="A124:B124"/>
    <mergeCell ref="C124:D124"/>
    <mergeCell ref="E124:G124"/>
    <mergeCell ref="I124:J124"/>
    <mergeCell ref="D152:G152"/>
    <mergeCell ref="H152:J152"/>
    <mergeCell ref="A165:C165"/>
    <mergeCell ref="D165:G165"/>
    <mergeCell ref="H165:J165"/>
    <mergeCell ref="A119:B119"/>
    <mergeCell ref="A140:J140"/>
    <mergeCell ref="A141:J141"/>
    <mergeCell ref="E110:G110"/>
    <mergeCell ref="C110:D110"/>
    <mergeCell ref="A110:B110"/>
    <mergeCell ref="A144:J144"/>
    <mergeCell ref="A125:B125"/>
    <mergeCell ref="C125:D125"/>
    <mergeCell ref="E125:G125"/>
    <mergeCell ref="C134:D134"/>
    <mergeCell ref="E134:G134"/>
    <mergeCell ref="I134:J134"/>
    <mergeCell ref="A134:B134"/>
    <mergeCell ref="A128:B128"/>
    <mergeCell ref="A129:B129"/>
    <mergeCell ref="A130:B130"/>
    <mergeCell ref="C132:D132"/>
    <mergeCell ref="E132:G132"/>
    <mergeCell ref="A1068:D1068"/>
    <mergeCell ref="A1055:J1055"/>
    <mergeCell ref="H1061:J1061"/>
    <mergeCell ref="H1062:J1062"/>
    <mergeCell ref="A1061:E1061"/>
    <mergeCell ref="A1062:E1062"/>
    <mergeCell ref="A143:J143"/>
    <mergeCell ref="E117:G117"/>
    <mergeCell ref="C117:D117"/>
    <mergeCell ref="A117:B117"/>
    <mergeCell ref="I135:J135"/>
    <mergeCell ref="C119:D119"/>
    <mergeCell ref="E119:G119"/>
    <mergeCell ref="A120:B120"/>
    <mergeCell ref="C120:D120"/>
    <mergeCell ref="E120:G120"/>
    <mergeCell ref="C118:D118"/>
    <mergeCell ref="E118:G118"/>
    <mergeCell ref="A118:B118"/>
    <mergeCell ref="I120:J120"/>
    <mergeCell ref="I119:J119"/>
    <mergeCell ref="C122:D122"/>
    <mergeCell ref="E122:G122"/>
    <mergeCell ref="I122:J122"/>
    <mergeCell ref="A236:J236"/>
    <mergeCell ref="A237:J237"/>
    <mergeCell ref="A238:J238"/>
    <mergeCell ref="A240:J240"/>
    <mergeCell ref="A242:J242"/>
    <mergeCell ref="A243:C243"/>
    <mergeCell ref="D243:G243"/>
    <mergeCell ref="H243:J243"/>
    <mergeCell ref="A1067:D1067"/>
    <mergeCell ref="A244:C244"/>
    <mergeCell ref="D244:G244"/>
    <mergeCell ref="H244:J244"/>
    <mergeCell ref="A267:C267"/>
    <mergeCell ref="D267:G267"/>
    <mergeCell ref="H267:J267"/>
    <mergeCell ref="A268:C268"/>
    <mergeCell ref="D268:G268"/>
    <mergeCell ref="H268:J268"/>
    <mergeCell ref="A663:I663"/>
    <mergeCell ref="A665:J665"/>
    <mergeCell ref="A666:J666"/>
    <mergeCell ref="A667:J667"/>
    <mergeCell ref="A669:J669"/>
    <mergeCell ref="A671:J671"/>
    <mergeCell ref="A672:C672"/>
    <mergeCell ref="D672:G672"/>
    <mergeCell ref="H672:J672"/>
    <mergeCell ref="A684:J684"/>
    <mergeCell ref="A686:J686"/>
    <mergeCell ref="A673:C673"/>
    <mergeCell ref="D673:G673"/>
    <mergeCell ref="H673:J673"/>
    <mergeCell ref="A678:I678"/>
    <mergeCell ref="A680:J680"/>
    <mergeCell ref="A681:J681"/>
    <mergeCell ref="A682:J682"/>
    <mergeCell ref="A687:C687"/>
    <mergeCell ref="D687:G687"/>
    <mergeCell ref="H687:J687"/>
    <mergeCell ref="A688:C688"/>
    <mergeCell ref="D688:G688"/>
    <mergeCell ref="H688:J688"/>
    <mergeCell ref="A693:C693"/>
    <mergeCell ref="D693:G693"/>
    <mergeCell ref="H693:J693"/>
    <mergeCell ref="A694:C694"/>
    <mergeCell ref="D694:G694"/>
    <mergeCell ref="H694:J694"/>
    <mergeCell ref="A698:C698"/>
    <mergeCell ref="D698:G698"/>
    <mergeCell ref="H698:J698"/>
    <mergeCell ref="A699:C699"/>
    <mergeCell ref="D699:G699"/>
    <mergeCell ref="H699:J699"/>
    <mergeCell ref="A713:C713"/>
    <mergeCell ref="D713:G713"/>
    <mergeCell ref="H713:J713"/>
    <mergeCell ref="A714:C714"/>
    <mergeCell ref="D714:G714"/>
    <mergeCell ref="H714:J714"/>
    <mergeCell ref="A815:C815"/>
    <mergeCell ref="D815:G815"/>
    <mergeCell ref="H815:J815"/>
    <mergeCell ref="A816:C816"/>
    <mergeCell ref="D816:G816"/>
    <mergeCell ref="H816:J816"/>
    <mergeCell ref="A834:C834"/>
    <mergeCell ref="D834:G834"/>
    <mergeCell ref="H834:J834"/>
    <mergeCell ref="A835:C835"/>
    <mergeCell ref="D835:G835"/>
    <mergeCell ref="H835:J835"/>
    <mergeCell ref="A846:C846"/>
    <mergeCell ref="D846:G846"/>
    <mergeCell ref="H846:J846"/>
    <mergeCell ref="A847:C847"/>
    <mergeCell ref="D847:G847"/>
    <mergeCell ref="H847:J847"/>
    <mergeCell ref="A842:J842"/>
    <mergeCell ref="A844:J844"/>
    <mergeCell ref="A874:C874"/>
    <mergeCell ref="D874:G874"/>
    <mergeCell ref="H874:J874"/>
    <mergeCell ref="A911:J911"/>
    <mergeCell ref="A913:J913"/>
    <mergeCell ref="A915:C915"/>
    <mergeCell ref="D915:G915"/>
    <mergeCell ref="H915:J915"/>
    <mergeCell ref="A916:C916"/>
    <mergeCell ref="D916:G916"/>
    <mergeCell ref="H916:J916"/>
    <mergeCell ref="A875:C875"/>
    <mergeCell ref="D875:G875"/>
    <mergeCell ref="H875:J875"/>
    <mergeCell ref="A895:C895"/>
    <mergeCell ref="D895:G895"/>
    <mergeCell ref="H895:J895"/>
    <mergeCell ref="A896:C896"/>
    <mergeCell ref="D896:G896"/>
    <mergeCell ref="H896:J896"/>
    <mergeCell ref="A932:C932"/>
    <mergeCell ref="D932:G932"/>
    <mergeCell ref="H932:J932"/>
    <mergeCell ref="A933:C933"/>
    <mergeCell ref="D933:G933"/>
    <mergeCell ref="H933:J933"/>
    <mergeCell ref="A920:C920"/>
    <mergeCell ref="D920:G920"/>
    <mergeCell ref="H920:J920"/>
    <mergeCell ref="A921:C921"/>
    <mergeCell ref="D921:G921"/>
    <mergeCell ref="H921:J921"/>
    <mergeCell ref="A937:C937"/>
    <mergeCell ref="D937:G937"/>
    <mergeCell ref="H937:J937"/>
    <mergeCell ref="A938:C938"/>
    <mergeCell ref="D938:G938"/>
    <mergeCell ref="H938:J938"/>
    <mergeCell ref="A957:C957"/>
    <mergeCell ref="D957:G957"/>
    <mergeCell ref="H957:J957"/>
    <mergeCell ref="A958:C958"/>
    <mergeCell ref="D958:G958"/>
    <mergeCell ref="H958:J958"/>
    <mergeCell ref="A949:C949"/>
    <mergeCell ref="D949:G949"/>
    <mergeCell ref="H949:J949"/>
    <mergeCell ref="A950:C950"/>
    <mergeCell ref="D950:G950"/>
    <mergeCell ref="H950:J950"/>
    <mergeCell ref="A970:J970"/>
    <mergeCell ref="A972:J972"/>
    <mergeCell ref="A974:C974"/>
    <mergeCell ref="D974:G974"/>
    <mergeCell ref="H974:J974"/>
    <mergeCell ref="A975:C975"/>
    <mergeCell ref="D975:G975"/>
    <mergeCell ref="H975:J975"/>
    <mergeCell ref="M121:M126"/>
    <mergeCell ref="A961:J961"/>
    <mergeCell ref="A963:J963"/>
    <mergeCell ref="A965:C965"/>
    <mergeCell ref="D965:G965"/>
    <mergeCell ref="H965:J965"/>
    <mergeCell ref="A966:C966"/>
    <mergeCell ref="D966:G966"/>
    <mergeCell ref="H966:J966"/>
    <mergeCell ref="I125:J125"/>
    <mergeCell ref="C126:D126"/>
    <mergeCell ref="I126:J126"/>
    <mergeCell ref="A126:B126"/>
    <mergeCell ref="K121:K126"/>
    <mergeCell ref="A954:J954"/>
    <mergeCell ref="A956:J956"/>
    <mergeCell ref="A979:C979"/>
    <mergeCell ref="D979:G979"/>
    <mergeCell ref="H979:J979"/>
    <mergeCell ref="A980:C980"/>
    <mergeCell ref="D980:G980"/>
    <mergeCell ref="H980:J980"/>
    <mergeCell ref="A985:C985"/>
    <mergeCell ref="D985:G985"/>
    <mergeCell ref="H985:J985"/>
    <mergeCell ref="A986:C986"/>
    <mergeCell ref="D986:G986"/>
    <mergeCell ref="H986:J986"/>
    <mergeCell ref="A992:C992"/>
    <mergeCell ref="D992:G992"/>
    <mergeCell ref="H992:J992"/>
    <mergeCell ref="A993:C993"/>
    <mergeCell ref="D993:G993"/>
    <mergeCell ref="H993:J993"/>
    <mergeCell ref="H1010:J1010"/>
    <mergeCell ref="A1011:C1011"/>
    <mergeCell ref="D1011:G1011"/>
    <mergeCell ref="H1011:J1011"/>
    <mergeCell ref="A1041:B1041"/>
    <mergeCell ref="C1041:E1041"/>
    <mergeCell ref="A1001:C1001"/>
    <mergeCell ref="D1001:G1001"/>
    <mergeCell ref="H1001:J1001"/>
    <mergeCell ref="A1002:C1002"/>
    <mergeCell ref="D1002:G1002"/>
    <mergeCell ref="H1002:J1002"/>
    <mergeCell ref="A1052:I1052"/>
    <mergeCell ref="A34:J34"/>
    <mergeCell ref="A35:J35"/>
    <mergeCell ref="A36:J36"/>
    <mergeCell ref="A37:J37"/>
    <mergeCell ref="A38:J38"/>
    <mergeCell ref="A39:J39"/>
    <mergeCell ref="A40:J40"/>
    <mergeCell ref="A41:J41"/>
    <mergeCell ref="A42:J42"/>
    <mergeCell ref="A1042:J1042"/>
    <mergeCell ref="A1044:J1044"/>
    <mergeCell ref="A1046:C1046"/>
    <mergeCell ref="D1046:G1046"/>
    <mergeCell ref="H1046:J1046"/>
    <mergeCell ref="A1047:C1047"/>
    <mergeCell ref="D1047:G1047"/>
    <mergeCell ref="H1047:J1047"/>
    <mergeCell ref="A997:J997"/>
    <mergeCell ref="A999:J999"/>
    <mergeCell ref="A1006:J1006"/>
    <mergeCell ref="A1008:J1008"/>
    <mergeCell ref="A1010:C1010"/>
    <mergeCell ref="D1010:G1010"/>
    <mergeCell ref="A195:C195"/>
    <mergeCell ref="D195:G195"/>
    <mergeCell ref="H195:J195"/>
    <mergeCell ref="O197:Q197"/>
    <mergeCell ref="M198:N198"/>
    <mergeCell ref="O198:Q198"/>
    <mergeCell ref="M199:N199"/>
    <mergeCell ref="O199:Q199"/>
    <mergeCell ref="M200:N200"/>
    <mergeCell ref="O200:Q200"/>
    <mergeCell ref="M195:N195"/>
    <mergeCell ref="O195:Q195"/>
    <mergeCell ref="M196:N196"/>
    <mergeCell ref="O196:Q196"/>
    <mergeCell ref="M197:N197"/>
    <mergeCell ref="A158:C158"/>
    <mergeCell ref="D158:G158"/>
    <mergeCell ref="H158:J158"/>
    <mergeCell ref="A159:C159"/>
    <mergeCell ref="D159:G159"/>
    <mergeCell ref="H159:J159"/>
    <mergeCell ref="A194:C194"/>
    <mergeCell ref="D194:G194"/>
    <mergeCell ref="H194:J194"/>
    <mergeCell ref="A172:J172"/>
    <mergeCell ref="A173:J173"/>
    <mergeCell ref="A164:C164"/>
    <mergeCell ref="D164:G164"/>
    <mergeCell ref="H164:J164"/>
    <mergeCell ref="H175:J175"/>
    <mergeCell ref="A176:C176"/>
    <mergeCell ref="D176:G176"/>
    <mergeCell ref="H176:J176"/>
    <mergeCell ref="A174:J174"/>
    <mergeCell ref="K106:K107"/>
    <mergeCell ref="A107:B107"/>
    <mergeCell ref="C107:D107"/>
    <mergeCell ref="E107:G107"/>
    <mergeCell ref="I107:J107"/>
    <mergeCell ref="I113:J113"/>
    <mergeCell ref="I115:J115"/>
    <mergeCell ref="I116:J116"/>
    <mergeCell ref="M186:N186"/>
    <mergeCell ref="I111:J111"/>
    <mergeCell ref="E111:G111"/>
    <mergeCell ref="C111:D111"/>
    <mergeCell ref="A111:B111"/>
    <mergeCell ref="A145:J145"/>
    <mergeCell ref="A146:C146"/>
    <mergeCell ref="D146:G146"/>
    <mergeCell ref="H146:J146"/>
    <mergeCell ref="A147:C147"/>
    <mergeCell ref="D147:G147"/>
    <mergeCell ref="H147:J147"/>
    <mergeCell ref="A151:C151"/>
    <mergeCell ref="D151:G151"/>
    <mergeCell ref="H151:J151"/>
    <mergeCell ref="A152:C152"/>
  </mergeCells>
  <pageMargins left="0.56000000000000005" right="0.27" top="0.43307086614173229" bottom="0.27559055118110237" header="2.1259842519685042" footer="0.31496062992125984"/>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90" zoomScaleSheetLayoutView="85" workbookViewId="0">
      <selection activeCell="E129" sqref="E129:G129"/>
    </sheetView>
  </sheetViews>
  <sheetFormatPr baseColWidth="10" defaultRowHeight="14.4"/>
  <cols>
    <col min="1" max="1" width="9.5546875" customWidth="1"/>
    <col min="2" max="2" width="12.5546875" customWidth="1"/>
    <col min="3" max="3" width="34.5546875" customWidth="1"/>
    <col min="4" max="4" width="11.5546875" customWidth="1"/>
    <col min="5" max="5" width="17.44140625" customWidth="1"/>
    <col min="6" max="6" width="13" customWidth="1"/>
    <col min="7" max="7" width="14.44140625" customWidth="1"/>
    <col min="8" max="8" width="17.109375" customWidth="1"/>
    <col min="9" max="9" width="20.5546875" customWidth="1"/>
    <col min="10" max="10" width="23.44140625" customWidth="1"/>
    <col min="11" max="11" width="16.44140625" customWidth="1"/>
    <col min="12" max="12" width="17.5546875" customWidth="1"/>
    <col min="13" max="13" width="32.88671875" customWidth="1"/>
  </cols>
  <sheetData>
    <row r="1" spans="1:10" ht="15.6">
      <c r="A1" s="783" t="s">
        <v>0</v>
      </c>
      <c r="B1" s="783"/>
      <c r="C1" s="783"/>
      <c r="D1" s="783"/>
      <c r="E1" s="783"/>
      <c r="F1" s="783"/>
      <c r="G1" s="783"/>
      <c r="H1" s="783"/>
      <c r="I1" s="783"/>
      <c r="J1" s="783"/>
    </row>
    <row r="2" spans="1:10" ht="15.6">
      <c r="A2" s="783" t="s">
        <v>1</v>
      </c>
      <c r="B2" s="783"/>
      <c r="C2" s="783"/>
      <c r="D2" s="783"/>
      <c r="E2" s="783"/>
      <c r="F2" s="783"/>
      <c r="G2" s="783"/>
      <c r="H2" s="783"/>
      <c r="I2" s="783"/>
      <c r="J2" s="783"/>
    </row>
    <row r="3" spans="1:10" ht="15.6">
      <c r="A3" s="783"/>
      <c r="B3" s="783"/>
      <c r="C3" s="783"/>
      <c r="D3" s="783"/>
      <c r="E3" s="783"/>
      <c r="F3" s="783"/>
      <c r="G3" s="783"/>
      <c r="H3" s="783"/>
      <c r="I3" s="200"/>
      <c r="J3" s="200"/>
    </row>
    <row r="4" spans="1:10" ht="15.6">
      <c r="A4" s="201"/>
      <c r="B4" s="201"/>
      <c r="C4" s="201"/>
      <c r="D4" s="201"/>
      <c r="E4" s="201"/>
      <c r="F4" s="201"/>
      <c r="G4" s="1"/>
      <c r="H4" s="1"/>
      <c r="I4" s="200"/>
      <c r="J4" s="200"/>
    </row>
    <row r="5" spans="1:10" ht="15.6">
      <c r="A5" s="201"/>
      <c r="B5" s="201"/>
      <c r="C5" s="201"/>
      <c r="D5" s="201"/>
      <c r="E5" s="201"/>
      <c r="F5" s="201"/>
      <c r="G5" s="1"/>
      <c r="H5" s="1"/>
      <c r="I5" s="200"/>
      <c r="J5" s="200"/>
    </row>
    <row r="6" spans="1:10" ht="15.6">
      <c r="A6" s="784" t="s">
        <v>55</v>
      </c>
      <c r="B6" s="784"/>
      <c r="C6" s="784"/>
      <c r="D6" s="784"/>
      <c r="E6" s="784"/>
      <c r="F6" s="784"/>
      <c r="G6" s="784"/>
      <c r="H6" s="784"/>
      <c r="I6" s="784"/>
      <c r="J6" s="784"/>
    </row>
    <row r="7" spans="1:10" ht="15.6">
      <c r="A7" s="784"/>
      <c r="B7" s="784"/>
      <c r="C7" s="784"/>
      <c r="D7" s="784"/>
      <c r="E7" s="784"/>
      <c r="F7" s="784"/>
      <c r="G7" s="784"/>
      <c r="H7" s="784"/>
      <c r="I7" s="784"/>
      <c r="J7" s="784"/>
    </row>
    <row r="8" spans="1:10" ht="15.6">
      <c r="A8" s="202"/>
      <c r="B8" s="202"/>
      <c r="C8" s="202"/>
      <c r="D8" s="202"/>
      <c r="E8" s="202"/>
      <c r="F8" s="202"/>
      <c r="G8" s="202"/>
      <c r="H8" s="202"/>
      <c r="I8" s="202"/>
      <c r="J8" s="202"/>
    </row>
    <row r="9" spans="1:10" ht="15.6">
      <c r="A9" s="203"/>
      <c r="B9" s="203"/>
      <c r="C9" s="204"/>
      <c r="D9" s="204"/>
      <c r="E9" s="204"/>
      <c r="F9" s="204"/>
      <c r="G9" s="2"/>
      <c r="H9" s="205"/>
      <c r="I9" s="205" t="s">
        <v>986</v>
      </c>
      <c r="J9" s="205"/>
    </row>
    <row r="10" spans="1:10" ht="15.6">
      <c r="A10" s="1"/>
      <c r="B10" s="1"/>
      <c r="C10" s="1"/>
      <c r="D10" s="1"/>
      <c r="E10" s="1"/>
      <c r="F10" s="1"/>
      <c r="G10" s="2"/>
      <c r="H10" s="205"/>
      <c r="I10" s="205" t="s">
        <v>987</v>
      </c>
      <c r="J10" s="205"/>
    </row>
    <row r="11" spans="1:10" ht="15.6">
      <c r="A11" s="1"/>
      <c r="B11" s="1"/>
      <c r="C11" s="1"/>
      <c r="D11" s="1"/>
      <c r="E11" s="1"/>
      <c r="F11" s="1"/>
      <c r="G11" s="2"/>
      <c r="H11" s="205"/>
      <c r="I11" s="205" t="s">
        <v>988</v>
      </c>
      <c r="J11" s="205"/>
    </row>
    <row r="12" spans="1:10" ht="15.6">
      <c r="A12" s="1"/>
      <c r="B12" s="1"/>
      <c r="C12" s="1"/>
      <c r="D12" s="1"/>
      <c r="E12" s="1"/>
      <c r="F12" s="1"/>
      <c r="G12" s="1"/>
      <c r="H12" s="1"/>
      <c r="I12" s="200"/>
      <c r="J12" s="200"/>
    </row>
    <row r="13" spans="1:10" ht="47.25" customHeight="1">
      <c r="A13" s="741" t="s">
        <v>1693</v>
      </c>
      <c r="B13" s="741"/>
      <c r="C13" s="741"/>
      <c r="D13" s="741"/>
      <c r="E13" s="741"/>
      <c r="F13" s="741"/>
      <c r="G13" s="741"/>
      <c r="H13" s="741"/>
      <c r="I13" s="741"/>
      <c r="J13" s="741"/>
    </row>
    <row r="14" spans="1:10" ht="15.6">
      <c r="A14" s="206"/>
      <c r="B14" s="206"/>
      <c r="C14" s="206"/>
      <c r="D14" s="206"/>
      <c r="E14" s="206"/>
      <c r="F14" s="206"/>
      <c r="G14" s="206"/>
      <c r="H14" s="206"/>
      <c r="I14" s="200"/>
      <c r="J14" s="200"/>
    </row>
    <row r="15" spans="1:10" ht="15.75" customHeight="1">
      <c r="A15" s="802" t="s">
        <v>2</v>
      </c>
      <c r="B15" s="802"/>
      <c r="C15" s="802"/>
      <c r="D15" s="802"/>
      <c r="E15" s="802"/>
      <c r="F15" s="802"/>
      <c r="G15" s="802"/>
      <c r="H15" s="802"/>
      <c r="I15" s="802"/>
      <c r="J15" s="802"/>
    </row>
    <row r="16" spans="1:10" ht="10.5" customHeight="1">
      <c r="A16" s="206"/>
      <c r="B16" s="206"/>
      <c r="C16" s="206"/>
      <c r="D16" s="206"/>
      <c r="E16" s="206"/>
      <c r="F16" s="206"/>
      <c r="G16" s="206"/>
      <c r="H16" s="206"/>
      <c r="I16" s="200"/>
      <c r="J16" s="200"/>
    </row>
    <row r="17" spans="1:11" ht="102.75" customHeight="1">
      <c r="A17" s="803" t="s">
        <v>939</v>
      </c>
      <c r="B17" s="804"/>
      <c r="C17" s="804"/>
      <c r="D17" s="804"/>
      <c r="E17" s="804"/>
      <c r="F17" s="804"/>
      <c r="G17" s="804"/>
      <c r="H17" s="804"/>
      <c r="I17" s="804"/>
      <c r="J17" s="804"/>
    </row>
    <row r="18" spans="1:11" ht="15.6">
      <c r="A18" s="206"/>
      <c r="B18" s="206"/>
      <c r="C18" s="206"/>
      <c r="D18" s="206"/>
      <c r="E18" s="206"/>
      <c r="F18" s="206"/>
      <c r="G18" s="206"/>
      <c r="H18" s="206"/>
      <c r="I18" s="200"/>
      <c r="J18" s="200"/>
    </row>
    <row r="19" spans="1:11" ht="15.6">
      <c r="A19" s="805" t="s">
        <v>3</v>
      </c>
      <c r="B19" s="805"/>
      <c r="C19" s="805"/>
      <c r="D19" s="805"/>
      <c r="E19" s="805"/>
      <c r="F19" s="805"/>
      <c r="G19" s="805"/>
      <c r="H19" s="805"/>
      <c r="I19" s="200"/>
      <c r="J19" s="200"/>
    </row>
    <row r="20" spans="1:11" ht="10.5" customHeight="1">
      <c r="A20" s="206"/>
      <c r="B20" s="206"/>
      <c r="C20" s="206"/>
      <c r="D20" s="206"/>
      <c r="E20" s="206"/>
      <c r="F20" s="206"/>
      <c r="G20" s="206"/>
      <c r="H20" s="206"/>
      <c r="I20" s="200"/>
      <c r="J20" s="200"/>
    </row>
    <row r="21" spans="1:11" ht="70.5" customHeight="1">
      <c r="A21" s="741" t="s">
        <v>989</v>
      </c>
      <c r="B21" s="741"/>
      <c r="C21" s="741"/>
      <c r="D21" s="741"/>
      <c r="E21" s="741"/>
      <c r="F21" s="741"/>
      <c r="G21" s="741"/>
      <c r="H21" s="741"/>
      <c r="I21" s="741"/>
      <c r="J21" s="741"/>
    </row>
    <row r="22" spans="1:11" ht="15.6">
      <c r="A22" s="206"/>
      <c r="B22" s="206"/>
      <c r="C22" s="206"/>
      <c r="D22" s="206"/>
      <c r="E22" s="206"/>
      <c r="F22" s="206"/>
      <c r="G22" s="206"/>
      <c r="H22" s="206"/>
      <c r="I22" s="200"/>
      <c r="J22" s="200"/>
    </row>
    <row r="23" spans="1:11" ht="15.6">
      <c r="A23" s="805" t="s">
        <v>4</v>
      </c>
      <c r="B23" s="805"/>
      <c r="C23" s="805"/>
      <c r="D23" s="805"/>
      <c r="E23" s="805"/>
      <c r="F23" s="805"/>
      <c r="G23" s="805"/>
      <c r="H23" s="805"/>
      <c r="I23" s="200"/>
      <c r="J23" s="200"/>
    </row>
    <row r="24" spans="1:11" ht="15.6">
      <c r="A24" s="207"/>
      <c r="B24" s="207"/>
      <c r="C24" s="207"/>
      <c r="D24" s="207"/>
      <c r="E24" s="207"/>
      <c r="F24" s="207"/>
      <c r="G24" s="207"/>
      <c r="H24" s="207"/>
      <c r="I24" s="200"/>
      <c r="J24" s="200"/>
    </row>
    <row r="25" spans="1:11" ht="15.6">
      <c r="A25" s="797" t="s">
        <v>5</v>
      </c>
      <c r="B25" s="797"/>
      <c r="C25" s="797"/>
      <c r="D25" s="797"/>
      <c r="E25" s="797"/>
      <c r="F25" s="797"/>
      <c r="G25" s="797"/>
      <c r="H25" s="797"/>
      <c r="I25" s="200"/>
      <c r="J25" s="200"/>
    </row>
    <row r="26" spans="1:11" ht="10.5" customHeight="1">
      <c r="A26" s="208"/>
      <c r="B26" s="208"/>
      <c r="C26" s="208"/>
      <c r="D26" s="208"/>
      <c r="E26" s="207"/>
      <c r="F26" s="207"/>
      <c r="G26" s="207"/>
      <c r="H26" s="207"/>
      <c r="I26" s="200"/>
      <c r="J26" s="200"/>
    </row>
    <row r="27" spans="1:11" ht="31.5" customHeight="1">
      <c r="A27" s="741" t="s">
        <v>904</v>
      </c>
      <c r="B27" s="741"/>
      <c r="C27" s="741"/>
      <c r="D27" s="741"/>
      <c r="E27" s="741"/>
      <c r="F27" s="741"/>
      <c r="G27" s="741"/>
      <c r="H27" s="741"/>
      <c r="I27" s="741"/>
      <c r="J27" s="741"/>
    </row>
    <row r="28" spans="1:11" ht="15.6">
      <c r="A28" s="206"/>
      <c r="B28" s="206"/>
      <c r="C28" s="206"/>
      <c r="D28" s="206"/>
      <c r="E28" s="206"/>
      <c r="F28" s="206"/>
      <c r="G28" s="206"/>
      <c r="H28" s="206"/>
      <c r="I28" s="200"/>
      <c r="J28" s="200"/>
    </row>
    <row r="29" spans="1:11" ht="15.6">
      <c r="A29" s="797" t="s">
        <v>6</v>
      </c>
      <c r="B29" s="797"/>
      <c r="C29" s="797"/>
      <c r="D29" s="797"/>
      <c r="E29" s="797"/>
      <c r="F29" s="797"/>
      <c r="G29" s="797"/>
      <c r="H29" s="797"/>
      <c r="I29" s="200"/>
      <c r="J29" s="200"/>
    </row>
    <row r="30" spans="1:11" ht="58.5" customHeight="1">
      <c r="A30" s="741" t="s">
        <v>1623</v>
      </c>
      <c r="B30" s="741"/>
      <c r="C30" s="741"/>
      <c r="D30" s="741"/>
      <c r="E30" s="741"/>
      <c r="F30" s="741"/>
      <c r="G30" s="741"/>
      <c r="H30" s="741"/>
      <c r="I30" s="741"/>
      <c r="J30" s="741"/>
    </row>
    <row r="31" spans="1:11" s="57" customFormat="1" ht="53.25" customHeight="1">
      <c r="A31" s="649" t="s">
        <v>991</v>
      </c>
      <c r="B31" s="649"/>
      <c r="C31" s="649"/>
      <c r="D31" s="649"/>
      <c r="E31" s="649"/>
      <c r="F31" s="649"/>
      <c r="G31" s="649"/>
      <c r="H31" s="649"/>
      <c r="I31" s="649"/>
      <c r="J31" s="649"/>
      <c r="K31" s="163"/>
    </row>
    <row r="32" spans="1:11" s="2" customFormat="1" ht="68.25" customHeight="1">
      <c r="A32" s="741" t="s">
        <v>1020</v>
      </c>
      <c r="B32" s="741"/>
      <c r="C32" s="741"/>
      <c r="D32" s="741"/>
      <c r="E32" s="741"/>
      <c r="F32" s="741"/>
      <c r="G32" s="741"/>
      <c r="H32" s="741"/>
      <c r="I32" s="741"/>
      <c r="J32" s="741"/>
      <c r="K32" s="265"/>
    </row>
    <row r="33" spans="1:11" s="2" customFormat="1" ht="48.75" customHeight="1">
      <c r="A33" s="741" t="s">
        <v>1021</v>
      </c>
      <c r="B33" s="741"/>
      <c r="C33" s="741"/>
      <c r="D33" s="741"/>
      <c r="E33" s="741"/>
      <c r="F33" s="741"/>
      <c r="G33" s="741"/>
      <c r="H33" s="741"/>
      <c r="I33" s="741"/>
      <c r="J33" s="741"/>
      <c r="K33" s="265"/>
    </row>
    <row r="34" spans="1:11" s="2" customFormat="1" ht="42" customHeight="1">
      <c r="A34" s="742" t="s">
        <v>1033</v>
      </c>
      <c r="B34" s="742"/>
      <c r="C34" s="742"/>
      <c r="D34" s="742"/>
      <c r="E34" s="742"/>
      <c r="F34" s="742"/>
      <c r="G34" s="742"/>
      <c r="H34" s="742"/>
      <c r="I34" s="742"/>
      <c r="J34" s="742"/>
      <c r="K34" s="265"/>
    </row>
    <row r="35" spans="1:11" s="2" customFormat="1" ht="20.25" customHeight="1">
      <c r="A35" s="741" t="s">
        <v>1034</v>
      </c>
      <c r="B35" s="741"/>
      <c r="C35" s="741"/>
      <c r="D35" s="741"/>
      <c r="E35" s="741"/>
      <c r="F35" s="741"/>
      <c r="G35" s="741"/>
      <c r="H35" s="741"/>
      <c r="I35" s="741"/>
      <c r="J35" s="741"/>
      <c r="K35" s="265"/>
    </row>
    <row r="36" spans="1:11" s="2" customFormat="1" ht="32.25" customHeight="1">
      <c r="A36" s="742" t="s">
        <v>1624</v>
      </c>
      <c r="B36" s="742"/>
      <c r="C36" s="742"/>
      <c r="D36" s="742"/>
      <c r="E36" s="742"/>
      <c r="F36" s="742"/>
      <c r="G36" s="742"/>
      <c r="H36" s="742"/>
      <c r="I36" s="742"/>
      <c r="J36" s="742"/>
      <c r="K36" s="265"/>
    </row>
    <row r="37" spans="1:11" s="2" customFormat="1" ht="47.25" customHeight="1">
      <c r="A37" s="741" t="s">
        <v>1022</v>
      </c>
      <c r="B37" s="741"/>
      <c r="C37" s="741"/>
      <c r="D37" s="741"/>
      <c r="E37" s="741"/>
      <c r="F37" s="741"/>
      <c r="G37" s="741"/>
      <c r="H37" s="741"/>
      <c r="I37" s="741"/>
      <c r="J37" s="741"/>
      <c r="K37" s="265"/>
    </row>
    <row r="38" spans="1:11" s="2" customFormat="1" ht="80.25" customHeight="1">
      <c r="A38" s="741" t="s">
        <v>1035</v>
      </c>
      <c r="B38" s="741"/>
      <c r="C38" s="741"/>
      <c r="D38" s="741"/>
      <c r="E38" s="741"/>
      <c r="F38" s="741"/>
      <c r="G38" s="741"/>
      <c r="H38" s="741"/>
      <c r="I38" s="741"/>
      <c r="J38" s="741"/>
      <c r="K38" s="265"/>
    </row>
    <row r="39" spans="1:11" s="2" customFormat="1" ht="54" customHeight="1">
      <c r="A39" s="741" t="s">
        <v>1625</v>
      </c>
      <c r="B39" s="741"/>
      <c r="C39" s="741"/>
      <c r="D39" s="741"/>
      <c r="E39" s="741"/>
      <c r="F39" s="741"/>
      <c r="G39" s="741"/>
      <c r="H39" s="741"/>
      <c r="I39" s="741"/>
      <c r="J39" s="741"/>
      <c r="K39" s="265"/>
    </row>
    <row r="40" spans="1:11" s="2" customFormat="1" ht="51.75" customHeight="1">
      <c r="A40" s="741" t="s">
        <v>1626</v>
      </c>
      <c r="B40" s="741"/>
      <c r="C40" s="741"/>
      <c r="D40" s="741"/>
      <c r="E40" s="741"/>
      <c r="F40" s="741"/>
      <c r="G40" s="741"/>
      <c r="H40" s="741"/>
      <c r="I40" s="741"/>
      <c r="J40" s="741"/>
      <c r="K40" s="266"/>
    </row>
    <row r="41" spans="1:11" s="268" customFormat="1" ht="66.75" customHeight="1">
      <c r="A41" s="741" t="s">
        <v>1023</v>
      </c>
      <c r="B41" s="741"/>
      <c r="C41" s="741"/>
      <c r="D41" s="741"/>
      <c r="E41" s="741"/>
      <c r="F41" s="741"/>
      <c r="G41" s="741"/>
      <c r="H41" s="741"/>
      <c r="I41" s="741"/>
      <c r="J41" s="741"/>
      <c r="K41" s="267"/>
    </row>
    <row r="42" spans="1:11" s="268" customFormat="1" ht="55.5" customHeight="1">
      <c r="A42" s="741" t="s">
        <v>1024</v>
      </c>
      <c r="B42" s="741"/>
      <c r="C42" s="741"/>
      <c r="D42" s="741"/>
      <c r="E42" s="741"/>
      <c r="F42" s="741"/>
      <c r="G42" s="741"/>
      <c r="H42" s="741"/>
      <c r="I42" s="741"/>
      <c r="J42" s="741"/>
      <c r="K42" s="267"/>
    </row>
    <row r="43" spans="1:11" s="2" customFormat="1" ht="51.75" customHeight="1">
      <c r="A43" s="741" t="s">
        <v>1025</v>
      </c>
      <c r="B43" s="741"/>
      <c r="C43" s="741"/>
      <c r="D43" s="741"/>
      <c r="E43" s="741"/>
      <c r="F43" s="741"/>
      <c r="G43" s="741"/>
      <c r="H43" s="741"/>
      <c r="I43" s="741"/>
      <c r="J43" s="741"/>
      <c r="K43" s="266"/>
    </row>
    <row r="44" spans="1:11" s="2" customFormat="1" ht="48" customHeight="1">
      <c r="A44" s="741" t="s">
        <v>1026</v>
      </c>
      <c r="B44" s="741"/>
      <c r="C44" s="741"/>
      <c r="D44" s="741"/>
      <c r="E44" s="741"/>
      <c r="F44" s="741"/>
      <c r="G44" s="741"/>
      <c r="H44" s="741"/>
      <c r="I44" s="741"/>
      <c r="J44" s="741"/>
      <c r="K44" s="266"/>
    </row>
    <row r="45" spans="1:11" s="2" customFormat="1" ht="66" customHeight="1">
      <c r="A45" s="741" t="s">
        <v>1027</v>
      </c>
      <c r="B45" s="741"/>
      <c r="C45" s="741"/>
      <c r="D45" s="741"/>
      <c r="E45" s="741"/>
      <c r="F45" s="741"/>
      <c r="G45" s="741"/>
      <c r="H45" s="741"/>
      <c r="I45" s="741"/>
      <c r="J45" s="741"/>
      <c r="K45" s="266"/>
    </row>
    <row r="46" spans="1:11" s="2" customFormat="1" ht="42" customHeight="1">
      <c r="A46" s="741" t="s">
        <v>1028</v>
      </c>
      <c r="B46" s="741"/>
      <c r="C46" s="741"/>
      <c r="D46" s="741"/>
      <c r="E46" s="741"/>
      <c r="F46" s="741"/>
      <c r="G46" s="741"/>
      <c r="H46" s="741"/>
      <c r="I46" s="741"/>
      <c r="J46" s="741"/>
      <c r="K46" s="266"/>
    </row>
    <row r="47" spans="1:11" s="2" customFormat="1" ht="53.25" customHeight="1">
      <c r="A47" s="741" t="s">
        <v>1029</v>
      </c>
      <c r="B47" s="741"/>
      <c r="C47" s="741"/>
      <c r="D47" s="741"/>
      <c r="E47" s="741"/>
      <c r="F47" s="741"/>
      <c r="G47" s="741"/>
      <c r="H47" s="741"/>
      <c r="I47" s="741"/>
      <c r="J47" s="741"/>
      <c r="K47" s="232"/>
    </row>
    <row r="48" spans="1:11" s="2" customFormat="1" ht="128.25" customHeight="1">
      <c r="A48" s="741" t="s">
        <v>1111</v>
      </c>
      <c r="B48" s="741"/>
      <c r="C48" s="741"/>
      <c r="D48" s="741"/>
      <c r="E48" s="741"/>
      <c r="F48" s="741"/>
      <c r="G48" s="741"/>
      <c r="H48" s="741"/>
      <c r="I48" s="741"/>
      <c r="J48" s="741"/>
      <c r="K48" s="266"/>
    </row>
    <row r="49" spans="1:11" s="2" customFormat="1" ht="51.75" customHeight="1">
      <c r="A49" s="741" t="s">
        <v>1030</v>
      </c>
      <c r="B49" s="741"/>
      <c r="C49" s="741"/>
      <c r="D49" s="741"/>
      <c r="E49" s="741"/>
      <c r="F49" s="741"/>
      <c r="G49" s="741"/>
      <c r="H49" s="741"/>
      <c r="I49" s="741"/>
      <c r="J49" s="741"/>
      <c r="K49" s="266"/>
    </row>
    <row r="50" spans="1:11" s="2" customFormat="1" ht="158.25" customHeight="1">
      <c r="A50" s="809" t="s">
        <v>1031</v>
      </c>
      <c r="B50" s="809"/>
      <c r="C50" s="809"/>
      <c r="D50" s="809"/>
      <c r="E50" s="809"/>
      <c r="F50" s="809"/>
      <c r="G50" s="809"/>
      <c r="H50" s="809"/>
      <c r="I50" s="809"/>
      <c r="J50" s="809"/>
      <c r="K50" s="266"/>
    </row>
    <row r="51" spans="1:11" s="2" customFormat="1" ht="63" customHeight="1">
      <c r="A51" s="737" t="s">
        <v>1032</v>
      </c>
      <c r="B51" s="737"/>
      <c r="C51" s="737"/>
      <c r="D51" s="737"/>
      <c r="E51" s="737"/>
      <c r="F51" s="737"/>
      <c r="G51" s="737"/>
      <c r="H51" s="737"/>
      <c r="I51" s="737"/>
      <c r="J51" s="737"/>
      <c r="K51" s="266"/>
    </row>
    <row r="52" spans="1:11" s="57" customFormat="1" ht="130.5" customHeight="1">
      <c r="A52" s="649" t="s">
        <v>1627</v>
      </c>
      <c r="B52" s="649"/>
      <c r="C52" s="649"/>
      <c r="D52" s="649"/>
      <c r="E52" s="649"/>
      <c r="F52" s="649"/>
      <c r="G52" s="649"/>
      <c r="H52" s="649"/>
      <c r="I52" s="649"/>
      <c r="J52" s="649"/>
      <c r="K52" s="163"/>
    </row>
    <row r="53" spans="1:11" s="57" customFormat="1" ht="120" customHeight="1">
      <c r="A53" s="649" t="s">
        <v>1628</v>
      </c>
      <c r="B53" s="649"/>
      <c r="C53" s="649"/>
      <c r="D53" s="649"/>
      <c r="E53" s="649"/>
      <c r="F53" s="649"/>
      <c r="G53" s="649"/>
      <c r="H53" s="649"/>
      <c r="I53" s="649"/>
      <c r="J53" s="649"/>
    </row>
    <row r="54" spans="1:11" ht="15">
      <c r="A54" s="58"/>
      <c r="B54" s="58"/>
      <c r="C54" s="58"/>
      <c r="D54" s="58"/>
      <c r="E54" s="58"/>
      <c r="F54" s="58"/>
      <c r="G54" s="58"/>
      <c r="H54" s="58"/>
      <c r="I54" s="58"/>
      <c r="J54" s="58"/>
    </row>
    <row r="55" spans="1:11" ht="15.6">
      <c r="A55" s="797" t="s">
        <v>7</v>
      </c>
      <c r="B55" s="797"/>
      <c r="C55" s="797"/>
      <c r="D55" s="797"/>
      <c r="E55" s="797"/>
      <c r="F55" s="797"/>
      <c r="G55" s="797"/>
      <c r="H55" s="797"/>
      <c r="I55" s="200"/>
      <c r="J55" s="200"/>
    </row>
    <row r="56" spans="1:11" ht="15.6">
      <c r="A56" s="208"/>
      <c r="B56" s="208"/>
      <c r="C56" s="208"/>
      <c r="D56" s="208"/>
      <c r="E56" s="207"/>
      <c r="F56" s="207"/>
      <c r="G56" s="206"/>
      <c r="H56" s="206"/>
      <c r="I56" s="200"/>
      <c r="J56" s="200"/>
    </row>
    <row r="57" spans="1:11" ht="19.5" customHeight="1">
      <c r="A57" s="806" t="s">
        <v>905</v>
      </c>
      <c r="B57" s="806"/>
      <c r="C57" s="806"/>
      <c r="D57" s="806"/>
      <c r="E57" s="806"/>
      <c r="F57" s="806"/>
      <c r="G57" s="806"/>
      <c r="H57" s="806"/>
      <c r="I57" s="806"/>
      <c r="J57" s="806"/>
    </row>
    <row r="58" spans="1:11" ht="15.6">
      <c r="A58" s="209"/>
      <c r="B58" s="209"/>
      <c r="C58" s="209"/>
      <c r="D58" s="209"/>
      <c r="E58" s="209"/>
      <c r="F58" s="209"/>
      <c r="G58" s="209"/>
      <c r="H58" s="209"/>
      <c r="I58" s="200"/>
      <c r="J58" s="200"/>
    </row>
    <row r="59" spans="1:11" ht="15.6">
      <c r="A59" s="797" t="s">
        <v>9</v>
      </c>
      <c r="B59" s="797"/>
      <c r="C59" s="797"/>
      <c r="D59" s="797"/>
      <c r="E59" s="797"/>
      <c r="F59" s="797"/>
      <c r="G59" s="797"/>
      <c r="H59" s="797"/>
      <c r="I59" s="200"/>
      <c r="J59" s="200"/>
    </row>
    <row r="60" spans="1:11" ht="15">
      <c r="A60" s="210"/>
      <c r="B60" s="210"/>
      <c r="C60" s="210"/>
      <c r="D60" s="210"/>
      <c r="E60" s="210"/>
      <c r="F60" s="210"/>
      <c r="G60" s="210"/>
      <c r="H60" s="210"/>
      <c r="I60" s="210"/>
      <c r="J60" s="210"/>
    </row>
    <row r="61" spans="1:11" s="53" customFormat="1" ht="38.25" customHeight="1">
      <c r="A61" s="52"/>
      <c r="B61" s="649" t="s">
        <v>63</v>
      </c>
      <c r="C61" s="649"/>
      <c r="D61" s="649"/>
      <c r="E61" s="649"/>
      <c r="F61" s="649"/>
      <c r="G61" s="649"/>
      <c r="H61" s="649"/>
      <c r="I61" s="649"/>
      <c r="J61" s="649"/>
    </row>
    <row r="62" spans="1:11" s="53" customFormat="1" ht="33.75" customHeight="1">
      <c r="A62" s="52"/>
      <c r="B62" s="649" t="s">
        <v>1036</v>
      </c>
      <c r="C62" s="649"/>
      <c r="D62" s="649"/>
      <c r="E62" s="649"/>
      <c r="F62" s="649"/>
      <c r="G62" s="649"/>
      <c r="H62" s="649"/>
      <c r="I62" s="649"/>
      <c r="J62" s="649"/>
      <c r="K62" s="269"/>
    </row>
    <row r="63" spans="1:11" s="53" customFormat="1" ht="32.25" customHeight="1">
      <c r="A63" s="52"/>
      <c r="B63" s="649" t="s">
        <v>1037</v>
      </c>
      <c r="C63" s="649"/>
      <c r="D63" s="649"/>
      <c r="E63" s="649"/>
      <c r="F63" s="649"/>
      <c r="G63" s="649"/>
      <c r="H63" s="649"/>
      <c r="I63" s="649"/>
      <c r="J63" s="649"/>
      <c r="K63" s="270"/>
    </row>
    <row r="64" spans="1:11" s="53" customFormat="1" ht="50.25" customHeight="1">
      <c r="A64" s="52"/>
      <c r="B64" s="649" t="s">
        <v>1001</v>
      </c>
      <c r="C64" s="649"/>
      <c r="D64" s="649"/>
      <c r="E64" s="649"/>
      <c r="F64" s="649"/>
      <c r="G64" s="649"/>
      <c r="H64" s="649"/>
      <c r="I64" s="649"/>
      <c r="J64" s="649"/>
    </row>
    <row r="65" spans="1:10" ht="3" customHeight="1">
      <c r="A65" s="211"/>
      <c r="B65" s="211"/>
      <c r="C65" s="211"/>
      <c r="D65" s="211"/>
      <c r="E65" s="211"/>
      <c r="F65" s="211"/>
      <c r="G65" s="211"/>
      <c r="H65" s="211"/>
      <c r="I65" s="211"/>
      <c r="J65" s="211"/>
    </row>
    <row r="66" spans="1:10" ht="15.6">
      <c r="A66" s="212" t="s">
        <v>10</v>
      </c>
      <c r="B66" s="212"/>
      <c r="C66" s="212"/>
      <c r="D66" s="212"/>
      <c r="E66" s="212"/>
      <c r="F66" s="212"/>
      <c r="G66" s="212"/>
      <c r="H66" s="212"/>
      <c r="I66" s="212"/>
      <c r="J66" s="212"/>
    </row>
    <row r="67" spans="1:10" ht="15.6">
      <c r="A67" s="212"/>
      <c r="B67" s="212"/>
      <c r="C67" s="212"/>
      <c r="D67" s="212"/>
      <c r="E67" s="212"/>
      <c r="F67" s="212"/>
      <c r="G67" s="212"/>
      <c r="H67" s="212"/>
      <c r="I67" s="212"/>
      <c r="J67" s="212"/>
    </row>
    <row r="68" spans="1:10" ht="15.6">
      <c r="A68" s="212" t="s">
        <v>52</v>
      </c>
      <c r="B68" s="212"/>
      <c r="C68" s="212"/>
      <c r="D68" s="212"/>
      <c r="E68" s="212"/>
      <c r="F68" s="212"/>
      <c r="G68" s="212"/>
      <c r="H68" s="212"/>
      <c r="I68" s="212"/>
      <c r="J68" s="212"/>
    </row>
    <row r="69" spans="1:10" ht="15.6">
      <c r="A69" s="212"/>
      <c r="B69" s="212"/>
      <c r="C69" s="212"/>
      <c r="D69" s="212"/>
      <c r="E69" s="212"/>
      <c r="F69" s="212"/>
      <c r="G69" s="212"/>
      <c r="H69" s="212"/>
      <c r="I69" s="212"/>
      <c r="J69" s="212"/>
    </row>
    <row r="70" spans="1:10" ht="21" customHeight="1">
      <c r="A70" s="808" t="s">
        <v>990</v>
      </c>
      <c r="B70" s="584"/>
      <c r="C70" s="584"/>
      <c r="D70" s="584"/>
      <c r="E70" s="584"/>
      <c r="F70" s="584"/>
      <c r="G70" s="584"/>
      <c r="H70" s="584"/>
      <c r="I70" s="584"/>
      <c r="J70" s="584"/>
    </row>
    <row r="71" spans="1:10" ht="21" customHeight="1">
      <c r="A71" s="584"/>
      <c r="B71" s="584"/>
      <c r="C71" s="584"/>
      <c r="D71" s="584"/>
      <c r="E71" s="584"/>
      <c r="F71" s="584"/>
      <c r="G71" s="584"/>
      <c r="H71" s="584"/>
      <c r="I71" s="584"/>
      <c r="J71" s="584"/>
    </row>
    <row r="72" spans="1:10" ht="21" customHeight="1">
      <c r="A72" s="584"/>
      <c r="B72" s="584"/>
      <c r="C72" s="584"/>
      <c r="D72" s="584"/>
      <c r="E72" s="584"/>
      <c r="F72" s="584"/>
      <c r="G72" s="584"/>
      <c r="H72" s="584"/>
      <c r="I72" s="584"/>
      <c r="J72" s="584"/>
    </row>
    <row r="73" spans="1:10" ht="15.6">
      <c r="A73" s="208"/>
      <c r="B73" s="208"/>
      <c r="C73" s="208"/>
      <c r="D73" s="208"/>
      <c r="E73" s="207"/>
      <c r="F73" s="207"/>
      <c r="G73" s="209"/>
      <c r="H73" s="209"/>
      <c r="I73" s="200"/>
      <c r="J73" s="200"/>
    </row>
    <row r="74" spans="1:10" ht="15.75" customHeight="1">
      <c r="A74" s="212" t="s">
        <v>69</v>
      </c>
      <c r="B74" s="212"/>
      <c r="C74" s="212"/>
      <c r="D74" s="212"/>
      <c r="E74" s="212"/>
      <c r="F74" s="212"/>
      <c r="G74" s="212"/>
      <c r="H74" s="212"/>
      <c r="I74" s="200"/>
      <c r="J74" s="200"/>
    </row>
    <row r="75" spans="1:10" ht="13.5" customHeight="1">
      <c r="A75" s="208"/>
      <c r="B75" s="208"/>
      <c r="C75" s="208"/>
      <c r="D75" s="208"/>
      <c r="E75" s="208"/>
      <c r="F75" s="208"/>
      <c r="G75" s="214"/>
      <c r="H75" s="214"/>
      <c r="I75" s="200"/>
      <c r="J75" s="200"/>
    </row>
    <row r="76" spans="1:10" ht="15.6">
      <c r="A76" s="1" t="s">
        <v>51</v>
      </c>
      <c r="B76" s="1"/>
      <c r="C76" s="1"/>
      <c r="D76" s="1"/>
      <c r="E76" s="1"/>
      <c r="F76" s="1"/>
      <c r="G76" s="1"/>
      <c r="H76" s="1"/>
      <c r="I76" s="200"/>
      <c r="J76" s="200"/>
    </row>
    <row r="77" spans="1:10" ht="15.6">
      <c r="A77" s="1" t="s">
        <v>373</v>
      </c>
      <c r="B77" s="1"/>
      <c r="C77" s="1"/>
      <c r="D77" s="1"/>
      <c r="E77" s="1"/>
      <c r="F77" s="1"/>
      <c r="G77" s="1"/>
      <c r="H77" s="1"/>
      <c r="I77" s="200"/>
      <c r="J77" s="200"/>
    </row>
    <row r="78" spans="1:10" ht="15.6">
      <c r="A78" s="1" t="s">
        <v>11</v>
      </c>
      <c r="B78" s="1"/>
      <c r="C78" s="1"/>
      <c r="D78" s="1"/>
      <c r="E78" s="1"/>
      <c r="F78" s="1"/>
      <c r="G78" s="1"/>
      <c r="H78" s="1"/>
      <c r="I78" s="200"/>
      <c r="J78" s="200"/>
    </row>
    <row r="79" spans="1:10" ht="15.6">
      <c r="A79" s="1"/>
      <c r="B79" s="213"/>
      <c r="C79" s="213"/>
      <c r="D79" s="213"/>
      <c r="E79" s="213"/>
      <c r="F79" s="213"/>
      <c r="G79" s="213"/>
      <c r="H79" s="213"/>
      <c r="I79" s="200"/>
      <c r="J79" s="200"/>
    </row>
    <row r="80" spans="1:10" ht="15.75" customHeight="1">
      <c r="A80" s="212" t="s">
        <v>1109</v>
      </c>
      <c r="B80" s="212"/>
      <c r="C80" s="212"/>
      <c r="D80" s="212"/>
      <c r="E80" s="212"/>
      <c r="F80" s="212"/>
      <c r="G80" s="212"/>
      <c r="H80" s="212"/>
      <c r="I80" s="200"/>
      <c r="J80" s="200"/>
    </row>
    <row r="81" spans="1:10" ht="13.5" customHeight="1">
      <c r="A81" s="208"/>
      <c r="B81" s="208"/>
      <c r="C81" s="208"/>
      <c r="D81" s="208"/>
      <c r="E81" s="208"/>
      <c r="F81" s="208"/>
      <c r="G81" s="214"/>
      <c r="H81" s="214"/>
      <c r="I81" s="200"/>
      <c r="J81" s="200"/>
    </row>
    <row r="82" spans="1:10" ht="15.6">
      <c r="A82" s="1" t="s">
        <v>372</v>
      </c>
      <c r="B82" s="1"/>
      <c r="C82" s="1"/>
      <c r="D82" s="1"/>
      <c r="E82" s="1"/>
      <c r="F82" s="1"/>
      <c r="G82" s="1"/>
      <c r="H82" s="1"/>
      <c r="I82" s="200"/>
      <c r="J82" s="200"/>
    </row>
    <row r="83" spans="1:10" ht="15.6">
      <c r="A83" s="1" t="s">
        <v>374</v>
      </c>
      <c r="B83" s="1"/>
      <c r="C83" s="1"/>
      <c r="D83" s="1"/>
      <c r="E83" s="1"/>
      <c r="F83" s="1"/>
      <c r="G83" s="1"/>
      <c r="H83" s="1"/>
      <c r="I83" s="200"/>
      <c r="J83" s="200"/>
    </row>
    <row r="84" spans="1:10" ht="15.6">
      <c r="A84" s="1" t="s">
        <v>11</v>
      </c>
      <c r="B84" s="1"/>
      <c r="C84" s="1"/>
      <c r="D84" s="1"/>
      <c r="E84" s="1"/>
      <c r="F84" s="1"/>
      <c r="G84" s="1"/>
      <c r="H84" s="1"/>
      <c r="I84" s="200"/>
      <c r="J84" s="200"/>
    </row>
    <row r="85" spans="1:10" ht="15.6">
      <c r="A85" s="1"/>
      <c r="B85" s="1"/>
      <c r="C85" s="1"/>
      <c r="D85" s="1"/>
      <c r="E85" s="1"/>
      <c r="F85" s="1"/>
      <c r="G85" s="1"/>
      <c r="H85" s="1"/>
      <c r="I85" s="200"/>
      <c r="J85" s="200"/>
    </row>
    <row r="86" spans="1:10" ht="15.75" customHeight="1">
      <c r="A86" s="212" t="s">
        <v>375</v>
      </c>
      <c r="B86" s="212"/>
      <c r="C86" s="212"/>
      <c r="D86" s="212"/>
      <c r="E86" s="212"/>
      <c r="F86" s="212"/>
      <c r="G86" s="212"/>
      <c r="H86" s="212"/>
      <c r="I86" s="200"/>
      <c r="J86" s="200"/>
    </row>
    <row r="87" spans="1:10" ht="13.5" customHeight="1">
      <c r="A87" s="208"/>
      <c r="B87" s="208"/>
      <c r="C87" s="208"/>
      <c r="D87" s="208"/>
      <c r="E87" s="208"/>
      <c r="F87" s="208"/>
      <c r="G87" s="214"/>
      <c r="H87" s="214"/>
      <c r="I87" s="200"/>
      <c r="J87" s="200"/>
    </row>
    <row r="88" spans="1:10" ht="15.6">
      <c r="A88" s="1" t="s">
        <v>376</v>
      </c>
      <c r="B88" s="1"/>
      <c r="C88" s="1"/>
      <c r="D88" s="1"/>
      <c r="E88" s="1"/>
      <c r="F88" s="1"/>
      <c r="G88" s="1"/>
      <c r="H88" s="1"/>
      <c r="I88" s="200"/>
      <c r="J88" s="200"/>
    </row>
    <row r="89" spans="1:10" ht="15.6">
      <c r="A89" s="1" t="s">
        <v>1110</v>
      </c>
      <c r="B89" s="1"/>
      <c r="C89" s="1"/>
      <c r="D89" s="1"/>
      <c r="E89" s="1"/>
      <c r="F89" s="1"/>
      <c r="G89" s="1"/>
      <c r="H89" s="1"/>
      <c r="I89" s="200"/>
      <c r="J89" s="200"/>
    </row>
    <row r="90" spans="1:10" ht="15.6">
      <c r="A90" s="1" t="s">
        <v>11</v>
      </c>
      <c r="B90" s="1"/>
      <c r="C90" s="1"/>
      <c r="D90" s="1"/>
      <c r="E90" s="1"/>
      <c r="F90" s="1"/>
      <c r="G90" s="1"/>
      <c r="H90" s="1"/>
      <c r="I90" s="200"/>
      <c r="J90" s="200"/>
    </row>
    <row r="91" spans="1:10" ht="15.6">
      <c r="A91" s="1"/>
      <c r="B91" s="1"/>
      <c r="C91" s="1"/>
      <c r="D91" s="1"/>
      <c r="E91" s="1"/>
      <c r="F91" s="1"/>
      <c r="G91" s="1"/>
      <c r="H91" s="1"/>
      <c r="I91" s="200"/>
      <c r="J91" s="200"/>
    </row>
    <row r="92" spans="1:10" ht="15.6">
      <c r="A92" s="797" t="s">
        <v>12</v>
      </c>
      <c r="B92" s="797"/>
      <c r="C92" s="797"/>
      <c r="D92" s="797"/>
      <c r="E92" s="797"/>
      <c r="F92" s="797"/>
      <c r="G92" s="797"/>
      <c r="H92" s="797"/>
      <c r="I92" s="200"/>
      <c r="J92" s="200"/>
    </row>
    <row r="93" spans="1:10" ht="15.6">
      <c r="A93" s="1"/>
      <c r="B93" s="1"/>
      <c r="C93" s="1"/>
      <c r="D93" s="1"/>
      <c r="E93" s="215"/>
      <c r="F93" s="215"/>
      <c r="G93" s="216"/>
      <c r="H93" s="216"/>
      <c r="I93" s="200"/>
      <c r="J93" s="200"/>
    </row>
    <row r="94" spans="1:10" ht="30" customHeight="1">
      <c r="A94" s="807" t="s">
        <v>378</v>
      </c>
      <c r="B94" s="807"/>
      <c r="C94" s="807"/>
      <c r="D94" s="807"/>
      <c r="E94" s="807"/>
      <c r="F94" s="807"/>
      <c r="G94" s="807"/>
      <c r="H94" s="807"/>
      <c r="I94" s="807"/>
      <c r="J94" s="807"/>
    </row>
    <row r="95" spans="1:10" ht="15.6">
      <c r="A95" s="216"/>
      <c r="B95" s="216"/>
      <c r="C95" s="216"/>
      <c r="D95" s="216"/>
      <c r="E95" s="216"/>
      <c r="F95" s="216"/>
      <c r="G95" s="216"/>
      <c r="H95" s="216"/>
      <c r="I95" s="200"/>
      <c r="J95" s="200"/>
    </row>
    <row r="96" spans="1:10" ht="15.6">
      <c r="A96" s="797" t="s">
        <v>13</v>
      </c>
      <c r="B96" s="797"/>
      <c r="C96" s="797"/>
      <c r="D96" s="797"/>
      <c r="E96" s="797"/>
      <c r="F96" s="797"/>
      <c r="G96" s="797"/>
      <c r="H96" s="797"/>
      <c r="I96" s="200"/>
      <c r="J96" s="200"/>
    </row>
    <row r="97" spans="1:10">
      <c r="A97" s="16"/>
      <c r="B97" s="16"/>
      <c r="C97" s="19"/>
      <c r="D97" s="19"/>
      <c r="E97" s="17"/>
      <c r="F97" s="17"/>
      <c r="G97" s="18"/>
      <c r="H97" s="18"/>
      <c r="I97" s="5"/>
      <c r="J97" s="5"/>
    </row>
    <row r="98" spans="1:10" ht="15.6">
      <c r="A98" s="798" t="s">
        <v>14</v>
      </c>
      <c r="B98" s="798"/>
      <c r="C98" s="798"/>
      <c r="D98" s="798"/>
      <c r="E98" s="798"/>
      <c r="F98" s="798"/>
      <c r="G98" s="799">
        <v>0</v>
      </c>
      <c r="H98" s="800"/>
      <c r="I98" s="801"/>
      <c r="J98" s="200"/>
    </row>
    <row r="99" spans="1:10" ht="15.6">
      <c r="A99" s="798" t="s">
        <v>15</v>
      </c>
      <c r="B99" s="798"/>
      <c r="C99" s="798"/>
      <c r="D99" s="798"/>
      <c r="E99" s="798"/>
      <c r="F99" s="798"/>
      <c r="G99" s="810">
        <f>+I109</f>
        <v>640844149</v>
      </c>
      <c r="H99" s="811"/>
      <c r="I99" s="812"/>
      <c r="J99" s="200"/>
    </row>
    <row r="100" spans="1:10" ht="15.6">
      <c r="A100" s="798" t="s">
        <v>27</v>
      </c>
      <c r="B100" s="798"/>
      <c r="C100" s="798"/>
      <c r="D100" s="798"/>
      <c r="E100" s="798"/>
      <c r="F100" s="798"/>
      <c r="G100" s="810">
        <f>+G99</f>
        <v>640844149</v>
      </c>
      <c r="H100" s="811"/>
      <c r="I100" s="812"/>
      <c r="J100" s="200"/>
    </row>
    <row r="101" spans="1:10" ht="15.6">
      <c r="A101" s="213"/>
      <c r="B101" s="1"/>
      <c r="C101" s="1"/>
      <c r="D101" s="221"/>
      <c r="E101" s="222"/>
      <c r="F101" s="215"/>
      <c r="G101" s="216"/>
      <c r="H101" s="216"/>
      <c r="I101" s="200"/>
      <c r="J101" s="200"/>
    </row>
    <row r="102" spans="1:10" ht="18" customHeight="1">
      <c r="A102" s="796" t="s">
        <v>16</v>
      </c>
      <c r="B102" s="796"/>
      <c r="C102" s="796"/>
      <c r="D102" s="796"/>
      <c r="E102" s="796"/>
      <c r="F102" s="796"/>
      <c r="G102" s="796"/>
      <c r="H102" s="223" t="s">
        <v>17</v>
      </c>
      <c r="I102" s="223" t="s">
        <v>18</v>
      </c>
      <c r="J102" s="223" t="s">
        <v>19</v>
      </c>
    </row>
    <row r="103" spans="1:10" ht="15">
      <c r="A103" s="815" t="s">
        <v>20</v>
      </c>
      <c r="B103" s="815"/>
      <c r="C103" s="815"/>
      <c r="D103" s="815"/>
      <c r="E103" s="815"/>
      <c r="F103" s="815"/>
      <c r="G103" s="815"/>
      <c r="H103" s="224"/>
      <c r="I103" s="225">
        <f>+J403</f>
        <v>121146731</v>
      </c>
      <c r="J103" s="225">
        <f t="shared" ref="J103:J108" si="0">+H103+I103</f>
        <v>121146731</v>
      </c>
    </row>
    <row r="104" spans="1:10" ht="15">
      <c r="A104" s="790" t="s">
        <v>21</v>
      </c>
      <c r="B104" s="790"/>
      <c r="C104" s="790"/>
      <c r="D104" s="790"/>
      <c r="E104" s="790"/>
      <c r="F104" s="790"/>
      <c r="G104" s="790"/>
      <c r="H104" s="226"/>
      <c r="I104" s="227">
        <f>+J954</f>
        <v>51267532</v>
      </c>
      <c r="J104" s="227">
        <f t="shared" si="0"/>
        <v>51267532</v>
      </c>
    </row>
    <row r="105" spans="1:10" ht="15">
      <c r="A105" s="791" t="s">
        <v>28</v>
      </c>
      <c r="B105" s="791"/>
      <c r="C105" s="791"/>
      <c r="D105" s="791"/>
      <c r="E105" s="791"/>
      <c r="F105" s="791"/>
      <c r="G105" s="791"/>
      <c r="H105" s="226"/>
      <c r="I105" s="227">
        <f>+J997</f>
        <v>12816883</v>
      </c>
      <c r="J105" s="227">
        <f t="shared" si="0"/>
        <v>12816883</v>
      </c>
    </row>
    <row r="106" spans="1:10" ht="15">
      <c r="A106" s="792" t="s">
        <v>29</v>
      </c>
      <c r="B106" s="793"/>
      <c r="C106" s="793"/>
      <c r="D106" s="793"/>
      <c r="E106" s="793"/>
      <c r="F106" s="793"/>
      <c r="G106" s="794"/>
      <c r="H106" s="228"/>
      <c r="I106" s="227">
        <f>+J1175</f>
        <v>455613003</v>
      </c>
      <c r="J106" s="227">
        <f t="shared" si="0"/>
        <v>455613003</v>
      </c>
    </row>
    <row r="107" spans="1:10" ht="15">
      <c r="A107" s="795" t="s">
        <v>22</v>
      </c>
      <c r="B107" s="795"/>
      <c r="C107" s="795"/>
      <c r="D107" s="795"/>
      <c r="E107" s="795"/>
      <c r="F107" s="795"/>
      <c r="G107" s="795"/>
      <c r="H107" s="226"/>
      <c r="I107" s="227">
        <f>+G107+H107</f>
        <v>0</v>
      </c>
      <c r="J107" s="227">
        <f t="shared" si="0"/>
        <v>0</v>
      </c>
    </row>
    <row r="108" spans="1:10" ht="15">
      <c r="A108" s="790" t="s">
        <v>23</v>
      </c>
      <c r="B108" s="790"/>
      <c r="C108" s="790"/>
      <c r="D108" s="790"/>
      <c r="E108" s="790"/>
      <c r="F108" s="790"/>
      <c r="G108" s="790"/>
      <c r="H108" s="226"/>
      <c r="I108" s="227">
        <f>+G108+H108</f>
        <v>0</v>
      </c>
      <c r="J108" s="227">
        <f t="shared" si="0"/>
        <v>0</v>
      </c>
    </row>
    <row r="109" spans="1:10" ht="15.6">
      <c r="A109" s="796" t="s">
        <v>24</v>
      </c>
      <c r="B109" s="796"/>
      <c r="C109" s="796"/>
      <c r="D109" s="796"/>
      <c r="E109" s="796"/>
      <c r="F109" s="796"/>
      <c r="G109" s="796"/>
      <c r="H109" s="226">
        <f>SUM(H103:H108)</f>
        <v>0</v>
      </c>
      <c r="I109" s="227">
        <f>SUM(I103:I108)</f>
        <v>640844149</v>
      </c>
      <c r="J109" s="227">
        <f>SUM(J103:J108)</f>
        <v>640844149</v>
      </c>
    </row>
    <row r="110" spans="1:10">
      <c r="A110" s="24"/>
      <c r="B110" s="25"/>
      <c r="C110" s="25"/>
      <c r="D110" s="26"/>
      <c r="E110" s="27"/>
      <c r="F110" s="28"/>
      <c r="G110" s="29"/>
      <c r="H110" s="29"/>
      <c r="I110" s="30"/>
      <c r="J110" s="30"/>
    </row>
    <row r="111" spans="1:10">
      <c r="A111" s="639" t="s">
        <v>36</v>
      </c>
      <c r="B111" s="639"/>
      <c r="C111" s="639"/>
      <c r="D111" s="639"/>
      <c r="E111" s="639"/>
      <c r="F111" s="639"/>
      <c r="G111" s="639"/>
      <c r="H111" s="639"/>
      <c r="I111" s="639"/>
      <c r="J111" s="639"/>
    </row>
    <row r="112" spans="1:10">
      <c r="A112" s="639" t="s">
        <v>82</v>
      </c>
      <c r="B112" s="639"/>
      <c r="C112" s="639"/>
      <c r="D112" s="639"/>
      <c r="E112" s="639"/>
      <c r="F112" s="639"/>
      <c r="G112" s="639"/>
      <c r="H112" s="639"/>
      <c r="I112" s="639"/>
      <c r="J112" s="639"/>
    </row>
    <row r="113" spans="1:13" ht="38.25" customHeight="1">
      <c r="A113" s="640" t="s">
        <v>32</v>
      </c>
      <c r="B113" s="640"/>
      <c r="C113" s="640" t="s">
        <v>31</v>
      </c>
      <c r="D113" s="640"/>
      <c r="E113" s="652" t="s">
        <v>33</v>
      </c>
      <c r="F113" s="653"/>
      <c r="G113" s="654"/>
      <c r="H113" s="34" t="s">
        <v>34</v>
      </c>
      <c r="I113" s="664" t="s">
        <v>35</v>
      </c>
      <c r="J113" s="665"/>
    </row>
    <row r="114" spans="1:13" ht="48.75" customHeight="1">
      <c r="A114" s="547" t="s">
        <v>998</v>
      </c>
      <c r="B114" s="548"/>
      <c r="C114" s="564" t="s">
        <v>999</v>
      </c>
      <c r="D114" s="565"/>
      <c r="E114" s="561" t="s">
        <v>992</v>
      </c>
      <c r="F114" s="562"/>
      <c r="G114" s="563"/>
      <c r="H114" s="71">
        <v>16</v>
      </c>
      <c r="I114" s="747">
        <v>32042207</v>
      </c>
      <c r="J114" s="748"/>
      <c r="K114" s="68" t="s">
        <v>1000</v>
      </c>
      <c r="L114" s="68"/>
      <c r="M114" s="137"/>
    </row>
    <row r="115" spans="1:13" ht="48.75" customHeight="1">
      <c r="A115" s="693" t="s">
        <v>1043</v>
      </c>
      <c r="B115" s="693"/>
      <c r="C115" s="693" t="s">
        <v>999</v>
      </c>
      <c r="D115" s="693"/>
      <c r="E115" s="724" t="s">
        <v>1044</v>
      </c>
      <c r="F115" s="724"/>
      <c r="G115" s="724"/>
      <c r="H115" s="71">
        <v>16</v>
      </c>
      <c r="I115" s="725">
        <v>5000000</v>
      </c>
      <c r="J115" s="725"/>
      <c r="K115" s="278"/>
    </row>
    <row r="116" spans="1:13" ht="48.75" customHeight="1">
      <c r="A116" s="693" t="s">
        <v>1045</v>
      </c>
      <c r="B116" s="693"/>
      <c r="C116" s="693" t="s">
        <v>999</v>
      </c>
      <c r="D116" s="693"/>
      <c r="E116" s="724" t="s">
        <v>1044</v>
      </c>
      <c r="F116" s="724"/>
      <c r="G116" s="724"/>
      <c r="H116" s="71">
        <v>16</v>
      </c>
      <c r="I116" s="725">
        <v>1500000</v>
      </c>
      <c r="J116" s="725"/>
      <c r="K116" s="278"/>
    </row>
    <row r="117" spans="1:13" ht="48.75" customHeight="1">
      <c r="A117" s="693" t="s">
        <v>1048</v>
      </c>
      <c r="B117" s="693"/>
      <c r="C117" s="693" t="s">
        <v>999</v>
      </c>
      <c r="D117" s="693"/>
      <c r="E117" s="724" t="s">
        <v>1044</v>
      </c>
      <c r="F117" s="724"/>
      <c r="G117" s="724"/>
      <c r="H117" s="71">
        <v>16</v>
      </c>
      <c r="I117" s="725">
        <v>12042207</v>
      </c>
      <c r="J117" s="725"/>
      <c r="K117" s="278"/>
    </row>
    <row r="118" spans="1:13" ht="48.75" customHeight="1">
      <c r="A118" s="693" t="s">
        <v>1049</v>
      </c>
      <c r="B118" s="693"/>
      <c r="C118" s="693" t="s">
        <v>999</v>
      </c>
      <c r="D118" s="693"/>
      <c r="E118" s="724" t="s">
        <v>1044</v>
      </c>
      <c r="F118" s="724"/>
      <c r="G118" s="724"/>
      <c r="H118" s="71">
        <v>16</v>
      </c>
      <c r="I118" s="725">
        <v>15000000</v>
      </c>
      <c r="J118" s="725"/>
      <c r="K118" s="278"/>
    </row>
    <row r="119" spans="1:13" ht="56.25" customHeight="1">
      <c r="A119" s="726" t="s">
        <v>1050</v>
      </c>
      <c r="B119" s="726"/>
      <c r="C119" s="693" t="s">
        <v>999</v>
      </c>
      <c r="D119" s="693"/>
      <c r="E119" s="724" t="s">
        <v>1052</v>
      </c>
      <c r="F119" s="724"/>
      <c r="G119" s="724"/>
      <c r="H119" s="71">
        <v>16</v>
      </c>
      <c r="I119" s="725">
        <v>31014391</v>
      </c>
      <c r="J119" s="725"/>
      <c r="K119" s="278" t="s">
        <v>1051</v>
      </c>
    </row>
    <row r="120" spans="1:13" ht="42" customHeight="1">
      <c r="A120" s="693" t="s">
        <v>1048</v>
      </c>
      <c r="B120" s="693"/>
      <c r="C120" s="693" t="s">
        <v>1059</v>
      </c>
      <c r="D120" s="693"/>
      <c r="E120" s="724" t="s">
        <v>1060</v>
      </c>
      <c r="F120" s="724"/>
      <c r="G120" s="724"/>
      <c r="H120" s="71">
        <v>16</v>
      </c>
      <c r="I120" s="725">
        <v>100000</v>
      </c>
      <c r="J120" s="725"/>
      <c r="K120" s="278"/>
    </row>
    <row r="121" spans="1:13" ht="69" customHeight="1">
      <c r="A121" s="693" t="s">
        <v>1048</v>
      </c>
      <c r="B121" s="693"/>
      <c r="C121" s="693" t="s">
        <v>907</v>
      </c>
      <c r="D121" s="693"/>
      <c r="E121" s="724" t="s">
        <v>1061</v>
      </c>
      <c r="F121" s="724"/>
      <c r="G121" s="724"/>
      <c r="H121" s="71">
        <v>16</v>
      </c>
      <c r="I121" s="725">
        <v>5000000</v>
      </c>
      <c r="J121" s="725"/>
      <c r="K121" s="278"/>
    </row>
    <row r="122" spans="1:13" ht="49.5" customHeight="1">
      <c r="A122" s="693" t="s">
        <v>1048</v>
      </c>
      <c r="B122" s="693"/>
      <c r="C122" s="693" t="s">
        <v>911</v>
      </c>
      <c r="D122" s="693"/>
      <c r="E122" s="724" t="s">
        <v>1062</v>
      </c>
      <c r="F122" s="724"/>
      <c r="G122" s="724"/>
      <c r="H122" s="71">
        <v>16</v>
      </c>
      <c r="I122" s="725">
        <v>3600000</v>
      </c>
      <c r="J122" s="725"/>
      <c r="K122" s="278"/>
    </row>
    <row r="123" spans="1:13" ht="64.5" customHeight="1">
      <c r="A123" s="693" t="s">
        <v>1048</v>
      </c>
      <c r="B123" s="693"/>
      <c r="C123" s="693" t="s">
        <v>908</v>
      </c>
      <c r="D123" s="693"/>
      <c r="E123" s="724" t="s">
        <v>1063</v>
      </c>
      <c r="F123" s="724"/>
      <c r="G123" s="724"/>
      <c r="H123" s="71">
        <v>16</v>
      </c>
      <c r="I123" s="725">
        <v>1800000</v>
      </c>
      <c r="J123" s="725"/>
      <c r="K123" s="278"/>
    </row>
    <row r="124" spans="1:13" ht="50.25" customHeight="1">
      <c r="A124" s="693" t="s">
        <v>1048</v>
      </c>
      <c r="B124" s="693"/>
      <c r="C124" s="693" t="s">
        <v>1064</v>
      </c>
      <c r="D124" s="693"/>
      <c r="E124" s="724" t="s">
        <v>1065</v>
      </c>
      <c r="F124" s="724"/>
      <c r="G124" s="724"/>
      <c r="H124" s="71">
        <v>16</v>
      </c>
      <c r="I124" s="725">
        <v>200000</v>
      </c>
      <c r="J124" s="725"/>
      <c r="K124" s="278"/>
    </row>
    <row r="125" spans="1:13" ht="46.5" customHeight="1">
      <c r="A125" s="693" t="s">
        <v>1048</v>
      </c>
      <c r="B125" s="693"/>
      <c r="C125" s="693" t="s">
        <v>910</v>
      </c>
      <c r="D125" s="693"/>
      <c r="E125" s="724" t="s">
        <v>1066</v>
      </c>
      <c r="F125" s="724"/>
      <c r="G125" s="724"/>
      <c r="H125" s="71">
        <v>16</v>
      </c>
      <c r="I125" s="725">
        <v>1600000</v>
      </c>
      <c r="J125" s="725"/>
      <c r="K125" s="278"/>
    </row>
    <row r="126" spans="1:13" ht="33.75" customHeight="1">
      <c r="A126" s="693" t="s">
        <v>1048</v>
      </c>
      <c r="B126" s="693"/>
      <c r="C126" s="693" t="s">
        <v>936</v>
      </c>
      <c r="D126" s="693"/>
      <c r="E126" s="694" t="s">
        <v>1067</v>
      </c>
      <c r="F126" s="694"/>
      <c r="G126" s="694"/>
      <c r="H126" s="71">
        <v>16</v>
      </c>
      <c r="I126" s="695">
        <v>200000</v>
      </c>
      <c r="J126" s="695"/>
      <c r="K126" s="264"/>
    </row>
    <row r="127" spans="1:13" ht="38.25" customHeight="1">
      <c r="A127" s="693" t="s">
        <v>1048</v>
      </c>
      <c r="B127" s="693"/>
      <c r="C127" s="693" t="s">
        <v>909</v>
      </c>
      <c r="D127" s="693"/>
      <c r="E127" s="694" t="s">
        <v>1108</v>
      </c>
      <c r="F127" s="694"/>
      <c r="G127" s="694"/>
      <c r="H127" s="71">
        <v>16</v>
      </c>
      <c r="I127" s="695">
        <v>7500000</v>
      </c>
      <c r="J127" s="695"/>
      <c r="K127" s="264"/>
    </row>
    <row r="128" spans="1:13" ht="52.5" customHeight="1">
      <c r="A128" s="733" t="s">
        <v>940</v>
      </c>
      <c r="B128" s="734"/>
      <c r="C128" s="787" t="s">
        <v>921</v>
      </c>
      <c r="D128" s="788"/>
      <c r="E128" s="789" t="s">
        <v>977</v>
      </c>
      <c r="F128" s="789"/>
      <c r="G128" s="789"/>
      <c r="H128" s="280">
        <v>16</v>
      </c>
      <c r="I128" s="735">
        <v>4397926</v>
      </c>
      <c r="J128" s="736"/>
      <c r="K128" s="68" t="s">
        <v>985</v>
      </c>
      <c r="L128" s="68"/>
      <c r="M128" s="137"/>
    </row>
    <row r="129" spans="1:13" ht="37.5" customHeight="1">
      <c r="A129" s="785" t="s">
        <v>940</v>
      </c>
      <c r="B129" s="786"/>
      <c r="C129" s="767" t="s">
        <v>929</v>
      </c>
      <c r="D129" s="767"/>
      <c r="E129" s="724" t="s">
        <v>978</v>
      </c>
      <c r="F129" s="724"/>
      <c r="G129" s="724"/>
      <c r="H129" s="71">
        <v>16</v>
      </c>
      <c r="I129" s="768">
        <v>150000</v>
      </c>
      <c r="J129" s="769"/>
      <c r="K129" s="68"/>
      <c r="L129" s="68"/>
      <c r="M129" s="137"/>
    </row>
    <row r="130" spans="1:13" ht="37.5" customHeight="1">
      <c r="A130" s="767" t="s">
        <v>940</v>
      </c>
      <c r="B130" s="767"/>
      <c r="C130" s="767" t="s">
        <v>912</v>
      </c>
      <c r="D130" s="767"/>
      <c r="E130" s="724" t="s">
        <v>923</v>
      </c>
      <c r="F130" s="724"/>
      <c r="G130" s="724"/>
      <c r="H130" s="71">
        <v>16</v>
      </c>
      <c r="I130" s="768">
        <v>11267532</v>
      </c>
      <c r="J130" s="769"/>
      <c r="K130" s="68" t="s">
        <v>1002</v>
      </c>
      <c r="L130" s="68"/>
      <c r="M130" s="137"/>
    </row>
    <row r="131" spans="1:13" ht="39.75" customHeight="1">
      <c r="A131" s="693" t="s">
        <v>67</v>
      </c>
      <c r="B131" s="693"/>
      <c r="C131" s="693" t="s">
        <v>1112</v>
      </c>
      <c r="D131" s="693"/>
      <c r="E131" s="694" t="s">
        <v>1113</v>
      </c>
      <c r="F131" s="694"/>
      <c r="G131" s="694"/>
      <c r="H131" s="71">
        <v>16</v>
      </c>
      <c r="I131" s="695">
        <v>15000000</v>
      </c>
      <c r="J131" s="695"/>
      <c r="K131" s="264"/>
    </row>
    <row r="132" spans="1:13" ht="39.75" customHeight="1">
      <c r="A132" s="693" t="s">
        <v>1050</v>
      </c>
      <c r="B132" s="693"/>
      <c r="C132" s="693" t="s">
        <v>1112</v>
      </c>
      <c r="D132" s="693"/>
      <c r="E132" s="694" t="s">
        <v>1113</v>
      </c>
      <c r="F132" s="694"/>
      <c r="G132" s="694"/>
      <c r="H132" s="71">
        <v>16</v>
      </c>
      <c r="I132" s="695">
        <v>7000000</v>
      </c>
      <c r="J132" s="695"/>
      <c r="K132" s="264"/>
    </row>
    <row r="133" spans="1:13" ht="39.75" customHeight="1">
      <c r="A133" s="693" t="s">
        <v>1050</v>
      </c>
      <c r="B133" s="693"/>
      <c r="C133" s="693" t="s">
        <v>1112</v>
      </c>
      <c r="D133" s="693"/>
      <c r="E133" s="694" t="s">
        <v>1114</v>
      </c>
      <c r="F133" s="694"/>
      <c r="G133" s="694"/>
      <c r="H133" s="71">
        <v>16</v>
      </c>
      <c r="I133" s="695">
        <v>3000000</v>
      </c>
      <c r="J133" s="695"/>
      <c r="K133" s="264"/>
    </row>
    <row r="134" spans="1:13" ht="39.75" customHeight="1">
      <c r="A134" s="693" t="s">
        <v>1049</v>
      </c>
      <c r="B134" s="693"/>
      <c r="C134" s="693" t="s">
        <v>1112</v>
      </c>
      <c r="D134" s="693"/>
      <c r="E134" s="694" t="s">
        <v>1113</v>
      </c>
      <c r="F134" s="694"/>
      <c r="G134" s="694"/>
      <c r="H134" s="71">
        <v>16</v>
      </c>
      <c r="I134" s="695">
        <v>5000000</v>
      </c>
      <c r="J134" s="695"/>
      <c r="K134" s="264"/>
    </row>
    <row r="135" spans="1:13" ht="42.75" customHeight="1">
      <c r="A135" s="693" t="s">
        <v>1050</v>
      </c>
      <c r="B135" s="693"/>
      <c r="C135" s="693" t="s">
        <v>1115</v>
      </c>
      <c r="D135" s="693"/>
      <c r="E135" s="694" t="s">
        <v>1610</v>
      </c>
      <c r="F135" s="694"/>
      <c r="G135" s="694"/>
      <c r="H135" s="71">
        <v>16</v>
      </c>
      <c r="I135" s="695">
        <v>8000000</v>
      </c>
      <c r="J135" s="695"/>
      <c r="K135" s="264"/>
    </row>
    <row r="136" spans="1:13" ht="34.5" customHeight="1">
      <c r="A136" s="693" t="s">
        <v>1050</v>
      </c>
      <c r="B136" s="693"/>
      <c r="C136" s="693" t="s">
        <v>1116</v>
      </c>
      <c r="D136" s="693"/>
      <c r="E136" s="694" t="s">
        <v>1611</v>
      </c>
      <c r="F136" s="694"/>
      <c r="G136" s="694"/>
      <c r="H136" s="71">
        <v>16</v>
      </c>
      <c r="I136" s="695">
        <v>2000000</v>
      </c>
      <c r="J136" s="695"/>
      <c r="K136" s="264"/>
    </row>
    <row r="137" spans="1:13" ht="42.75" customHeight="1">
      <c r="A137" s="767" t="s">
        <v>940</v>
      </c>
      <c r="B137" s="767"/>
      <c r="C137" s="767" t="s">
        <v>941</v>
      </c>
      <c r="D137" s="767"/>
      <c r="E137" s="724" t="s">
        <v>979</v>
      </c>
      <c r="F137" s="724"/>
      <c r="G137" s="724"/>
      <c r="H137" s="71">
        <v>16</v>
      </c>
      <c r="I137" s="768">
        <v>2760558</v>
      </c>
      <c r="J137" s="769"/>
      <c r="K137" s="264" t="s">
        <v>1605</v>
      </c>
      <c r="L137" s="68"/>
      <c r="M137" s="137"/>
    </row>
    <row r="138" spans="1:13" ht="27.75" customHeight="1">
      <c r="A138" s="693" t="s">
        <v>67</v>
      </c>
      <c r="B138" s="693"/>
      <c r="C138" s="693" t="s">
        <v>1059</v>
      </c>
      <c r="D138" s="693"/>
      <c r="E138" s="694" t="s">
        <v>1604</v>
      </c>
      <c r="F138" s="694"/>
      <c r="G138" s="694"/>
      <c r="H138" s="71">
        <v>16</v>
      </c>
      <c r="I138" s="695">
        <v>1528162</v>
      </c>
      <c r="J138" s="695"/>
      <c r="K138" s="264"/>
    </row>
    <row r="139" spans="1:13" ht="32.25" customHeight="1">
      <c r="A139" s="693" t="s">
        <v>67</v>
      </c>
      <c r="B139" s="693"/>
      <c r="C139" s="693" t="s">
        <v>1606</v>
      </c>
      <c r="D139" s="693"/>
      <c r="E139" s="694" t="s">
        <v>1607</v>
      </c>
      <c r="F139" s="694"/>
      <c r="G139" s="694"/>
      <c r="H139" s="71">
        <v>16</v>
      </c>
      <c r="I139" s="695">
        <v>3500000</v>
      </c>
      <c r="J139" s="695"/>
      <c r="K139" s="264"/>
    </row>
    <row r="140" spans="1:13" ht="68.25" customHeight="1">
      <c r="A140" s="693" t="s">
        <v>1050</v>
      </c>
      <c r="B140" s="693"/>
      <c r="C140" s="693" t="s">
        <v>1608</v>
      </c>
      <c r="D140" s="693"/>
      <c r="E140" s="694" t="s">
        <v>1609</v>
      </c>
      <c r="F140" s="694"/>
      <c r="G140" s="694"/>
      <c r="H140" s="71">
        <v>16</v>
      </c>
      <c r="I140" s="695">
        <v>5028163</v>
      </c>
      <c r="J140" s="695"/>
      <c r="K140" s="264"/>
    </row>
    <row r="141" spans="1:13" ht="51.75" customHeight="1">
      <c r="A141" s="767" t="s">
        <v>906</v>
      </c>
      <c r="B141" s="767"/>
      <c r="C141" s="767" t="s">
        <v>913</v>
      </c>
      <c r="D141" s="767"/>
      <c r="E141" s="724" t="s">
        <v>1004</v>
      </c>
      <c r="F141" s="724"/>
      <c r="G141" s="724"/>
      <c r="H141" s="71">
        <v>16</v>
      </c>
      <c r="I141" s="768">
        <v>10000000</v>
      </c>
      <c r="J141" s="769"/>
      <c r="K141" s="68" t="s">
        <v>1003</v>
      </c>
      <c r="L141" s="68"/>
      <c r="M141" s="137"/>
    </row>
    <row r="142" spans="1:13" ht="37.5" customHeight="1">
      <c r="A142" s="767" t="s">
        <v>906</v>
      </c>
      <c r="B142" s="767"/>
      <c r="C142" s="767" t="s">
        <v>918</v>
      </c>
      <c r="D142" s="767"/>
      <c r="E142" s="724" t="s">
        <v>980</v>
      </c>
      <c r="F142" s="724"/>
      <c r="G142" s="724"/>
      <c r="H142" s="71">
        <v>16</v>
      </c>
      <c r="I142" s="768">
        <v>8000000</v>
      </c>
      <c r="J142" s="769"/>
      <c r="K142" s="68"/>
      <c r="L142" s="68"/>
      <c r="M142" s="137"/>
    </row>
    <row r="143" spans="1:13" s="5" customFormat="1" ht="43.5" customHeight="1">
      <c r="A143" s="817" t="s">
        <v>906</v>
      </c>
      <c r="B143" s="817"/>
      <c r="C143" s="767" t="s">
        <v>913</v>
      </c>
      <c r="D143" s="767"/>
      <c r="E143" s="818" t="s">
        <v>981</v>
      </c>
      <c r="F143" s="818"/>
      <c r="G143" s="818"/>
      <c r="H143" s="160">
        <v>16</v>
      </c>
      <c r="I143" s="819">
        <v>10000000</v>
      </c>
      <c r="J143" s="819"/>
      <c r="K143" s="7"/>
      <c r="L143" s="196"/>
      <c r="M143" s="197"/>
    </row>
    <row r="144" spans="1:13" ht="37.5" customHeight="1">
      <c r="A144" s="767" t="s">
        <v>906</v>
      </c>
      <c r="B144" s="767"/>
      <c r="C144" s="767" t="s">
        <v>912</v>
      </c>
      <c r="D144" s="767"/>
      <c r="E144" s="724" t="s">
        <v>984</v>
      </c>
      <c r="F144" s="724"/>
      <c r="G144" s="724"/>
      <c r="H144" s="71">
        <v>16</v>
      </c>
      <c r="I144" s="768">
        <v>4092207</v>
      </c>
      <c r="J144" s="769"/>
      <c r="K144" s="68"/>
      <c r="L144" s="68"/>
      <c r="M144" s="137"/>
    </row>
    <row r="145" spans="1:14" ht="62.25" customHeight="1">
      <c r="A145" s="717" t="s">
        <v>940</v>
      </c>
      <c r="B145" s="719"/>
      <c r="C145" s="767" t="s">
        <v>920</v>
      </c>
      <c r="D145" s="767"/>
      <c r="E145" s="724" t="s">
        <v>974</v>
      </c>
      <c r="F145" s="724"/>
      <c r="G145" s="724"/>
      <c r="H145" s="71">
        <v>16</v>
      </c>
      <c r="I145" s="768">
        <v>71817490</v>
      </c>
      <c r="J145" s="769"/>
      <c r="L145" s="68"/>
      <c r="M145" s="195"/>
    </row>
    <row r="146" spans="1:14" ht="55.5" customHeight="1">
      <c r="A146" s="717" t="s">
        <v>940</v>
      </c>
      <c r="B146" s="719"/>
      <c r="C146" s="767" t="s">
        <v>913</v>
      </c>
      <c r="D146" s="767"/>
      <c r="E146" s="724" t="s">
        <v>975</v>
      </c>
      <c r="F146" s="724"/>
      <c r="G146" s="724"/>
      <c r="H146" s="71">
        <v>16</v>
      </c>
      <c r="I146" s="768">
        <v>10000000</v>
      </c>
      <c r="J146" s="769"/>
      <c r="K146" s="68"/>
      <c r="L146" s="68"/>
      <c r="M146" s="137"/>
    </row>
    <row r="147" spans="1:14" ht="42" customHeight="1">
      <c r="A147" s="717" t="s">
        <v>940</v>
      </c>
      <c r="B147" s="719"/>
      <c r="C147" s="767" t="s">
        <v>917</v>
      </c>
      <c r="D147" s="767"/>
      <c r="E147" s="724" t="s">
        <v>976</v>
      </c>
      <c r="F147" s="724"/>
      <c r="G147" s="724"/>
      <c r="H147" s="71">
        <v>16</v>
      </c>
      <c r="I147" s="768">
        <v>2000000</v>
      </c>
      <c r="J147" s="769"/>
      <c r="K147" s="68"/>
      <c r="L147" s="68"/>
      <c r="M147" s="137"/>
    </row>
    <row r="148" spans="1:14" ht="32.25" customHeight="1">
      <c r="A148" s="693" t="s">
        <v>67</v>
      </c>
      <c r="B148" s="693"/>
      <c r="C148" s="693" t="s">
        <v>1629</v>
      </c>
      <c r="D148" s="693"/>
      <c r="E148" s="724" t="s">
        <v>1630</v>
      </c>
      <c r="F148" s="814"/>
      <c r="G148" s="814"/>
      <c r="H148" s="329">
        <v>16</v>
      </c>
      <c r="I148" s="695">
        <v>35014306</v>
      </c>
      <c r="J148" s="695"/>
      <c r="K148" s="263"/>
    </row>
    <row r="149" spans="1:14" ht="39.75" customHeight="1">
      <c r="A149" s="693" t="s">
        <v>67</v>
      </c>
      <c r="B149" s="693"/>
      <c r="C149" s="693" t="s">
        <v>914</v>
      </c>
      <c r="D149" s="693"/>
      <c r="E149" s="694" t="s">
        <v>1640</v>
      </c>
      <c r="F149" s="694"/>
      <c r="G149" s="694"/>
      <c r="H149" s="71">
        <v>16</v>
      </c>
      <c r="I149" s="695">
        <v>45000000</v>
      </c>
      <c r="J149" s="695"/>
      <c r="K149" s="263"/>
    </row>
    <row r="150" spans="1:14" ht="39.75" customHeight="1">
      <c r="A150" s="693" t="s">
        <v>67</v>
      </c>
      <c r="B150" s="693"/>
      <c r="C150" s="693" t="s">
        <v>914</v>
      </c>
      <c r="D150" s="693"/>
      <c r="E150" s="694" t="s">
        <v>1639</v>
      </c>
      <c r="F150" s="694"/>
      <c r="G150" s="694"/>
      <c r="H150" s="71">
        <v>16</v>
      </c>
      <c r="I150" s="695">
        <v>30000000</v>
      </c>
      <c r="J150" s="695"/>
      <c r="K150" s="263"/>
    </row>
    <row r="151" spans="1:14" ht="39.75" customHeight="1">
      <c r="A151" s="700" t="s">
        <v>67</v>
      </c>
      <c r="B151" s="701"/>
      <c r="C151" s="702" t="s">
        <v>914</v>
      </c>
      <c r="D151" s="702"/>
      <c r="E151" s="703" t="s">
        <v>1695</v>
      </c>
      <c r="F151" s="703"/>
      <c r="G151" s="703"/>
      <c r="H151" s="365">
        <v>16</v>
      </c>
      <c r="I151" s="774">
        <v>62715500</v>
      </c>
      <c r="J151" s="774"/>
      <c r="K151" s="264" t="s">
        <v>1696</v>
      </c>
    </row>
    <row r="152" spans="1:14" ht="39.75" customHeight="1">
      <c r="A152" s="693" t="s">
        <v>1050</v>
      </c>
      <c r="B152" s="693"/>
      <c r="C152" s="693" t="s">
        <v>914</v>
      </c>
      <c r="D152" s="693"/>
      <c r="E152" s="694" t="s">
        <v>1640</v>
      </c>
      <c r="F152" s="694"/>
      <c r="G152" s="694"/>
      <c r="H152" s="71">
        <v>16</v>
      </c>
      <c r="I152" s="695">
        <v>24715500</v>
      </c>
      <c r="J152" s="695"/>
      <c r="K152" s="263"/>
    </row>
    <row r="153" spans="1:14" ht="44.25" customHeight="1">
      <c r="A153" s="693" t="s">
        <v>1050</v>
      </c>
      <c r="B153" s="693"/>
      <c r="C153" s="693" t="s">
        <v>1631</v>
      </c>
      <c r="D153" s="693"/>
      <c r="E153" s="694" t="s">
        <v>1694</v>
      </c>
      <c r="F153" s="694"/>
      <c r="G153" s="694"/>
      <c r="H153" s="71">
        <v>16</v>
      </c>
      <c r="I153" s="695">
        <v>70000000</v>
      </c>
      <c r="J153" s="695"/>
      <c r="K153" s="263"/>
    </row>
    <row r="154" spans="1:14" ht="39.75" customHeight="1">
      <c r="A154" s="702" t="s">
        <v>1050</v>
      </c>
      <c r="B154" s="702"/>
      <c r="C154" s="702" t="s">
        <v>914</v>
      </c>
      <c r="D154" s="702"/>
      <c r="E154" s="703" t="s">
        <v>1632</v>
      </c>
      <c r="F154" s="703"/>
      <c r="G154" s="703"/>
      <c r="H154" s="365">
        <v>16</v>
      </c>
      <c r="I154" s="774">
        <v>24000000</v>
      </c>
      <c r="J154" s="774"/>
      <c r="K154" s="263" t="s">
        <v>1697</v>
      </c>
    </row>
    <row r="155" spans="1:14" ht="39.75" customHeight="1">
      <c r="A155" s="693" t="s">
        <v>1050</v>
      </c>
      <c r="B155" s="693"/>
      <c r="C155" s="693" t="s">
        <v>1633</v>
      </c>
      <c r="D155" s="693"/>
      <c r="E155" s="694" t="s">
        <v>1634</v>
      </c>
      <c r="F155" s="694"/>
      <c r="G155" s="694"/>
      <c r="H155" s="71">
        <v>16</v>
      </c>
      <c r="I155" s="695">
        <v>19000000</v>
      </c>
      <c r="J155" s="695"/>
      <c r="K155" s="263"/>
    </row>
    <row r="156" spans="1:14" ht="39.75" customHeight="1">
      <c r="A156" s="693" t="s">
        <v>1050</v>
      </c>
      <c r="B156" s="693"/>
      <c r="C156" s="693" t="s">
        <v>1638</v>
      </c>
      <c r="D156" s="693"/>
      <c r="E156" s="694" t="s">
        <v>1637</v>
      </c>
      <c r="F156" s="694"/>
      <c r="G156" s="694"/>
      <c r="H156" s="71">
        <v>16</v>
      </c>
      <c r="I156" s="695">
        <v>4000000</v>
      </c>
      <c r="J156" s="695"/>
      <c r="K156" s="263"/>
    </row>
    <row r="157" spans="1:14" ht="44.25" customHeight="1">
      <c r="A157" s="693" t="s">
        <v>1049</v>
      </c>
      <c r="B157" s="693"/>
      <c r="C157" s="693" t="s">
        <v>914</v>
      </c>
      <c r="D157" s="693"/>
      <c r="E157" s="694" t="s">
        <v>1635</v>
      </c>
      <c r="F157" s="694"/>
      <c r="G157" s="694"/>
      <c r="H157" s="71">
        <v>16</v>
      </c>
      <c r="I157" s="695">
        <v>23600000</v>
      </c>
      <c r="J157" s="695"/>
      <c r="K157" s="263"/>
    </row>
    <row r="158" spans="1:14" ht="33" customHeight="1">
      <c r="A158" s="693" t="s">
        <v>1049</v>
      </c>
      <c r="B158" s="693"/>
      <c r="C158" s="693" t="s">
        <v>911</v>
      </c>
      <c r="D158" s="693"/>
      <c r="E158" s="694" t="s">
        <v>1636</v>
      </c>
      <c r="F158" s="694"/>
      <c r="G158" s="694"/>
      <c r="H158" s="71">
        <v>16</v>
      </c>
      <c r="I158" s="695">
        <v>1658000</v>
      </c>
      <c r="J158" s="695"/>
      <c r="K158" s="331"/>
      <c r="L158" s="64"/>
      <c r="M158" s="64"/>
      <c r="N158" s="64"/>
    </row>
    <row r="159" spans="1:14" ht="37.5" customHeight="1">
      <c r="A159" s="622"/>
      <c r="B159" s="622"/>
      <c r="C159" s="622"/>
      <c r="D159" s="622"/>
      <c r="E159" s="622"/>
      <c r="F159" s="622"/>
      <c r="G159" s="623"/>
      <c r="H159" s="35" t="s">
        <v>19</v>
      </c>
      <c r="I159" s="813">
        <f>SUM(I114:J158)</f>
        <v>640844149</v>
      </c>
      <c r="J159" s="813"/>
    </row>
    <row r="160" spans="1:14" ht="20.25" customHeight="1">
      <c r="A160" s="229"/>
      <c r="B160" s="229"/>
      <c r="C160" s="229"/>
      <c r="D160" s="229"/>
      <c r="E160" s="229"/>
      <c r="F160" s="229"/>
      <c r="G160" s="229"/>
      <c r="H160" s="230"/>
      <c r="I160" s="231"/>
      <c r="J160" s="231"/>
    </row>
    <row r="161" spans="1:11">
      <c r="A161" s="624" t="s">
        <v>25</v>
      </c>
      <c r="B161" s="624"/>
      <c r="C161" s="624"/>
      <c r="D161" s="624"/>
      <c r="E161" s="624"/>
      <c r="F161" s="624"/>
      <c r="G161" s="624"/>
      <c r="H161" s="624"/>
      <c r="I161" s="624"/>
      <c r="J161" s="5"/>
    </row>
    <row r="162" spans="1:11">
      <c r="A162" s="31"/>
      <c r="B162" s="31"/>
      <c r="C162" s="572"/>
      <c r="D162" s="572"/>
      <c r="E162" s="572"/>
      <c r="F162" s="773"/>
      <c r="G162" s="566"/>
      <c r="H162" s="566"/>
      <c r="I162" s="566"/>
      <c r="J162" s="194"/>
    </row>
    <row r="163" spans="1:11">
      <c r="A163" s="594" t="s">
        <v>290</v>
      </c>
      <c r="B163" s="594"/>
      <c r="C163" s="594"/>
      <c r="D163" s="594"/>
      <c r="E163" s="594"/>
      <c r="F163" s="594"/>
      <c r="G163" s="594"/>
      <c r="H163" s="594"/>
      <c r="I163" s="594"/>
      <c r="J163" s="594"/>
    </row>
    <row r="164" spans="1:11">
      <c r="A164" s="595" t="s">
        <v>20</v>
      </c>
      <c r="B164" s="596"/>
      <c r="C164" s="596"/>
      <c r="D164" s="596"/>
      <c r="E164" s="596"/>
      <c r="F164" s="596"/>
      <c r="G164" s="596"/>
      <c r="H164" s="596"/>
      <c r="I164" s="596"/>
      <c r="J164" s="596"/>
    </row>
    <row r="165" spans="1:11">
      <c r="A165" s="162"/>
      <c r="B165" s="162"/>
      <c r="C165" s="162"/>
      <c r="D165" s="162"/>
      <c r="E165" s="162"/>
      <c r="F165" s="162"/>
      <c r="G165" s="162"/>
      <c r="H165" s="162"/>
      <c r="I165" s="162"/>
      <c r="J165" s="162"/>
    </row>
    <row r="166" spans="1:11">
      <c r="A166" s="233"/>
      <c r="B166" s="233"/>
      <c r="C166" s="233"/>
      <c r="D166" s="233"/>
      <c r="E166" s="233"/>
      <c r="F166" s="233"/>
      <c r="G166" s="233"/>
      <c r="H166" s="233"/>
      <c r="I166" s="233"/>
      <c r="J166" s="233"/>
    </row>
    <row r="167" spans="1:11">
      <c r="A167" s="572" t="s">
        <v>992</v>
      </c>
      <c r="B167" s="572"/>
      <c r="C167" s="572"/>
      <c r="D167" s="572"/>
      <c r="E167" s="572"/>
      <c r="F167" s="572"/>
      <c r="G167" s="572"/>
      <c r="H167" s="572"/>
      <c r="I167" s="572"/>
      <c r="J167" s="572"/>
    </row>
    <row r="168" spans="1:11">
      <c r="A168" s="566" t="s">
        <v>76</v>
      </c>
      <c r="B168" s="566"/>
      <c r="C168" s="566"/>
      <c r="D168" s="566"/>
      <c r="E168" s="566"/>
      <c r="F168" s="566"/>
      <c r="G168" s="566"/>
      <c r="H168" s="566"/>
      <c r="I168" s="566"/>
      <c r="J168" s="566"/>
    </row>
    <row r="169" spans="1:11">
      <c r="A169" s="596" t="s">
        <v>993</v>
      </c>
      <c r="B169" s="596"/>
      <c r="C169" s="596"/>
      <c r="D169" s="596"/>
      <c r="E169" s="596"/>
      <c r="F169" s="596"/>
      <c r="G169" s="596"/>
      <c r="H169" s="596"/>
      <c r="I169" s="596"/>
      <c r="J169" s="596"/>
    </row>
    <row r="170" spans="1:11" ht="59.25" customHeight="1">
      <c r="A170" s="723" t="s">
        <v>994</v>
      </c>
      <c r="B170" s="723"/>
      <c r="C170" s="723"/>
      <c r="D170" s="723"/>
      <c r="E170" s="723"/>
      <c r="F170" s="723"/>
      <c r="G170" s="723"/>
      <c r="H170" s="723"/>
      <c r="I170" s="723"/>
      <c r="J170" s="723"/>
    </row>
    <row r="171" spans="1:11">
      <c r="A171" s="567" t="s">
        <v>39</v>
      </c>
      <c r="B171" s="567"/>
      <c r="C171" s="567"/>
      <c r="D171" s="567" t="s">
        <v>40</v>
      </c>
      <c r="E171" s="567"/>
      <c r="F171" s="567"/>
      <c r="G171" s="567"/>
      <c r="H171" s="567" t="s">
        <v>26</v>
      </c>
      <c r="I171" s="567"/>
      <c r="J171" s="567"/>
    </row>
    <row r="172" spans="1:11" ht="37.5" customHeight="1">
      <c r="A172" s="567" t="s">
        <v>76</v>
      </c>
      <c r="B172" s="567"/>
      <c r="C172" s="567"/>
      <c r="D172" s="573" t="s">
        <v>75</v>
      </c>
      <c r="E172" s="573"/>
      <c r="F172" s="573"/>
      <c r="G172" s="573"/>
      <c r="H172" s="574">
        <v>16000000</v>
      </c>
      <c r="I172" s="575"/>
      <c r="J172" s="575"/>
      <c r="K172" s="161"/>
    </row>
    <row r="173" spans="1:11" ht="53.25" customHeight="1">
      <c r="A173" s="36" t="s">
        <v>41</v>
      </c>
      <c r="B173" s="47" t="s">
        <v>42</v>
      </c>
      <c r="C173" s="47" t="s">
        <v>43</v>
      </c>
      <c r="D173" s="47" t="s">
        <v>44</v>
      </c>
      <c r="E173" s="47" t="s">
        <v>45</v>
      </c>
      <c r="F173" s="47" t="s">
        <v>46</v>
      </c>
      <c r="G173" s="47" t="s">
        <v>47</v>
      </c>
      <c r="H173" s="47" t="s">
        <v>48</v>
      </c>
      <c r="I173" s="47" t="s">
        <v>49</v>
      </c>
      <c r="J173" s="47" t="s">
        <v>50</v>
      </c>
    </row>
    <row r="174" spans="1:11" ht="55.5" customHeight="1">
      <c r="A174" s="37">
        <v>1</v>
      </c>
      <c r="B174" s="168">
        <v>3331101</v>
      </c>
      <c r="C174" s="234" t="s">
        <v>995</v>
      </c>
      <c r="D174" s="46" t="s">
        <v>295</v>
      </c>
      <c r="E174" s="46">
        <v>0</v>
      </c>
      <c r="F174" s="46">
        <v>1880</v>
      </c>
      <c r="G174" s="46">
        <f>+F174</f>
        <v>1880</v>
      </c>
      <c r="H174" s="235">
        <v>15101506</v>
      </c>
      <c r="I174" s="235">
        <v>1360575</v>
      </c>
      <c r="J174" s="38">
        <f>I174*F174</f>
        <v>2557881000</v>
      </c>
      <c r="K174" s="135"/>
    </row>
    <row r="175" spans="1:11">
      <c r="A175" s="5"/>
      <c r="B175" s="5"/>
      <c r="C175" s="236"/>
      <c r="D175" s="237"/>
      <c r="E175" s="19"/>
      <c r="F175" s="19"/>
      <c r="G175" s="19"/>
      <c r="H175" s="19"/>
      <c r="I175" s="5"/>
      <c r="J175" s="5"/>
    </row>
    <row r="176" spans="1:11">
      <c r="A176" s="40"/>
      <c r="B176" s="19"/>
      <c r="C176" s="10"/>
      <c r="D176" s="19"/>
      <c r="E176" s="19"/>
      <c r="F176" s="19"/>
      <c r="G176" s="19"/>
      <c r="H176" s="19"/>
      <c r="I176" s="238"/>
      <c r="J176" s="80"/>
      <c r="K176" s="135"/>
    </row>
    <row r="177" spans="1:12" ht="59.25" customHeight="1">
      <c r="A177" s="723" t="s">
        <v>996</v>
      </c>
      <c r="B177" s="723"/>
      <c r="C177" s="723"/>
      <c r="D177" s="723"/>
      <c r="E177" s="723"/>
      <c r="F177" s="723"/>
      <c r="G177" s="723"/>
      <c r="H177" s="723"/>
      <c r="I177" s="723"/>
      <c r="J177" s="723"/>
    </row>
    <row r="178" spans="1:12">
      <c r="A178" s="567" t="s">
        <v>39</v>
      </c>
      <c r="B178" s="567"/>
      <c r="C178" s="567"/>
      <c r="D178" s="567" t="s">
        <v>40</v>
      </c>
      <c r="E178" s="567"/>
      <c r="F178" s="567"/>
      <c r="G178" s="567"/>
      <c r="H178" s="567" t="s">
        <v>26</v>
      </c>
      <c r="I178" s="567"/>
      <c r="J178" s="567"/>
    </row>
    <row r="179" spans="1:12" ht="31.5" customHeight="1">
      <c r="A179" s="567" t="s">
        <v>76</v>
      </c>
      <c r="B179" s="567"/>
      <c r="C179" s="567"/>
      <c r="D179" s="568" t="s">
        <v>75</v>
      </c>
      <c r="E179" s="568"/>
      <c r="F179" s="568"/>
      <c r="G179" s="568"/>
      <c r="H179" s="574">
        <v>16042207</v>
      </c>
      <c r="I179" s="575"/>
      <c r="J179" s="575"/>
      <c r="K179" s="161"/>
    </row>
    <row r="180" spans="1:12" ht="50.25" customHeight="1">
      <c r="A180" s="36" t="s">
        <v>41</v>
      </c>
      <c r="B180" s="47" t="s">
        <v>42</v>
      </c>
      <c r="C180" s="47" t="s">
        <v>43</v>
      </c>
      <c r="D180" s="47" t="s">
        <v>44</v>
      </c>
      <c r="E180" s="47" t="s">
        <v>45</v>
      </c>
      <c r="F180" s="47" t="s">
        <v>46</v>
      </c>
      <c r="G180" s="47" t="s">
        <v>47</v>
      </c>
      <c r="H180" s="47" t="s">
        <v>48</v>
      </c>
      <c r="I180" s="47" t="s">
        <v>49</v>
      </c>
      <c r="J180" s="47" t="s">
        <v>50</v>
      </c>
    </row>
    <row r="181" spans="1:12" ht="82.5" customHeight="1">
      <c r="A181" s="37">
        <v>3</v>
      </c>
      <c r="B181" s="37">
        <v>3335102</v>
      </c>
      <c r="C181" s="78" t="s">
        <v>997</v>
      </c>
      <c r="D181" s="46" t="s">
        <v>295</v>
      </c>
      <c r="E181" s="46">
        <v>0</v>
      </c>
      <c r="F181" s="46">
        <v>1910</v>
      </c>
      <c r="G181" s="39">
        <f>+F181</f>
        <v>1910</v>
      </c>
      <c r="H181" s="235">
        <v>15101505</v>
      </c>
      <c r="I181" s="239">
        <v>1360576</v>
      </c>
      <c r="J181" s="38">
        <f>I181*F181</f>
        <v>2598700160</v>
      </c>
      <c r="L181" s="135"/>
    </row>
    <row r="182" spans="1:12" ht="27" customHeight="1">
      <c r="A182" s="673" t="s">
        <v>24</v>
      </c>
      <c r="B182" s="673"/>
      <c r="C182" s="673"/>
      <c r="D182" s="673"/>
      <c r="E182" s="673"/>
      <c r="F182" s="673"/>
      <c r="G182" s="673"/>
      <c r="H182" s="673"/>
      <c r="I182" s="673"/>
      <c r="J182" s="240">
        <f>SUM(H172+H179)</f>
        <v>32042207</v>
      </c>
      <c r="K182" s="241"/>
    </row>
    <row r="183" spans="1:12">
      <c r="A183" s="162"/>
      <c r="B183" s="162"/>
      <c r="C183" s="162"/>
      <c r="D183" s="162"/>
      <c r="E183" s="162"/>
      <c r="F183" s="162"/>
      <c r="G183" s="162"/>
      <c r="H183" s="162"/>
      <c r="I183" s="238"/>
      <c r="J183" s="162"/>
    </row>
    <row r="184" spans="1:12" s="271" customFormat="1" ht="24" customHeight="1">
      <c r="A184" s="625" t="s">
        <v>1038</v>
      </c>
      <c r="B184" s="625"/>
      <c r="C184" s="625"/>
      <c r="D184" s="625"/>
      <c r="E184" s="625"/>
      <c r="F184" s="625"/>
      <c r="G184" s="625"/>
      <c r="H184" s="625"/>
      <c r="I184" s="625"/>
      <c r="J184" s="625"/>
    </row>
    <row r="185" spans="1:12" s="271" customFormat="1" ht="21" customHeight="1">
      <c r="A185" s="572" t="s">
        <v>992</v>
      </c>
      <c r="B185" s="572"/>
      <c r="C185" s="572"/>
      <c r="D185" s="572"/>
      <c r="E185" s="572"/>
      <c r="F185" s="572"/>
      <c r="G185" s="572"/>
      <c r="H185" s="572"/>
      <c r="I185" s="572"/>
      <c r="J185" s="572"/>
    </row>
    <row r="186" spans="1:12">
      <c r="A186" s="566" t="s">
        <v>76</v>
      </c>
      <c r="B186" s="566"/>
      <c r="C186" s="566"/>
      <c r="D186" s="566"/>
      <c r="E186" s="566"/>
      <c r="F186" s="566"/>
      <c r="G186" s="566"/>
      <c r="H186" s="566"/>
      <c r="I186" s="566"/>
      <c r="J186" s="566"/>
    </row>
    <row r="187" spans="1:12" s="271" customFormat="1" ht="84.75" customHeight="1">
      <c r="A187" s="770" t="s">
        <v>1041</v>
      </c>
      <c r="B187" s="771"/>
      <c r="C187" s="771"/>
      <c r="D187" s="771"/>
      <c r="E187" s="771"/>
      <c r="F187" s="771"/>
      <c r="G187" s="771"/>
      <c r="H187" s="771"/>
      <c r="I187" s="771"/>
      <c r="J187" s="772"/>
    </row>
    <row r="188" spans="1:12" s="272" customFormat="1" ht="33.75" customHeight="1">
      <c r="A188" s="727" t="s">
        <v>39</v>
      </c>
      <c r="B188" s="728"/>
      <c r="C188" s="728"/>
      <c r="D188" s="727" t="s">
        <v>40</v>
      </c>
      <c r="E188" s="728"/>
      <c r="F188" s="728"/>
      <c r="G188" s="729"/>
      <c r="H188" s="727" t="s">
        <v>26</v>
      </c>
      <c r="I188" s="728"/>
      <c r="J188" s="729"/>
    </row>
    <row r="189" spans="1:12" s="271" customFormat="1" ht="42" customHeight="1">
      <c r="A189" s="567" t="s">
        <v>76</v>
      </c>
      <c r="B189" s="567"/>
      <c r="C189" s="567"/>
      <c r="D189" s="573" t="s">
        <v>75</v>
      </c>
      <c r="E189" s="573"/>
      <c r="F189" s="573"/>
      <c r="G189" s="573"/>
      <c r="H189" s="730">
        <v>3000000</v>
      </c>
      <c r="I189" s="731"/>
      <c r="J189" s="732"/>
      <c r="K189" s="277"/>
    </row>
    <row r="190" spans="1:12" s="271" customFormat="1" ht="51.75" customHeight="1">
      <c r="A190" s="279" t="s">
        <v>41</v>
      </c>
      <c r="B190" s="168" t="s">
        <v>42</v>
      </c>
      <c r="C190" s="193" t="s">
        <v>43</v>
      </c>
      <c r="D190" s="168" t="s">
        <v>44</v>
      </c>
      <c r="E190" s="160" t="s">
        <v>45</v>
      </c>
      <c r="F190" s="160" t="s">
        <v>1039</v>
      </c>
      <c r="G190" s="160" t="s">
        <v>1040</v>
      </c>
      <c r="H190" s="168" t="s">
        <v>48</v>
      </c>
      <c r="I190" s="168" t="s">
        <v>49</v>
      </c>
      <c r="J190" s="168" t="s">
        <v>50</v>
      </c>
    </row>
    <row r="191" spans="1:12" s="271" customFormat="1" ht="57" customHeight="1">
      <c r="A191" s="168">
        <v>1</v>
      </c>
      <c r="B191" s="168">
        <v>33311</v>
      </c>
      <c r="C191" s="170" t="s">
        <v>995</v>
      </c>
      <c r="D191" s="168" t="s">
        <v>466</v>
      </c>
      <c r="E191" s="168">
        <v>0</v>
      </c>
      <c r="F191" s="164">
        <v>353</v>
      </c>
      <c r="G191" s="164">
        <v>353</v>
      </c>
      <c r="H191" s="235">
        <v>15101506</v>
      </c>
      <c r="I191" s="234">
        <v>1360575</v>
      </c>
      <c r="J191" s="168"/>
    </row>
    <row r="192" spans="1:12" s="57" customFormat="1" ht="60.75" customHeight="1">
      <c r="A192" s="770" t="s">
        <v>1042</v>
      </c>
      <c r="B192" s="771"/>
      <c r="C192" s="771"/>
      <c r="D192" s="771"/>
      <c r="E192" s="771"/>
      <c r="F192" s="771"/>
      <c r="G192" s="771"/>
      <c r="H192" s="771"/>
      <c r="I192" s="771"/>
      <c r="J192" s="772"/>
    </row>
    <row r="193" spans="1:11" s="272" customFormat="1" ht="33.75" customHeight="1">
      <c r="A193" s="727" t="s">
        <v>39</v>
      </c>
      <c r="B193" s="728"/>
      <c r="C193" s="728"/>
      <c r="D193" s="727" t="s">
        <v>40</v>
      </c>
      <c r="E193" s="728"/>
      <c r="F193" s="728"/>
      <c r="G193" s="729"/>
      <c r="H193" s="727" t="s">
        <v>26</v>
      </c>
      <c r="I193" s="728"/>
      <c r="J193" s="729"/>
    </row>
    <row r="194" spans="1:11" s="271" customFormat="1" ht="42" customHeight="1">
      <c r="A194" s="567" t="s">
        <v>76</v>
      </c>
      <c r="B194" s="567"/>
      <c r="C194" s="567"/>
      <c r="D194" s="573" t="s">
        <v>75</v>
      </c>
      <c r="E194" s="573"/>
      <c r="F194" s="573"/>
      <c r="G194" s="573"/>
      <c r="H194" s="730">
        <v>2000000</v>
      </c>
      <c r="I194" s="731"/>
      <c r="J194" s="732"/>
      <c r="K194" s="277"/>
    </row>
    <row r="195" spans="1:11" s="57" customFormat="1" ht="61.5" customHeight="1">
      <c r="A195" s="279" t="s">
        <v>41</v>
      </c>
      <c r="B195" s="168" t="s">
        <v>42</v>
      </c>
      <c r="C195" s="193" t="s">
        <v>43</v>
      </c>
      <c r="D195" s="168" t="s">
        <v>44</v>
      </c>
      <c r="E195" s="160" t="s">
        <v>45</v>
      </c>
      <c r="F195" s="160" t="s">
        <v>1039</v>
      </c>
      <c r="G195" s="160" t="s">
        <v>1040</v>
      </c>
      <c r="H195" s="168" t="s">
        <v>48</v>
      </c>
      <c r="I195" s="168" t="s">
        <v>49</v>
      </c>
      <c r="J195" s="168" t="s">
        <v>50</v>
      </c>
    </row>
    <row r="196" spans="1:11" s="271" customFormat="1" ht="86.25" customHeight="1">
      <c r="A196" s="168">
        <v>2</v>
      </c>
      <c r="B196" s="168">
        <v>33351</v>
      </c>
      <c r="C196" s="170" t="s">
        <v>997</v>
      </c>
      <c r="D196" s="168" t="s">
        <v>466</v>
      </c>
      <c r="E196" s="168">
        <v>0</v>
      </c>
      <c r="F196" s="164">
        <v>238</v>
      </c>
      <c r="G196" s="164">
        <v>238</v>
      </c>
      <c r="H196" s="235">
        <v>15101505</v>
      </c>
      <c r="I196" s="239">
        <v>1360576</v>
      </c>
      <c r="J196" s="168"/>
    </row>
    <row r="197" spans="1:11" ht="27" customHeight="1">
      <c r="A197" s="673" t="s">
        <v>24</v>
      </c>
      <c r="B197" s="673"/>
      <c r="C197" s="673"/>
      <c r="D197" s="673"/>
      <c r="E197" s="673"/>
      <c r="F197" s="673"/>
      <c r="G197" s="673"/>
      <c r="H197" s="673"/>
      <c r="I197" s="673"/>
      <c r="J197" s="240">
        <f>+H189+H194</f>
        <v>5000000</v>
      </c>
      <c r="K197" s="241"/>
    </row>
    <row r="198" spans="1:11" s="57" customFormat="1" ht="23.25" customHeight="1">
      <c r="A198" s="273"/>
      <c r="B198" s="274"/>
      <c r="C198" s="274"/>
      <c r="D198" s="274"/>
      <c r="E198" s="274"/>
      <c r="F198" s="274"/>
      <c r="G198" s="274"/>
      <c r="H198" s="274"/>
      <c r="I198" s="274"/>
      <c r="J198" s="274"/>
    </row>
    <row r="199" spans="1:11" s="271" customFormat="1" ht="24" customHeight="1">
      <c r="A199" s="625" t="s">
        <v>1046</v>
      </c>
      <c r="B199" s="625"/>
      <c r="C199" s="625"/>
      <c r="D199" s="625"/>
      <c r="E199" s="625"/>
      <c r="F199" s="625"/>
      <c r="G199" s="625"/>
      <c r="H199" s="625"/>
      <c r="I199" s="625"/>
      <c r="J199" s="625"/>
    </row>
    <row r="200" spans="1:11" s="271" customFormat="1" ht="21" customHeight="1">
      <c r="A200" s="572" t="s">
        <v>992</v>
      </c>
      <c r="B200" s="572"/>
      <c r="C200" s="572"/>
      <c r="D200" s="572"/>
      <c r="E200" s="572"/>
      <c r="F200" s="572"/>
      <c r="G200" s="572"/>
      <c r="H200" s="572"/>
      <c r="I200" s="572"/>
      <c r="J200" s="572"/>
    </row>
    <row r="201" spans="1:11">
      <c r="A201" s="566" t="s">
        <v>76</v>
      </c>
      <c r="B201" s="566"/>
      <c r="C201" s="566"/>
      <c r="D201" s="566"/>
      <c r="E201" s="566"/>
      <c r="F201" s="566"/>
      <c r="G201" s="566"/>
      <c r="H201" s="566"/>
      <c r="I201" s="566"/>
      <c r="J201" s="566"/>
    </row>
    <row r="202" spans="1:11" s="271" customFormat="1" ht="53.25" customHeight="1">
      <c r="A202" s="723" t="s">
        <v>1047</v>
      </c>
      <c r="B202" s="723"/>
      <c r="C202" s="723"/>
      <c r="D202" s="723"/>
      <c r="E202" s="723"/>
      <c r="F202" s="723"/>
      <c r="G202" s="723"/>
      <c r="H202" s="723"/>
      <c r="I202" s="723"/>
      <c r="J202" s="723"/>
    </row>
    <row r="203" spans="1:11" s="272" customFormat="1" ht="33.75" customHeight="1">
      <c r="A203" s="727" t="s">
        <v>39</v>
      </c>
      <c r="B203" s="728"/>
      <c r="C203" s="728"/>
      <c r="D203" s="727" t="s">
        <v>40</v>
      </c>
      <c r="E203" s="728"/>
      <c r="F203" s="728"/>
      <c r="G203" s="729"/>
      <c r="H203" s="727" t="s">
        <v>26</v>
      </c>
      <c r="I203" s="728"/>
      <c r="J203" s="729"/>
    </row>
    <row r="204" spans="1:11" s="271" customFormat="1" ht="42" customHeight="1">
      <c r="A204" s="567" t="s">
        <v>76</v>
      </c>
      <c r="B204" s="567"/>
      <c r="C204" s="567"/>
      <c r="D204" s="573" t="s">
        <v>75</v>
      </c>
      <c r="E204" s="573"/>
      <c r="F204" s="573"/>
      <c r="G204" s="573"/>
      <c r="H204" s="730">
        <v>1500000</v>
      </c>
      <c r="I204" s="731"/>
      <c r="J204" s="732"/>
      <c r="K204" s="277"/>
    </row>
    <row r="205" spans="1:11" s="271" customFormat="1" ht="51.75" customHeight="1">
      <c r="A205" s="279" t="s">
        <v>41</v>
      </c>
      <c r="B205" s="168" t="s">
        <v>42</v>
      </c>
      <c r="C205" s="193" t="s">
        <v>43</v>
      </c>
      <c r="D205" s="168" t="s">
        <v>44</v>
      </c>
      <c r="E205" s="160" t="s">
        <v>45</v>
      </c>
      <c r="F205" s="160" t="s">
        <v>1039</v>
      </c>
      <c r="G205" s="160" t="s">
        <v>1040</v>
      </c>
      <c r="H205" s="168" t="s">
        <v>48</v>
      </c>
      <c r="I205" s="168" t="s">
        <v>49</v>
      </c>
      <c r="J205" s="168" t="s">
        <v>50</v>
      </c>
    </row>
    <row r="206" spans="1:11" s="271" customFormat="1" ht="57" customHeight="1">
      <c r="A206" s="168">
        <v>1</v>
      </c>
      <c r="B206" s="168">
        <v>33311</v>
      </c>
      <c r="C206" s="170" t="s">
        <v>995</v>
      </c>
      <c r="D206" s="168" t="s">
        <v>466</v>
      </c>
      <c r="E206" s="168">
        <v>0</v>
      </c>
      <c r="F206" s="164">
        <v>176</v>
      </c>
      <c r="G206" s="164">
        <v>176</v>
      </c>
      <c r="H206" s="235">
        <v>15101506</v>
      </c>
      <c r="I206" s="234">
        <v>1360575</v>
      </c>
      <c r="J206" s="168"/>
    </row>
    <row r="207" spans="1:11" ht="27" customHeight="1">
      <c r="A207" s="673" t="s">
        <v>24</v>
      </c>
      <c r="B207" s="673"/>
      <c r="C207" s="673"/>
      <c r="D207" s="673"/>
      <c r="E207" s="673"/>
      <c r="F207" s="673"/>
      <c r="G207" s="673"/>
      <c r="H207" s="673"/>
      <c r="I207" s="673"/>
      <c r="J207" s="240">
        <f>+H199+H204</f>
        <v>1500000</v>
      </c>
      <c r="K207" s="241"/>
    </row>
    <row r="208" spans="1:11" s="57" customFormat="1" ht="23.25" customHeight="1">
      <c r="A208" s="273"/>
      <c r="B208" s="274"/>
      <c r="C208" s="274"/>
      <c r="D208" s="274"/>
      <c r="E208" s="274"/>
      <c r="F208" s="274"/>
      <c r="G208" s="274"/>
      <c r="H208" s="274"/>
      <c r="I208" s="274"/>
      <c r="J208" s="274"/>
    </row>
    <row r="209" spans="1:11" ht="15" customHeight="1">
      <c r="A209" s="572" t="s">
        <v>992</v>
      </c>
      <c r="B209" s="572"/>
      <c r="C209" s="572"/>
      <c r="D209" s="572"/>
      <c r="E209" s="572"/>
      <c r="F209" s="572"/>
      <c r="G209" s="572"/>
      <c r="H209" s="572"/>
      <c r="I209" s="572"/>
      <c r="J209" s="572"/>
      <c r="K209" s="263"/>
    </row>
    <row r="210" spans="1:11" ht="15" customHeight="1">
      <c r="A210" s="566" t="s">
        <v>76</v>
      </c>
      <c r="B210" s="566"/>
      <c r="C210" s="566"/>
      <c r="D210" s="566"/>
      <c r="E210" s="566"/>
      <c r="F210" s="566"/>
      <c r="G210" s="566"/>
      <c r="H210" s="566"/>
      <c r="I210" s="566"/>
      <c r="J210" s="566"/>
      <c r="K210" s="263"/>
    </row>
    <row r="211" spans="1:11">
      <c r="A211" s="596" t="s">
        <v>1053</v>
      </c>
      <c r="B211" s="596"/>
      <c r="C211" s="596"/>
      <c r="D211" s="596"/>
      <c r="E211" s="596"/>
      <c r="F211" s="596"/>
      <c r="G211" s="596"/>
      <c r="H211" s="596"/>
      <c r="I211" s="596"/>
      <c r="J211" s="596"/>
      <c r="K211" s="263"/>
    </row>
    <row r="212" spans="1:11">
      <c r="A212" s="567" t="s">
        <v>39</v>
      </c>
      <c r="B212" s="567"/>
      <c r="C212" s="567"/>
      <c r="D212" s="567" t="s">
        <v>40</v>
      </c>
      <c r="E212" s="567"/>
      <c r="F212" s="567"/>
      <c r="G212" s="567"/>
      <c r="H212" s="567" t="s">
        <v>26</v>
      </c>
      <c r="I212" s="567"/>
      <c r="J212" s="567"/>
      <c r="K212" s="263"/>
    </row>
    <row r="213" spans="1:11" ht="36" customHeight="1">
      <c r="A213" s="567" t="s">
        <v>76</v>
      </c>
      <c r="B213" s="567"/>
      <c r="C213" s="567"/>
      <c r="D213" s="573" t="s">
        <v>75</v>
      </c>
      <c r="E213" s="573"/>
      <c r="F213" s="573"/>
      <c r="G213" s="573"/>
      <c r="H213" s="569">
        <v>12042207</v>
      </c>
      <c r="I213" s="570"/>
      <c r="J213" s="570"/>
      <c r="K213" s="263"/>
    </row>
    <row r="214" spans="1:11" ht="41.4">
      <c r="A214" s="36" t="s">
        <v>41</v>
      </c>
      <c r="B214" s="47" t="s">
        <v>42</v>
      </c>
      <c r="C214" s="47" t="s">
        <v>43</v>
      </c>
      <c r="D214" s="47" t="s">
        <v>44</v>
      </c>
      <c r="E214" s="47" t="s">
        <v>45</v>
      </c>
      <c r="F214" s="47" t="s">
        <v>46</v>
      </c>
      <c r="G214" s="47" t="s">
        <v>47</v>
      </c>
      <c r="H214" s="47" t="s">
        <v>48</v>
      </c>
      <c r="I214" s="47" t="s">
        <v>49</v>
      </c>
      <c r="J214" s="47" t="s">
        <v>50</v>
      </c>
      <c r="K214" s="263"/>
    </row>
    <row r="215" spans="1:11" ht="26.25" customHeight="1">
      <c r="A215" s="37">
        <v>1</v>
      </c>
      <c r="B215" s="37">
        <v>3335102</v>
      </c>
      <c r="C215" s="78" t="s">
        <v>297</v>
      </c>
      <c r="D215" s="46" t="s">
        <v>295</v>
      </c>
      <c r="E215" s="46">
        <v>0</v>
      </c>
      <c r="F215" s="46">
        <v>980</v>
      </c>
      <c r="G215" s="46">
        <v>980</v>
      </c>
      <c r="H215" s="235">
        <v>15101506</v>
      </c>
      <c r="I215" s="38">
        <v>234504</v>
      </c>
      <c r="J215" s="38">
        <f>I215*F215</f>
        <v>229813920</v>
      </c>
      <c r="K215" s="263"/>
    </row>
    <row r="216" spans="1:11" ht="27" customHeight="1">
      <c r="A216" s="673" t="s">
        <v>24</v>
      </c>
      <c r="B216" s="673"/>
      <c r="C216" s="673"/>
      <c r="D216" s="673"/>
      <c r="E216" s="673"/>
      <c r="F216" s="673"/>
      <c r="G216" s="673"/>
      <c r="H216" s="673"/>
      <c r="I216" s="673"/>
      <c r="J216" s="240">
        <f>+H208+H213</f>
        <v>12042207</v>
      </c>
      <c r="K216" s="241"/>
    </row>
    <row r="217" spans="1:11">
      <c r="A217" s="162"/>
      <c r="B217" s="162"/>
      <c r="C217" s="162"/>
      <c r="D217" s="162"/>
      <c r="E217" s="162"/>
      <c r="F217" s="162"/>
      <c r="G217" s="162"/>
      <c r="H217" s="162"/>
      <c r="I217" s="162"/>
      <c r="J217" s="162"/>
      <c r="K217" s="263"/>
    </row>
    <row r="218" spans="1:11" ht="18" customHeight="1">
      <c r="A218" s="572" t="s">
        <v>992</v>
      </c>
      <c r="B218" s="572"/>
      <c r="C218" s="572"/>
      <c r="D218" s="572"/>
      <c r="E218" s="572"/>
      <c r="F218" s="572"/>
      <c r="G218" s="572"/>
      <c r="H218" s="572"/>
      <c r="I218" s="572"/>
      <c r="J218" s="572"/>
      <c r="K218" s="263"/>
    </row>
    <row r="219" spans="1:11" ht="15" customHeight="1">
      <c r="A219" s="566" t="s">
        <v>76</v>
      </c>
      <c r="B219" s="566"/>
      <c r="C219" s="566"/>
      <c r="D219" s="566"/>
      <c r="E219" s="566"/>
      <c r="F219" s="566"/>
      <c r="G219" s="566"/>
      <c r="H219" s="566"/>
      <c r="I219" s="566"/>
      <c r="J219" s="566"/>
      <c r="K219" s="263"/>
    </row>
    <row r="220" spans="1:11">
      <c r="A220" s="596" t="s">
        <v>1054</v>
      </c>
      <c r="B220" s="596"/>
      <c r="C220" s="596"/>
      <c r="D220" s="596"/>
      <c r="E220" s="596"/>
      <c r="F220" s="596"/>
      <c r="G220" s="596"/>
      <c r="H220" s="596"/>
      <c r="I220" s="596"/>
      <c r="J220" s="596"/>
      <c r="K220" s="263"/>
    </row>
    <row r="221" spans="1:11" ht="17.25" customHeight="1">
      <c r="A221" s="567" t="s">
        <v>39</v>
      </c>
      <c r="B221" s="567"/>
      <c r="C221" s="567"/>
      <c r="D221" s="567" t="s">
        <v>40</v>
      </c>
      <c r="E221" s="567"/>
      <c r="F221" s="567"/>
      <c r="G221" s="567"/>
      <c r="H221" s="567" t="s">
        <v>26</v>
      </c>
      <c r="I221" s="567"/>
      <c r="J221" s="567"/>
      <c r="K221" s="263"/>
    </row>
    <row r="222" spans="1:11" ht="34.5" customHeight="1">
      <c r="A222" s="567" t="s">
        <v>76</v>
      </c>
      <c r="B222" s="567"/>
      <c r="C222" s="567"/>
      <c r="D222" s="573" t="s">
        <v>75</v>
      </c>
      <c r="E222" s="573"/>
      <c r="F222" s="573"/>
      <c r="G222" s="573"/>
      <c r="H222" s="569">
        <v>7500000</v>
      </c>
      <c r="I222" s="570"/>
      <c r="J222" s="570"/>
      <c r="K222" s="263"/>
    </row>
    <row r="223" spans="1:11" ht="41.4">
      <c r="A223" s="36" t="s">
        <v>41</v>
      </c>
      <c r="B223" s="47" t="s">
        <v>42</v>
      </c>
      <c r="C223" s="47" t="s">
        <v>43</v>
      </c>
      <c r="D223" s="47" t="s">
        <v>44</v>
      </c>
      <c r="E223" s="47" t="s">
        <v>45</v>
      </c>
      <c r="F223" s="47" t="s">
        <v>46</v>
      </c>
      <c r="G223" s="47" t="s">
        <v>47</v>
      </c>
      <c r="H223" s="47" t="s">
        <v>48</v>
      </c>
      <c r="I223" s="47" t="s">
        <v>49</v>
      </c>
      <c r="J223" s="47" t="s">
        <v>50</v>
      </c>
      <c r="K223" s="263"/>
    </row>
    <row r="224" spans="1:11" ht="21" customHeight="1">
      <c r="A224" s="37">
        <f>+A215+1</f>
        <v>2</v>
      </c>
      <c r="B224" s="168">
        <v>3331101</v>
      </c>
      <c r="C224" s="234" t="s">
        <v>294</v>
      </c>
      <c r="D224" s="46" t="s">
        <v>295</v>
      </c>
      <c r="E224" s="46">
        <v>0</v>
      </c>
      <c r="F224" s="39">
        <v>880</v>
      </c>
      <c r="G224" s="39">
        <v>880</v>
      </c>
      <c r="H224" s="39">
        <v>15101506</v>
      </c>
      <c r="I224" s="38">
        <v>234504</v>
      </c>
      <c r="J224" s="38">
        <f>I224*F224</f>
        <v>206363520</v>
      </c>
      <c r="K224" s="263"/>
    </row>
    <row r="225" spans="1:11">
      <c r="A225" s="162"/>
      <c r="B225" s="162"/>
      <c r="C225" s="162"/>
      <c r="D225" s="162"/>
      <c r="E225" s="162"/>
      <c r="F225" s="162"/>
      <c r="G225" s="162"/>
      <c r="H225" s="162"/>
      <c r="I225" s="162"/>
      <c r="J225" s="162"/>
      <c r="K225" s="263"/>
    </row>
    <row r="226" spans="1:11">
      <c r="A226" s="567" t="s">
        <v>39</v>
      </c>
      <c r="B226" s="567"/>
      <c r="C226" s="567"/>
      <c r="D226" s="567" t="s">
        <v>40</v>
      </c>
      <c r="E226" s="567"/>
      <c r="F226" s="567"/>
      <c r="G226" s="567"/>
      <c r="H226" s="567" t="s">
        <v>26</v>
      </c>
      <c r="I226" s="567"/>
      <c r="J226" s="567"/>
      <c r="K226" s="263"/>
    </row>
    <row r="227" spans="1:11" ht="34.5" customHeight="1">
      <c r="A227" s="567" t="s">
        <v>76</v>
      </c>
      <c r="B227" s="567"/>
      <c r="C227" s="567"/>
      <c r="D227" s="573" t="s">
        <v>75</v>
      </c>
      <c r="E227" s="573"/>
      <c r="F227" s="573"/>
      <c r="G227" s="573"/>
      <c r="H227" s="569">
        <v>7500000</v>
      </c>
      <c r="I227" s="570"/>
      <c r="J227" s="570"/>
      <c r="K227" s="263"/>
    </row>
    <row r="228" spans="1:11" ht="41.4">
      <c r="A228" s="36" t="s">
        <v>41</v>
      </c>
      <c r="B228" s="47" t="s">
        <v>42</v>
      </c>
      <c r="C228" s="47" t="s">
        <v>43</v>
      </c>
      <c r="D228" s="47" t="s">
        <v>44</v>
      </c>
      <c r="E228" s="47" t="s">
        <v>45</v>
      </c>
      <c r="F228" s="47" t="s">
        <v>46</v>
      </c>
      <c r="G228" s="47" t="s">
        <v>47</v>
      </c>
      <c r="H228" s="47" t="s">
        <v>48</v>
      </c>
      <c r="I228" s="47" t="s">
        <v>49</v>
      </c>
      <c r="J228" s="47" t="s">
        <v>50</v>
      </c>
      <c r="K228" s="263"/>
    </row>
    <row r="229" spans="1:11" ht="21.75" customHeight="1">
      <c r="A229" s="37">
        <f>+A224+1</f>
        <v>3</v>
      </c>
      <c r="B229" s="168">
        <v>3331102</v>
      </c>
      <c r="C229" s="281" t="s">
        <v>1055</v>
      </c>
      <c r="D229" s="282" t="s">
        <v>466</v>
      </c>
      <c r="E229" s="46">
        <v>0</v>
      </c>
      <c r="F229" s="39">
        <v>914</v>
      </c>
      <c r="G229" s="39">
        <v>914</v>
      </c>
      <c r="H229" s="39">
        <v>15101506</v>
      </c>
      <c r="I229" s="38">
        <v>234504</v>
      </c>
      <c r="J229" s="283">
        <v>1</v>
      </c>
      <c r="K229" s="263"/>
    </row>
    <row r="230" spans="1:11" ht="27" customHeight="1">
      <c r="A230" s="673" t="s">
        <v>24</v>
      </c>
      <c r="B230" s="673"/>
      <c r="C230" s="673"/>
      <c r="D230" s="673"/>
      <c r="E230" s="673"/>
      <c r="F230" s="673"/>
      <c r="G230" s="673"/>
      <c r="H230" s="673"/>
      <c r="I230" s="673"/>
      <c r="J230" s="240">
        <f>+H222+H227</f>
        <v>15000000</v>
      </c>
      <c r="K230" s="241"/>
    </row>
    <row r="231" spans="1:11">
      <c r="A231" s="162"/>
      <c r="B231" s="162"/>
      <c r="C231" s="162"/>
      <c r="D231" s="162"/>
      <c r="E231" s="162"/>
      <c r="F231" s="162"/>
      <c r="G231" s="162"/>
      <c r="H231" s="162"/>
      <c r="I231" s="162"/>
      <c r="J231" s="162"/>
      <c r="K231" s="263"/>
    </row>
    <row r="232" spans="1:11">
      <c r="A232" s="572" t="s">
        <v>992</v>
      </c>
      <c r="B232" s="572"/>
      <c r="C232" s="572"/>
      <c r="D232" s="572"/>
      <c r="E232" s="572"/>
      <c r="F232" s="572"/>
      <c r="G232" s="572"/>
      <c r="H232" s="572"/>
      <c r="I232" s="572"/>
      <c r="J232" s="572"/>
      <c r="K232" s="263"/>
    </row>
    <row r="233" spans="1:11">
      <c r="A233" s="566" t="s">
        <v>76</v>
      </c>
      <c r="B233" s="566"/>
      <c r="C233" s="566"/>
      <c r="D233" s="566"/>
      <c r="E233" s="566"/>
      <c r="F233" s="566"/>
      <c r="G233" s="566"/>
      <c r="H233" s="566"/>
      <c r="I233" s="566"/>
      <c r="J233" s="566"/>
      <c r="K233" s="263"/>
    </row>
    <row r="234" spans="1:11">
      <c r="A234" s="749" t="s">
        <v>1050</v>
      </c>
      <c r="B234" s="749"/>
      <c r="C234" s="749"/>
      <c r="D234" s="749"/>
      <c r="E234" s="749"/>
      <c r="F234" s="749"/>
      <c r="G234" s="749"/>
      <c r="H234" s="749"/>
      <c r="I234" s="749"/>
      <c r="J234" s="749"/>
      <c r="K234" s="263"/>
    </row>
    <row r="235" spans="1:11" ht="98.25" customHeight="1">
      <c r="A235" s="753" t="s">
        <v>1056</v>
      </c>
      <c r="B235" s="753"/>
      <c r="C235" s="753"/>
      <c r="D235" s="753"/>
      <c r="E235" s="753"/>
      <c r="F235" s="753"/>
      <c r="G235" s="753"/>
      <c r="H235" s="753"/>
      <c r="I235" s="753"/>
      <c r="J235" s="753"/>
      <c r="K235" s="263"/>
    </row>
    <row r="236" spans="1:11">
      <c r="A236" s="744" t="s">
        <v>39</v>
      </c>
      <c r="B236" s="745"/>
      <c r="C236" s="746"/>
      <c r="D236" s="744" t="s">
        <v>40</v>
      </c>
      <c r="E236" s="745"/>
      <c r="F236" s="745"/>
      <c r="G236" s="746"/>
      <c r="H236" s="744" t="s">
        <v>26</v>
      </c>
      <c r="I236" s="745"/>
      <c r="J236" s="746"/>
      <c r="K236" s="263"/>
    </row>
    <row r="237" spans="1:11" ht="38.25" customHeight="1">
      <c r="A237" s="567" t="s">
        <v>76</v>
      </c>
      <c r="B237" s="567"/>
      <c r="C237" s="567"/>
      <c r="D237" s="573" t="s">
        <v>75</v>
      </c>
      <c r="E237" s="573"/>
      <c r="F237" s="573"/>
      <c r="G237" s="573"/>
      <c r="H237" s="682">
        <v>7000000</v>
      </c>
      <c r="I237" s="683"/>
      <c r="J237" s="684"/>
      <c r="K237" s="263"/>
    </row>
    <row r="238" spans="1:11" ht="41.4">
      <c r="A238" s="36" t="s">
        <v>41</v>
      </c>
      <c r="B238" s="47" t="s">
        <v>42</v>
      </c>
      <c r="C238" s="47" t="s">
        <v>43</v>
      </c>
      <c r="D238" s="47" t="s">
        <v>44</v>
      </c>
      <c r="E238" s="47" t="s">
        <v>45</v>
      </c>
      <c r="F238" s="47" t="s">
        <v>46</v>
      </c>
      <c r="G238" s="47" t="s">
        <v>47</v>
      </c>
      <c r="H238" s="47" t="s">
        <v>48</v>
      </c>
      <c r="I238" s="47" t="s">
        <v>49</v>
      </c>
      <c r="J238" s="47" t="s">
        <v>50</v>
      </c>
      <c r="K238" s="263"/>
    </row>
    <row r="239" spans="1:11" ht="57" customHeight="1">
      <c r="A239" s="37">
        <f>+A229+1</f>
        <v>4</v>
      </c>
      <c r="B239" s="284">
        <v>3511001</v>
      </c>
      <c r="C239" s="285" t="s">
        <v>995</v>
      </c>
      <c r="D239" s="168" t="s">
        <v>466</v>
      </c>
      <c r="E239" s="168">
        <v>0</v>
      </c>
      <c r="F239" s="46">
        <v>800</v>
      </c>
      <c r="G239" s="46">
        <v>800</v>
      </c>
      <c r="H239" s="164">
        <v>15101505</v>
      </c>
      <c r="I239" s="168">
        <v>1360576</v>
      </c>
      <c r="J239" s="38">
        <f>I239*F239</f>
        <v>1088460800</v>
      </c>
      <c r="K239" s="263"/>
    </row>
    <row r="240" spans="1:11" ht="14.25" customHeight="1">
      <c r="A240" s="40"/>
      <c r="B240" s="286"/>
      <c r="C240" s="287"/>
      <c r="D240" s="167"/>
      <c r="E240" s="167"/>
      <c r="F240" s="19"/>
      <c r="G240" s="19"/>
      <c r="H240" s="169"/>
      <c r="I240" s="167"/>
      <c r="J240" s="80"/>
      <c r="K240" s="263"/>
    </row>
    <row r="241" spans="1:11" ht="18" customHeight="1">
      <c r="A241" s="749" t="s">
        <v>1050</v>
      </c>
      <c r="B241" s="749"/>
      <c r="C241" s="749"/>
      <c r="D241" s="749"/>
      <c r="E241" s="749"/>
      <c r="F241" s="749"/>
      <c r="G241" s="749"/>
      <c r="H241" s="749"/>
      <c r="I241" s="749"/>
      <c r="J241" s="749"/>
      <c r="K241" s="263"/>
    </row>
    <row r="242" spans="1:11" ht="66.75" customHeight="1">
      <c r="A242" s="743" t="s">
        <v>1057</v>
      </c>
      <c r="B242" s="743"/>
      <c r="C242" s="743"/>
      <c r="D242" s="743"/>
      <c r="E242" s="743"/>
      <c r="F242" s="743"/>
      <c r="G242" s="743"/>
      <c r="H242" s="743"/>
      <c r="I242" s="743"/>
      <c r="J242" s="743"/>
      <c r="K242" s="263"/>
    </row>
    <row r="243" spans="1:11">
      <c r="A243" s="744" t="s">
        <v>39</v>
      </c>
      <c r="B243" s="745"/>
      <c r="C243" s="746"/>
      <c r="D243" s="744" t="s">
        <v>40</v>
      </c>
      <c r="E243" s="745"/>
      <c r="F243" s="745"/>
      <c r="G243" s="746"/>
      <c r="H243" s="744" t="s">
        <v>26</v>
      </c>
      <c r="I243" s="745"/>
      <c r="J243" s="746"/>
      <c r="K243" s="263"/>
    </row>
    <row r="244" spans="1:11" ht="42" customHeight="1">
      <c r="A244" s="567" t="s">
        <v>76</v>
      </c>
      <c r="B244" s="567"/>
      <c r="C244" s="567"/>
      <c r="D244" s="573" t="s">
        <v>75</v>
      </c>
      <c r="E244" s="573"/>
      <c r="F244" s="573"/>
      <c r="G244" s="573"/>
      <c r="H244" s="750">
        <v>18000000</v>
      </c>
      <c r="I244" s="751"/>
      <c r="J244" s="752"/>
      <c r="K244" s="263"/>
    </row>
    <row r="245" spans="1:11" ht="41.4">
      <c r="A245" s="36" t="s">
        <v>41</v>
      </c>
      <c r="B245" s="47" t="s">
        <v>42</v>
      </c>
      <c r="C245" s="47" t="s">
        <v>43</v>
      </c>
      <c r="D245" s="47" t="s">
        <v>44</v>
      </c>
      <c r="E245" s="47" t="s">
        <v>45</v>
      </c>
      <c r="F245" s="47" t="s">
        <v>46</v>
      </c>
      <c r="G245" s="47" t="s">
        <v>47</v>
      </c>
      <c r="H245" s="47" t="s">
        <v>48</v>
      </c>
      <c r="I245" s="47" t="s">
        <v>49</v>
      </c>
      <c r="J245" s="47" t="s">
        <v>50</v>
      </c>
      <c r="K245" s="263"/>
    </row>
    <row r="246" spans="1:11" ht="84" customHeight="1">
      <c r="A246" s="37">
        <f>+A239+1</f>
        <v>5</v>
      </c>
      <c r="B246" s="168">
        <v>3331102</v>
      </c>
      <c r="C246" s="285" t="s">
        <v>997</v>
      </c>
      <c r="D246" s="168" t="s">
        <v>466</v>
      </c>
      <c r="E246" s="168">
        <v>0</v>
      </c>
      <c r="F246" s="46">
        <v>2100</v>
      </c>
      <c r="G246" s="46">
        <f>F246</f>
        <v>2100</v>
      </c>
      <c r="H246" s="164">
        <v>15101505</v>
      </c>
      <c r="I246" s="168">
        <v>1360576</v>
      </c>
      <c r="J246" s="38">
        <f>I246*F246</f>
        <v>2857209600</v>
      </c>
      <c r="K246" s="263"/>
    </row>
    <row r="247" spans="1:11">
      <c r="A247" s="749" t="s">
        <v>1050</v>
      </c>
      <c r="B247" s="749"/>
      <c r="C247" s="749"/>
      <c r="D247" s="749"/>
      <c r="E247" s="749"/>
      <c r="F247" s="749"/>
      <c r="G247" s="749"/>
      <c r="H247" s="749"/>
      <c r="I247" s="749"/>
      <c r="J247" s="749"/>
      <c r="K247" s="263"/>
    </row>
    <row r="248" spans="1:11" ht="51" customHeight="1">
      <c r="A248" s="743" t="s">
        <v>1058</v>
      </c>
      <c r="B248" s="743"/>
      <c r="C248" s="743"/>
      <c r="D248" s="743"/>
      <c r="E248" s="743"/>
      <c r="F248" s="743"/>
      <c r="G248" s="743"/>
      <c r="H248" s="743"/>
      <c r="I248" s="743"/>
      <c r="J248" s="743"/>
      <c r="K248" s="263"/>
    </row>
    <row r="249" spans="1:11">
      <c r="A249" s="744" t="s">
        <v>39</v>
      </c>
      <c r="B249" s="745"/>
      <c r="C249" s="746"/>
      <c r="D249" s="744" t="s">
        <v>40</v>
      </c>
      <c r="E249" s="745"/>
      <c r="F249" s="745"/>
      <c r="G249" s="746"/>
      <c r="H249" s="744" t="s">
        <v>26</v>
      </c>
      <c r="I249" s="745"/>
      <c r="J249" s="746"/>
      <c r="K249" s="263"/>
    </row>
    <row r="250" spans="1:11" ht="36" customHeight="1">
      <c r="A250" s="567" t="s">
        <v>76</v>
      </c>
      <c r="B250" s="567"/>
      <c r="C250" s="567"/>
      <c r="D250" s="573" t="s">
        <v>75</v>
      </c>
      <c r="E250" s="573"/>
      <c r="F250" s="573"/>
      <c r="G250" s="573"/>
      <c r="H250" s="750">
        <v>6014391</v>
      </c>
      <c r="I250" s="751"/>
      <c r="J250" s="752"/>
      <c r="K250" s="263"/>
    </row>
    <row r="251" spans="1:11" ht="41.4">
      <c r="A251" s="36" t="s">
        <v>41</v>
      </c>
      <c r="B251" s="47" t="s">
        <v>42</v>
      </c>
      <c r="C251" s="47" t="s">
        <v>43</v>
      </c>
      <c r="D251" s="47" t="s">
        <v>44</v>
      </c>
      <c r="E251" s="47" t="s">
        <v>45</v>
      </c>
      <c r="F251" s="47" t="s">
        <v>46</v>
      </c>
      <c r="G251" s="47" t="s">
        <v>47</v>
      </c>
      <c r="H251" s="47" t="s">
        <v>48</v>
      </c>
      <c r="I251" s="47" t="s">
        <v>49</v>
      </c>
      <c r="J251" s="47" t="s">
        <v>50</v>
      </c>
      <c r="K251" s="263"/>
    </row>
    <row r="252" spans="1:11" ht="33.75" customHeight="1">
      <c r="A252" s="37">
        <f>+A246+1</f>
        <v>6</v>
      </c>
      <c r="B252" s="284">
        <v>3511001</v>
      </c>
      <c r="C252" s="285" t="s">
        <v>1104</v>
      </c>
      <c r="D252" s="168" t="s">
        <v>466</v>
      </c>
      <c r="E252" s="168">
        <v>0</v>
      </c>
      <c r="F252" s="46">
        <v>60</v>
      </c>
      <c r="G252" s="46">
        <f>F252</f>
        <v>60</v>
      </c>
      <c r="H252" s="164">
        <v>15101505</v>
      </c>
      <c r="I252" s="168">
        <v>1360576</v>
      </c>
      <c r="J252" s="38">
        <f>I252*F252</f>
        <v>81634560</v>
      </c>
      <c r="K252" s="263"/>
    </row>
    <row r="253" spans="1:11" ht="33.75" customHeight="1">
      <c r="A253" s="37">
        <f>+A252+1</f>
        <v>7</v>
      </c>
      <c r="B253" s="284">
        <v>3511001</v>
      </c>
      <c r="C253" s="285" t="s">
        <v>1105</v>
      </c>
      <c r="D253" s="168" t="s">
        <v>466</v>
      </c>
      <c r="E253" s="168">
        <v>0</v>
      </c>
      <c r="F253" s="46">
        <v>32</v>
      </c>
      <c r="G253" s="46">
        <f>F253</f>
        <v>32</v>
      </c>
      <c r="H253" s="164">
        <v>15101505</v>
      </c>
      <c r="I253" s="168">
        <v>1360576</v>
      </c>
      <c r="J253" s="38">
        <f>I253*F253</f>
        <v>43538432</v>
      </c>
      <c r="K253" s="263"/>
    </row>
    <row r="254" spans="1:11" ht="33.75" customHeight="1">
      <c r="A254" s="37">
        <f>+A253+1</f>
        <v>8</v>
      </c>
      <c r="B254" s="284">
        <v>3511001</v>
      </c>
      <c r="C254" s="285" t="s">
        <v>1106</v>
      </c>
      <c r="D254" s="168" t="s">
        <v>466</v>
      </c>
      <c r="E254" s="168">
        <v>0</v>
      </c>
      <c r="F254" s="46">
        <v>25</v>
      </c>
      <c r="G254" s="46">
        <f>F254</f>
        <v>25</v>
      </c>
      <c r="H254" s="164">
        <v>15101505</v>
      </c>
      <c r="I254" s="168">
        <v>1360576</v>
      </c>
      <c r="J254" s="38">
        <f>I254*F254</f>
        <v>34014400</v>
      </c>
      <c r="K254" s="263"/>
    </row>
    <row r="255" spans="1:11" ht="33.75" customHeight="1">
      <c r="A255" s="37">
        <f>+A254+1</f>
        <v>9</v>
      </c>
      <c r="B255" s="284">
        <v>3511001</v>
      </c>
      <c r="C255" s="285" t="s">
        <v>1107</v>
      </c>
      <c r="D255" s="168" t="s">
        <v>466</v>
      </c>
      <c r="E255" s="168">
        <v>0</v>
      </c>
      <c r="F255" s="46">
        <v>15</v>
      </c>
      <c r="G255" s="46">
        <f>F255</f>
        <v>15</v>
      </c>
      <c r="H255" s="164">
        <v>15101505</v>
      </c>
      <c r="I255" s="168">
        <v>1360576</v>
      </c>
      <c r="J255" s="38">
        <f>I255*F255</f>
        <v>20408640</v>
      </c>
      <c r="K255" s="263"/>
    </row>
    <row r="256" spans="1:11">
      <c r="A256" s="162"/>
      <c r="B256" s="162"/>
      <c r="C256" s="162"/>
      <c r="D256" s="162"/>
      <c r="E256" s="162"/>
      <c r="F256" s="162"/>
      <c r="G256" s="162"/>
      <c r="H256" s="162"/>
      <c r="I256" s="162"/>
      <c r="J256" s="162"/>
      <c r="K256" s="263"/>
    </row>
    <row r="257" spans="1:11" ht="22.5" customHeight="1">
      <c r="A257" s="673" t="s">
        <v>24</v>
      </c>
      <c r="B257" s="673"/>
      <c r="C257" s="673"/>
      <c r="D257" s="673"/>
      <c r="E257" s="673"/>
      <c r="F257" s="673"/>
      <c r="G257" s="673"/>
      <c r="H257" s="673"/>
      <c r="I257" s="673"/>
      <c r="J257" s="288">
        <f>+H237+H244+H250</f>
        <v>31014391</v>
      </c>
      <c r="K257" s="241"/>
    </row>
    <row r="258" spans="1:11">
      <c r="A258" s="5"/>
      <c r="B258" s="5"/>
      <c r="C258" s="5"/>
      <c r="D258" s="5"/>
      <c r="E258" s="5"/>
      <c r="F258" s="5"/>
      <c r="G258" s="5"/>
      <c r="H258" s="5"/>
      <c r="I258" s="5"/>
      <c r="J258" s="5"/>
      <c r="K258" s="263"/>
    </row>
    <row r="259" spans="1:11" ht="15" thickBot="1">
      <c r="A259" s="706" t="s">
        <v>1053</v>
      </c>
      <c r="B259" s="706"/>
      <c r="C259" s="706"/>
      <c r="D259" s="706"/>
      <c r="E259" s="706"/>
      <c r="F259" s="706"/>
      <c r="G259" s="706"/>
      <c r="H259" s="706"/>
      <c r="I259" s="706"/>
      <c r="J259" s="706"/>
      <c r="K259" s="263"/>
    </row>
    <row r="260" spans="1:11" ht="238.5" customHeight="1" thickBot="1">
      <c r="A260" s="761" t="s">
        <v>1068</v>
      </c>
      <c r="B260" s="762"/>
      <c r="C260" s="762"/>
      <c r="D260" s="762"/>
      <c r="E260" s="762"/>
      <c r="F260" s="762"/>
      <c r="G260" s="762"/>
      <c r="H260" s="762"/>
      <c r="I260" s="762"/>
      <c r="J260" s="763"/>
      <c r="K260" s="263"/>
    </row>
    <row r="261" spans="1:11" ht="297" customHeight="1" thickBot="1">
      <c r="A261" s="764"/>
      <c r="B261" s="765"/>
      <c r="C261" s="765"/>
      <c r="D261" s="765"/>
      <c r="E261" s="765"/>
      <c r="F261" s="765"/>
      <c r="G261" s="765"/>
      <c r="H261" s="765"/>
      <c r="I261" s="765"/>
      <c r="J261" s="766"/>
      <c r="K261" s="263"/>
    </row>
    <row r="262" spans="1:11" ht="22.5" customHeight="1">
      <c r="A262" s="162"/>
      <c r="B262" s="162"/>
      <c r="C262" s="162"/>
      <c r="D262" s="162"/>
      <c r="E262" s="162"/>
      <c r="F262" s="162"/>
      <c r="G262" s="162"/>
      <c r="H262" s="162"/>
      <c r="I262" s="162"/>
      <c r="J262" s="162"/>
      <c r="K262" s="263"/>
    </row>
    <row r="263" spans="1:11">
      <c r="A263" s="674" t="s">
        <v>1070</v>
      </c>
      <c r="B263" s="674"/>
      <c r="C263" s="674"/>
      <c r="D263" s="674"/>
      <c r="E263" s="674"/>
      <c r="F263" s="674"/>
      <c r="G263" s="674"/>
      <c r="H263" s="674"/>
      <c r="I263" s="674"/>
      <c r="J263" s="674"/>
      <c r="K263" s="263"/>
    </row>
    <row r="264" spans="1:11">
      <c r="A264" s="674" t="s">
        <v>1059</v>
      </c>
      <c r="B264" s="674"/>
      <c r="C264" s="674"/>
      <c r="D264" s="674"/>
      <c r="E264" s="674"/>
      <c r="F264" s="674"/>
      <c r="G264" s="674"/>
      <c r="H264" s="674"/>
      <c r="I264" s="674"/>
      <c r="J264" s="674"/>
      <c r="K264" s="263"/>
    </row>
    <row r="265" spans="1:11" ht="23.25" customHeight="1">
      <c r="A265" s="567" t="s">
        <v>39</v>
      </c>
      <c r="B265" s="567"/>
      <c r="C265" s="567"/>
      <c r="D265" s="567" t="s">
        <v>40</v>
      </c>
      <c r="E265" s="567"/>
      <c r="F265" s="567"/>
      <c r="G265" s="567"/>
      <c r="H265" s="567" t="s">
        <v>26</v>
      </c>
      <c r="I265" s="567"/>
      <c r="J265" s="567"/>
      <c r="K265" s="263"/>
    </row>
    <row r="266" spans="1:11" ht="24.75" customHeight="1">
      <c r="A266" s="567" t="s">
        <v>1069</v>
      </c>
      <c r="B266" s="567"/>
      <c r="C266" s="567"/>
      <c r="D266" s="568" t="s">
        <v>1070</v>
      </c>
      <c r="E266" s="568"/>
      <c r="F266" s="568"/>
      <c r="G266" s="568"/>
      <c r="H266" s="570">
        <v>100000</v>
      </c>
      <c r="I266" s="570"/>
      <c r="J266" s="570"/>
      <c r="K266" s="263"/>
    </row>
    <row r="267" spans="1:11" ht="45.75" customHeight="1">
      <c r="A267" s="36" t="s">
        <v>41</v>
      </c>
      <c r="B267" s="47" t="s">
        <v>42</v>
      </c>
      <c r="C267" s="47" t="s">
        <v>43</v>
      </c>
      <c r="D267" s="47" t="s">
        <v>44</v>
      </c>
      <c r="E267" s="47" t="s">
        <v>45</v>
      </c>
      <c r="F267" s="47" t="s">
        <v>46</v>
      </c>
      <c r="G267" s="47" t="s">
        <v>47</v>
      </c>
      <c r="H267" s="47" t="s">
        <v>48</v>
      </c>
      <c r="I267" s="47" t="s">
        <v>49</v>
      </c>
      <c r="J267" s="47" t="s">
        <v>50</v>
      </c>
      <c r="K267" s="263"/>
    </row>
    <row r="268" spans="1:11" ht="36.75" customHeight="1">
      <c r="A268" s="37">
        <f>+A254+1</f>
        <v>9</v>
      </c>
      <c r="B268" s="37">
        <v>3479098</v>
      </c>
      <c r="C268" s="290" t="s">
        <v>1071</v>
      </c>
      <c r="D268" s="46" t="s">
        <v>1072</v>
      </c>
      <c r="E268" s="37">
        <v>0</v>
      </c>
      <c r="F268" s="37">
        <v>1</v>
      </c>
      <c r="G268" s="37">
        <v>1</v>
      </c>
      <c r="H268" s="37">
        <v>54101706</v>
      </c>
      <c r="I268" s="289"/>
      <c r="J268" s="37"/>
      <c r="K268" s="263"/>
    </row>
    <row r="269" spans="1:11" ht="22.5" customHeight="1">
      <c r="A269" s="673" t="s">
        <v>24</v>
      </c>
      <c r="B269" s="673"/>
      <c r="C269" s="673"/>
      <c r="D269" s="673"/>
      <c r="E269" s="673"/>
      <c r="F269" s="673"/>
      <c r="G269" s="673"/>
      <c r="H269" s="673"/>
      <c r="I269" s="673"/>
      <c r="J269" s="288">
        <f>+H266</f>
        <v>100000</v>
      </c>
      <c r="K269" s="241"/>
    </row>
    <row r="270" spans="1:11">
      <c r="A270" s="5"/>
      <c r="B270" s="5"/>
      <c r="C270" s="5"/>
      <c r="D270" s="5"/>
      <c r="E270" s="5"/>
      <c r="F270" s="5"/>
      <c r="G270" s="5"/>
      <c r="H270" s="5"/>
      <c r="I270" s="5"/>
      <c r="J270" s="5"/>
      <c r="K270" s="263"/>
    </row>
    <row r="271" spans="1:11">
      <c r="A271" s="674" t="s">
        <v>1074</v>
      </c>
      <c r="B271" s="674"/>
      <c r="C271" s="674"/>
      <c r="D271" s="674"/>
      <c r="E271" s="674"/>
      <c r="F271" s="674"/>
      <c r="G271" s="674"/>
      <c r="H271" s="674"/>
      <c r="I271" s="674"/>
      <c r="J271" s="674"/>
      <c r="K271" s="263"/>
    </row>
    <row r="272" spans="1:11">
      <c r="A272" s="674" t="s">
        <v>907</v>
      </c>
      <c r="B272" s="674"/>
      <c r="C272" s="674"/>
      <c r="D272" s="674"/>
      <c r="E272" s="674"/>
      <c r="F272" s="674"/>
      <c r="G272" s="674"/>
      <c r="H272" s="674"/>
      <c r="I272" s="674"/>
      <c r="J272" s="674"/>
      <c r="K272" s="263"/>
    </row>
    <row r="273" spans="1:11">
      <c r="A273" s="567" t="s">
        <v>39</v>
      </c>
      <c r="B273" s="567"/>
      <c r="C273" s="567"/>
      <c r="D273" s="567" t="s">
        <v>40</v>
      </c>
      <c r="E273" s="567"/>
      <c r="F273" s="567"/>
      <c r="G273" s="567"/>
      <c r="H273" s="567" t="s">
        <v>26</v>
      </c>
      <c r="I273" s="567"/>
      <c r="J273" s="567"/>
      <c r="K273" s="263"/>
    </row>
    <row r="274" spans="1:11" ht="39.75" customHeight="1">
      <c r="A274" s="567" t="s">
        <v>1073</v>
      </c>
      <c r="B274" s="567"/>
      <c r="C274" s="567"/>
      <c r="D274" s="568" t="s">
        <v>1074</v>
      </c>
      <c r="E274" s="568"/>
      <c r="F274" s="568"/>
      <c r="G274" s="568"/>
      <c r="H274" s="570">
        <v>5000000</v>
      </c>
      <c r="I274" s="570"/>
      <c r="J274" s="570"/>
      <c r="K274" s="263"/>
    </row>
    <row r="275" spans="1:11" ht="45.75" customHeight="1">
      <c r="A275" s="36" t="s">
        <v>41</v>
      </c>
      <c r="B275" s="47" t="s">
        <v>42</v>
      </c>
      <c r="C275" s="47" t="s">
        <v>43</v>
      </c>
      <c r="D275" s="47" t="s">
        <v>44</v>
      </c>
      <c r="E275" s="47" t="s">
        <v>45</v>
      </c>
      <c r="F275" s="47" t="s">
        <v>46</v>
      </c>
      <c r="G275" s="47" t="s">
        <v>47</v>
      </c>
      <c r="H275" s="47" t="s">
        <v>48</v>
      </c>
      <c r="I275" s="47" t="s">
        <v>49</v>
      </c>
      <c r="J275" s="47" t="s">
        <v>50</v>
      </c>
      <c r="K275" s="263"/>
    </row>
    <row r="276" spans="1:11" ht="43.5" customHeight="1">
      <c r="A276" s="37">
        <f>+A268+1</f>
        <v>10</v>
      </c>
      <c r="B276" s="37">
        <v>3511001</v>
      </c>
      <c r="C276" s="290" t="s">
        <v>1075</v>
      </c>
      <c r="D276" s="46" t="s">
        <v>104</v>
      </c>
      <c r="E276" s="37">
        <v>0</v>
      </c>
      <c r="F276" s="37">
        <v>8</v>
      </c>
      <c r="G276" s="37">
        <v>8</v>
      </c>
      <c r="H276" s="37">
        <v>31211502</v>
      </c>
      <c r="I276" s="78"/>
      <c r="J276" s="78"/>
      <c r="K276" s="263"/>
    </row>
    <row r="277" spans="1:11" ht="33.75" customHeight="1">
      <c r="A277" s="37">
        <f>+A276+1</f>
        <v>11</v>
      </c>
      <c r="B277" s="37">
        <v>3511033</v>
      </c>
      <c r="C277" s="290" t="s">
        <v>1076</v>
      </c>
      <c r="D277" s="46" t="s">
        <v>104</v>
      </c>
      <c r="E277" s="37">
        <v>0</v>
      </c>
      <c r="F277" s="37">
        <v>6</v>
      </c>
      <c r="G277" s="37">
        <v>6</v>
      </c>
      <c r="H277" s="37">
        <v>31201605</v>
      </c>
      <c r="I277" s="78"/>
      <c r="J277" s="78"/>
      <c r="K277" s="263"/>
    </row>
    <row r="278" spans="1:11" ht="33.75" customHeight="1">
      <c r="A278" s="37">
        <f>+A277+1</f>
        <v>12</v>
      </c>
      <c r="B278" s="37">
        <v>3511001</v>
      </c>
      <c r="C278" s="290" t="s">
        <v>1077</v>
      </c>
      <c r="D278" s="46" t="s">
        <v>104</v>
      </c>
      <c r="E278" s="37">
        <v>0</v>
      </c>
      <c r="F278" s="37">
        <v>10</v>
      </c>
      <c r="G278" s="37">
        <v>10</v>
      </c>
      <c r="H278" s="37">
        <v>31211502</v>
      </c>
      <c r="I278" s="289"/>
      <c r="J278" s="78"/>
      <c r="K278" s="263"/>
    </row>
    <row r="279" spans="1:11" ht="22.5" customHeight="1">
      <c r="A279" s="673" t="s">
        <v>24</v>
      </c>
      <c r="B279" s="673"/>
      <c r="C279" s="673"/>
      <c r="D279" s="673"/>
      <c r="E279" s="673"/>
      <c r="F279" s="673"/>
      <c r="G279" s="673"/>
      <c r="H279" s="673"/>
      <c r="I279" s="673"/>
      <c r="J279" s="288">
        <f>+H274</f>
        <v>5000000</v>
      </c>
      <c r="K279" s="241"/>
    </row>
    <row r="280" spans="1:11">
      <c r="A280" s="5"/>
      <c r="B280" s="5"/>
      <c r="C280" s="5"/>
      <c r="D280" s="5"/>
      <c r="E280" s="5"/>
      <c r="F280" s="5"/>
      <c r="G280" s="5"/>
      <c r="H280" s="5"/>
      <c r="I280" s="5"/>
      <c r="J280" s="5"/>
      <c r="K280" s="263"/>
    </row>
    <row r="281" spans="1:11">
      <c r="A281" s="674" t="s">
        <v>77</v>
      </c>
      <c r="B281" s="674"/>
      <c r="C281" s="674"/>
      <c r="D281" s="674"/>
      <c r="E281" s="674"/>
      <c r="F281" s="674"/>
      <c r="G281" s="674"/>
      <c r="H281" s="674"/>
      <c r="I281" s="674"/>
      <c r="J281" s="674"/>
      <c r="K281" s="263"/>
    </row>
    <row r="282" spans="1:11">
      <c r="A282" s="674" t="s">
        <v>911</v>
      </c>
      <c r="B282" s="674"/>
      <c r="C282" s="674"/>
      <c r="D282" s="674"/>
      <c r="E282" s="674"/>
      <c r="F282" s="674"/>
      <c r="G282" s="674"/>
      <c r="H282" s="674"/>
      <c r="I282" s="674"/>
      <c r="J282" s="674"/>
      <c r="K282" s="263"/>
    </row>
    <row r="283" spans="1:11">
      <c r="A283" s="567" t="s">
        <v>39</v>
      </c>
      <c r="B283" s="567"/>
      <c r="C283" s="567"/>
      <c r="D283" s="567" t="s">
        <v>40</v>
      </c>
      <c r="E283" s="567"/>
      <c r="F283" s="567"/>
      <c r="G283" s="567"/>
      <c r="H283" s="567" t="s">
        <v>26</v>
      </c>
      <c r="I283" s="567"/>
      <c r="J283" s="567"/>
      <c r="K283" s="263"/>
    </row>
    <row r="284" spans="1:11" ht="30" customHeight="1">
      <c r="A284" s="567" t="s">
        <v>1078</v>
      </c>
      <c r="B284" s="567"/>
      <c r="C284" s="567"/>
      <c r="D284" s="568" t="s">
        <v>77</v>
      </c>
      <c r="E284" s="568"/>
      <c r="F284" s="568"/>
      <c r="G284" s="568"/>
      <c r="H284" s="570">
        <v>3600000</v>
      </c>
      <c r="I284" s="570"/>
      <c r="J284" s="570"/>
      <c r="K284" s="263"/>
    </row>
    <row r="285" spans="1:11" ht="51" customHeight="1">
      <c r="A285" s="36" t="s">
        <v>41</v>
      </c>
      <c r="B285" s="47" t="s">
        <v>42</v>
      </c>
      <c r="C285" s="47" t="s">
        <v>43</v>
      </c>
      <c r="D285" s="47" t="s">
        <v>44</v>
      </c>
      <c r="E285" s="47" t="s">
        <v>45</v>
      </c>
      <c r="F285" s="47" t="s">
        <v>46</v>
      </c>
      <c r="G285" s="47" t="s">
        <v>47</v>
      </c>
      <c r="H285" s="47" t="s">
        <v>48</v>
      </c>
      <c r="I285" s="47" t="s">
        <v>49</v>
      </c>
      <c r="J285" s="47" t="s">
        <v>50</v>
      </c>
      <c r="K285" s="263"/>
    </row>
    <row r="286" spans="1:11" ht="96.75" customHeight="1">
      <c r="A286" s="192">
        <f>+A278+1</f>
        <v>13</v>
      </c>
      <c r="B286" s="37">
        <v>3511001</v>
      </c>
      <c r="C286" s="290" t="s">
        <v>1079</v>
      </c>
      <c r="D286" s="46" t="s">
        <v>1072</v>
      </c>
      <c r="E286" s="37">
        <v>0</v>
      </c>
      <c r="F286" s="37">
        <v>5</v>
      </c>
      <c r="G286" s="37">
        <v>5</v>
      </c>
      <c r="H286" s="37">
        <v>2799706</v>
      </c>
      <c r="I286" s="78"/>
      <c r="J286" s="78"/>
      <c r="K286" s="263"/>
    </row>
    <row r="287" spans="1:11" ht="33" customHeight="1">
      <c r="A287" s="192">
        <f>+A286+1</f>
        <v>14</v>
      </c>
      <c r="B287" s="37">
        <v>3692002</v>
      </c>
      <c r="C287" s="290" t="s">
        <v>1080</v>
      </c>
      <c r="D287" s="291" t="s">
        <v>1072</v>
      </c>
      <c r="E287" s="37">
        <v>0</v>
      </c>
      <c r="F287" s="37">
        <v>12</v>
      </c>
      <c r="G287" s="37">
        <v>12</v>
      </c>
      <c r="H287" s="37">
        <v>31201503</v>
      </c>
      <c r="I287" s="289"/>
      <c r="J287" s="37"/>
      <c r="K287" s="263"/>
    </row>
    <row r="288" spans="1:11" ht="31.5" customHeight="1">
      <c r="A288" s="192">
        <f>+A287+1</f>
        <v>15</v>
      </c>
      <c r="B288" s="37">
        <v>36950</v>
      </c>
      <c r="C288" s="290" t="s">
        <v>1081</v>
      </c>
      <c r="D288" s="292" t="s">
        <v>1082</v>
      </c>
      <c r="E288" s="37">
        <v>0</v>
      </c>
      <c r="F288" s="37">
        <v>17</v>
      </c>
      <c r="G288" s="37">
        <v>17</v>
      </c>
      <c r="H288" s="37">
        <v>40141758</v>
      </c>
      <c r="I288" s="289"/>
      <c r="J288" s="289"/>
      <c r="K288" s="263"/>
    </row>
    <row r="289" spans="1:11" ht="31.5" customHeight="1">
      <c r="A289" s="192">
        <f>+A288+1</f>
        <v>16</v>
      </c>
      <c r="B289" s="293">
        <v>3693002</v>
      </c>
      <c r="C289" s="290" t="s">
        <v>1083</v>
      </c>
      <c r="D289" s="292" t="s">
        <v>32</v>
      </c>
      <c r="E289" s="37">
        <v>0</v>
      </c>
      <c r="F289" s="37">
        <v>12</v>
      </c>
      <c r="G289" s="37">
        <v>12</v>
      </c>
      <c r="H289" s="37">
        <v>30181603</v>
      </c>
      <c r="I289" s="289"/>
      <c r="J289" s="294"/>
      <c r="K289" s="263"/>
    </row>
    <row r="290" spans="1:11" ht="22.5" customHeight="1">
      <c r="A290" s="673" t="s">
        <v>24</v>
      </c>
      <c r="B290" s="673"/>
      <c r="C290" s="673"/>
      <c r="D290" s="673"/>
      <c r="E290" s="673"/>
      <c r="F290" s="673"/>
      <c r="G290" s="673"/>
      <c r="H290" s="673"/>
      <c r="I290" s="673"/>
      <c r="J290" s="288">
        <f>+H284</f>
        <v>3600000</v>
      </c>
      <c r="K290" s="241"/>
    </row>
    <row r="291" spans="1:11">
      <c r="A291" s="5"/>
      <c r="B291" s="5"/>
      <c r="C291" s="5"/>
      <c r="D291" s="5"/>
      <c r="E291" s="5"/>
      <c r="F291" s="5"/>
      <c r="G291" s="5"/>
      <c r="H291" s="5"/>
      <c r="I291" s="5"/>
      <c r="J291" s="5"/>
      <c r="K291" s="263"/>
    </row>
    <row r="292" spans="1:11">
      <c r="A292" s="674" t="s">
        <v>335</v>
      </c>
      <c r="B292" s="674"/>
      <c r="C292" s="674"/>
      <c r="D292" s="674"/>
      <c r="E292" s="674"/>
      <c r="F292" s="674"/>
      <c r="G292" s="674"/>
      <c r="H292" s="674"/>
      <c r="I292" s="674"/>
      <c r="J292" s="674"/>
      <c r="K292" s="263"/>
    </row>
    <row r="293" spans="1:11">
      <c r="A293" s="674" t="s">
        <v>908</v>
      </c>
      <c r="B293" s="674"/>
      <c r="C293" s="674"/>
      <c r="D293" s="674"/>
      <c r="E293" s="674"/>
      <c r="F293" s="674"/>
      <c r="G293" s="674"/>
      <c r="H293" s="674"/>
      <c r="I293" s="674"/>
      <c r="J293" s="674"/>
      <c r="K293" s="263"/>
    </row>
    <row r="294" spans="1:11" ht="24.75" customHeight="1">
      <c r="A294" s="567" t="s">
        <v>39</v>
      </c>
      <c r="B294" s="567"/>
      <c r="C294" s="567"/>
      <c r="D294" s="567" t="s">
        <v>40</v>
      </c>
      <c r="E294" s="567"/>
      <c r="F294" s="567"/>
      <c r="G294" s="567"/>
      <c r="H294" s="567" t="s">
        <v>26</v>
      </c>
      <c r="I294" s="567"/>
      <c r="J294" s="567"/>
      <c r="K294" s="263"/>
    </row>
    <row r="295" spans="1:11" ht="35.25" customHeight="1">
      <c r="A295" s="571" t="s">
        <v>1084</v>
      </c>
      <c r="B295" s="571"/>
      <c r="C295" s="571"/>
      <c r="D295" s="573" t="s">
        <v>335</v>
      </c>
      <c r="E295" s="573"/>
      <c r="F295" s="573"/>
      <c r="G295" s="573"/>
      <c r="H295" s="776">
        <v>1800000</v>
      </c>
      <c r="I295" s="777"/>
      <c r="J295" s="777"/>
      <c r="K295" s="263"/>
    </row>
    <row r="296" spans="1:11" ht="45" customHeight="1">
      <c r="A296" s="36" t="s">
        <v>41</v>
      </c>
      <c r="B296" s="47" t="s">
        <v>42</v>
      </c>
      <c r="C296" s="47" t="s">
        <v>43</v>
      </c>
      <c r="D296" s="47" t="s">
        <v>44</v>
      </c>
      <c r="E296" s="47" t="s">
        <v>45</v>
      </c>
      <c r="F296" s="47" t="s">
        <v>46</v>
      </c>
      <c r="G296" s="47" t="s">
        <v>47</v>
      </c>
      <c r="H296" s="47" t="s">
        <v>48</v>
      </c>
      <c r="I296" s="47" t="s">
        <v>49</v>
      </c>
      <c r="J296" s="47" t="s">
        <v>50</v>
      </c>
      <c r="K296" s="263"/>
    </row>
    <row r="297" spans="1:11" ht="153" customHeight="1">
      <c r="A297" s="37">
        <f>+A289+1</f>
        <v>17</v>
      </c>
      <c r="B297" s="37">
        <v>3744001</v>
      </c>
      <c r="C297" s="295" t="s">
        <v>1085</v>
      </c>
      <c r="D297" s="37" t="s">
        <v>212</v>
      </c>
      <c r="E297" s="37">
        <v>0</v>
      </c>
      <c r="F297" s="37">
        <v>2</v>
      </c>
      <c r="G297" s="37">
        <v>2</v>
      </c>
      <c r="H297" s="296">
        <v>30111601</v>
      </c>
      <c r="I297" s="289"/>
      <c r="J297" s="289"/>
      <c r="K297" s="263"/>
    </row>
    <row r="298" spans="1:11" ht="21" customHeight="1">
      <c r="A298" s="37">
        <f>+A297+1</f>
        <v>18</v>
      </c>
      <c r="B298" s="37">
        <v>3735005</v>
      </c>
      <c r="C298" s="295" t="s">
        <v>1086</v>
      </c>
      <c r="D298" s="37" t="s">
        <v>32</v>
      </c>
      <c r="E298" s="37">
        <v>0</v>
      </c>
      <c r="F298" s="37">
        <v>15</v>
      </c>
      <c r="G298" s="37">
        <v>15</v>
      </c>
      <c r="H298" s="46">
        <v>30151511</v>
      </c>
      <c r="I298" s="289"/>
      <c r="J298" s="289"/>
      <c r="K298" s="263"/>
    </row>
    <row r="299" spans="1:11" ht="22.5" customHeight="1">
      <c r="A299" s="673" t="s">
        <v>24</v>
      </c>
      <c r="B299" s="673"/>
      <c r="C299" s="673"/>
      <c r="D299" s="673"/>
      <c r="E299" s="673"/>
      <c r="F299" s="673"/>
      <c r="G299" s="673"/>
      <c r="H299" s="673"/>
      <c r="I299" s="673"/>
      <c r="J299" s="240">
        <f>+H295</f>
        <v>1800000</v>
      </c>
      <c r="K299" s="241"/>
    </row>
    <row r="300" spans="1:11">
      <c r="A300" s="5"/>
      <c r="B300" s="5"/>
      <c r="C300" s="5"/>
      <c r="D300" s="5"/>
      <c r="E300" s="5"/>
      <c r="F300" s="5"/>
      <c r="G300" s="5"/>
      <c r="H300" s="5"/>
      <c r="I300" s="5"/>
      <c r="J300" s="5"/>
      <c r="K300" s="263"/>
    </row>
    <row r="301" spans="1:11">
      <c r="A301" s="674" t="s">
        <v>270</v>
      </c>
      <c r="B301" s="674"/>
      <c r="C301" s="674"/>
      <c r="D301" s="674"/>
      <c r="E301" s="674"/>
      <c r="F301" s="674"/>
      <c r="G301" s="674"/>
      <c r="H301" s="674"/>
      <c r="I301" s="674"/>
      <c r="J301" s="674"/>
      <c r="K301" s="263"/>
    </row>
    <row r="302" spans="1:11">
      <c r="A302" s="674" t="s">
        <v>1064</v>
      </c>
      <c r="B302" s="674"/>
      <c r="C302" s="674"/>
      <c r="D302" s="674"/>
      <c r="E302" s="674"/>
      <c r="F302" s="674"/>
      <c r="G302" s="674"/>
      <c r="H302" s="674"/>
      <c r="I302" s="674"/>
      <c r="J302" s="674"/>
      <c r="K302" s="263"/>
    </row>
    <row r="303" spans="1:11">
      <c r="A303" s="567" t="s">
        <v>39</v>
      </c>
      <c r="B303" s="567"/>
      <c r="C303" s="567"/>
      <c r="D303" s="567" t="s">
        <v>40</v>
      </c>
      <c r="E303" s="567"/>
      <c r="F303" s="567"/>
      <c r="G303" s="567"/>
      <c r="H303" s="567" t="s">
        <v>26</v>
      </c>
      <c r="I303" s="567"/>
      <c r="J303" s="567"/>
      <c r="K303" s="263"/>
    </row>
    <row r="304" spans="1:11" ht="25.5" customHeight="1">
      <c r="A304" s="571" t="s">
        <v>271</v>
      </c>
      <c r="B304" s="571"/>
      <c r="C304" s="571"/>
      <c r="D304" s="573" t="s">
        <v>270</v>
      </c>
      <c r="E304" s="573"/>
      <c r="F304" s="573"/>
      <c r="G304" s="573"/>
      <c r="H304" s="569">
        <v>200000</v>
      </c>
      <c r="I304" s="570"/>
      <c r="J304" s="570"/>
      <c r="K304" s="263"/>
    </row>
    <row r="305" spans="1:11" ht="41.4">
      <c r="A305" s="36" t="s">
        <v>41</v>
      </c>
      <c r="B305" s="47" t="s">
        <v>42</v>
      </c>
      <c r="C305" s="47" t="s">
        <v>43</v>
      </c>
      <c r="D305" s="47" t="s">
        <v>44</v>
      </c>
      <c r="E305" s="47" t="s">
        <v>45</v>
      </c>
      <c r="F305" s="47" t="s">
        <v>46</v>
      </c>
      <c r="G305" s="47" t="s">
        <v>47</v>
      </c>
      <c r="H305" s="47" t="s">
        <v>48</v>
      </c>
      <c r="I305" s="47" t="s">
        <v>49</v>
      </c>
      <c r="J305" s="47" t="s">
        <v>50</v>
      </c>
      <c r="K305" s="263"/>
    </row>
    <row r="306" spans="1:11" ht="21" customHeight="1">
      <c r="A306" s="37">
        <f>+A298+1</f>
        <v>19</v>
      </c>
      <c r="B306" s="46">
        <v>3899311</v>
      </c>
      <c r="C306" s="290" t="s">
        <v>1087</v>
      </c>
      <c r="D306" s="291" t="s">
        <v>1082</v>
      </c>
      <c r="E306" s="37">
        <v>0</v>
      </c>
      <c r="F306" s="37">
        <v>8</v>
      </c>
      <c r="G306" s="37">
        <v>8</v>
      </c>
      <c r="H306" s="289"/>
      <c r="I306" s="289"/>
      <c r="J306" s="37"/>
      <c r="K306" s="263"/>
    </row>
    <row r="307" spans="1:11" ht="22.5" customHeight="1">
      <c r="A307" s="673" t="s">
        <v>24</v>
      </c>
      <c r="B307" s="673"/>
      <c r="C307" s="673"/>
      <c r="D307" s="673"/>
      <c r="E307" s="673"/>
      <c r="F307" s="673"/>
      <c r="G307" s="673"/>
      <c r="H307" s="673"/>
      <c r="I307" s="673"/>
      <c r="J307" s="240">
        <f>+H304</f>
        <v>200000</v>
      </c>
      <c r="K307" s="241"/>
    </row>
    <row r="308" spans="1:11">
      <c r="A308" s="5"/>
      <c r="B308" s="5"/>
      <c r="C308" s="5"/>
      <c r="D308" s="5"/>
      <c r="E308" s="5"/>
      <c r="F308" s="5"/>
      <c r="G308" s="5"/>
      <c r="H308" s="5"/>
      <c r="I308" s="5"/>
      <c r="J308" s="5"/>
      <c r="K308" s="263"/>
    </row>
    <row r="309" spans="1:11">
      <c r="A309" s="674" t="s">
        <v>1089</v>
      </c>
      <c r="B309" s="674"/>
      <c r="C309" s="674"/>
      <c r="D309" s="674"/>
      <c r="E309" s="674"/>
      <c r="F309" s="674"/>
      <c r="G309" s="674"/>
      <c r="H309" s="674"/>
      <c r="I309" s="674"/>
      <c r="J309" s="674"/>
      <c r="K309" s="263"/>
    </row>
    <row r="310" spans="1:11">
      <c r="A310" s="674" t="s">
        <v>910</v>
      </c>
      <c r="B310" s="674"/>
      <c r="C310" s="674"/>
      <c r="D310" s="674"/>
      <c r="E310" s="674"/>
      <c r="F310" s="674"/>
      <c r="G310" s="674"/>
      <c r="H310" s="674"/>
      <c r="I310" s="674"/>
      <c r="J310" s="674"/>
      <c r="K310" s="263"/>
    </row>
    <row r="311" spans="1:11">
      <c r="A311" s="567" t="s">
        <v>39</v>
      </c>
      <c r="B311" s="567"/>
      <c r="C311" s="567"/>
      <c r="D311" s="567" t="s">
        <v>40</v>
      </c>
      <c r="E311" s="567"/>
      <c r="F311" s="567"/>
      <c r="G311" s="567"/>
      <c r="H311" s="567" t="s">
        <v>26</v>
      </c>
      <c r="I311" s="567"/>
      <c r="J311" s="567"/>
      <c r="K311" s="263"/>
    </row>
    <row r="312" spans="1:11" ht="37.5" customHeight="1">
      <c r="A312" s="567" t="s">
        <v>1088</v>
      </c>
      <c r="B312" s="567"/>
      <c r="C312" s="567"/>
      <c r="D312" s="568" t="s">
        <v>1089</v>
      </c>
      <c r="E312" s="568"/>
      <c r="F312" s="568"/>
      <c r="G312" s="568"/>
      <c r="H312" s="570">
        <v>1600000</v>
      </c>
      <c r="I312" s="570"/>
      <c r="J312" s="570"/>
      <c r="K312" s="263"/>
    </row>
    <row r="313" spans="1:11" ht="41.4">
      <c r="A313" s="36" t="s">
        <v>41</v>
      </c>
      <c r="B313" s="47" t="s">
        <v>42</v>
      </c>
      <c r="C313" s="47" t="s">
        <v>43</v>
      </c>
      <c r="D313" s="47" t="s">
        <v>44</v>
      </c>
      <c r="E313" s="47" t="s">
        <v>45</v>
      </c>
      <c r="F313" s="47" t="s">
        <v>46</v>
      </c>
      <c r="G313" s="47" t="s">
        <v>47</v>
      </c>
      <c r="H313" s="47" t="s">
        <v>48</v>
      </c>
      <c r="I313" s="47" t="s">
        <v>49</v>
      </c>
      <c r="J313" s="47" t="s">
        <v>50</v>
      </c>
      <c r="K313" s="263"/>
    </row>
    <row r="314" spans="1:11" ht="27.6">
      <c r="A314" s="37">
        <f>+A306+1</f>
        <v>20</v>
      </c>
      <c r="B314" s="37">
        <v>4151301</v>
      </c>
      <c r="C314" s="290" t="s">
        <v>1090</v>
      </c>
      <c r="D314" s="46" t="s">
        <v>1072</v>
      </c>
      <c r="E314" s="37">
        <v>0</v>
      </c>
      <c r="F314" s="37">
        <v>2</v>
      </c>
      <c r="G314" s="37">
        <v>2</v>
      </c>
      <c r="H314" s="37">
        <v>30262401</v>
      </c>
      <c r="I314" s="289"/>
      <c r="J314" s="37"/>
      <c r="K314" s="263"/>
    </row>
    <row r="315" spans="1:11" ht="27.6">
      <c r="A315" s="37">
        <f t="shared" ref="A315:A320" si="1">+A314+1</f>
        <v>21</v>
      </c>
      <c r="B315" s="37">
        <v>4151301</v>
      </c>
      <c r="C315" s="290" t="s">
        <v>1091</v>
      </c>
      <c r="D315" s="46" t="s">
        <v>1072</v>
      </c>
      <c r="E315" s="37">
        <v>0</v>
      </c>
      <c r="F315" s="160">
        <v>2</v>
      </c>
      <c r="G315" s="160">
        <v>2</v>
      </c>
      <c r="H315" s="37">
        <v>30262401</v>
      </c>
      <c r="I315" s="289"/>
      <c r="J315" s="37"/>
      <c r="K315" s="263"/>
    </row>
    <row r="316" spans="1:11" ht="27.6">
      <c r="A316" s="37">
        <f t="shared" si="1"/>
        <v>22</v>
      </c>
      <c r="B316" s="37">
        <v>4292130</v>
      </c>
      <c r="C316" s="290" t="s">
        <v>1092</v>
      </c>
      <c r="D316" s="46" t="s">
        <v>902</v>
      </c>
      <c r="E316" s="37">
        <v>0</v>
      </c>
      <c r="F316" s="37">
        <v>4</v>
      </c>
      <c r="G316" s="37">
        <v>4</v>
      </c>
      <c r="H316" s="37">
        <v>27111909</v>
      </c>
      <c r="I316" s="37"/>
      <c r="J316" s="37"/>
      <c r="K316" s="263"/>
    </row>
    <row r="317" spans="1:11">
      <c r="A317" s="37">
        <f t="shared" si="1"/>
        <v>23</v>
      </c>
      <c r="B317" s="37">
        <v>4292130</v>
      </c>
      <c r="C317" s="290" t="s">
        <v>1093</v>
      </c>
      <c r="D317" s="46" t="s">
        <v>902</v>
      </c>
      <c r="E317" s="37">
        <v>0</v>
      </c>
      <c r="F317" s="37">
        <v>4</v>
      </c>
      <c r="G317" s="37">
        <v>4</v>
      </c>
      <c r="H317" s="37">
        <v>27112201</v>
      </c>
      <c r="I317" s="289"/>
      <c r="J317" s="37"/>
      <c r="K317" s="263"/>
    </row>
    <row r="318" spans="1:11">
      <c r="A318" s="37">
        <f t="shared" si="1"/>
        <v>24</v>
      </c>
      <c r="B318" s="37">
        <v>4295002</v>
      </c>
      <c r="C318" s="290" t="s">
        <v>1094</v>
      </c>
      <c r="D318" s="46" t="s">
        <v>237</v>
      </c>
      <c r="E318" s="37">
        <v>0</v>
      </c>
      <c r="F318" s="37">
        <v>1</v>
      </c>
      <c r="G318" s="37">
        <v>1</v>
      </c>
      <c r="H318" s="46">
        <v>23271812</v>
      </c>
      <c r="I318" s="289"/>
      <c r="J318" s="37"/>
      <c r="K318" s="263"/>
    </row>
    <row r="319" spans="1:11" ht="27.6">
      <c r="A319" s="37">
        <f t="shared" si="1"/>
        <v>25</v>
      </c>
      <c r="B319" s="37">
        <v>4294309</v>
      </c>
      <c r="C319" s="290" t="s">
        <v>1095</v>
      </c>
      <c r="D319" s="46" t="s">
        <v>32</v>
      </c>
      <c r="E319" s="37">
        <v>0</v>
      </c>
      <c r="F319" s="37">
        <v>2</v>
      </c>
      <c r="G319" s="37">
        <v>2</v>
      </c>
      <c r="H319" s="37">
        <v>30103205</v>
      </c>
      <c r="I319" s="289"/>
      <c r="J319" s="37"/>
      <c r="K319" s="263"/>
    </row>
    <row r="320" spans="1:11" ht="27.6">
      <c r="A320" s="37">
        <f t="shared" si="1"/>
        <v>26</v>
      </c>
      <c r="B320" s="37">
        <v>4111102</v>
      </c>
      <c r="C320" s="290" t="s">
        <v>1096</v>
      </c>
      <c r="D320" s="46" t="s">
        <v>1082</v>
      </c>
      <c r="E320" s="37">
        <v>0</v>
      </c>
      <c r="F320" s="37">
        <v>3</v>
      </c>
      <c r="G320" s="37">
        <v>3</v>
      </c>
      <c r="H320" s="37">
        <v>30102303</v>
      </c>
      <c r="I320" s="289"/>
      <c r="J320" s="37"/>
      <c r="K320" s="263"/>
    </row>
    <row r="321" spans="1:11" ht="22.5" customHeight="1">
      <c r="A321" s="673" t="s">
        <v>24</v>
      </c>
      <c r="B321" s="673"/>
      <c r="C321" s="673"/>
      <c r="D321" s="673"/>
      <c r="E321" s="673"/>
      <c r="F321" s="673"/>
      <c r="G321" s="673"/>
      <c r="H321" s="673"/>
      <c r="I321" s="673"/>
      <c r="J321" s="288">
        <f>+H312</f>
        <v>1600000</v>
      </c>
      <c r="K321" s="241"/>
    </row>
    <row r="322" spans="1:11">
      <c r="A322" s="5"/>
      <c r="B322" s="5"/>
      <c r="C322" s="5"/>
      <c r="D322" s="5"/>
      <c r="E322" s="5"/>
      <c r="F322" s="5"/>
      <c r="G322" s="5"/>
      <c r="H322" s="5"/>
      <c r="I322" s="5"/>
      <c r="J322" s="5"/>
      <c r="K322" s="263"/>
    </row>
    <row r="323" spans="1:11">
      <c r="A323" s="674" t="s">
        <v>284</v>
      </c>
      <c r="B323" s="674"/>
      <c r="C323" s="674"/>
      <c r="D323" s="674"/>
      <c r="E323" s="674"/>
      <c r="F323" s="674"/>
      <c r="G323" s="674"/>
      <c r="H323" s="674"/>
      <c r="I323" s="674"/>
      <c r="J323" s="674"/>
      <c r="K323" s="263"/>
    </row>
    <row r="324" spans="1:11">
      <c r="A324" s="674" t="s">
        <v>936</v>
      </c>
      <c r="B324" s="674"/>
      <c r="C324" s="674"/>
      <c r="D324" s="674"/>
      <c r="E324" s="674"/>
      <c r="F324" s="674"/>
      <c r="G324" s="674"/>
      <c r="H324" s="674"/>
      <c r="I324" s="674"/>
      <c r="J324" s="674"/>
      <c r="K324" s="263"/>
    </row>
    <row r="325" spans="1:11">
      <c r="A325" s="567" t="s">
        <v>39</v>
      </c>
      <c r="B325" s="567"/>
      <c r="C325" s="567"/>
      <c r="D325" s="567" t="s">
        <v>40</v>
      </c>
      <c r="E325" s="567"/>
      <c r="F325" s="567"/>
      <c r="G325" s="567"/>
      <c r="H325" s="567" t="s">
        <v>26</v>
      </c>
      <c r="I325" s="567"/>
      <c r="J325" s="567"/>
      <c r="K325" s="263"/>
    </row>
    <row r="326" spans="1:11" ht="33" customHeight="1">
      <c r="A326" s="567" t="s">
        <v>1097</v>
      </c>
      <c r="B326" s="567"/>
      <c r="C326" s="567"/>
      <c r="D326" s="568" t="s">
        <v>284</v>
      </c>
      <c r="E326" s="568"/>
      <c r="F326" s="568"/>
      <c r="G326" s="568"/>
      <c r="H326" s="570">
        <v>200000</v>
      </c>
      <c r="I326" s="570"/>
      <c r="J326" s="570"/>
      <c r="K326" s="263"/>
    </row>
    <row r="327" spans="1:11" ht="44.25" customHeight="1">
      <c r="A327" s="36" t="s">
        <v>41</v>
      </c>
      <c r="B327" s="47" t="s">
        <v>42</v>
      </c>
      <c r="C327" s="47" t="s">
        <v>43</v>
      </c>
      <c r="D327" s="47" t="s">
        <v>44</v>
      </c>
      <c r="E327" s="47" t="s">
        <v>45</v>
      </c>
      <c r="F327" s="47" t="s">
        <v>46</v>
      </c>
      <c r="G327" s="47" t="s">
        <v>47</v>
      </c>
      <c r="H327" s="47" t="s">
        <v>48</v>
      </c>
      <c r="I327" s="47" t="s">
        <v>49</v>
      </c>
      <c r="J327" s="47" t="s">
        <v>50</v>
      </c>
      <c r="K327" s="263"/>
    </row>
    <row r="328" spans="1:11" ht="22.5" customHeight="1">
      <c r="A328" s="37">
        <f>+A320+1</f>
        <v>27</v>
      </c>
      <c r="B328" s="293">
        <v>4324004</v>
      </c>
      <c r="C328" s="290" t="s">
        <v>1098</v>
      </c>
      <c r="D328" s="292" t="s">
        <v>1082</v>
      </c>
      <c r="E328" s="37">
        <v>0</v>
      </c>
      <c r="F328" s="37">
        <v>2</v>
      </c>
      <c r="G328" s="37">
        <v>2</v>
      </c>
      <c r="H328" s="37">
        <v>27111751</v>
      </c>
      <c r="I328" s="289"/>
      <c r="J328" s="297"/>
      <c r="K328" s="263"/>
    </row>
    <row r="329" spans="1:11" ht="22.5" customHeight="1">
      <c r="A329" s="673" t="s">
        <v>24</v>
      </c>
      <c r="B329" s="673"/>
      <c r="C329" s="673"/>
      <c r="D329" s="673"/>
      <c r="E329" s="673"/>
      <c r="F329" s="673"/>
      <c r="G329" s="673"/>
      <c r="H329" s="673"/>
      <c r="I329" s="673"/>
      <c r="J329" s="288">
        <f>+H326</f>
        <v>200000</v>
      </c>
      <c r="K329" s="241"/>
    </row>
    <row r="330" spans="1:11">
      <c r="A330" s="5"/>
      <c r="B330" s="5"/>
      <c r="C330" s="5"/>
      <c r="D330" s="5"/>
      <c r="E330" s="5"/>
      <c r="F330" s="5"/>
      <c r="G330" s="5"/>
      <c r="H330" s="5"/>
      <c r="I330" s="5"/>
      <c r="J330" s="5"/>
      <c r="K330" s="263"/>
    </row>
    <row r="331" spans="1:11">
      <c r="A331" s="674" t="s">
        <v>272</v>
      </c>
      <c r="B331" s="674"/>
      <c r="C331" s="674"/>
      <c r="D331" s="674"/>
      <c r="E331" s="674"/>
      <c r="F331" s="674"/>
      <c r="G331" s="674"/>
      <c r="H331" s="674"/>
      <c r="I331" s="674"/>
      <c r="J331" s="674"/>
      <c r="K331" s="263"/>
    </row>
    <row r="332" spans="1:11">
      <c r="A332" s="674" t="s">
        <v>909</v>
      </c>
      <c r="B332" s="674"/>
      <c r="C332" s="674"/>
      <c r="D332" s="674"/>
      <c r="E332" s="674"/>
      <c r="F332" s="674"/>
      <c r="G332" s="674"/>
      <c r="H332" s="674"/>
      <c r="I332" s="674"/>
      <c r="J332" s="674"/>
      <c r="K332" s="263"/>
    </row>
    <row r="333" spans="1:11">
      <c r="A333" s="567" t="s">
        <v>39</v>
      </c>
      <c r="B333" s="567"/>
      <c r="C333" s="567"/>
      <c r="D333" s="567" t="s">
        <v>40</v>
      </c>
      <c r="E333" s="567"/>
      <c r="F333" s="567"/>
      <c r="G333" s="567"/>
      <c r="H333" s="567" t="s">
        <v>26</v>
      </c>
      <c r="I333" s="567"/>
      <c r="J333" s="567"/>
      <c r="K333" s="263"/>
    </row>
    <row r="334" spans="1:11" ht="19.5" customHeight="1">
      <c r="A334" s="567" t="s">
        <v>1099</v>
      </c>
      <c r="B334" s="567"/>
      <c r="C334" s="567"/>
      <c r="D334" s="713" t="s">
        <v>272</v>
      </c>
      <c r="E334" s="713"/>
      <c r="F334" s="713"/>
      <c r="G334" s="713"/>
      <c r="H334" s="570">
        <v>7500000</v>
      </c>
      <c r="I334" s="570"/>
      <c r="J334" s="570"/>
      <c r="K334" s="263"/>
    </row>
    <row r="335" spans="1:11" ht="41.4">
      <c r="A335" s="36" t="s">
        <v>41</v>
      </c>
      <c r="B335" s="47" t="s">
        <v>42</v>
      </c>
      <c r="C335" s="47" t="s">
        <v>43</v>
      </c>
      <c r="D335" s="47" t="s">
        <v>44</v>
      </c>
      <c r="E335" s="47" t="s">
        <v>45</v>
      </c>
      <c r="F335" s="47" t="s">
        <v>46</v>
      </c>
      <c r="G335" s="47" t="s">
        <v>47</v>
      </c>
      <c r="H335" s="47" t="s">
        <v>48</v>
      </c>
      <c r="I335" s="47" t="s">
        <v>49</v>
      </c>
      <c r="J335" s="47" t="s">
        <v>50</v>
      </c>
      <c r="K335" s="263"/>
    </row>
    <row r="336" spans="1:11" ht="27.6">
      <c r="A336" s="37">
        <f>+A328+1</f>
        <v>28</v>
      </c>
      <c r="B336" s="78">
        <v>4653102</v>
      </c>
      <c r="C336" s="290" t="s">
        <v>1100</v>
      </c>
      <c r="D336" s="298" t="s">
        <v>902</v>
      </c>
      <c r="E336" s="37">
        <v>0</v>
      </c>
      <c r="F336" s="37">
        <v>30</v>
      </c>
      <c r="G336" s="37">
        <v>30</v>
      </c>
      <c r="H336" s="37">
        <v>39100000</v>
      </c>
      <c r="I336" s="289"/>
      <c r="J336" s="37"/>
      <c r="K336" s="263"/>
    </row>
    <row r="337" spans="1:11" ht="27.6">
      <c r="A337" s="37">
        <f>+A336+1</f>
        <v>29</v>
      </c>
      <c r="B337" s="78">
        <v>4653102</v>
      </c>
      <c r="C337" s="290" t="s">
        <v>1101</v>
      </c>
      <c r="D337" s="298" t="s">
        <v>32</v>
      </c>
      <c r="E337" s="37">
        <v>0</v>
      </c>
      <c r="F337" s="37">
        <v>10</v>
      </c>
      <c r="G337" s="37">
        <v>10</v>
      </c>
      <c r="H337" s="37">
        <v>39100000</v>
      </c>
      <c r="I337" s="299"/>
      <c r="J337" s="37"/>
      <c r="K337" s="263"/>
    </row>
    <row r="338" spans="1:11" ht="18" customHeight="1">
      <c r="A338" s="37">
        <f>+A337+1</f>
        <v>30</v>
      </c>
      <c r="B338" s="78">
        <v>4653102</v>
      </c>
      <c r="C338" s="300" t="s">
        <v>1102</v>
      </c>
      <c r="D338" s="298" t="s">
        <v>32</v>
      </c>
      <c r="E338" s="37">
        <v>0</v>
      </c>
      <c r="F338" s="37">
        <v>10</v>
      </c>
      <c r="G338" s="37">
        <v>10</v>
      </c>
      <c r="H338" s="37">
        <v>39100000</v>
      </c>
      <c r="I338" s="289"/>
      <c r="J338" s="37"/>
      <c r="K338" s="263"/>
    </row>
    <row r="339" spans="1:11" ht="29.25" customHeight="1">
      <c r="A339" s="37">
        <f>+A338+1</f>
        <v>31</v>
      </c>
      <c r="B339" s="78">
        <v>4653102</v>
      </c>
      <c r="C339" s="290" t="s">
        <v>1103</v>
      </c>
      <c r="D339" s="298" t="s">
        <v>32</v>
      </c>
      <c r="E339" s="37">
        <v>0</v>
      </c>
      <c r="F339" s="37">
        <v>56</v>
      </c>
      <c r="G339" s="37">
        <v>56</v>
      </c>
      <c r="H339" s="37">
        <v>4651008</v>
      </c>
      <c r="I339" s="289"/>
      <c r="J339" s="37"/>
      <c r="K339" s="263">
        <f>+H334+H326+H312+H304+H295+H284+H274+H266</f>
        <v>20000000</v>
      </c>
    </row>
    <row r="340" spans="1:11" ht="22.5" customHeight="1">
      <c r="A340" s="673" t="s">
        <v>24</v>
      </c>
      <c r="B340" s="673"/>
      <c r="C340" s="673"/>
      <c r="D340" s="673"/>
      <c r="E340" s="673"/>
      <c r="F340" s="673"/>
      <c r="G340" s="673"/>
      <c r="H340" s="673"/>
      <c r="I340" s="673"/>
      <c r="J340" s="288">
        <f>+H334</f>
        <v>7500000</v>
      </c>
      <c r="K340" s="241"/>
    </row>
    <row r="341" spans="1:11">
      <c r="A341" s="5"/>
      <c r="B341" s="5"/>
      <c r="C341" s="5"/>
      <c r="D341" s="5"/>
      <c r="E341" s="5"/>
      <c r="F341" s="5"/>
      <c r="G341" s="5"/>
      <c r="H341" s="5"/>
      <c r="I341" s="5"/>
      <c r="J341" s="5"/>
      <c r="K341" s="263"/>
    </row>
    <row r="342" spans="1:11">
      <c r="A342" s="816" t="s">
        <v>925</v>
      </c>
      <c r="B342" s="816"/>
      <c r="C342" s="816"/>
      <c r="D342" s="816"/>
      <c r="E342" s="816"/>
      <c r="F342" s="816"/>
      <c r="G342" s="816"/>
      <c r="H342" s="816"/>
      <c r="I342" s="816"/>
      <c r="J342" s="816"/>
    </row>
    <row r="343" spans="1:11">
      <c r="A343" s="816" t="s">
        <v>907</v>
      </c>
      <c r="B343" s="816"/>
      <c r="C343" s="816"/>
      <c r="D343" s="816"/>
      <c r="E343" s="816"/>
      <c r="F343" s="816"/>
      <c r="G343" s="816"/>
      <c r="H343" s="816"/>
      <c r="I343" s="816"/>
      <c r="J343" s="816"/>
    </row>
    <row r="344" spans="1:11">
      <c r="A344" s="820" t="s">
        <v>940</v>
      </c>
      <c r="B344" s="820"/>
      <c r="C344" s="820"/>
      <c r="D344" s="820"/>
      <c r="E344" s="820"/>
      <c r="F344" s="820"/>
      <c r="G344" s="820"/>
      <c r="H344" s="820"/>
      <c r="I344" s="820"/>
      <c r="J344" s="820"/>
    </row>
    <row r="345" spans="1:11">
      <c r="A345" s="711" t="s">
        <v>1677</v>
      </c>
      <c r="B345" s="711"/>
      <c r="C345" s="711"/>
      <c r="D345" s="711"/>
      <c r="E345" s="711"/>
      <c r="F345" s="711"/>
      <c r="G345" s="711"/>
      <c r="H345" s="711"/>
      <c r="I345" s="711"/>
      <c r="J345" s="711"/>
    </row>
    <row r="346" spans="1:11">
      <c r="A346" s="711" t="s">
        <v>1678</v>
      </c>
      <c r="B346" s="711"/>
      <c r="C346" s="711"/>
      <c r="D346" s="711"/>
      <c r="E346" s="711"/>
      <c r="F346" s="711"/>
      <c r="G346" s="711"/>
      <c r="H346" s="711"/>
      <c r="I346" s="711"/>
      <c r="J346" s="711"/>
    </row>
    <row r="347" spans="1:11">
      <c r="A347" s="711" t="s">
        <v>1679</v>
      </c>
      <c r="B347" s="711"/>
      <c r="C347" s="711"/>
      <c r="D347" s="711"/>
      <c r="E347" s="711"/>
      <c r="F347" s="711"/>
      <c r="G347" s="711"/>
      <c r="H347" s="711"/>
      <c r="I347" s="711"/>
      <c r="J347" s="711"/>
    </row>
    <row r="348" spans="1:11">
      <c r="A348" s="711" t="s">
        <v>1680</v>
      </c>
      <c r="B348" s="711"/>
      <c r="C348" s="711"/>
      <c r="D348" s="711"/>
      <c r="E348" s="711"/>
      <c r="F348" s="711"/>
      <c r="G348" s="711"/>
      <c r="H348" s="711"/>
      <c r="I348" s="711"/>
      <c r="J348" s="711"/>
    </row>
    <row r="349" spans="1:11">
      <c r="A349" s="711" t="s">
        <v>1681</v>
      </c>
      <c r="B349" s="711"/>
      <c r="C349" s="711"/>
      <c r="D349" s="711"/>
      <c r="E349" s="711"/>
      <c r="F349" s="711"/>
      <c r="G349" s="711"/>
      <c r="H349" s="711"/>
      <c r="I349" s="711"/>
      <c r="J349" s="711"/>
    </row>
    <row r="350" spans="1:11">
      <c r="A350" s="711" t="s">
        <v>1682</v>
      </c>
      <c r="B350" s="711"/>
      <c r="C350" s="711"/>
      <c r="D350" s="711"/>
      <c r="E350" s="711"/>
      <c r="F350" s="711"/>
      <c r="G350" s="711"/>
      <c r="H350" s="711"/>
      <c r="I350" s="711"/>
      <c r="J350" s="711"/>
    </row>
    <row r="351" spans="1:11">
      <c r="A351" s="711" t="s">
        <v>1683</v>
      </c>
      <c r="B351" s="711"/>
      <c r="C351" s="711"/>
      <c r="D351" s="711"/>
      <c r="E351" s="711"/>
      <c r="F351" s="711"/>
      <c r="G351" s="711"/>
      <c r="H351" s="711"/>
      <c r="I351" s="711"/>
      <c r="J351" s="711"/>
    </row>
    <row r="352" spans="1:11">
      <c r="A352" s="711" t="s">
        <v>1684</v>
      </c>
      <c r="B352" s="711"/>
      <c r="C352" s="711"/>
      <c r="D352" s="711"/>
      <c r="E352" s="711"/>
      <c r="F352" s="711"/>
      <c r="G352" s="711"/>
      <c r="H352" s="711"/>
      <c r="I352" s="711"/>
      <c r="J352" s="711"/>
    </row>
    <row r="353" spans="1:10">
      <c r="A353" s="711" t="s">
        <v>1685</v>
      </c>
      <c r="B353" s="711"/>
      <c r="C353" s="711"/>
      <c r="D353" s="711"/>
      <c r="E353" s="711"/>
      <c r="F353" s="711"/>
      <c r="G353" s="711"/>
      <c r="H353" s="711"/>
      <c r="I353" s="711"/>
      <c r="J353" s="711"/>
    </row>
    <row r="354" spans="1:10">
      <c r="A354" s="711" t="s">
        <v>1686</v>
      </c>
      <c r="B354" s="711"/>
      <c r="C354" s="711"/>
      <c r="D354" s="711"/>
      <c r="E354" s="711"/>
      <c r="F354" s="711"/>
      <c r="G354" s="711"/>
      <c r="H354" s="711"/>
      <c r="I354" s="711"/>
      <c r="J354" s="711"/>
    </row>
    <row r="355" spans="1:10">
      <c r="A355" s="711" t="s">
        <v>1687</v>
      </c>
      <c r="B355" s="711"/>
      <c r="C355" s="711"/>
      <c r="D355" s="711"/>
      <c r="E355" s="711"/>
      <c r="F355" s="711"/>
      <c r="G355" s="711"/>
      <c r="H355" s="711"/>
      <c r="I355" s="711"/>
      <c r="J355" s="711"/>
    </row>
    <row r="356" spans="1:10">
      <c r="A356" s="775" t="s">
        <v>1688</v>
      </c>
      <c r="B356" s="775"/>
      <c r="C356" s="775"/>
      <c r="D356" s="775"/>
      <c r="E356" s="775"/>
      <c r="F356" s="775"/>
      <c r="G356" s="775"/>
      <c r="H356" s="775"/>
      <c r="I356" s="775"/>
      <c r="J356" s="775"/>
    </row>
    <row r="357" spans="1:10">
      <c r="A357" s="711" t="s">
        <v>1689</v>
      </c>
      <c r="B357" s="711"/>
      <c r="C357" s="711"/>
      <c r="D357" s="711"/>
      <c r="E357" s="711"/>
      <c r="F357" s="711"/>
      <c r="G357" s="711"/>
      <c r="H357" s="711"/>
      <c r="I357" s="711"/>
      <c r="J357" s="711"/>
    </row>
    <row r="358" spans="1:10" ht="16.5" customHeight="1">
      <c r="A358" s="711" t="s">
        <v>1690</v>
      </c>
      <c r="B358" s="711"/>
      <c r="C358" s="711"/>
      <c r="D358" s="711"/>
      <c r="E358" s="711"/>
      <c r="F358" s="711"/>
      <c r="G358" s="711"/>
      <c r="H358" s="711"/>
      <c r="I358" s="711"/>
      <c r="J358" s="711"/>
    </row>
    <row r="359" spans="1:10">
      <c r="A359" s="711" t="s">
        <v>1691</v>
      </c>
      <c r="B359" s="711"/>
      <c r="C359" s="711"/>
      <c r="D359" s="711"/>
      <c r="E359" s="711"/>
      <c r="F359" s="711"/>
      <c r="G359" s="711"/>
      <c r="H359" s="711"/>
      <c r="I359" s="711"/>
      <c r="J359" s="711"/>
    </row>
    <row r="360" spans="1:10">
      <c r="A360" s="162"/>
      <c r="B360" s="162"/>
      <c r="C360" s="162"/>
      <c r="D360" s="162"/>
      <c r="E360" s="162"/>
      <c r="F360" s="162"/>
      <c r="G360" s="162"/>
      <c r="H360" s="162"/>
      <c r="I360" s="162"/>
      <c r="J360" s="162"/>
    </row>
    <row r="361" spans="1:10">
      <c r="A361" s="162"/>
      <c r="B361" s="162"/>
      <c r="C361" s="162"/>
      <c r="D361" s="162"/>
      <c r="E361" s="162"/>
      <c r="F361" s="162"/>
      <c r="G361" s="162"/>
      <c r="H361" s="162"/>
      <c r="I361" s="162"/>
      <c r="J361" s="162"/>
    </row>
    <row r="362" spans="1:10">
      <c r="A362" s="162"/>
      <c r="B362" s="162"/>
      <c r="C362" s="162"/>
      <c r="D362" s="162"/>
      <c r="E362" s="162"/>
      <c r="F362" s="162"/>
      <c r="G362" s="162"/>
      <c r="H362" s="162"/>
      <c r="I362" s="162"/>
      <c r="J362" s="162"/>
    </row>
    <row r="363" spans="1:10">
      <c r="A363" s="162"/>
      <c r="B363" s="162"/>
      <c r="C363" s="162"/>
      <c r="D363" s="162"/>
      <c r="E363" s="162"/>
      <c r="F363" s="162"/>
      <c r="G363" s="162"/>
      <c r="H363" s="162"/>
      <c r="I363" s="162"/>
      <c r="J363" s="162"/>
    </row>
    <row r="364" spans="1:10">
      <c r="A364" s="162"/>
      <c r="B364" s="162"/>
      <c r="C364" s="162"/>
      <c r="D364" s="162"/>
      <c r="E364" s="162"/>
      <c r="F364" s="162"/>
      <c r="G364" s="162"/>
      <c r="H364" s="162"/>
      <c r="I364" s="162"/>
      <c r="J364" s="162"/>
    </row>
    <row r="365" spans="1:10">
      <c r="A365" s="162"/>
      <c r="B365" s="162"/>
      <c r="C365" s="162"/>
      <c r="D365" s="162"/>
      <c r="E365" s="162"/>
      <c r="F365" s="162"/>
      <c r="G365" s="162"/>
      <c r="H365" s="162"/>
      <c r="I365" s="162"/>
      <c r="J365" s="162"/>
    </row>
    <row r="366" spans="1:10">
      <c r="A366" s="162"/>
      <c r="B366" s="162"/>
      <c r="C366" s="162"/>
      <c r="D366" s="162"/>
      <c r="E366" s="162"/>
      <c r="F366" s="162"/>
      <c r="G366" s="162"/>
      <c r="H366" s="162"/>
      <c r="I366" s="162"/>
      <c r="J366" s="162"/>
    </row>
    <row r="367" spans="1:10">
      <c r="A367" s="162"/>
      <c r="B367" s="162"/>
      <c r="C367" s="162"/>
      <c r="D367" s="162"/>
      <c r="E367" s="162"/>
      <c r="F367" s="162"/>
      <c r="G367" s="162"/>
      <c r="H367" s="162"/>
      <c r="I367" s="162"/>
      <c r="J367" s="162"/>
    </row>
    <row r="368" spans="1:10">
      <c r="A368" s="162"/>
      <c r="B368" s="162"/>
      <c r="C368" s="162"/>
      <c r="D368" s="162"/>
      <c r="E368" s="162"/>
      <c r="F368" s="162"/>
      <c r="G368" s="162"/>
      <c r="H368" s="162"/>
      <c r="I368" s="162"/>
      <c r="J368" s="162"/>
    </row>
    <row r="369" spans="1:10">
      <c r="A369" s="162"/>
      <c r="B369" s="162"/>
      <c r="C369" s="162"/>
      <c r="D369" s="162"/>
      <c r="E369" s="162"/>
      <c r="F369" s="162"/>
      <c r="G369" s="162"/>
      <c r="H369" s="162"/>
      <c r="I369" s="162"/>
      <c r="J369" s="162"/>
    </row>
    <row r="370" spans="1:10">
      <c r="A370" s="162"/>
      <c r="B370" s="162"/>
      <c r="C370" s="162"/>
      <c r="D370" s="162"/>
      <c r="E370" s="162"/>
      <c r="F370" s="162"/>
      <c r="G370" s="162"/>
      <c r="H370" s="162"/>
      <c r="I370" s="162"/>
      <c r="J370" s="162"/>
    </row>
    <row r="371" spans="1:10">
      <c r="A371" s="162"/>
      <c r="B371" s="162"/>
      <c r="C371" s="162"/>
      <c r="D371" s="162"/>
      <c r="E371" s="162"/>
      <c r="F371" s="162"/>
      <c r="G371" s="162"/>
      <c r="H371" s="162"/>
      <c r="I371" s="162"/>
      <c r="J371" s="162"/>
    </row>
    <row r="372" spans="1:10">
      <c r="A372" s="162"/>
      <c r="B372" s="162"/>
      <c r="C372" s="162"/>
      <c r="D372" s="162"/>
      <c r="E372" s="162"/>
      <c r="F372" s="162"/>
      <c r="G372" s="162"/>
      <c r="H372" s="162"/>
      <c r="I372" s="162"/>
      <c r="J372" s="162"/>
    </row>
    <row r="373" spans="1:10">
      <c r="A373" s="162"/>
      <c r="B373" s="162"/>
      <c r="C373" s="162"/>
      <c r="D373" s="162"/>
      <c r="E373" s="162"/>
      <c r="F373" s="162"/>
      <c r="G373" s="162"/>
      <c r="H373" s="162"/>
      <c r="I373" s="162"/>
      <c r="J373" s="162"/>
    </row>
    <row r="374" spans="1:10">
      <c r="A374" s="162"/>
      <c r="B374" s="162"/>
      <c r="C374" s="162"/>
      <c r="D374" s="162"/>
      <c r="E374" s="162"/>
      <c r="F374" s="162"/>
      <c r="G374" s="162"/>
      <c r="H374" s="162"/>
      <c r="I374" s="162"/>
      <c r="J374" s="162"/>
    </row>
    <row r="375" spans="1:10">
      <c r="A375" s="162"/>
      <c r="B375" s="162"/>
      <c r="C375" s="162"/>
      <c r="D375" s="162"/>
      <c r="E375" s="162"/>
      <c r="F375" s="162"/>
      <c r="G375" s="162"/>
      <c r="H375" s="162"/>
      <c r="I375" s="162"/>
      <c r="J375" s="162"/>
    </row>
    <row r="376" spans="1:10">
      <c r="A376" s="162"/>
      <c r="B376" s="162"/>
      <c r="C376" s="162"/>
      <c r="D376" s="162"/>
      <c r="E376" s="162"/>
      <c r="F376" s="162"/>
      <c r="G376" s="162"/>
      <c r="H376" s="162"/>
      <c r="I376" s="162"/>
      <c r="J376" s="162"/>
    </row>
    <row r="377" spans="1:10">
      <c r="A377" s="162"/>
      <c r="B377" s="162"/>
      <c r="C377" s="162"/>
      <c r="D377" s="162"/>
      <c r="E377" s="162"/>
      <c r="F377" s="162"/>
      <c r="G377" s="162"/>
      <c r="H377" s="162"/>
      <c r="I377" s="162"/>
      <c r="J377" s="162"/>
    </row>
    <row r="378" spans="1:10">
      <c r="A378" s="162"/>
      <c r="B378" s="162"/>
      <c r="C378" s="162"/>
      <c r="D378" s="162"/>
      <c r="E378" s="162"/>
      <c r="F378" s="162"/>
      <c r="G378" s="162"/>
      <c r="H378" s="162"/>
      <c r="I378" s="162"/>
      <c r="J378" s="162"/>
    </row>
    <row r="379" spans="1:10">
      <c r="A379" s="162"/>
      <c r="B379" s="162"/>
      <c r="C379" s="162"/>
      <c r="D379" s="162"/>
      <c r="E379" s="162"/>
      <c r="F379" s="162"/>
      <c r="G379" s="162"/>
      <c r="H379" s="162"/>
      <c r="I379" s="162"/>
      <c r="J379" s="162"/>
    </row>
    <row r="380" spans="1:10">
      <c r="A380" s="162"/>
      <c r="B380" s="162"/>
      <c r="C380" s="162"/>
      <c r="D380" s="162"/>
      <c r="E380" s="162"/>
      <c r="F380" s="162"/>
      <c r="G380" s="162"/>
      <c r="H380" s="162"/>
      <c r="I380" s="162"/>
      <c r="J380" s="162"/>
    </row>
    <row r="381" spans="1:10">
      <c r="A381" s="162"/>
      <c r="B381" s="162"/>
      <c r="C381" s="162"/>
      <c r="D381" s="162"/>
      <c r="E381" s="162"/>
      <c r="F381" s="162"/>
      <c r="G381" s="162"/>
      <c r="H381" s="162"/>
      <c r="I381" s="162"/>
      <c r="J381" s="162"/>
    </row>
    <row r="382" spans="1:10">
      <c r="A382" s="162"/>
      <c r="B382" s="162"/>
      <c r="C382" s="162"/>
      <c r="D382" s="162"/>
      <c r="E382" s="162"/>
      <c r="F382" s="162"/>
      <c r="G382" s="162"/>
      <c r="H382" s="162"/>
      <c r="I382" s="162"/>
      <c r="J382" s="162"/>
    </row>
    <row r="383" spans="1:10" ht="23.25" customHeight="1">
      <c r="A383" s="821" t="s">
        <v>39</v>
      </c>
      <c r="B383" s="821"/>
      <c r="C383" s="821"/>
      <c r="D383" s="821" t="s">
        <v>40</v>
      </c>
      <c r="E383" s="821"/>
      <c r="F383" s="821"/>
      <c r="G383" s="821"/>
      <c r="H383" s="821" t="s">
        <v>26</v>
      </c>
      <c r="I383" s="821"/>
      <c r="J383" s="821"/>
    </row>
    <row r="384" spans="1:10" ht="37.5" customHeight="1">
      <c r="A384" s="714" t="s">
        <v>907</v>
      </c>
      <c r="B384" s="715"/>
      <c r="C384" s="716"/>
      <c r="D384" s="717" t="s">
        <v>97</v>
      </c>
      <c r="E384" s="718"/>
      <c r="F384" s="718"/>
      <c r="G384" s="719"/>
      <c r="H384" s="720">
        <v>4397926</v>
      </c>
      <c r="I384" s="721"/>
      <c r="J384" s="722"/>
    </row>
    <row r="385" spans="1:11" ht="41.4">
      <c r="A385" s="275" t="s">
        <v>41</v>
      </c>
      <c r="B385" s="276" t="s">
        <v>42</v>
      </c>
      <c r="C385" s="276" t="s">
        <v>43</v>
      </c>
      <c r="D385" s="276" t="s">
        <v>44</v>
      </c>
      <c r="E385" s="276" t="s">
        <v>45</v>
      </c>
      <c r="F385" s="276" t="s">
        <v>46</v>
      </c>
      <c r="G385" s="276" t="s">
        <v>47</v>
      </c>
      <c r="H385" s="276" t="s">
        <v>48</v>
      </c>
      <c r="I385" s="276" t="s">
        <v>49</v>
      </c>
      <c r="J385" s="276" t="s">
        <v>50</v>
      </c>
    </row>
    <row r="386" spans="1:11" ht="32.25" customHeight="1">
      <c r="A386" s="168">
        <v>1</v>
      </c>
      <c r="B386" s="182" t="s">
        <v>942</v>
      </c>
      <c r="C386" s="173" t="s">
        <v>943</v>
      </c>
      <c r="D386" s="168" t="s">
        <v>902</v>
      </c>
      <c r="E386" s="168">
        <v>0</v>
      </c>
      <c r="F386" s="164">
        <v>20</v>
      </c>
      <c r="G386" s="168">
        <v>10</v>
      </c>
      <c r="H386" s="183">
        <v>72152701</v>
      </c>
      <c r="I386" s="168" t="s">
        <v>926</v>
      </c>
      <c r="J386" s="168" t="s">
        <v>926</v>
      </c>
    </row>
    <row r="387" spans="1:11" ht="32.25" customHeight="1">
      <c r="A387" s="168">
        <v>2</v>
      </c>
      <c r="B387" s="165">
        <v>3511011</v>
      </c>
      <c r="C387" s="172" t="s">
        <v>944</v>
      </c>
      <c r="D387" s="168" t="s">
        <v>902</v>
      </c>
      <c r="E387" s="168">
        <v>0</v>
      </c>
      <c r="F387" s="164">
        <v>4</v>
      </c>
      <c r="G387" s="168">
        <v>2</v>
      </c>
      <c r="H387" s="171">
        <v>72151302</v>
      </c>
      <c r="I387" s="168" t="s">
        <v>926</v>
      </c>
      <c r="J387" s="168" t="s">
        <v>926</v>
      </c>
    </row>
    <row r="388" spans="1:11" ht="32.25" customHeight="1">
      <c r="A388" s="168">
        <v>3</v>
      </c>
      <c r="B388" s="182" t="s">
        <v>945</v>
      </c>
      <c r="C388" s="172" t="s">
        <v>946</v>
      </c>
      <c r="D388" s="168" t="s">
        <v>947</v>
      </c>
      <c r="E388" s="168">
        <v>0</v>
      </c>
      <c r="F388" s="164">
        <v>4</v>
      </c>
      <c r="G388" s="168">
        <v>3</v>
      </c>
      <c r="H388" s="160">
        <v>86131502</v>
      </c>
      <c r="I388" s="168" t="s">
        <v>926</v>
      </c>
      <c r="J388" s="168" t="s">
        <v>926</v>
      </c>
    </row>
    <row r="389" spans="1:11" ht="32.25" customHeight="1">
      <c r="A389" s="168">
        <v>4</v>
      </c>
      <c r="B389" s="182" t="s">
        <v>945</v>
      </c>
      <c r="C389" s="172" t="s">
        <v>948</v>
      </c>
      <c r="D389" s="168" t="s">
        <v>947</v>
      </c>
      <c r="E389" s="168">
        <v>0</v>
      </c>
      <c r="F389" s="164">
        <v>6</v>
      </c>
      <c r="G389" s="168">
        <v>5</v>
      </c>
      <c r="H389" s="183">
        <v>73181104</v>
      </c>
      <c r="I389" s="168" t="s">
        <v>926</v>
      </c>
      <c r="J389" s="168" t="s">
        <v>926</v>
      </c>
    </row>
    <row r="390" spans="1:11" ht="32.25" customHeight="1">
      <c r="A390" s="168">
        <v>5</v>
      </c>
      <c r="B390" s="182" t="s">
        <v>945</v>
      </c>
      <c r="C390" s="172" t="s">
        <v>949</v>
      </c>
      <c r="D390" s="168" t="s">
        <v>947</v>
      </c>
      <c r="E390" s="168">
        <v>0</v>
      </c>
      <c r="F390" s="164">
        <v>4</v>
      </c>
      <c r="G390" s="168">
        <v>3</v>
      </c>
      <c r="H390" s="183">
        <v>73181104</v>
      </c>
      <c r="I390" s="168" t="s">
        <v>926</v>
      </c>
      <c r="J390" s="168" t="s">
        <v>926</v>
      </c>
    </row>
    <row r="391" spans="1:11" ht="27" customHeight="1">
      <c r="A391" s="673" t="s">
        <v>24</v>
      </c>
      <c r="B391" s="673"/>
      <c r="C391" s="673"/>
      <c r="D391" s="673"/>
      <c r="E391" s="673"/>
      <c r="F391" s="673"/>
      <c r="G391" s="673"/>
      <c r="H391" s="673"/>
      <c r="I391" s="673"/>
      <c r="J391" s="240">
        <f>+H384</f>
        <v>4397926</v>
      </c>
      <c r="K391" s="241"/>
    </row>
    <row r="392" spans="1:11">
      <c r="A392" s="162"/>
      <c r="B392" s="162"/>
      <c r="C392" s="162"/>
      <c r="D392" s="162"/>
      <c r="E392" s="162"/>
      <c r="F392" s="162"/>
      <c r="G392" s="162"/>
      <c r="H392" s="162"/>
      <c r="I392" s="238"/>
      <c r="J392" s="162"/>
    </row>
    <row r="393" spans="1:11">
      <c r="A393" s="572" t="s">
        <v>270</v>
      </c>
      <c r="B393" s="572"/>
      <c r="C393" s="572"/>
      <c r="D393" s="572"/>
      <c r="E393" s="572"/>
      <c r="F393" s="572"/>
      <c r="G393" s="572"/>
      <c r="H393" s="572"/>
      <c r="I393" s="572"/>
      <c r="J393" s="572"/>
    </row>
    <row r="394" spans="1:11">
      <c r="A394" s="566" t="s">
        <v>929</v>
      </c>
      <c r="B394" s="566"/>
      <c r="C394" s="566"/>
      <c r="D394" s="566"/>
      <c r="E394" s="566"/>
      <c r="F394" s="566"/>
      <c r="G394" s="566"/>
      <c r="H394" s="566"/>
      <c r="I394" s="566"/>
      <c r="J394" s="566"/>
    </row>
    <row r="395" spans="1:11">
      <c r="A395" s="596" t="s">
        <v>940</v>
      </c>
      <c r="B395" s="596"/>
      <c r="C395" s="596"/>
      <c r="D395" s="596"/>
      <c r="E395" s="596"/>
      <c r="F395" s="596"/>
      <c r="G395" s="596"/>
      <c r="H395" s="596"/>
      <c r="I395" s="596"/>
      <c r="J395" s="596"/>
    </row>
    <row r="396" spans="1:11" ht="21.75" customHeight="1">
      <c r="A396" s="567" t="s">
        <v>39</v>
      </c>
      <c r="B396" s="567"/>
      <c r="C396" s="567"/>
      <c r="D396" s="567" t="s">
        <v>40</v>
      </c>
      <c r="E396" s="567"/>
      <c r="F396" s="567"/>
      <c r="G396" s="567"/>
      <c r="H396" s="567" t="s">
        <v>26</v>
      </c>
      <c r="I396" s="567"/>
      <c r="J396" s="567"/>
    </row>
    <row r="397" spans="1:11" ht="27" customHeight="1">
      <c r="A397" s="567" t="s">
        <v>929</v>
      </c>
      <c r="B397" s="567"/>
      <c r="C397" s="567"/>
      <c r="D397" s="573" t="s">
        <v>270</v>
      </c>
      <c r="E397" s="573"/>
      <c r="F397" s="573"/>
      <c r="G397" s="573"/>
      <c r="H397" s="569">
        <v>150000</v>
      </c>
      <c r="I397" s="570"/>
      <c r="J397" s="570"/>
    </row>
    <row r="398" spans="1:11" ht="41.4">
      <c r="A398" s="36" t="s">
        <v>41</v>
      </c>
      <c r="B398" s="47" t="s">
        <v>42</v>
      </c>
      <c r="C398" s="47" t="s">
        <v>43</v>
      </c>
      <c r="D398" s="47" t="s">
        <v>44</v>
      </c>
      <c r="E398" s="47" t="s">
        <v>45</v>
      </c>
      <c r="F398" s="47" t="s">
        <v>46</v>
      </c>
      <c r="G398" s="47" t="s">
        <v>47</v>
      </c>
      <c r="H398" s="47" t="s">
        <v>48</v>
      </c>
      <c r="I398" s="47" t="s">
        <v>49</v>
      </c>
      <c r="J398" s="47" t="s">
        <v>50</v>
      </c>
    </row>
    <row r="399" spans="1:11" ht="29.25" customHeight="1">
      <c r="A399" s="168">
        <v>1</v>
      </c>
      <c r="B399" s="174">
        <v>3899311</v>
      </c>
      <c r="C399" s="173" t="s">
        <v>950</v>
      </c>
      <c r="D399" s="168" t="s">
        <v>902</v>
      </c>
      <c r="E399" s="168">
        <v>0</v>
      </c>
      <c r="F399" s="164">
        <v>10</v>
      </c>
      <c r="G399" s="168">
        <v>10</v>
      </c>
      <c r="H399" s="183">
        <v>31211906</v>
      </c>
      <c r="I399" s="168" t="s">
        <v>926</v>
      </c>
      <c r="J399" s="168" t="s">
        <v>926</v>
      </c>
    </row>
    <row r="400" spans="1:11" ht="29.25" customHeight="1">
      <c r="A400" s="168">
        <v>2</v>
      </c>
      <c r="B400" s="174">
        <v>3899310</v>
      </c>
      <c r="C400" s="166" t="s">
        <v>951</v>
      </c>
      <c r="D400" s="168" t="s">
        <v>902</v>
      </c>
      <c r="E400" s="168">
        <v>0</v>
      </c>
      <c r="F400" s="164">
        <v>10</v>
      </c>
      <c r="G400" s="168">
        <v>10</v>
      </c>
      <c r="H400" s="183">
        <v>31211904</v>
      </c>
      <c r="I400" s="168" t="s">
        <v>926</v>
      </c>
      <c r="J400" s="168" t="s">
        <v>926</v>
      </c>
    </row>
    <row r="401" spans="1:11" ht="27" customHeight="1">
      <c r="A401" s="673" t="s">
        <v>24</v>
      </c>
      <c r="B401" s="673"/>
      <c r="C401" s="673"/>
      <c r="D401" s="673"/>
      <c r="E401" s="673"/>
      <c r="F401" s="673"/>
      <c r="G401" s="673"/>
      <c r="H401" s="673"/>
      <c r="I401" s="673"/>
      <c r="J401" s="240">
        <f>+H397</f>
        <v>150000</v>
      </c>
      <c r="K401" s="241"/>
    </row>
    <row r="402" spans="1:11" ht="15" thickBot="1">
      <c r="A402" s="162"/>
      <c r="B402" s="162"/>
      <c r="C402" s="162"/>
      <c r="D402" s="162"/>
      <c r="E402" s="162"/>
      <c r="F402" s="162"/>
      <c r="G402" s="162"/>
      <c r="H402" s="162"/>
      <c r="I402" s="238"/>
      <c r="J402" s="162"/>
    </row>
    <row r="403" spans="1:11" ht="16.2" thickBot="1">
      <c r="A403" s="754" t="s">
        <v>938</v>
      </c>
      <c r="B403" s="755"/>
      <c r="C403" s="755"/>
      <c r="D403" s="755"/>
      <c r="E403" s="755"/>
      <c r="F403" s="755"/>
      <c r="G403" s="755"/>
      <c r="H403" s="755"/>
      <c r="I403" s="756"/>
      <c r="J403" s="323">
        <f>+J182+J197+J207+J216+J230+J257+J269+J279+J290+J299+J307+J321+J329+J340+J391+J401</f>
        <v>121146731</v>
      </c>
    </row>
    <row r="404" spans="1:11" ht="11.25" customHeight="1">
      <c r="A404" s="177"/>
      <c r="B404" s="169"/>
      <c r="C404" s="175"/>
      <c r="D404" s="176"/>
      <c r="E404" s="167"/>
      <c r="F404" s="169"/>
      <c r="G404" s="167"/>
      <c r="H404" s="169"/>
      <c r="I404" s="167"/>
      <c r="J404" s="167"/>
    </row>
    <row r="405" spans="1:11">
      <c r="A405" s="595" t="s">
        <v>21</v>
      </c>
      <c r="B405" s="596"/>
      <c r="C405" s="596"/>
      <c r="D405" s="596"/>
      <c r="E405" s="596"/>
      <c r="F405" s="596"/>
      <c r="G405" s="596"/>
      <c r="H405" s="596"/>
      <c r="I405" s="596"/>
      <c r="J405" s="596"/>
    </row>
    <row r="406" spans="1:11">
      <c r="A406" s="162"/>
      <c r="B406" s="162"/>
      <c r="C406" s="162"/>
      <c r="D406" s="162"/>
      <c r="E406" s="162"/>
      <c r="F406" s="162"/>
      <c r="G406" s="162"/>
      <c r="H406" s="162"/>
      <c r="I406" s="162"/>
      <c r="J406" s="162"/>
    </row>
    <row r="407" spans="1:11">
      <c r="A407" s="572" t="s">
        <v>927</v>
      </c>
      <c r="B407" s="572"/>
      <c r="C407" s="572"/>
      <c r="D407" s="572"/>
      <c r="E407" s="572"/>
      <c r="F407" s="572"/>
      <c r="G407" s="572"/>
      <c r="H407" s="572"/>
      <c r="I407" s="572"/>
      <c r="J407" s="572"/>
    </row>
    <row r="408" spans="1:11">
      <c r="A408" s="566" t="s">
        <v>912</v>
      </c>
      <c r="B408" s="566"/>
      <c r="C408" s="566"/>
      <c r="D408" s="566"/>
      <c r="E408" s="566"/>
      <c r="F408" s="566"/>
      <c r="G408" s="566"/>
      <c r="H408" s="566"/>
      <c r="I408" s="566"/>
      <c r="J408" s="566"/>
    </row>
    <row r="409" spans="1:11">
      <c r="A409" s="596" t="s">
        <v>940</v>
      </c>
      <c r="B409" s="596"/>
      <c r="C409" s="596"/>
      <c r="D409" s="596"/>
      <c r="E409" s="596"/>
      <c r="F409" s="596"/>
      <c r="G409" s="596"/>
      <c r="H409" s="596"/>
      <c r="I409" s="596"/>
      <c r="J409" s="596"/>
    </row>
    <row r="410" spans="1:11" ht="15" customHeight="1">
      <c r="A410" s="571" t="s">
        <v>39</v>
      </c>
      <c r="B410" s="571"/>
      <c r="C410" s="571"/>
      <c r="D410" s="571" t="s">
        <v>40</v>
      </c>
      <c r="E410" s="571"/>
      <c r="F410" s="571"/>
      <c r="G410" s="571"/>
      <c r="H410" s="571" t="s">
        <v>26</v>
      </c>
      <c r="I410" s="571"/>
      <c r="J410" s="571"/>
    </row>
    <row r="411" spans="1:11" ht="26.25" customHeight="1">
      <c r="A411" s="571" t="s">
        <v>912</v>
      </c>
      <c r="B411" s="571"/>
      <c r="C411" s="571"/>
      <c r="D411" s="573" t="s">
        <v>927</v>
      </c>
      <c r="E411" s="573"/>
      <c r="F411" s="573"/>
      <c r="G411" s="573"/>
      <c r="H411" s="574">
        <v>11267532</v>
      </c>
      <c r="I411" s="575"/>
      <c r="J411" s="575"/>
    </row>
    <row r="412" spans="1:11" ht="41.4">
      <c r="A412" s="85" t="s">
        <v>41</v>
      </c>
      <c r="B412" s="37" t="s">
        <v>42</v>
      </c>
      <c r="C412" s="37" t="s">
        <v>43</v>
      </c>
      <c r="D412" s="37" t="s">
        <v>44</v>
      </c>
      <c r="E412" s="37" t="s">
        <v>45</v>
      </c>
      <c r="F412" s="37" t="s">
        <v>46</v>
      </c>
      <c r="G412" s="37" t="s">
        <v>47</v>
      </c>
      <c r="H412" s="37" t="s">
        <v>48</v>
      </c>
      <c r="I412" s="37" t="s">
        <v>49</v>
      </c>
      <c r="J412" s="37" t="s">
        <v>50</v>
      </c>
    </row>
    <row r="413" spans="1:11" ht="27.6">
      <c r="A413" s="168">
        <v>1</v>
      </c>
      <c r="B413" s="168">
        <v>64223</v>
      </c>
      <c r="C413" s="173" t="s">
        <v>952</v>
      </c>
      <c r="D413" s="168" t="s">
        <v>304</v>
      </c>
      <c r="E413" s="168">
        <v>0</v>
      </c>
      <c r="F413" s="178">
        <v>26</v>
      </c>
      <c r="G413" s="178">
        <v>26</v>
      </c>
      <c r="H413" s="168">
        <v>78111802</v>
      </c>
      <c r="I413" s="168" t="s">
        <v>926</v>
      </c>
      <c r="J413" s="168" t="s">
        <v>926</v>
      </c>
    </row>
    <row r="414" spans="1:11" ht="27.6">
      <c r="A414" s="168">
        <v>2</v>
      </c>
      <c r="B414" s="168">
        <v>64223</v>
      </c>
      <c r="C414" s="173" t="s">
        <v>928</v>
      </c>
      <c r="D414" s="168" t="s">
        <v>304</v>
      </c>
      <c r="E414" s="168">
        <v>0</v>
      </c>
      <c r="F414" s="178">
        <v>26</v>
      </c>
      <c r="G414" s="178">
        <v>26</v>
      </c>
      <c r="H414" s="168">
        <v>78111802</v>
      </c>
      <c r="I414" s="168" t="s">
        <v>926</v>
      </c>
      <c r="J414" s="168" t="s">
        <v>926</v>
      </c>
    </row>
    <row r="415" spans="1:11" ht="27.6">
      <c r="A415" s="168">
        <v>3</v>
      </c>
      <c r="B415" s="168">
        <v>64223</v>
      </c>
      <c r="C415" s="173" t="s">
        <v>953</v>
      </c>
      <c r="D415" s="168" t="s">
        <v>304</v>
      </c>
      <c r="E415" s="168">
        <v>0</v>
      </c>
      <c r="F415" s="178">
        <v>25</v>
      </c>
      <c r="G415" s="178">
        <v>25</v>
      </c>
      <c r="H415" s="168">
        <v>78111802</v>
      </c>
      <c r="I415" s="168" t="s">
        <v>926</v>
      </c>
      <c r="J415" s="168" t="s">
        <v>926</v>
      </c>
    </row>
    <row r="416" spans="1:11" ht="27.6">
      <c r="A416" s="168">
        <v>4</v>
      </c>
      <c r="B416" s="168">
        <v>64223</v>
      </c>
      <c r="C416" s="173" t="s">
        <v>954</v>
      </c>
      <c r="D416" s="168" t="s">
        <v>304</v>
      </c>
      <c r="E416" s="168">
        <v>0</v>
      </c>
      <c r="F416" s="178">
        <v>25</v>
      </c>
      <c r="G416" s="178">
        <v>25</v>
      </c>
      <c r="H416" s="168">
        <v>78111802</v>
      </c>
      <c r="I416" s="168" t="s">
        <v>926</v>
      </c>
      <c r="J416" s="168" t="s">
        <v>926</v>
      </c>
    </row>
    <row r="417" spans="1:12" ht="27.6">
      <c r="A417" s="168">
        <v>5</v>
      </c>
      <c r="B417" s="168">
        <v>64223</v>
      </c>
      <c r="C417" s="173" t="s">
        <v>962</v>
      </c>
      <c r="D417" s="168" t="s">
        <v>304</v>
      </c>
      <c r="E417" s="168">
        <v>0</v>
      </c>
      <c r="F417" s="178">
        <v>25</v>
      </c>
      <c r="G417" s="178">
        <v>25</v>
      </c>
      <c r="H417" s="168">
        <v>78111802</v>
      </c>
      <c r="I417" s="168" t="s">
        <v>926</v>
      </c>
      <c r="J417" s="168" t="s">
        <v>926</v>
      </c>
    </row>
    <row r="418" spans="1:12" ht="27.6">
      <c r="A418" s="168">
        <v>6</v>
      </c>
      <c r="B418" s="168">
        <v>64223</v>
      </c>
      <c r="C418" s="173" t="s">
        <v>960</v>
      </c>
      <c r="D418" s="168" t="s">
        <v>304</v>
      </c>
      <c r="E418" s="168">
        <v>0</v>
      </c>
      <c r="F418" s="178">
        <v>25</v>
      </c>
      <c r="G418" s="178">
        <v>25</v>
      </c>
      <c r="H418" s="168">
        <v>78111802</v>
      </c>
      <c r="I418" s="168" t="s">
        <v>926</v>
      </c>
      <c r="J418" s="168" t="s">
        <v>926</v>
      </c>
    </row>
    <row r="419" spans="1:12" ht="27.6">
      <c r="A419" s="168">
        <v>7</v>
      </c>
      <c r="B419" s="168">
        <v>64223</v>
      </c>
      <c r="C419" s="173" t="s">
        <v>955</v>
      </c>
      <c r="D419" s="168" t="s">
        <v>304</v>
      </c>
      <c r="E419" s="168">
        <v>0</v>
      </c>
      <c r="F419" s="178">
        <v>11</v>
      </c>
      <c r="G419" s="178">
        <v>11</v>
      </c>
      <c r="H419" s="168">
        <v>78111802</v>
      </c>
      <c r="I419" s="168" t="s">
        <v>926</v>
      </c>
      <c r="J419" s="168" t="s">
        <v>926</v>
      </c>
    </row>
    <row r="420" spans="1:12" ht="27.6">
      <c r="A420" s="168">
        <v>8</v>
      </c>
      <c r="B420" s="168">
        <v>64223</v>
      </c>
      <c r="C420" s="173" t="s">
        <v>961</v>
      </c>
      <c r="D420" s="168" t="s">
        <v>304</v>
      </c>
      <c r="E420" s="168">
        <v>0</v>
      </c>
      <c r="F420" s="178">
        <v>10</v>
      </c>
      <c r="G420" s="178">
        <v>10</v>
      </c>
      <c r="H420" s="168">
        <v>78111802</v>
      </c>
      <c r="I420" s="168" t="s">
        <v>926</v>
      </c>
      <c r="J420" s="168" t="s">
        <v>926</v>
      </c>
    </row>
    <row r="421" spans="1:12" ht="27.6">
      <c r="A421" s="168">
        <v>9</v>
      </c>
      <c r="B421" s="168">
        <v>64223</v>
      </c>
      <c r="C421" s="173" t="s">
        <v>956</v>
      </c>
      <c r="D421" s="168" t="s">
        <v>304</v>
      </c>
      <c r="E421" s="168">
        <v>0</v>
      </c>
      <c r="F421" s="178">
        <v>5</v>
      </c>
      <c r="G421" s="178">
        <v>5</v>
      </c>
      <c r="H421" s="168">
        <v>78111802</v>
      </c>
      <c r="I421" s="168" t="s">
        <v>926</v>
      </c>
      <c r="J421" s="168" t="s">
        <v>926</v>
      </c>
    </row>
    <row r="422" spans="1:12" ht="27.6">
      <c r="A422" s="168">
        <v>10</v>
      </c>
      <c r="B422" s="168">
        <v>64223</v>
      </c>
      <c r="C422" s="173" t="s">
        <v>957</v>
      </c>
      <c r="D422" s="168" t="s">
        <v>304</v>
      </c>
      <c r="E422" s="168">
        <v>0</v>
      </c>
      <c r="F422" s="168">
        <v>5</v>
      </c>
      <c r="G422" s="168">
        <v>5</v>
      </c>
      <c r="H422" s="168">
        <v>78111802</v>
      </c>
      <c r="I422" s="168" t="s">
        <v>926</v>
      </c>
      <c r="J422" s="168" t="s">
        <v>926</v>
      </c>
    </row>
    <row r="423" spans="1:12" ht="27.6">
      <c r="A423" s="168">
        <v>11</v>
      </c>
      <c r="B423" s="168">
        <v>64223</v>
      </c>
      <c r="C423" s="173" t="s">
        <v>958</v>
      </c>
      <c r="D423" s="168" t="s">
        <v>304</v>
      </c>
      <c r="E423" s="168">
        <v>0</v>
      </c>
      <c r="F423" s="168">
        <v>5</v>
      </c>
      <c r="G423" s="168">
        <v>5</v>
      </c>
      <c r="H423" s="168">
        <v>78111802</v>
      </c>
      <c r="I423" s="168" t="s">
        <v>926</v>
      </c>
      <c r="J423" s="168" t="s">
        <v>926</v>
      </c>
    </row>
    <row r="424" spans="1:12" ht="27.6">
      <c r="A424" s="168">
        <v>12</v>
      </c>
      <c r="B424" s="168">
        <v>64223</v>
      </c>
      <c r="C424" s="173" t="s">
        <v>959</v>
      </c>
      <c r="D424" s="168" t="s">
        <v>304</v>
      </c>
      <c r="E424" s="168">
        <v>0</v>
      </c>
      <c r="F424" s="168">
        <v>5</v>
      </c>
      <c r="G424" s="168">
        <v>5</v>
      </c>
      <c r="H424" s="168">
        <v>78111802</v>
      </c>
      <c r="I424" s="168" t="s">
        <v>926</v>
      </c>
      <c r="J424" s="168" t="s">
        <v>926</v>
      </c>
    </row>
    <row r="425" spans="1:12" ht="27" customHeight="1">
      <c r="A425" s="673" t="s">
        <v>24</v>
      </c>
      <c r="B425" s="673"/>
      <c r="C425" s="673"/>
      <c r="D425" s="673"/>
      <c r="E425" s="673"/>
      <c r="F425" s="673"/>
      <c r="G425" s="673"/>
      <c r="H425" s="673"/>
      <c r="I425" s="673"/>
      <c r="J425" s="240">
        <f>+H411</f>
        <v>11267532</v>
      </c>
      <c r="K425" s="241"/>
    </row>
    <row r="426" spans="1:12">
      <c r="A426" s="162"/>
      <c r="B426" s="162"/>
      <c r="C426" s="162"/>
      <c r="D426" s="162"/>
      <c r="E426" s="162"/>
      <c r="F426" s="162"/>
      <c r="G426" s="162"/>
      <c r="H426" s="162"/>
      <c r="I426" s="238"/>
      <c r="J426" s="162"/>
    </row>
    <row r="427" spans="1:12" ht="15" customHeight="1">
      <c r="A427" s="572" t="s">
        <v>1005</v>
      </c>
      <c r="B427" s="572"/>
      <c r="C427" s="572"/>
      <c r="D427" s="572"/>
      <c r="E427" s="572"/>
      <c r="F427" s="572"/>
      <c r="G427" s="572"/>
      <c r="H427" s="572"/>
      <c r="I427" s="572"/>
      <c r="J427" s="572"/>
      <c r="K427" s="263"/>
    </row>
    <row r="428" spans="1:12" ht="15" customHeight="1">
      <c r="A428" s="597" t="s">
        <v>1112</v>
      </c>
      <c r="B428" s="597"/>
      <c r="C428" s="597"/>
      <c r="D428" s="597"/>
      <c r="E428" s="597"/>
      <c r="F428" s="597"/>
      <c r="G428" s="597"/>
      <c r="H428" s="597"/>
      <c r="I428" s="597"/>
      <c r="J428" s="597"/>
      <c r="K428" s="712"/>
      <c r="L428" s="712"/>
    </row>
    <row r="429" spans="1:12" ht="12" customHeight="1">
      <c r="A429" s="675" t="s">
        <v>1118</v>
      </c>
      <c r="B429" s="675"/>
      <c r="C429" s="675"/>
      <c r="D429" s="675"/>
      <c r="E429" s="675"/>
      <c r="F429" s="675"/>
      <c r="G429" s="675"/>
      <c r="H429" s="675"/>
      <c r="I429" s="675"/>
      <c r="J429" s="675"/>
      <c r="K429" s="264"/>
    </row>
    <row r="430" spans="1:12" ht="15" customHeight="1">
      <c r="A430" s="567" t="s">
        <v>39</v>
      </c>
      <c r="B430" s="567"/>
      <c r="C430" s="567"/>
      <c r="D430" s="567" t="s">
        <v>40</v>
      </c>
      <c r="E430" s="567"/>
      <c r="F430" s="567"/>
      <c r="G430" s="567"/>
      <c r="H430" s="567" t="s">
        <v>26</v>
      </c>
      <c r="I430" s="567"/>
      <c r="J430" s="567"/>
      <c r="K430" s="264"/>
    </row>
    <row r="431" spans="1:12" ht="27" customHeight="1">
      <c r="A431" s="567" t="s">
        <v>86</v>
      </c>
      <c r="B431" s="567"/>
      <c r="C431" s="567"/>
      <c r="D431" s="568" t="s">
        <v>1113</v>
      </c>
      <c r="E431" s="568"/>
      <c r="F431" s="568"/>
      <c r="G431" s="568"/>
      <c r="H431" s="569">
        <v>15000000</v>
      </c>
      <c r="I431" s="570"/>
      <c r="J431" s="570"/>
      <c r="K431" s="264"/>
    </row>
    <row r="432" spans="1:12" ht="41.4">
      <c r="A432" s="36" t="s">
        <v>41</v>
      </c>
      <c r="B432" s="47" t="s">
        <v>42</v>
      </c>
      <c r="C432" s="47" t="s">
        <v>43</v>
      </c>
      <c r="D432" s="47" t="s">
        <v>44</v>
      </c>
      <c r="E432" s="47" t="s">
        <v>45</v>
      </c>
      <c r="F432" s="47" t="s">
        <v>46</v>
      </c>
      <c r="G432" s="47" t="s">
        <v>47</v>
      </c>
      <c r="H432" s="47" t="s">
        <v>48</v>
      </c>
      <c r="I432" s="47" t="s">
        <v>49</v>
      </c>
      <c r="J432" s="47" t="s">
        <v>50</v>
      </c>
      <c r="K432" s="264"/>
    </row>
    <row r="433" spans="1:11" ht="27.6">
      <c r="A433" s="37">
        <v>13</v>
      </c>
      <c r="B433" s="46">
        <v>64221</v>
      </c>
      <c r="C433" s="78" t="s">
        <v>1119</v>
      </c>
      <c r="D433" s="301" t="s">
        <v>304</v>
      </c>
      <c r="E433" s="46">
        <v>0</v>
      </c>
      <c r="F433" s="46">
        <v>20</v>
      </c>
      <c r="G433" s="46">
        <v>20</v>
      </c>
      <c r="H433" s="46">
        <v>78110000</v>
      </c>
      <c r="I433" s="38">
        <v>234504</v>
      </c>
      <c r="J433" s="38">
        <f>I433*F433</f>
        <v>4690080</v>
      </c>
      <c r="K433" s="264"/>
    </row>
    <row r="434" spans="1:11" ht="27.6">
      <c r="A434" s="37">
        <f>A433+1</f>
        <v>14</v>
      </c>
      <c r="B434" s="46">
        <v>64221</v>
      </c>
      <c r="C434" s="78" t="s">
        <v>1120</v>
      </c>
      <c r="D434" s="301" t="s">
        <v>304</v>
      </c>
      <c r="E434" s="46">
        <v>0</v>
      </c>
      <c r="F434" s="46">
        <v>20</v>
      </c>
      <c r="G434" s="46">
        <v>20</v>
      </c>
      <c r="H434" s="46">
        <v>78110000</v>
      </c>
      <c r="I434" s="38">
        <v>234504</v>
      </c>
      <c r="J434" s="38">
        <f t="shared" ref="J434:J497" si="2">I434*F434</f>
        <v>4690080</v>
      </c>
      <c r="K434" s="264"/>
    </row>
    <row r="435" spans="1:11" ht="27.6">
      <c r="A435" s="37">
        <f t="shared" ref="A435:A498" si="3">A434+1</f>
        <v>15</v>
      </c>
      <c r="B435" s="46">
        <v>64221</v>
      </c>
      <c r="C435" s="78" t="s">
        <v>1121</v>
      </c>
      <c r="D435" s="301" t="s">
        <v>304</v>
      </c>
      <c r="E435" s="46">
        <v>0</v>
      </c>
      <c r="F435" s="46">
        <v>20</v>
      </c>
      <c r="G435" s="46">
        <v>20</v>
      </c>
      <c r="H435" s="46">
        <v>78110000</v>
      </c>
      <c r="I435" s="38">
        <v>234504</v>
      </c>
      <c r="J435" s="38">
        <f t="shared" si="2"/>
        <v>4690080</v>
      </c>
      <c r="K435" s="264"/>
    </row>
    <row r="436" spans="1:11" ht="41.4">
      <c r="A436" s="37">
        <f t="shared" si="3"/>
        <v>16</v>
      </c>
      <c r="B436" s="46">
        <v>64221</v>
      </c>
      <c r="C436" s="78" t="s">
        <v>1122</v>
      </c>
      <c r="D436" s="301" t="s">
        <v>304</v>
      </c>
      <c r="E436" s="46">
        <v>0</v>
      </c>
      <c r="F436" s="46">
        <v>20</v>
      </c>
      <c r="G436" s="46">
        <v>20</v>
      </c>
      <c r="H436" s="46">
        <v>78110000</v>
      </c>
      <c r="I436" s="38">
        <v>234504</v>
      </c>
      <c r="J436" s="38">
        <f t="shared" si="2"/>
        <v>4690080</v>
      </c>
      <c r="K436" s="264"/>
    </row>
    <row r="437" spans="1:11" ht="27.6">
      <c r="A437" s="37">
        <f t="shared" si="3"/>
        <v>17</v>
      </c>
      <c r="B437" s="46">
        <v>64221</v>
      </c>
      <c r="C437" s="78" t="s">
        <v>1123</v>
      </c>
      <c r="D437" s="301" t="s">
        <v>304</v>
      </c>
      <c r="E437" s="46">
        <v>0</v>
      </c>
      <c r="F437" s="46">
        <v>30</v>
      </c>
      <c r="G437" s="46">
        <v>30</v>
      </c>
      <c r="H437" s="46">
        <v>78110000</v>
      </c>
      <c r="I437" s="38">
        <v>234504</v>
      </c>
      <c r="J437" s="38">
        <f t="shared" si="2"/>
        <v>7035120</v>
      </c>
      <c r="K437" s="264"/>
    </row>
    <row r="438" spans="1:11" ht="27.6">
      <c r="A438" s="37">
        <f t="shared" si="3"/>
        <v>18</v>
      </c>
      <c r="B438" s="46">
        <v>64221</v>
      </c>
      <c r="C438" s="78" t="s">
        <v>1124</v>
      </c>
      <c r="D438" s="301" t="s">
        <v>304</v>
      </c>
      <c r="E438" s="46">
        <v>0</v>
      </c>
      <c r="F438" s="46">
        <v>20</v>
      </c>
      <c r="G438" s="46">
        <v>20</v>
      </c>
      <c r="H438" s="46">
        <v>78110000</v>
      </c>
      <c r="I438" s="38">
        <v>234504</v>
      </c>
      <c r="J438" s="38">
        <f t="shared" si="2"/>
        <v>4690080</v>
      </c>
      <c r="K438" s="264"/>
    </row>
    <row r="439" spans="1:11" ht="27.6">
      <c r="A439" s="37">
        <f t="shared" si="3"/>
        <v>19</v>
      </c>
      <c r="B439" s="46">
        <v>64221</v>
      </c>
      <c r="C439" s="78" t="s">
        <v>1125</v>
      </c>
      <c r="D439" s="301" t="s">
        <v>304</v>
      </c>
      <c r="E439" s="46">
        <v>0</v>
      </c>
      <c r="F439" s="46">
        <v>20</v>
      </c>
      <c r="G439" s="46">
        <v>20</v>
      </c>
      <c r="H439" s="46">
        <v>78110000</v>
      </c>
      <c r="I439" s="38">
        <v>234504</v>
      </c>
      <c r="J439" s="38">
        <f t="shared" si="2"/>
        <v>4690080</v>
      </c>
      <c r="K439" s="264"/>
    </row>
    <row r="440" spans="1:11" ht="27.6">
      <c r="A440" s="37">
        <f t="shared" si="3"/>
        <v>20</v>
      </c>
      <c r="B440" s="46">
        <v>64221</v>
      </c>
      <c r="C440" s="78" t="s">
        <v>1126</v>
      </c>
      <c r="D440" s="301" t="s">
        <v>304</v>
      </c>
      <c r="E440" s="46">
        <v>0</v>
      </c>
      <c r="F440" s="46">
        <v>30</v>
      </c>
      <c r="G440" s="46">
        <v>30</v>
      </c>
      <c r="H440" s="46">
        <v>78110000</v>
      </c>
      <c r="I440" s="38">
        <v>234504</v>
      </c>
      <c r="J440" s="38">
        <f t="shared" si="2"/>
        <v>7035120</v>
      </c>
      <c r="K440" s="264"/>
    </row>
    <row r="441" spans="1:11" ht="27.6">
      <c r="A441" s="37">
        <f t="shared" si="3"/>
        <v>21</v>
      </c>
      <c r="B441" s="46">
        <v>64221</v>
      </c>
      <c r="C441" s="78" t="s">
        <v>1127</v>
      </c>
      <c r="D441" s="301" t="s">
        <v>304</v>
      </c>
      <c r="E441" s="46">
        <v>0</v>
      </c>
      <c r="F441" s="46">
        <v>30</v>
      </c>
      <c r="G441" s="46">
        <v>30</v>
      </c>
      <c r="H441" s="46">
        <v>78110000</v>
      </c>
      <c r="I441" s="38">
        <v>234504</v>
      </c>
      <c r="J441" s="38">
        <f t="shared" si="2"/>
        <v>7035120</v>
      </c>
      <c r="K441" s="264"/>
    </row>
    <row r="442" spans="1:11" ht="27.6">
      <c r="A442" s="37">
        <f t="shared" si="3"/>
        <v>22</v>
      </c>
      <c r="B442" s="46">
        <v>64221</v>
      </c>
      <c r="C442" s="78" t="s">
        <v>1128</v>
      </c>
      <c r="D442" s="301" t="s">
        <v>304</v>
      </c>
      <c r="E442" s="46">
        <v>0</v>
      </c>
      <c r="F442" s="46">
        <v>20</v>
      </c>
      <c r="G442" s="46">
        <v>20</v>
      </c>
      <c r="H442" s="46">
        <v>78110000</v>
      </c>
      <c r="I442" s="38">
        <v>234504</v>
      </c>
      <c r="J442" s="38">
        <f t="shared" si="2"/>
        <v>4690080</v>
      </c>
      <c r="K442" s="264"/>
    </row>
    <row r="443" spans="1:11" ht="27.6">
      <c r="A443" s="37">
        <f t="shared" si="3"/>
        <v>23</v>
      </c>
      <c r="B443" s="46">
        <v>64221</v>
      </c>
      <c r="C443" s="78" t="s">
        <v>1129</v>
      </c>
      <c r="D443" s="301" t="s">
        <v>304</v>
      </c>
      <c r="E443" s="46">
        <v>0</v>
      </c>
      <c r="F443" s="46">
        <v>20</v>
      </c>
      <c r="G443" s="46">
        <v>20</v>
      </c>
      <c r="H443" s="46">
        <v>78110000</v>
      </c>
      <c r="I443" s="38">
        <v>234504</v>
      </c>
      <c r="J443" s="38">
        <f t="shared" si="2"/>
        <v>4690080</v>
      </c>
      <c r="K443" s="264"/>
    </row>
    <row r="444" spans="1:11" ht="27.6">
      <c r="A444" s="37">
        <f t="shared" si="3"/>
        <v>24</v>
      </c>
      <c r="B444" s="46">
        <v>64221</v>
      </c>
      <c r="C444" s="78" t="s">
        <v>1130</v>
      </c>
      <c r="D444" s="301" t="s">
        <v>304</v>
      </c>
      <c r="E444" s="46">
        <v>0</v>
      </c>
      <c r="F444" s="46">
        <v>20</v>
      </c>
      <c r="G444" s="46">
        <v>20</v>
      </c>
      <c r="H444" s="46">
        <v>78110000</v>
      </c>
      <c r="I444" s="38">
        <v>234504</v>
      </c>
      <c r="J444" s="38">
        <f t="shared" si="2"/>
        <v>4690080</v>
      </c>
      <c r="K444" s="264"/>
    </row>
    <row r="445" spans="1:11" ht="27.6">
      <c r="A445" s="37">
        <f t="shared" si="3"/>
        <v>25</v>
      </c>
      <c r="B445" s="46">
        <v>64221</v>
      </c>
      <c r="C445" s="78" t="s">
        <v>1131</v>
      </c>
      <c r="D445" s="301" t="s">
        <v>304</v>
      </c>
      <c r="E445" s="46">
        <v>0</v>
      </c>
      <c r="F445" s="46">
        <v>20</v>
      </c>
      <c r="G445" s="46">
        <v>20</v>
      </c>
      <c r="H445" s="46">
        <v>78110000</v>
      </c>
      <c r="I445" s="38">
        <v>234504</v>
      </c>
      <c r="J445" s="38">
        <f t="shared" si="2"/>
        <v>4690080</v>
      </c>
      <c r="K445" s="264"/>
    </row>
    <row r="446" spans="1:11" ht="27.6">
      <c r="A446" s="37">
        <f t="shared" si="3"/>
        <v>26</v>
      </c>
      <c r="B446" s="46">
        <v>64221</v>
      </c>
      <c r="C446" s="78" t="s">
        <v>1132</v>
      </c>
      <c r="D446" s="301" t="s">
        <v>304</v>
      </c>
      <c r="E446" s="46">
        <v>0</v>
      </c>
      <c r="F446" s="46">
        <v>20</v>
      </c>
      <c r="G446" s="46">
        <v>20</v>
      </c>
      <c r="H446" s="46">
        <v>78110000</v>
      </c>
      <c r="I446" s="38">
        <v>234504</v>
      </c>
      <c r="J446" s="38">
        <f t="shared" si="2"/>
        <v>4690080</v>
      </c>
      <c r="K446" s="264"/>
    </row>
    <row r="447" spans="1:11" ht="41.4">
      <c r="A447" s="37">
        <f t="shared" si="3"/>
        <v>27</v>
      </c>
      <c r="B447" s="46">
        <v>64221</v>
      </c>
      <c r="C447" s="78" t="s">
        <v>1133</v>
      </c>
      <c r="D447" s="301" t="s">
        <v>304</v>
      </c>
      <c r="E447" s="46">
        <v>0</v>
      </c>
      <c r="F447" s="46">
        <v>20</v>
      </c>
      <c r="G447" s="46">
        <v>20</v>
      </c>
      <c r="H447" s="46">
        <v>78110000</v>
      </c>
      <c r="I447" s="38">
        <v>234504</v>
      </c>
      <c r="J447" s="38">
        <f t="shared" si="2"/>
        <v>4690080</v>
      </c>
      <c r="K447" s="264"/>
    </row>
    <row r="448" spans="1:11" ht="27.6">
      <c r="A448" s="37">
        <f t="shared" si="3"/>
        <v>28</v>
      </c>
      <c r="B448" s="46">
        <v>64221</v>
      </c>
      <c r="C448" s="78" t="s">
        <v>1134</v>
      </c>
      <c r="D448" s="301" t="s">
        <v>304</v>
      </c>
      <c r="E448" s="46">
        <v>0</v>
      </c>
      <c r="F448" s="46">
        <v>20</v>
      </c>
      <c r="G448" s="46">
        <v>20</v>
      </c>
      <c r="H448" s="46">
        <v>78110000</v>
      </c>
      <c r="I448" s="38">
        <v>234504</v>
      </c>
      <c r="J448" s="38">
        <f t="shared" si="2"/>
        <v>4690080</v>
      </c>
      <c r="K448" s="264"/>
    </row>
    <row r="449" spans="1:11" ht="27.6">
      <c r="A449" s="37">
        <f t="shared" si="3"/>
        <v>29</v>
      </c>
      <c r="B449" s="46">
        <v>64221</v>
      </c>
      <c r="C449" s="78" t="s">
        <v>1135</v>
      </c>
      <c r="D449" s="301" t="s">
        <v>304</v>
      </c>
      <c r="E449" s="46">
        <v>0</v>
      </c>
      <c r="F449" s="46">
        <v>20</v>
      </c>
      <c r="G449" s="46">
        <v>20</v>
      </c>
      <c r="H449" s="46">
        <v>78110000</v>
      </c>
      <c r="I449" s="38">
        <v>234504</v>
      </c>
      <c r="J449" s="38">
        <f t="shared" si="2"/>
        <v>4690080</v>
      </c>
      <c r="K449" s="264"/>
    </row>
    <row r="450" spans="1:11" ht="27.6">
      <c r="A450" s="37">
        <f t="shared" si="3"/>
        <v>30</v>
      </c>
      <c r="B450" s="46">
        <v>64221</v>
      </c>
      <c r="C450" s="78" t="s">
        <v>1136</v>
      </c>
      <c r="D450" s="301" t="s">
        <v>304</v>
      </c>
      <c r="E450" s="46">
        <v>0</v>
      </c>
      <c r="F450" s="46">
        <v>20</v>
      </c>
      <c r="G450" s="46">
        <v>20</v>
      </c>
      <c r="H450" s="46">
        <v>78110000</v>
      </c>
      <c r="I450" s="38">
        <v>234504</v>
      </c>
      <c r="J450" s="38">
        <f t="shared" si="2"/>
        <v>4690080</v>
      </c>
      <c r="K450" s="264"/>
    </row>
    <row r="451" spans="1:11" ht="27.6">
      <c r="A451" s="37">
        <f t="shared" si="3"/>
        <v>31</v>
      </c>
      <c r="B451" s="46">
        <v>64221</v>
      </c>
      <c r="C451" s="78" t="s">
        <v>1137</v>
      </c>
      <c r="D451" s="301" t="s">
        <v>304</v>
      </c>
      <c r="E451" s="46">
        <v>0</v>
      </c>
      <c r="F451" s="46">
        <v>20</v>
      </c>
      <c r="G451" s="46">
        <v>20</v>
      </c>
      <c r="H451" s="46">
        <v>78110000</v>
      </c>
      <c r="I451" s="38">
        <v>234504</v>
      </c>
      <c r="J451" s="38">
        <f t="shared" si="2"/>
        <v>4690080</v>
      </c>
      <c r="K451" s="264"/>
    </row>
    <row r="452" spans="1:11" ht="27.6">
      <c r="A452" s="37">
        <f t="shared" si="3"/>
        <v>32</v>
      </c>
      <c r="B452" s="46">
        <v>64221</v>
      </c>
      <c r="C452" s="78" t="s">
        <v>1138</v>
      </c>
      <c r="D452" s="301" t="s">
        <v>304</v>
      </c>
      <c r="E452" s="46">
        <v>0</v>
      </c>
      <c r="F452" s="46">
        <v>20</v>
      </c>
      <c r="G452" s="46">
        <v>20</v>
      </c>
      <c r="H452" s="46">
        <v>78110000</v>
      </c>
      <c r="I452" s="38">
        <v>234504</v>
      </c>
      <c r="J452" s="38">
        <f t="shared" si="2"/>
        <v>4690080</v>
      </c>
      <c r="K452" s="264"/>
    </row>
    <row r="453" spans="1:11" ht="27.6">
      <c r="A453" s="37">
        <f t="shared" si="3"/>
        <v>33</v>
      </c>
      <c r="B453" s="46">
        <v>64221</v>
      </c>
      <c r="C453" s="78" t="s">
        <v>1139</v>
      </c>
      <c r="D453" s="301" t="s">
        <v>304</v>
      </c>
      <c r="E453" s="46">
        <v>0</v>
      </c>
      <c r="F453" s="46">
        <v>20</v>
      </c>
      <c r="G453" s="46">
        <v>20</v>
      </c>
      <c r="H453" s="46">
        <v>78110000</v>
      </c>
      <c r="I453" s="38">
        <v>234504</v>
      </c>
      <c r="J453" s="38">
        <f t="shared" si="2"/>
        <v>4690080</v>
      </c>
      <c r="K453" s="264"/>
    </row>
    <row r="454" spans="1:11" ht="27.6">
      <c r="A454" s="37">
        <f t="shared" si="3"/>
        <v>34</v>
      </c>
      <c r="B454" s="46">
        <v>64221</v>
      </c>
      <c r="C454" s="78" t="s">
        <v>1140</v>
      </c>
      <c r="D454" s="301" t="s">
        <v>304</v>
      </c>
      <c r="E454" s="46">
        <v>0</v>
      </c>
      <c r="F454" s="46">
        <v>20</v>
      </c>
      <c r="G454" s="46">
        <v>20</v>
      </c>
      <c r="H454" s="46">
        <v>78110000</v>
      </c>
      <c r="I454" s="38">
        <v>234504</v>
      </c>
      <c r="J454" s="38">
        <f t="shared" si="2"/>
        <v>4690080</v>
      </c>
      <c r="K454" s="264"/>
    </row>
    <row r="455" spans="1:11" ht="27.6">
      <c r="A455" s="37">
        <f t="shared" si="3"/>
        <v>35</v>
      </c>
      <c r="B455" s="46">
        <v>64221</v>
      </c>
      <c r="C455" s="78" t="s">
        <v>1141</v>
      </c>
      <c r="D455" s="301" t="s">
        <v>304</v>
      </c>
      <c r="E455" s="46">
        <v>0</v>
      </c>
      <c r="F455" s="46">
        <v>20</v>
      </c>
      <c r="G455" s="46">
        <v>20</v>
      </c>
      <c r="H455" s="46">
        <v>78110000</v>
      </c>
      <c r="I455" s="38">
        <v>234504</v>
      </c>
      <c r="J455" s="38">
        <f t="shared" si="2"/>
        <v>4690080</v>
      </c>
      <c r="K455" s="264"/>
    </row>
    <row r="456" spans="1:11" ht="27.6">
      <c r="A456" s="37">
        <f t="shared" si="3"/>
        <v>36</v>
      </c>
      <c r="B456" s="46">
        <v>64221</v>
      </c>
      <c r="C456" s="78" t="s">
        <v>1142</v>
      </c>
      <c r="D456" s="301" t="s">
        <v>304</v>
      </c>
      <c r="E456" s="46">
        <v>0</v>
      </c>
      <c r="F456" s="46">
        <v>20</v>
      </c>
      <c r="G456" s="46">
        <v>20</v>
      </c>
      <c r="H456" s="46">
        <v>78110000</v>
      </c>
      <c r="I456" s="38">
        <v>234504</v>
      </c>
      <c r="J456" s="38">
        <f t="shared" si="2"/>
        <v>4690080</v>
      </c>
      <c r="K456" s="264"/>
    </row>
    <row r="457" spans="1:11" ht="27.6">
      <c r="A457" s="37">
        <f t="shared" si="3"/>
        <v>37</v>
      </c>
      <c r="B457" s="46">
        <v>64221</v>
      </c>
      <c r="C457" s="78" t="s">
        <v>1143</v>
      </c>
      <c r="D457" s="301" t="s">
        <v>304</v>
      </c>
      <c r="E457" s="46">
        <v>0</v>
      </c>
      <c r="F457" s="46">
        <v>20</v>
      </c>
      <c r="G457" s="46">
        <v>20</v>
      </c>
      <c r="H457" s="46">
        <v>78110000</v>
      </c>
      <c r="I457" s="38">
        <v>234504</v>
      </c>
      <c r="J457" s="38">
        <f t="shared" si="2"/>
        <v>4690080</v>
      </c>
      <c r="K457" s="264"/>
    </row>
    <row r="458" spans="1:11" ht="27.6">
      <c r="A458" s="37">
        <f t="shared" si="3"/>
        <v>38</v>
      </c>
      <c r="B458" s="46">
        <v>64221</v>
      </c>
      <c r="C458" s="78" t="s">
        <v>1144</v>
      </c>
      <c r="D458" s="301" t="s">
        <v>304</v>
      </c>
      <c r="E458" s="46">
        <v>0</v>
      </c>
      <c r="F458" s="46">
        <v>20</v>
      </c>
      <c r="G458" s="46">
        <v>20</v>
      </c>
      <c r="H458" s="46">
        <v>78110000</v>
      </c>
      <c r="I458" s="38">
        <v>234504</v>
      </c>
      <c r="J458" s="38">
        <f t="shared" si="2"/>
        <v>4690080</v>
      </c>
      <c r="K458" s="264"/>
    </row>
    <row r="459" spans="1:11" ht="27.6">
      <c r="A459" s="37">
        <f t="shared" si="3"/>
        <v>39</v>
      </c>
      <c r="B459" s="46">
        <v>64221</v>
      </c>
      <c r="C459" s="78" t="s">
        <v>1145</v>
      </c>
      <c r="D459" s="301" t="s">
        <v>304</v>
      </c>
      <c r="E459" s="46">
        <v>0</v>
      </c>
      <c r="F459" s="46">
        <v>20</v>
      </c>
      <c r="G459" s="46">
        <v>20</v>
      </c>
      <c r="H459" s="46">
        <v>78110000</v>
      </c>
      <c r="I459" s="38">
        <v>234504</v>
      </c>
      <c r="J459" s="38">
        <f t="shared" si="2"/>
        <v>4690080</v>
      </c>
      <c r="K459" s="264"/>
    </row>
    <row r="460" spans="1:11" ht="27.6">
      <c r="A460" s="37">
        <f t="shared" si="3"/>
        <v>40</v>
      </c>
      <c r="B460" s="46">
        <v>64221</v>
      </c>
      <c r="C460" s="78" t="s">
        <v>1146</v>
      </c>
      <c r="D460" s="301" t="s">
        <v>304</v>
      </c>
      <c r="E460" s="46">
        <v>0</v>
      </c>
      <c r="F460" s="46">
        <v>20</v>
      </c>
      <c r="G460" s="46">
        <v>20</v>
      </c>
      <c r="H460" s="46">
        <v>78110000</v>
      </c>
      <c r="I460" s="38">
        <v>234504</v>
      </c>
      <c r="J460" s="38">
        <f t="shared" si="2"/>
        <v>4690080</v>
      </c>
      <c r="K460" s="264"/>
    </row>
    <row r="461" spans="1:11" ht="27.6">
      <c r="A461" s="37">
        <f t="shared" si="3"/>
        <v>41</v>
      </c>
      <c r="B461" s="46">
        <v>64221</v>
      </c>
      <c r="C461" s="78" t="s">
        <v>1147</v>
      </c>
      <c r="D461" s="301" t="s">
        <v>304</v>
      </c>
      <c r="E461" s="46">
        <v>0</v>
      </c>
      <c r="F461" s="46">
        <v>20</v>
      </c>
      <c r="G461" s="46">
        <v>20</v>
      </c>
      <c r="H461" s="46">
        <v>78110000</v>
      </c>
      <c r="I461" s="38">
        <v>234504</v>
      </c>
      <c r="J461" s="38">
        <f t="shared" si="2"/>
        <v>4690080</v>
      </c>
      <c r="K461" s="264"/>
    </row>
    <row r="462" spans="1:11" ht="27.6">
      <c r="A462" s="37">
        <f t="shared" si="3"/>
        <v>42</v>
      </c>
      <c r="B462" s="46">
        <v>64221</v>
      </c>
      <c r="C462" s="78" t="s">
        <v>1148</v>
      </c>
      <c r="D462" s="301" t="s">
        <v>304</v>
      </c>
      <c r="E462" s="46">
        <v>0</v>
      </c>
      <c r="F462" s="46">
        <v>20</v>
      </c>
      <c r="G462" s="46">
        <v>20</v>
      </c>
      <c r="H462" s="46">
        <v>78110000</v>
      </c>
      <c r="I462" s="38">
        <v>234504</v>
      </c>
      <c r="J462" s="38">
        <f t="shared" si="2"/>
        <v>4690080</v>
      </c>
      <c r="K462" s="264"/>
    </row>
    <row r="463" spans="1:11" ht="27.6">
      <c r="A463" s="37">
        <f t="shared" si="3"/>
        <v>43</v>
      </c>
      <c r="B463" s="46">
        <v>64221</v>
      </c>
      <c r="C463" s="78" t="s">
        <v>1149</v>
      </c>
      <c r="D463" s="301" t="s">
        <v>304</v>
      </c>
      <c r="E463" s="46">
        <v>0</v>
      </c>
      <c r="F463" s="46">
        <v>10</v>
      </c>
      <c r="G463" s="46">
        <v>10</v>
      </c>
      <c r="H463" s="46">
        <v>78110000</v>
      </c>
      <c r="I463" s="38">
        <v>234504</v>
      </c>
      <c r="J463" s="38">
        <f t="shared" si="2"/>
        <v>2345040</v>
      </c>
      <c r="K463" s="264"/>
    </row>
    <row r="464" spans="1:11" ht="27.6">
      <c r="A464" s="37">
        <f t="shared" si="3"/>
        <v>44</v>
      </c>
      <c r="B464" s="46">
        <v>64221</v>
      </c>
      <c r="C464" s="78" t="s">
        <v>1150</v>
      </c>
      <c r="D464" s="301" t="s">
        <v>304</v>
      </c>
      <c r="E464" s="46">
        <v>0</v>
      </c>
      <c r="F464" s="46">
        <v>10</v>
      </c>
      <c r="G464" s="46">
        <v>10</v>
      </c>
      <c r="H464" s="46">
        <v>78110000</v>
      </c>
      <c r="I464" s="38">
        <v>234504</v>
      </c>
      <c r="J464" s="38">
        <f t="shared" si="2"/>
        <v>2345040</v>
      </c>
      <c r="K464" s="264"/>
    </row>
    <row r="465" spans="1:11" ht="27.6">
      <c r="A465" s="37">
        <f t="shared" si="3"/>
        <v>45</v>
      </c>
      <c r="B465" s="46">
        <v>64221</v>
      </c>
      <c r="C465" s="78" t="s">
        <v>1151</v>
      </c>
      <c r="D465" s="301" t="s">
        <v>304</v>
      </c>
      <c r="E465" s="46">
        <v>0</v>
      </c>
      <c r="F465" s="46">
        <v>10</v>
      </c>
      <c r="G465" s="46">
        <v>10</v>
      </c>
      <c r="H465" s="46">
        <v>78110000</v>
      </c>
      <c r="I465" s="38">
        <v>234504</v>
      </c>
      <c r="J465" s="38">
        <f t="shared" si="2"/>
        <v>2345040</v>
      </c>
      <c r="K465" s="264"/>
    </row>
    <row r="466" spans="1:11" ht="27.6">
      <c r="A466" s="37">
        <f t="shared" si="3"/>
        <v>46</v>
      </c>
      <c r="B466" s="46">
        <v>64221</v>
      </c>
      <c r="C466" s="78" t="s">
        <v>1152</v>
      </c>
      <c r="D466" s="301" t="s">
        <v>304</v>
      </c>
      <c r="E466" s="46">
        <v>0</v>
      </c>
      <c r="F466" s="46">
        <v>30</v>
      </c>
      <c r="G466" s="46">
        <v>30</v>
      </c>
      <c r="H466" s="46">
        <v>78110000</v>
      </c>
      <c r="I466" s="38">
        <v>234504</v>
      </c>
      <c r="J466" s="38">
        <f t="shared" si="2"/>
        <v>7035120</v>
      </c>
      <c r="K466" s="264"/>
    </row>
    <row r="467" spans="1:11" ht="27.6">
      <c r="A467" s="37">
        <f t="shared" si="3"/>
        <v>47</v>
      </c>
      <c r="B467" s="46">
        <v>64221</v>
      </c>
      <c r="C467" s="78" t="s">
        <v>1153</v>
      </c>
      <c r="D467" s="301" t="s">
        <v>304</v>
      </c>
      <c r="E467" s="46">
        <v>0</v>
      </c>
      <c r="F467" s="46">
        <v>10</v>
      </c>
      <c r="G467" s="46">
        <v>10</v>
      </c>
      <c r="H467" s="46">
        <v>78110000</v>
      </c>
      <c r="I467" s="38">
        <v>234504</v>
      </c>
      <c r="J467" s="38">
        <f t="shared" si="2"/>
        <v>2345040</v>
      </c>
      <c r="K467" s="264"/>
    </row>
    <row r="468" spans="1:11" ht="27.6">
      <c r="A468" s="37">
        <f t="shared" si="3"/>
        <v>48</v>
      </c>
      <c r="B468" s="46">
        <v>64221</v>
      </c>
      <c r="C468" s="78" t="s">
        <v>1154</v>
      </c>
      <c r="D468" s="301" t="s">
        <v>304</v>
      </c>
      <c r="E468" s="46">
        <v>0</v>
      </c>
      <c r="F468" s="46">
        <v>20</v>
      </c>
      <c r="G468" s="46">
        <v>20</v>
      </c>
      <c r="H468" s="46">
        <v>78110000</v>
      </c>
      <c r="I468" s="38">
        <v>234504</v>
      </c>
      <c r="J468" s="38">
        <f t="shared" si="2"/>
        <v>4690080</v>
      </c>
      <c r="K468" s="264"/>
    </row>
    <row r="469" spans="1:11" ht="27.6">
      <c r="A469" s="37">
        <f t="shared" si="3"/>
        <v>49</v>
      </c>
      <c r="B469" s="46">
        <v>64221</v>
      </c>
      <c r="C469" s="78" t="s">
        <v>1155</v>
      </c>
      <c r="D469" s="301" t="s">
        <v>304</v>
      </c>
      <c r="E469" s="46">
        <v>0</v>
      </c>
      <c r="F469" s="46">
        <v>10</v>
      </c>
      <c r="G469" s="46">
        <v>10</v>
      </c>
      <c r="H469" s="46">
        <v>78110000</v>
      </c>
      <c r="I469" s="38">
        <v>234504</v>
      </c>
      <c r="J469" s="38">
        <f t="shared" si="2"/>
        <v>2345040</v>
      </c>
      <c r="K469" s="264"/>
    </row>
    <row r="470" spans="1:11" ht="27.6">
      <c r="A470" s="37">
        <f t="shared" si="3"/>
        <v>50</v>
      </c>
      <c r="B470" s="46">
        <v>64221</v>
      </c>
      <c r="C470" s="78" t="s">
        <v>1156</v>
      </c>
      <c r="D470" s="301" t="s">
        <v>304</v>
      </c>
      <c r="E470" s="46">
        <v>0</v>
      </c>
      <c r="F470" s="46">
        <v>20</v>
      </c>
      <c r="G470" s="46">
        <v>20</v>
      </c>
      <c r="H470" s="46">
        <v>78110000</v>
      </c>
      <c r="I470" s="38">
        <v>234504</v>
      </c>
      <c r="J470" s="38">
        <f t="shared" si="2"/>
        <v>4690080</v>
      </c>
      <c r="K470" s="264"/>
    </row>
    <row r="471" spans="1:11" ht="27.6">
      <c r="A471" s="37">
        <f t="shared" si="3"/>
        <v>51</v>
      </c>
      <c r="B471" s="46">
        <v>64221</v>
      </c>
      <c r="C471" s="78" t="s">
        <v>1157</v>
      </c>
      <c r="D471" s="301" t="s">
        <v>304</v>
      </c>
      <c r="E471" s="46">
        <v>0</v>
      </c>
      <c r="F471" s="46">
        <v>20</v>
      </c>
      <c r="G471" s="46">
        <v>20</v>
      </c>
      <c r="H471" s="46">
        <v>78110000</v>
      </c>
      <c r="I471" s="38">
        <v>234504</v>
      </c>
      <c r="J471" s="38">
        <f t="shared" si="2"/>
        <v>4690080</v>
      </c>
      <c r="K471" s="264"/>
    </row>
    <row r="472" spans="1:11" ht="27.6">
      <c r="A472" s="37">
        <f t="shared" si="3"/>
        <v>52</v>
      </c>
      <c r="B472" s="46">
        <v>64221</v>
      </c>
      <c r="C472" s="78" t="s">
        <v>1158</v>
      </c>
      <c r="D472" s="301" t="s">
        <v>304</v>
      </c>
      <c r="E472" s="46">
        <v>0</v>
      </c>
      <c r="F472" s="46">
        <v>10</v>
      </c>
      <c r="G472" s="46">
        <v>10</v>
      </c>
      <c r="H472" s="46">
        <v>78110000</v>
      </c>
      <c r="I472" s="38">
        <v>234504</v>
      </c>
      <c r="J472" s="38">
        <f t="shared" si="2"/>
        <v>2345040</v>
      </c>
      <c r="K472" s="264"/>
    </row>
    <row r="473" spans="1:11" ht="27.6">
      <c r="A473" s="37">
        <f t="shared" si="3"/>
        <v>53</v>
      </c>
      <c r="B473" s="46">
        <v>64221</v>
      </c>
      <c r="C473" s="78" t="s">
        <v>1159</v>
      </c>
      <c r="D473" s="301" t="s">
        <v>304</v>
      </c>
      <c r="E473" s="46">
        <v>0</v>
      </c>
      <c r="F473" s="46">
        <v>20</v>
      </c>
      <c r="G473" s="46">
        <v>20</v>
      </c>
      <c r="H473" s="46">
        <v>78110000</v>
      </c>
      <c r="I473" s="38">
        <v>234504</v>
      </c>
      <c r="J473" s="38">
        <f t="shared" si="2"/>
        <v>4690080</v>
      </c>
      <c r="K473" s="264"/>
    </row>
    <row r="474" spans="1:11" ht="27.6">
      <c r="A474" s="37">
        <f t="shared" si="3"/>
        <v>54</v>
      </c>
      <c r="B474" s="46">
        <v>64221</v>
      </c>
      <c r="C474" s="78" t="s">
        <v>1160</v>
      </c>
      <c r="D474" s="301" t="s">
        <v>304</v>
      </c>
      <c r="E474" s="46">
        <v>0</v>
      </c>
      <c r="F474" s="46">
        <v>20</v>
      </c>
      <c r="G474" s="46">
        <v>20</v>
      </c>
      <c r="H474" s="46">
        <v>78110000</v>
      </c>
      <c r="I474" s="38">
        <v>234504</v>
      </c>
      <c r="J474" s="38">
        <f t="shared" si="2"/>
        <v>4690080</v>
      </c>
      <c r="K474" s="264"/>
    </row>
    <row r="475" spans="1:11" ht="27.6">
      <c r="A475" s="37">
        <f t="shared" si="3"/>
        <v>55</v>
      </c>
      <c r="B475" s="46">
        <v>64221</v>
      </c>
      <c r="C475" s="78" t="s">
        <v>1161</v>
      </c>
      <c r="D475" s="301" t="s">
        <v>304</v>
      </c>
      <c r="E475" s="46">
        <v>0</v>
      </c>
      <c r="F475" s="46">
        <v>20</v>
      </c>
      <c r="G475" s="46">
        <v>20</v>
      </c>
      <c r="H475" s="46">
        <v>78110000</v>
      </c>
      <c r="I475" s="38">
        <v>234504</v>
      </c>
      <c r="J475" s="38">
        <f t="shared" si="2"/>
        <v>4690080</v>
      </c>
      <c r="K475" s="264"/>
    </row>
    <row r="476" spans="1:11" ht="27.6">
      <c r="A476" s="37">
        <f t="shared" si="3"/>
        <v>56</v>
      </c>
      <c r="B476" s="46">
        <v>64221</v>
      </c>
      <c r="C476" s="78" t="s">
        <v>1162</v>
      </c>
      <c r="D476" s="301" t="s">
        <v>304</v>
      </c>
      <c r="E476" s="46">
        <v>0</v>
      </c>
      <c r="F476" s="46">
        <v>20</v>
      </c>
      <c r="G476" s="46">
        <v>20</v>
      </c>
      <c r="H476" s="46">
        <v>78110000</v>
      </c>
      <c r="I476" s="38">
        <v>234504</v>
      </c>
      <c r="J476" s="38">
        <f t="shared" si="2"/>
        <v>4690080</v>
      </c>
      <c r="K476" s="264"/>
    </row>
    <row r="477" spans="1:11" ht="27.6">
      <c r="A477" s="37">
        <f t="shared" si="3"/>
        <v>57</v>
      </c>
      <c r="B477" s="46">
        <v>64221</v>
      </c>
      <c r="C477" s="78" t="s">
        <v>1163</v>
      </c>
      <c r="D477" s="301" t="s">
        <v>304</v>
      </c>
      <c r="E477" s="46">
        <v>0</v>
      </c>
      <c r="F477" s="46">
        <v>20</v>
      </c>
      <c r="G477" s="46">
        <v>20</v>
      </c>
      <c r="H477" s="46">
        <v>78110000</v>
      </c>
      <c r="I477" s="38">
        <v>234504</v>
      </c>
      <c r="J477" s="38">
        <f t="shared" si="2"/>
        <v>4690080</v>
      </c>
      <c r="K477" s="264"/>
    </row>
    <row r="478" spans="1:11" ht="27.6">
      <c r="A478" s="37">
        <f t="shared" si="3"/>
        <v>58</v>
      </c>
      <c r="B478" s="46">
        <v>64221</v>
      </c>
      <c r="C478" s="78" t="s">
        <v>1164</v>
      </c>
      <c r="D478" s="301" t="s">
        <v>304</v>
      </c>
      <c r="E478" s="46">
        <v>0</v>
      </c>
      <c r="F478" s="46">
        <v>20</v>
      </c>
      <c r="G478" s="46">
        <v>20</v>
      </c>
      <c r="H478" s="46">
        <v>78110000</v>
      </c>
      <c r="I478" s="38">
        <v>234504</v>
      </c>
      <c r="J478" s="38">
        <f t="shared" si="2"/>
        <v>4690080</v>
      </c>
      <c r="K478" s="264"/>
    </row>
    <row r="479" spans="1:11" ht="27.6">
      <c r="A479" s="37">
        <f t="shared" si="3"/>
        <v>59</v>
      </c>
      <c r="B479" s="46">
        <v>64221</v>
      </c>
      <c r="C479" s="78" t="s">
        <v>1165</v>
      </c>
      <c r="D479" s="301" t="s">
        <v>304</v>
      </c>
      <c r="E479" s="46">
        <v>0</v>
      </c>
      <c r="F479" s="46">
        <v>20</v>
      </c>
      <c r="G479" s="46">
        <v>20</v>
      </c>
      <c r="H479" s="46">
        <v>78110000</v>
      </c>
      <c r="I479" s="38">
        <v>234504</v>
      </c>
      <c r="J479" s="38">
        <f t="shared" si="2"/>
        <v>4690080</v>
      </c>
      <c r="K479" s="264"/>
    </row>
    <row r="480" spans="1:11" ht="27.6">
      <c r="A480" s="37">
        <f t="shared" si="3"/>
        <v>60</v>
      </c>
      <c r="B480" s="46">
        <v>64221</v>
      </c>
      <c r="C480" s="78" t="s">
        <v>1166</v>
      </c>
      <c r="D480" s="301" t="s">
        <v>304</v>
      </c>
      <c r="E480" s="46">
        <v>0</v>
      </c>
      <c r="F480" s="46">
        <v>20</v>
      </c>
      <c r="G480" s="46">
        <v>20</v>
      </c>
      <c r="H480" s="46">
        <v>78110000</v>
      </c>
      <c r="I480" s="38">
        <v>234504</v>
      </c>
      <c r="J480" s="38">
        <f t="shared" si="2"/>
        <v>4690080</v>
      </c>
      <c r="K480" s="264"/>
    </row>
    <row r="481" spans="1:11" ht="27.6">
      <c r="A481" s="37">
        <f t="shared" si="3"/>
        <v>61</v>
      </c>
      <c r="B481" s="46">
        <v>64221</v>
      </c>
      <c r="C481" s="78" t="s">
        <v>1167</v>
      </c>
      <c r="D481" s="301" t="s">
        <v>304</v>
      </c>
      <c r="E481" s="46">
        <v>0</v>
      </c>
      <c r="F481" s="46">
        <v>20</v>
      </c>
      <c r="G481" s="46">
        <v>20</v>
      </c>
      <c r="H481" s="46">
        <v>78110000</v>
      </c>
      <c r="I481" s="38">
        <v>234504</v>
      </c>
      <c r="J481" s="38">
        <f t="shared" si="2"/>
        <v>4690080</v>
      </c>
      <c r="K481" s="264"/>
    </row>
    <row r="482" spans="1:11" ht="27.6">
      <c r="A482" s="37">
        <f t="shared" si="3"/>
        <v>62</v>
      </c>
      <c r="B482" s="46">
        <v>64221</v>
      </c>
      <c r="C482" s="78" t="s">
        <v>1168</v>
      </c>
      <c r="D482" s="301" t="s">
        <v>304</v>
      </c>
      <c r="E482" s="46">
        <v>0</v>
      </c>
      <c r="F482" s="46">
        <v>20</v>
      </c>
      <c r="G482" s="46">
        <v>20</v>
      </c>
      <c r="H482" s="46">
        <v>78110000</v>
      </c>
      <c r="I482" s="38">
        <v>234504</v>
      </c>
      <c r="J482" s="38">
        <f t="shared" si="2"/>
        <v>4690080</v>
      </c>
      <c r="K482" s="264"/>
    </row>
    <row r="483" spans="1:11" ht="29.25" customHeight="1">
      <c r="A483" s="37">
        <f t="shared" si="3"/>
        <v>63</v>
      </c>
      <c r="B483" s="46">
        <v>64221</v>
      </c>
      <c r="C483" s="78" t="s">
        <v>1169</v>
      </c>
      <c r="D483" s="301" t="s">
        <v>304</v>
      </c>
      <c r="E483" s="46">
        <v>0</v>
      </c>
      <c r="F483" s="46">
        <v>20</v>
      </c>
      <c r="G483" s="46">
        <v>20</v>
      </c>
      <c r="H483" s="46">
        <v>78110000</v>
      </c>
      <c r="I483" s="38">
        <v>234504</v>
      </c>
      <c r="J483" s="38">
        <f t="shared" si="2"/>
        <v>4690080</v>
      </c>
      <c r="K483" s="264"/>
    </row>
    <row r="484" spans="1:11" ht="27.6">
      <c r="A484" s="37">
        <f t="shared" si="3"/>
        <v>64</v>
      </c>
      <c r="B484" s="46">
        <v>64221</v>
      </c>
      <c r="C484" s="78" t="s">
        <v>1170</v>
      </c>
      <c r="D484" s="301" t="s">
        <v>304</v>
      </c>
      <c r="E484" s="46">
        <v>0</v>
      </c>
      <c r="F484" s="46">
        <v>20</v>
      </c>
      <c r="G484" s="46">
        <v>20</v>
      </c>
      <c r="H484" s="46">
        <v>78110000</v>
      </c>
      <c r="I484" s="38">
        <v>234504</v>
      </c>
      <c r="J484" s="38">
        <f t="shared" si="2"/>
        <v>4690080</v>
      </c>
      <c r="K484" s="264"/>
    </row>
    <row r="485" spans="1:11" ht="27.6">
      <c r="A485" s="37">
        <f t="shared" si="3"/>
        <v>65</v>
      </c>
      <c r="B485" s="46">
        <v>64221</v>
      </c>
      <c r="C485" s="78" t="s">
        <v>1171</v>
      </c>
      <c r="D485" s="301" t="s">
        <v>304</v>
      </c>
      <c r="E485" s="46">
        <v>0</v>
      </c>
      <c r="F485" s="46">
        <v>20</v>
      </c>
      <c r="G485" s="46">
        <v>20</v>
      </c>
      <c r="H485" s="46">
        <v>78110000</v>
      </c>
      <c r="I485" s="38">
        <v>234504</v>
      </c>
      <c r="J485" s="38">
        <f t="shared" si="2"/>
        <v>4690080</v>
      </c>
      <c r="K485" s="264"/>
    </row>
    <row r="486" spans="1:11" ht="27.6">
      <c r="A486" s="37">
        <f t="shared" si="3"/>
        <v>66</v>
      </c>
      <c r="B486" s="46">
        <v>64221</v>
      </c>
      <c r="C486" s="78" t="s">
        <v>1172</v>
      </c>
      <c r="D486" s="301" t="s">
        <v>304</v>
      </c>
      <c r="E486" s="46">
        <v>0</v>
      </c>
      <c r="F486" s="46">
        <v>10</v>
      </c>
      <c r="G486" s="46">
        <v>10</v>
      </c>
      <c r="H486" s="46">
        <v>78110000</v>
      </c>
      <c r="I486" s="38">
        <v>234504</v>
      </c>
      <c r="J486" s="38">
        <f t="shared" si="2"/>
        <v>2345040</v>
      </c>
      <c r="K486" s="264"/>
    </row>
    <row r="487" spans="1:11" ht="27.6">
      <c r="A487" s="37">
        <f t="shared" si="3"/>
        <v>67</v>
      </c>
      <c r="B487" s="46">
        <v>64221</v>
      </c>
      <c r="C487" s="78" t="s">
        <v>1173</v>
      </c>
      <c r="D487" s="301" t="s">
        <v>304</v>
      </c>
      <c r="E487" s="46">
        <v>0</v>
      </c>
      <c r="F487" s="46">
        <v>10</v>
      </c>
      <c r="G487" s="46">
        <v>10</v>
      </c>
      <c r="H487" s="46">
        <v>78110000</v>
      </c>
      <c r="I487" s="38">
        <v>234504</v>
      </c>
      <c r="J487" s="38">
        <f t="shared" si="2"/>
        <v>2345040</v>
      </c>
      <c r="K487" s="264"/>
    </row>
    <row r="488" spans="1:11" ht="27.6">
      <c r="A488" s="37">
        <f t="shared" si="3"/>
        <v>68</v>
      </c>
      <c r="B488" s="46">
        <v>64221</v>
      </c>
      <c r="C488" s="78" t="s">
        <v>1174</v>
      </c>
      <c r="D488" s="301" t="s">
        <v>304</v>
      </c>
      <c r="E488" s="46">
        <v>0</v>
      </c>
      <c r="F488" s="46">
        <v>10</v>
      </c>
      <c r="G488" s="46">
        <v>10</v>
      </c>
      <c r="H488" s="46">
        <v>78110000</v>
      </c>
      <c r="I488" s="38">
        <v>234504</v>
      </c>
      <c r="J488" s="38">
        <f t="shared" si="2"/>
        <v>2345040</v>
      </c>
      <c r="K488" s="264"/>
    </row>
    <row r="489" spans="1:11" ht="27.6">
      <c r="A489" s="37">
        <f t="shared" si="3"/>
        <v>69</v>
      </c>
      <c r="B489" s="46">
        <v>64221</v>
      </c>
      <c r="C489" s="78" t="s">
        <v>1175</v>
      </c>
      <c r="D489" s="301" t="s">
        <v>304</v>
      </c>
      <c r="E489" s="46">
        <v>0</v>
      </c>
      <c r="F489" s="46">
        <v>10</v>
      </c>
      <c r="G489" s="46">
        <v>10</v>
      </c>
      <c r="H489" s="46">
        <v>78110000</v>
      </c>
      <c r="I489" s="38">
        <v>234504</v>
      </c>
      <c r="J489" s="38">
        <f t="shared" si="2"/>
        <v>2345040</v>
      </c>
      <c r="K489" s="264"/>
    </row>
    <row r="490" spans="1:11" ht="27.6">
      <c r="A490" s="37">
        <f t="shared" si="3"/>
        <v>70</v>
      </c>
      <c r="B490" s="46">
        <v>64221</v>
      </c>
      <c r="C490" s="78" t="s">
        <v>1176</v>
      </c>
      <c r="D490" s="301" t="s">
        <v>304</v>
      </c>
      <c r="E490" s="46">
        <v>0</v>
      </c>
      <c r="F490" s="46">
        <v>10</v>
      </c>
      <c r="G490" s="46">
        <v>10</v>
      </c>
      <c r="H490" s="46">
        <v>78110000</v>
      </c>
      <c r="I490" s="38">
        <v>234504</v>
      </c>
      <c r="J490" s="38">
        <f t="shared" si="2"/>
        <v>2345040</v>
      </c>
      <c r="K490" s="264"/>
    </row>
    <row r="491" spans="1:11" ht="27.6">
      <c r="A491" s="37">
        <f t="shared" si="3"/>
        <v>71</v>
      </c>
      <c r="B491" s="46">
        <v>64221</v>
      </c>
      <c r="C491" s="78" t="s">
        <v>1177</v>
      </c>
      <c r="D491" s="301" t="s">
        <v>304</v>
      </c>
      <c r="E491" s="46">
        <v>0</v>
      </c>
      <c r="F491" s="46">
        <v>10</v>
      </c>
      <c r="G491" s="46">
        <v>10</v>
      </c>
      <c r="H491" s="46">
        <v>78110000</v>
      </c>
      <c r="I491" s="38">
        <v>234504</v>
      </c>
      <c r="J491" s="38">
        <f t="shared" si="2"/>
        <v>2345040</v>
      </c>
      <c r="K491" s="264"/>
    </row>
    <row r="492" spans="1:11" ht="27.6">
      <c r="A492" s="37">
        <f t="shared" si="3"/>
        <v>72</v>
      </c>
      <c r="B492" s="46">
        <v>64221</v>
      </c>
      <c r="C492" s="78" t="s">
        <v>1178</v>
      </c>
      <c r="D492" s="301" t="s">
        <v>304</v>
      </c>
      <c r="E492" s="46">
        <v>0</v>
      </c>
      <c r="F492" s="46">
        <v>10</v>
      </c>
      <c r="G492" s="46">
        <v>10</v>
      </c>
      <c r="H492" s="46">
        <v>78110000</v>
      </c>
      <c r="I492" s="38">
        <v>234504</v>
      </c>
      <c r="J492" s="38">
        <f t="shared" si="2"/>
        <v>2345040</v>
      </c>
      <c r="K492" s="264"/>
    </row>
    <row r="493" spans="1:11" ht="27.6">
      <c r="A493" s="37">
        <f t="shared" si="3"/>
        <v>73</v>
      </c>
      <c r="B493" s="46">
        <v>64221</v>
      </c>
      <c r="C493" s="78" t="s">
        <v>1179</v>
      </c>
      <c r="D493" s="301" t="s">
        <v>304</v>
      </c>
      <c r="E493" s="46">
        <v>0</v>
      </c>
      <c r="F493" s="46">
        <v>10</v>
      </c>
      <c r="G493" s="46">
        <v>10</v>
      </c>
      <c r="H493" s="46">
        <v>78110000</v>
      </c>
      <c r="I493" s="38">
        <v>234504</v>
      </c>
      <c r="J493" s="38">
        <f t="shared" si="2"/>
        <v>2345040</v>
      </c>
      <c r="K493" s="264"/>
    </row>
    <row r="494" spans="1:11" ht="27.6">
      <c r="A494" s="37">
        <f t="shared" si="3"/>
        <v>74</v>
      </c>
      <c r="B494" s="46">
        <v>64221</v>
      </c>
      <c r="C494" s="78" t="s">
        <v>1180</v>
      </c>
      <c r="D494" s="301" t="s">
        <v>304</v>
      </c>
      <c r="E494" s="46">
        <v>0</v>
      </c>
      <c r="F494" s="46">
        <v>10</v>
      </c>
      <c r="G494" s="46">
        <v>10</v>
      </c>
      <c r="H494" s="46">
        <v>78110000</v>
      </c>
      <c r="I494" s="38">
        <v>234504</v>
      </c>
      <c r="J494" s="38">
        <f t="shared" si="2"/>
        <v>2345040</v>
      </c>
      <c r="K494" s="264"/>
    </row>
    <row r="495" spans="1:11" ht="27.6">
      <c r="A495" s="37">
        <f t="shared" si="3"/>
        <v>75</v>
      </c>
      <c r="B495" s="46">
        <v>64221</v>
      </c>
      <c r="C495" s="78" t="s">
        <v>1181</v>
      </c>
      <c r="D495" s="301" t="s">
        <v>304</v>
      </c>
      <c r="E495" s="46">
        <v>0</v>
      </c>
      <c r="F495" s="46">
        <v>10</v>
      </c>
      <c r="G495" s="46">
        <v>10</v>
      </c>
      <c r="H495" s="46">
        <v>78110000</v>
      </c>
      <c r="I495" s="38">
        <v>234504</v>
      </c>
      <c r="J495" s="38">
        <f t="shared" si="2"/>
        <v>2345040</v>
      </c>
      <c r="K495" s="264"/>
    </row>
    <row r="496" spans="1:11" ht="41.4">
      <c r="A496" s="37">
        <f t="shared" si="3"/>
        <v>76</v>
      </c>
      <c r="B496" s="46">
        <v>64221</v>
      </c>
      <c r="C496" s="78" t="s">
        <v>1182</v>
      </c>
      <c r="D496" s="301" t="s">
        <v>304</v>
      </c>
      <c r="E496" s="46">
        <v>0</v>
      </c>
      <c r="F496" s="46">
        <v>10</v>
      </c>
      <c r="G496" s="46">
        <v>10</v>
      </c>
      <c r="H496" s="46">
        <v>78110000</v>
      </c>
      <c r="I496" s="38">
        <v>234504</v>
      </c>
      <c r="J496" s="38">
        <f t="shared" si="2"/>
        <v>2345040</v>
      </c>
      <c r="K496" s="264"/>
    </row>
    <row r="497" spans="1:11" ht="27.6">
      <c r="A497" s="37">
        <f t="shared" si="3"/>
        <v>77</v>
      </c>
      <c r="B497" s="46">
        <v>64221</v>
      </c>
      <c r="C497" s="78" t="s">
        <v>1183</v>
      </c>
      <c r="D497" s="301" t="s">
        <v>304</v>
      </c>
      <c r="E497" s="46">
        <v>0</v>
      </c>
      <c r="F497" s="46">
        <v>10</v>
      </c>
      <c r="G497" s="46">
        <v>10</v>
      </c>
      <c r="H497" s="46">
        <v>78110000</v>
      </c>
      <c r="I497" s="38">
        <v>234504</v>
      </c>
      <c r="J497" s="38">
        <f t="shared" si="2"/>
        <v>2345040</v>
      </c>
      <c r="K497" s="264"/>
    </row>
    <row r="498" spans="1:11" ht="27.6">
      <c r="A498" s="37">
        <f t="shared" si="3"/>
        <v>78</v>
      </c>
      <c r="B498" s="46">
        <v>64221</v>
      </c>
      <c r="C498" s="78" t="s">
        <v>1184</v>
      </c>
      <c r="D498" s="301" t="s">
        <v>304</v>
      </c>
      <c r="E498" s="46">
        <v>0</v>
      </c>
      <c r="F498" s="46">
        <v>10</v>
      </c>
      <c r="G498" s="46">
        <v>10</v>
      </c>
      <c r="H498" s="46">
        <v>78110000</v>
      </c>
      <c r="I498" s="38">
        <v>234504</v>
      </c>
      <c r="J498" s="38">
        <f t="shared" ref="J498:J561" si="4">I498*F498</f>
        <v>2345040</v>
      </c>
      <c r="K498" s="264"/>
    </row>
    <row r="499" spans="1:11" ht="27.6">
      <c r="A499" s="37">
        <f t="shared" ref="A499:A562" si="5">A498+1</f>
        <v>79</v>
      </c>
      <c r="B499" s="46">
        <v>64221</v>
      </c>
      <c r="C499" s="78" t="s">
        <v>1185</v>
      </c>
      <c r="D499" s="301" t="s">
        <v>304</v>
      </c>
      <c r="E499" s="46">
        <v>0</v>
      </c>
      <c r="F499" s="46">
        <v>10</v>
      </c>
      <c r="G499" s="46">
        <v>10</v>
      </c>
      <c r="H499" s="46">
        <v>78110000</v>
      </c>
      <c r="I499" s="38">
        <v>234504</v>
      </c>
      <c r="J499" s="38">
        <f t="shared" si="4"/>
        <v>2345040</v>
      </c>
      <c r="K499" s="264"/>
    </row>
    <row r="500" spans="1:11" ht="27.6">
      <c r="A500" s="37">
        <f t="shared" si="5"/>
        <v>80</v>
      </c>
      <c r="B500" s="46">
        <v>64221</v>
      </c>
      <c r="C500" s="78" t="s">
        <v>1186</v>
      </c>
      <c r="D500" s="301" t="s">
        <v>304</v>
      </c>
      <c r="E500" s="46">
        <v>0</v>
      </c>
      <c r="F500" s="46">
        <v>10</v>
      </c>
      <c r="G500" s="46">
        <v>10</v>
      </c>
      <c r="H500" s="46">
        <v>78110000</v>
      </c>
      <c r="I500" s="38">
        <v>234504</v>
      </c>
      <c r="J500" s="38">
        <f t="shared" si="4"/>
        <v>2345040</v>
      </c>
      <c r="K500" s="264"/>
    </row>
    <row r="501" spans="1:11" ht="27.6">
      <c r="A501" s="37">
        <f t="shared" si="5"/>
        <v>81</v>
      </c>
      <c r="B501" s="46">
        <v>64221</v>
      </c>
      <c r="C501" s="78" t="s">
        <v>1187</v>
      </c>
      <c r="D501" s="301" t="s">
        <v>304</v>
      </c>
      <c r="E501" s="46">
        <v>0</v>
      </c>
      <c r="F501" s="46">
        <v>10</v>
      </c>
      <c r="G501" s="46">
        <v>10</v>
      </c>
      <c r="H501" s="46">
        <v>78110000</v>
      </c>
      <c r="I501" s="38">
        <v>234504</v>
      </c>
      <c r="J501" s="38">
        <f t="shared" si="4"/>
        <v>2345040</v>
      </c>
      <c r="K501" s="264"/>
    </row>
    <row r="502" spans="1:11" ht="27.6">
      <c r="A502" s="37">
        <f t="shared" si="5"/>
        <v>82</v>
      </c>
      <c r="B502" s="46">
        <v>64221</v>
      </c>
      <c r="C502" s="78" t="s">
        <v>1188</v>
      </c>
      <c r="D502" s="301" t="s">
        <v>304</v>
      </c>
      <c r="E502" s="46">
        <v>0</v>
      </c>
      <c r="F502" s="46">
        <v>10</v>
      </c>
      <c r="G502" s="46">
        <v>10</v>
      </c>
      <c r="H502" s="46">
        <v>78110000</v>
      </c>
      <c r="I502" s="38">
        <v>234504</v>
      </c>
      <c r="J502" s="38">
        <f t="shared" si="4"/>
        <v>2345040</v>
      </c>
      <c r="K502" s="264"/>
    </row>
    <row r="503" spans="1:11" ht="27.6">
      <c r="A503" s="37">
        <f t="shared" si="5"/>
        <v>83</v>
      </c>
      <c r="B503" s="46">
        <v>64221</v>
      </c>
      <c r="C503" s="78" t="s">
        <v>1189</v>
      </c>
      <c r="D503" s="301" t="s">
        <v>304</v>
      </c>
      <c r="E503" s="46">
        <v>0</v>
      </c>
      <c r="F503" s="46">
        <v>10</v>
      </c>
      <c r="G503" s="46">
        <v>10</v>
      </c>
      <c r="H503" s="46">
        <v>78110000</v>
      </c>
      <c r="I503" s="38">
        <v>234504</v>
      </c>
      <c r="J503" s="38">
        <f t="shared" si="4"/>
        <v>2345040</v>
      </c>
      <c r="K503" s="264"/>
    </row>
    <row r="504" spans="1:11" ht="41.4">
      <c r="A504" s="37">
        <f t="shared" si="5"/>
        <v>84</v>
      </c>
      <c r="B504" s="46">
        <v>64221</v>
      </c>
      <c r="C504" s="78" t="s">
        <v>1190</v>
      </c>
      <c r="D504" s="301" t="s">
        <v>304</v>
      </c>
      <c r="E504" s="46">
        <v>0</v>
      </c>
      <c r="F504" s="46">
        <v>10</v>
      </c>
      <c r="G504" s="46">
        <v>10</v>
      </c>
      <c r="H504" s="46">
        <v>78110000</v>
      </c>
      <c r="I504" s="38">
        <v>234504</v>
      </c>
      <c r="J504" s="38">
        <f t="shared" si="4"/>
        <v>2345040</v>
      </c>
      <c r="K504" s="264"/>
    </row>
    <row r="505" spans="1:11" ht="27.6">
      <c r="A505" s="37">
        <f t="shared" si="5"/>
        <v>85</v>
      </c>
      <c r="B505" s="46">
        <v>64221</v>
      </c>
      <c r="C505" s="78" t="s">
        <v>1191</v>
      </c>
      <c r="D505" s="301" t="s">
        <v>304</v>
      </c>
      <c r="E505" s="46">
        <v>0</v>
      </c>
      <c r="F505" s="46">
        <v>10</v>
      </c>
      <c r="G505" s="46">
        <v>10</v>
      </c>
      <c r="H505" s="46">
        <v>78110000</v>
      </c>
      <c r="I505" s="38">
        <v>234504</v>
      </c>
      <c r="J505" s="38">
        <f t="shared" si="4"/>
        <v>2345040</v>
      </c>
      <c r="K505" s="264"/>
    </row>
    <row r="506" spans="1:11" ht="27.6">
      <c r="A506" s="37">
        <f t="shared" si="5"/>
        <v>86</v>
      </c>
      <c r="B506" s="46">
        <v>64221</v>
      </c>
      <c r="C506" s="78" t="s">
        <v>1192</v>
      </c>
      <c r="D506" s="301" t="s">
        <v>304</v>
      </c>
      <c r="E506" s="46">
        <v>0</v>
      </c>
      <c r="F506" s="46">
        <v>10</v>
      </c>
      <c r="G506" s="46">
        <v>10</v>
      </c>
      <c r="H506" s="46">
        <v>78110000</v>
      </c>
      <c r="I506" s="38">
        <v>234504</v>
      </c>
      <c r="J506" s="38">
        <f t="shared" si="4"/>
        <v>2345040</v>
      </c>
      <c r="K506" s="264"/>
    </row>
    <row r="507" spans="1:11" ht="27.6">
      <c r="A507" s="37">
        <f t="shared" si="5"/>
        <v>87</v>
      </c>
      <c r="B507" s="46">
        <v>64221</v>
      </c>
      <c r="C507" s="78" t="s">
        <v>1193</v>
      </c>
      <c r="D507" s="301" t="s">
        <v>304</v>
      </c>
      <c r="E507" s="46">
        <v>0</v>
      </c>
      <c r="F507" s="46">
        <v>10</v>
      </c>
      <c r="G507" s="46">
        <v>10</v>
      </c>
      <c r="H507" s="46">
        <v>78110000</v>
      </c>
      <c r="I507" s="38">
        <v>234504</v>
      </c>
      <c r="J507" s="38">
        <f t="shared" si="4"/>
        <v>2345040</v>
      </c>
      <c r="K507" s="264"/>
    </row>
    <row r="508" spans="1:11" ht="27.6">
      <c r="A508" s="37">
        <f t="shared" si="5"/>
        <v>88</v>
      </c>
      <c r="B508" s="46">
        <v>64221</v>
      </c>
      <c r="C508" s="78" t="s">
        <v>1194</v>
      </c>
      <c r="D508" s="301" t="s">
        <v>304</v>
      </c>
      <c r="E508" s="46">
        <v>0</v>
      </c>
      <c r="F508" s="46">
        <v>10</v>
      </c>
      <c r="G508" s="46">
        <v>10</v>
      </c>
      <c r="H508" s="46">
        <v>78110000</v>
      </c>
      <c r="I508" s="38">
        <v>234504</v>
      </c>
      <c r="J508" s="38">
        <f t="shared" si="4"/>
        <v>2345040</v>
      </c>
      <c r="K508" s="264"/>
    </row>
    <row r="509" spans="1:11" ht="27.6">
      <c r="A509" s="37">
        <f t="shared" si="5"/>
        <v>89</v>
      </c>
      <c r="B509" s="46">
        <v>64221</v>
      </c>
      <c r="C509" s="78" t="s">
        <v>1195</v>
      </c>
      <c r="D509" s="301" t="s">
        <v>304</v>
      </c>
      <c r="E509" s="46">
        <v>0</v>
      </c>
      <c r="F509" s="46">
        <v>10</v>
      </c>
      <c r="G509" s="46">
        <v>10</v>
      </c>
      <c r="H509" s="46">
        <v>78110000</v>
      </c>
      <c r="I509" s="38">
        <v>234504</v>
      </c>
      <c r="J509" s="38">
        <f t="shared" si="4"/>
        <v>2345040</v>
      </c>
      <c r="K509" s="264"/>
    </row>
    <row r="510" spans="1:11" ht="27.6">
      <c r="A510" s="37">
        <f t="shared" si="5"/>
        <v>90</v>
      </c>
      <c r="B510" s="46">
        <v>64221</v>
      </c>
      <c r="C510" s="78" t="s">
        <v>1196</v>
      </c>
      <c r="D510" s="301" t="s">
        <v>304</v>
      </c>
      <c r="E510" s="46">
        <v>0</v>
      </c>
      <c r="F510" s="46">
        <v>10</v>
      </c>
      <c r="G510" s="46">
        <v>10</v>
      </c>
      <c r="H510" s="46">
        <v>78110000</v>
      </c>
      <c r="I510" s="38">
        <v>234504</v>
      </c>
      <c r="J510" s="38">
        <f t="shared" si="4"/>
        <v>2345040</v>
      </c>
      <c r="K510" s="264"/>
    </row>
    <row r="511" spans="1:11" ht="27.6">
      <c r="A511" s="37">
        <f t="shared" si="5"/>
        <v>91</v>
      </c>
      <c r="B511" s="46">
        <v>64221</v>
      </c>
      <c r="C511" s="78" t="s">
        <v>1197</v>
      </c>
      <c r="D511" s="301" t="s">
        <v>304</v>
      </c>
      <c r="E511" s="46">
        <v>0</v>
      </c>
      <c r="F511" s="46">
        <v>10</v>
      </c>
      <c r="G511" s="46">
        <v>10</v>
      </c>
      <c r="H511" s="46">
        <v>78110000</v>
      </c>
      <c r="I511" s="38">
        <v>234504</v>
      </c>
      <c r="J511" s="38">
        <f t="shared" si="4"/>
        <v>2345040</v>
      </c>
      <c r="K511" s="264"/>
    </row>
    <row r="512" spans="1:11" ht="27.6">
      <c r="A512" s="37">
        <f t="shared" si="5"/>
        <v>92</v>
      </c>
      <c r="B512" s="46">
        <v>64221</v>
      </c>
      <c r="C512" s="78" t="s">
        <v>1198</v>
      </c>
      <c r="D512" s="301" t="s">
        <v>304</v>
      </c>
      <c r="E512" s="46">
        <v>0</v>
      </c>
      <c r="F512" s="46">
        <v>10</v>
      </c>
      <c r="G512" s="46">
        <v>10</v>
      </c>
      <c r="H512" s="46">
        <v>78110000</v>
      </c>
      <c r="I512" s="38">
        <v>234504</v>
      </c>
      <c r="J512" s="38">
        <f t="shared" si="4"/>
        <v>2345040</v>
      </c>
      <c r="K512" s="264"/>
    </row>
    <row r="513" spans="1:11" ht="27.6">
      <c r="A513" s="37">
        <f t="shared" si="5"/>
        <v>93</v>
      </c>
      <c r="B513" s="46">
        <v>64221</v>
      </c>
      <c r="C513" s="78" t="s">
        <v>1199</v>
      </c>
      <c r="D513" s="301" t="s">
        <v>304</v>
      </c>
      <c r="E513" s="46">
        <v>0</v>
      </c>
      <c r="F513" s="46">
        <v>10</v>
      </c>
      <c r="G513" s="46">
        <v>10</v>
      </c>
      <c r="H513" s="46">
        <v>78110000</v>
      </c>
      <c r="I513" s="38">
        <v>234504</v>
      </c>
      <c r="J513" s="38">
        <f t="shared" si="4"/>
        <v>2345040</v>
      </c>
      <c r="K513" s="264"/>
    </row>
    <row r="514" spans="1:11" ht="27.6">
      <c r="A514" s="37">
        <f t="shared" si="5"/>
        <v>94</v>
      </c>
      <c r="B514" s="46">
        <v>64221</v>
      </c>
      <c r="C514" s="78" t="s">
        <v>1200</v>
      </c>
      <c r="D514" s="301" t="s">
        <v>304</v>
      </c>
      <c r="E514" s="46">
        <v>0</v>
      </c>
      <c r="F514" s="46">
        <v>10</v>
      </c>
      <c r="G514" s="46">
        <v>10</v>
      </c>
      <c r="H514" s="46">
        <v>78110000</v>
      </c>
      <c r="I514" s="38">
        <v>234504</v>
      </c>
      <c r="J514" s="38">
        <f t="shared" si="4"/>
        <v>2345040</v>
      </c>
      <c r="K514" s="264"/>
    </row>
    <row r="515" spans="1:11" ht="27.6">
      <c r="A515" s="37">
        <f t="shared" si="5"/>
        <v>95</v>
      </c>
      <c r="B515" s="46">
        <v>64221</v>
      </c>
      <c r="C515" s="78" t="s">
        <v>1201</v>
      </c>
      <c r="D515" s="301" t="s">
        <v>304</v>
      </c>
      <c r="E515" s="46">
        <v>0</v>
      </c>
      <c r="F515" s="46">
        <v>10</v>
      </c>
      <c r="G515" s="46">
        <v>10</v>
      </c>
      <c r="H515" s="46">
        <v>78110000</v>
      </c>
      <c r="I515" s="38">
        <v>234504</v>
      </c>
      <c r="J515" s="38">
        <f t="shared" si="4"/>
        <v>2345040</v>
      </c>
      <c r="K515" s="264"/>
    </row>
    <row r="516" spans="1:11" ht="27.6">
      <c r="A516" s="37">
        <f t="shared" si="5"/>
        <v>96</v>
      </c>
      <c r="B516" s="46">
        <v>64221</v>
      </c>
      <c r="C516" s="78" t="s">
        <v>1202</v>
      </c>
      <c r="D516" s="301" t="s">
        <v>304</v>
      </c>
      <c r="E516" s="46">
        <v>0</v>
      </c>
      <c r="F516" s="46">
        <v>10</v>
      </c>
      <c r="G516" s="46">
        <v>10</v>
      </c>
      <c r="H516" s="46">
        <v>78110000</v>
      </c>
      <c r="I516" s="38">
        <v>234504</v>
      </c>
      <c r="J516" s="38">
        <f t="shared" si="4"/>
        <v>2345040</v>
      </c>
      <c r="K516" s="264"/>
    </row>
    <row r="517" spans="1:11" ht="27.6">
      <c r="A517" s="37">
        <f t="shared" si="5"/>
        <v>97</v>
      </c>
      <c r="B517" s="46">
        <v>64221</v>
      </c>
      <c r="C517" s="78" t="s">
        <v>1203</v>
      </c>
      <c r="D517" s="301" t="s">
        <v>304</v>
      </c>
      <c r="E517" s="46">
        <v>0</v>
      </c>
      <c r="F517" s="46">
        <v>10</v>
      </c>
      <c r="G517" s="46">
        <v>10</v>
      </c>
      <c r="H517" s="46">
        <v>78110000</v>
      </c>
      <c r="I517" s="38">
        <v>234504</v>
      </c>
      <c r="J517" s="38">
        <f t="shared" si="4"/>
        <v>2345040</v>
      </c>
      <c r="K517" s="264"/>
    </row>
    <row r="518" spans="1:11" ht="27.6">
      <c r="A518" s="37">
        <f t="shared" si="5"/>
        <v>98</v>
      </c>
      <c r="B518" s="46">
        <v>64221</v>
      </c>
      <c r="C518" s="78" t="s">
        <v>1204</v>
      </c>
      <c r="D518" s="301" t="s">
        <v>304</v>
      </c>
      <c r="E518" s="46">
        <v>0</v>
      </c>
      <c r="F518" s="46">
        <v>10</v>
      </c>
      <c r="G518" s="46">
        <v>10</v>
      </c>
      <c r="H518" s="46">
        <v>78110000</v>
      </c>
      <c r="I518" s="38">
        <v>234504</v>
      </c>
      <c r="J518" s="38">
        <f t="shared" si="4"/>
        <v>2345040</v>
      </c>
      <c r="K518" s="264"/>
    </row>
    <row r="519" spans="1:11" ht="41.4">
      <c r="A519" s="37">
        <f t="shared" si="5"/>
        <v>99</v>
      </c>
      <c r="B519" s="46">
        <v>64221</v>
      </c>
      <c r="C519" s="78" t="s">
        <v>1205</v>
      </c>
      <c r="D519" s="301" t="s">
        <v>304</v>
      </c>
      <c r="E519" s="46">
        <v>0</v>
      </c>
      <c r="F519" s="46">
        <v>10</v>
      </c>
      <c r="G519" s="46">
        <v>10</v>
      </c>
      <c r="H519" s="46">
        <v>78110000</v>
      </c>
      <c r="I519" s="38">
        <v>234504</v>
      </c>
      <c r="J519" s="38">
        <f t="shared" si="4"/>
        <v>2345040</v>
      </c>
      <c r="K519" s="264"/>
    </row>
    <row r="520" spans="1:11" ht="27.6">
      <c r="A520" s="37">
        <f t="shared" si="5"/>
        <v>100</v>
      </c>
      <c r="B520" s="46">
        <v>64221</v>
      </c>
      <c r="C520" s="78" t="s">
        <v>1206</v>
      </c>
      <c r="D520" s="301" t="s">
        <v>304</v>
      </c>
      <c r="E520" s="46">
        <v>0</v>
      </c>
      <c r="F520" s="46">
        <v>10</v>
      </c>
      <c r="G520" s="46">
        <v>10</v>
      </c>
      <c r="H520" s="46">
        <v>78110000</v>
      </c>
      <c r="I520" s="38">
        <v>234504</v>
      </c>
      <c r="J520" s="38">
        <f t="shared" si="4"/>
        <v>2345040</v>
      </c>
      <c r="K520" s="264"/>
    </row>
    <row r="521" spans="1:11" ht="27.6">
      <c r="A521" s="37">
        <f t="shared" si="5"/>
        <v>101</v>
      </c>
      <c r="B521" s="46">
        <v>64221</v>
      </c>
      <c r="C521" s="78" t="s">
        <v>1207</v>
      </c>
      <c r="D521" s="301" t="s">
        <v>304</v>
      </c>
      <c r="E521" s="46">
        <v>0</v>
      </c>
      <c r="F521" s="46">
        <v>10</v>
      </c>
      <c r="G521" s="46">
        <v>10</v>
      </c>
      <c r="H521" s="46">
        <v>78110000</v>
      </c>
      <c r="I521" s="38">
        <v>234504</v>
      </c>
      <c r="J521" s="38">
        <f t="shared" si="4"/>
        <v>2345040</v>
      </c>
      <c r="K521" s="264"/>
    </row>
    <row r="522" spans="1:11" ht="27.6">
      <c r="A522" s="37">
        <f t="shared" si="5"/>
        <v>102</v>
      </c>
      <c r="B522" s="46">
        <v>64221</v>
      </c>
      <c r="C522" s="78" t="s">
        <v>1208</v>
      </c>
      <c r="D522" s="301" t="s">
        <v>304</v>
      </c>
      <c r="E522" s="46">
        <v>0</v>
      </c>
      <c r="F522" s="46">
        <v>10</v>
      </c>
      <c r="G522" s="46">
        <v>10</v>
      </c>
      <c r="H522" s="46">
        <v>78110000</v>
      </c>
      <c r="I522" s="38">
        <v>234504</v>
      </c>
      <c r="J522" s="38">
        <f t="shared" si="4"/>
        <v>2345040</v>
      </c>
      <c r="K522" s="264"/>
    </row>
    <row r="523" spans="1:11" ht="27.6">
      <c r="A523" s="37">
        <f t="shared" si="5"/>
        <v>103</v>
      </c>
      <c r="B523" s="46">
        <v>64221</v>
      </c>
      <c r="C523" s="78" t="s">
        <v>1209</v>
      </c>
      <c r="D523" s="301" t="s">
        <v>304</v>
      </c>
      <c r="E523" s="46">
        <v>0</v>
      </c>
      <c r="F523" s="46">
        <v>10</v>
      </c>
      <c r="G523" s="46">
        <v>10</v>
      </c>
      <c r="H523" s="46">
        <v>78110000</v>
      </c>
      <c r="I523" s="38">
        <v>234504</v>
      </c>
      <c r="J523" s="38">
        <f t="shared" si="4"/>
        <v>2345040</v>
      </c>
      <c r="K523" s="264"/>
    </row>
    <row r="524" spans="1:11" ht="27.6">
      <c r="A524" s="37">
        <f t="shared" si="5"/>
        <v>104</v>
      </c>
      <c r="B524" s="46">
        <v>64221</v>
      </c>
      <c r="C524" s="78" t="s">
        <v>1210</v>
      </c>
      <c r="D524" s="301" t="s">
        <v>304</v>
      </c>
      <c r="E524" s="46">
        <v>0</v>
      </c>
      <c r="F524" s="46">
        <v>10</v>
      </c>
      <c r="G524" s="46">
        <v>10</v>
      </c>
      <c r="H524" s="46">
        <v>78110000</v>
      </c>
      <c r="I524" s="38">
        <v>234504</v>
      </c>
      <c r="J524" s="38">
        <f t="shared" si="4"/>
        <v>2345040</v>
      </c>
      <c r="K524" s="264"/>
    </row>
    <row r="525" spans="1:11" ht="27.6">
      <c r="A525" s="37">
        <f t="shared" si="5"/>
        <v>105</v>
      </c>
      <c r="B525" s="46">
        <v>64221</v>
      </c>
      <c r="C525" s="78" t="s">
        <v>1211</v>
      </c>
      <c r="D525" s="301" t="s">
        <v>304</v>
      </c>
      <c r="E525" s="46">
        <v>0</v>
      </c>
      <c r="F525" s="46">
        <v>10</v>
      </c>
      <c r="G525" s="46">
        <v>10</v>
      </c>
      <c r="H525" s="46">
        <v>78110000</v>
      </c>
      <c r="I525" s="38">
        <v>234504</v>
      </c>
      <c r="J525" s="38">
        <f t="shared" si="4"/>
        <v>2345040</v>
      </c>
      <c r="K525" s="264"/>
    </row>
    <row r="526" spans="1:11" ht="27.6">
      <c r="A526" s="37">
        <f t="shared" si="5"/>
        <v>106</v>
      </c>
      <c r="B526" s="46">
        <v>64221</v>
      </c>
      <c r="C526" s="78" t="s">
        <v>1212</v>
      </c>
      <c r="D526" s="301" t="s">
        <v>304</v>
      </c>
      <c r="E526" s="46">
        <v>0</v>
      </c>
      <c r="F526" s="46">
        <v>10</v>
      </c>
      <c r="G526" s="46">
        <v>10</v>
      </c>
      <c r="H526" s="46">
        <v>78110000</v>
      </c>
      <c r="I526" s="38">
        <v>234504</v>
      </c>
      <c r="J526" s="38">
        <f t="shared" si="4"/>
        <v>2345040</v>
      </c>
      <c r="K526" s="264"/>
    </row>
    <row r="527" spans="1:11" ht="27.6">
      <c r="A527" s="37">
        <f t="shared" si="5"/>
        <v>107</v>
      </c>
      <c r="B527" s="46">
        <v>64221</v>
      </c>
      <c r="C527" s="78" t="s">
        <v>1213</v>
      </c>
      <c r="D527" s="301" t="s">
        <v>304</v>
      </c>
      <c r="E527" s="46">
        <v>0</v>
      </c>
      <c r="F527" s="46">
        <v>10</v>
      </c>
      <c r="G527" s="46">
        <v>10</v>
      </c>
      <c r="H527" s="46">
        <v>78110000</v>
      </c>
      <c r="I527" s="38">
        <v>234504</v>
      </c>
      <c r="J527" s="38">
        <f t="shared" si="4"/>
        <v>2345040</v>
      </c>
      <c r="K527" s="264"/>
    </row>
    <row r="528" spans="1:11" ht="27.6">
      <c r="A528" s="37">
        <f t="shared" si="5"/>
        <v>108</v>
      </c>
      <c r="B528" s="46">
        <v>64221</v>
      </c>
      <c r="C528" s="78" t="s">
        <v>1214</v>
      </c>
      <c r="D528" s="301" t="s">
        <v>304</v>
      </c>
      <c r="E528" s="46">
        <v>0</v>
      </c>
      <c r="F528" s="46">
        <v>10</v>
      </c>
      <c r="G528" s="46">
        <v>10</v>
      </c>
      <c r="H528" s="46">
        <v>78110000</v>
      </c>
      <c r="I528" s="38">
        <v>234504</v>
      </c>
      <c r="J528" s="38">
        <f t="shared" si="4"/>
        <v>2345040</v>
      </c>
      <c r="K528" s="264"/>
    </row>
    <row r="529" spans="1:11" ht="27.6">
      <c r="A529" s="37">
        <f t="shared" si="5"/>
        <v>109</v>
      </c>
      <c r="B529" s="46">
        <v>64221</v>
      </c>
      <c r="C529" s="78" t="s">
        <v>1215</v>
      </c>
      <c r="D529" s="301" t="s">
        <v>304</v>
      </c>
      <c r="E529" s="46">
        <v>0</v>
      </c>
      <c r="F529" s="46">
        <v>10</v>
      </c>
      <c r="G529" s="46">
        <v>10</v>
      </c>
      <c r="H529" s="46">
        <v>78110000</v>
      </c>
      <c r="I529" s="38">
        <v>234504</v>
      </c>
      <c r="J529" s="38">
        <f t="shared" si="4"/>
        <v>2345040</v>
      </c>
      <c r="K529" s="264"/>
    </row>
    <row r="530" spans="1:11" ht="41.4">
      <c r="A530" s="37">
        <f t="shared" si="5"/>
        <v>110</v>
      </c>
      <c r="B530" s="46">
        <v>64221</v>
      </c>
      <c r="C530" s="78" t="s">
        <v>1216</v>
      </c>
      <c r="D530" s="301" t="s">
        <v>304</v>
      </c>
      <c r="E530" s="46">
        <v>0</v>
      </c>
      <c r="F530" s="46">
        <v>10</v>
      </c>
      <c r="G530" s="46">
        <v>10</v>
      </c>
      <c r="H530" s="46">
        <v>78110000</v>
      </c>
      <c r="I530" s="38">
        <v>234504</v>
      </c>
      <c r="J530" s="38">
        <f t="shared" si="4"/>
        <v>2345040</v>
      </c>
      <c r="K530" s="264"/>
    </row>
    <row r="531" spans="1:11" ht="27.6">
      <c r="A531" s="37">
        <f t="shared" si="5"/>
        <v>111</v>
      </c>
      <c r="B531" s="46">
        <v>64221</v>
      </c>
      <c r="C531" s="78" t="s">
        <v>1217</v>
      </c>
      <c r="D531" s="301" t="s">
        <v>304</v>
      </c>
      <c r="E531" s="46">
        <v>0</v>
      </c>
      <c r="F531" s="46">
        <v>10</v>
      </c>
      <c r="G531" s="46">
        <v>10</v>
      </c>
      <c r="H531" s="46">
        <v>78110000</v>
      </c>
      <c r="I531" s="38">
        <v>234504</v>
      </c>
      <c r="J531" s="38">
        <f t="shared" si="4"/>
        <v>2345040</v>
      </c>
      <c r="K531" s="264"/>
    </row>
    <row r="532" spans="1:11" ht="27.6">
      <c r="A532" s="37">
        <f t="shared" si="5"/>
        <v>112</v>
      </c>
      <c r="B532" s="46">
        <v>64221</v>
      </c>
      <c r="C532" s="78" t="s">
        <v>1218</v>
      </c>
      <c r="D532" s="301" t="s">
        <v>304</v>
      </c>
      <c r="E532" s="46">
        <v>0</v>
      </c>
      <c r="F532" s="46">
        <v>10</v>
      </c>
      <c r="G532" s="46">
        <v>10</v>
      </c>
      <c r="H532" s="46">
        <v>78110000</v>
      </c>
      <c r="I532" s="38">
        <v>234504</v>
      </c>
      <c r="J532" s="38">
        <f t="shared" si="4"/>
        <v>2345040</v>
      </c>
      <c r="K532" s="264"/>
    </row>
    <row r="533" spans="1:11" ht="27.6">
      <c r="A533" s="37">
        <f t="shared" si="5"/>
        <v>113</v>
      </c>
      <c r="B533" s="46">
        <v>64221</v>
      </c>
      <c r="C533" s="78" t="s">
        <v>1219</v>
      </c>
      <c r="D533" s="301" t="s">
        <v>304</v>
      </c>
      <c r="E533" s="46">
        <v>0</v>
      </c>
      <c r="F533" s="46">
        <v>10</v>
      </c>
      <c r="G533" s="46">
        <v>10</v>
      </c>
      <c r="H533" s="46">
        <v>78110000</v>
      </c>
      <c r="I533" s="38">
        <v>234504</v>
      </c>
      <c r="J533" s="38">
        <f t="shared" si="4"/>
        <v>2345040</v>
      </c>
      <c r="K533" s="264"/>
    </row>
    <row r="534" spans="1:11" ht="27.6">
      <c r="A534" s="37">
        <f t="shared" si="5"/>
        <v>114</v>
      </c>
      <c r="B534" s="46">
        <v>64221</v>
      </c>
      <c r="C534" s="78" t="s">
        <v>1220</v>
      </c>
      <c r="D534" s="301" t="s">
        <v>304</v>
      </c>
      <c r="E534" s="46">
        <v>0</v>
      </c>
      <c r="F534" s="46">
        <v>10</v>
      </c>
      <c r="G534" s="46">
        <v>10</v>
      </c>
      <c r="H534" s="46">
        <v>78110000</v>
      </c>
      <c r="I534" s="38">
        <v>234504</v>
      </c>
      <c r="J534" s="38">
        <f t="shared" si="4"/>
        <v>2345040</v>
      </c>
      <c r="K534" s="264"/>
    </row>
    <row r="535" spans="1:11" ht="27.6">
      <c r="A535" s="37">
        <f t="shared" si="5"/>
        <v>115</v>
      </c>
      <c r="B535" s="46">
        <v>64221</v>
      </c>
      <c r="C535" s="78" t="s">
        <v>1221</v>
      </c>
      <c r="D535" s="301" t="s">
        <v>304</v>
      </c>
      <c r="E535" s="46">
        <v>0</v>
      </c>
      <c r="F535" s="46">
        <v>10</v>
      </c>
      <c r="G535" s="46">
        <v>10</v>
      </c>
      <c r="H535" s="46">
        <v>78110000</v>
      </c>
      <c r="I535" s="38">
        <v>234504</v>
      </c>
      <c r="J535" s="38">
        <f t="shared" si="4"/>
        <v>2345040</v>
      </c>
      <c r="K535" s="264"/>
    </row>
    <row r="536" spans="1:11" ht="27.6">
      <c r="A536" s="37">
        <f t="shared" si="5"/>
        <v>116</v>
      </c>
      <c r="B536" s="46">
        <v>64221</v>
      </c>
      <c r="C536" s="78" t="s">
        <v>1222</v>
      </c>
      <c r="D536" s="301" t="s">
        <v>304</v>
      </c>
      <c r="E536" s="46">
        <v>0</v>
      </c>
      <c r="F536" s="46">
        <v>10</v>
      </c>
      <c r="G536" s="46">
        <v>10</v>
      </c>
      <c r="H536" s="46">
        <v>78110000</v>
      </c>
      <c r="I536" s="38">
        <v>234504</v>
      </c>
      <c r="J536" s="38">
        <f t="shared" si="4"/>
        <v>2345040</v>
      </c>
      <c r="K536" s="264"/>
    </row>
    <row r="537" spans="1:11" ht="27.6">
      <c r="A537" s="37">
        <f t="shared" si="5"/>
        <v>117</v>
      </c>
      <c r="B537" s="46">
        <v>64221</v>
      </c>
      <c r="C537" s="78" t="s">
        <v>1223</v>
      </c>
      <c r="D537" s="301" t="s">
        <v>304</v>
      </c>
      <c r="E537" s="46">
        <v>0</v>
      </c>
      <c r="F537" s="46">
        <v>10</v>
      </c>
      <c r="G537" s="46">
        <v>10</v>
      </c>
      <c r="H537" s="46">
        <v>78110000</v>
      </c>
      <c r="I537" s="38">
        <v>234504</v>
      </c>
      <c r="J537" s="38">
        <f t="shared" si="4"/>
        <v>2345040</v>
      </c>
      <c r="K537" s="264"/>
    </row>
    <row r="538" spans="1:11" ht="27.6">
      <c r="A538" s="37">
        <f t="shared" si="5"/>
        <v>118</v>
      </c>
      <c r="B538" s="46">
        <v>64221</v>
      </c>
      <c r="C538" s="78" t="s">
        <v>1224</v>
      </c>
      <c r="D538" s="301" t="s">
        <v>304</v>
      </c>
      <c r="E538" s="46">
        <v>0</v>
      </c>
      <c r="F538" s="46">
        <v>10</v>
      </c>
      <c r="G538" s="46">
        <v>10</v>
      </c>
      <c r="H538" s="46">
        <v>78110000</v>
      </c>
      <c r="I538" s="38">
        <v>234504</v>
      </c>
      <c r="J538" s="38">
        <f t="shared" si="4"/>
        <v>2345040</v>
      </c>
      <c r="K538" s="264"/>
    </row>
    <row r="539" spans="1:11" ht="27.6">
      <c r="A539" s="37">
        <f t="shared" si="5"/>
        <v>119</v>
      </c>
      <c r="B539" s="46">
        <v>64221</v>
      </c>
      <c r="C539" s="78" t="s">
        <v>1225</v>
      </c>
      <c r="D539" s="301" t="s">
        <v>304</v>
      </c>
      <c r="E539" s="46">
        <v>0</v>
      </c>
      <c r="F539" s="46">
        <v>10</v>
      </c>
      <c r="G539" s="46">
        <v>10</v>
      </c>
      <c r="H539" s="46">
        <v>78110000</v>
      </c>
      <c r="I539" s="38">
        <v>234504</v>
      </c>
      <c r="J539" s="38">
        <f t="shared" si="4"/>
        <v>2345040</v>
      </c>
      <c r="K539" s="264"/>
    </row>
    <row r="540" spans="1:11" ht="27.6">
      <c r="A540" s="37">
        <f t="shared" si="5"/>
        <v>120</v>
      </c>
      <c r="B540" s="46">
        <v>64221</v>
      </c>
      <c r="C540" s="78" t="s">
        <v>1226</v>
      </c>
      <c r="D540" s="301" t="s">
        <v>304</v>
      </c>
      <c r="E540" s="46">
        <v>0</v>
      </c>
      <c r="F540" s="46">
        <v>10</v>
      </c>
      <c r="G540" s="46">
        <v>10</v>
      </c>
      <c r="H540" s="46">
        <v>78110000</v>
      </c>
      <c r="I540" s="38">
        <v>234504</v>
      </c>
      <c r="J540" s="38">
        <f t="shared" si="4"/>
        <v>2345040</v>
      </c>
      <c r="K540" s="264"/>
    </row>
    <row r="541" spans="1:11" ht="27.6">
      <c r="A541" s="37">
        <f t="shared" si="5"/>
        <v>121</v>
      </c>
      <c r="B541" s="46">
        <v>64221</v>
      </c>
      <c r="C541" s="78" t="s">
        <v>1227</v>
      </c>
      <c r="D541" s="301" t="s">
        <v>304</v>
      </c>
      <c r="E541" s="46">
        <v>0</v>
      </c>
      <c r="F541" s="46">
        <v>10</v>
      </c>
      <c r="G541" s="46">
        <v>10</v>
      </c>
      <c r="H541" s="46">
        <v>78110000</v>
      </c>
      <c r="I541" s="38">
        <v>234504</v>
      </c>
      <c r="J541" s="38">
        <f t="shared" si="4"/>
        <v>2345040</v>
      </c>
      <c r="K541" s="264"/>
    </row>
    <row r="542" spans="1:11" ht="27.6">
      <c r="A542" s="37">
        <f t="shared" si="5"/>
        <v>122</v>
      </c>
      <c r="B542" s="46">
        <v>64221</v>
      </c>
      <c r="C542" s="78" t="s">
        <v>1228</v>
      </c>
      <c r="D542" s="301" t="s">
        <v>304</v>
      </c>
      <c r="E542" s="46">
        <v>0</v>
      </c>
      <c r="F542" s="46">
        <v>10</v>
      </c>
      <c r="G542" s="46">
        <v>10</v>
      </c>
      <c r="H542" s="46">
        <v>78110000</v>
      </c>
      <c r="I542" s="38">
        <v>234504</v>
      </c>
      <c r="J542" s="38">
        <f t="shared" si="4"/>
        <v>2345040</v>
      </c>
      <c r="K542" s="264"/>
    </row>
    <row r="543" spans="1:11" ht="27.6">
      <c r="A543" s="37">
        <f t="shared" si="5"/>
        <v>123</v>
      </c>
      <c r="B543" s="46">
        <v>64221</v>
      </c>
      <c r="C543" s="78" t="s">
        <v>1229</v>
      </c>
      <c r="D543" s="301" t="s">
        <v>304</v>
      </c>
      <c r="E543" s="46">
        <v>0</v>
      </c>
      <c r="F543" s="46">
        <v>20</v>
      </c>
      <c r="G543" s="46">
        <v>20</v>
      </c>
      <c r="H543" s="46">
        <v>78110000</v>
      </c>
      <c r="I543" s="38">
        <v>234504</v>
      </c>
      <c r="J543" s="38">
        <f t="shared" si="4"/>
        <v>4690080</v>
      </c>
      <c r="K543" s="264"/>
    </row>
    <row r="544" spans="1:11" ht="27.6">
      <c r="A544" s="37">
        <f t="shared" si="5"/>
        <v>124</v>
      </c>
      <c r="B544" s="46">
        <v>64221</v>
      </c>
      <c r="C544" s="78" t="s">
        <v>1230</v>
      </c>
      <c r="D544" s="301" t="s">
        <v>304</v>
      </c>
      <c r="E544" s="46">
        <v>0</v>
      </c>
      <c r="F544" s="46">
        <v>10</v>
      </c>
      <c r="G544" s="46">
        <v>10</v>
      </c>
      <c r="H544" s="46">
        <v>78110000</v>
      </c>
      <c r="I544" s="38">
        <v>234504</v>
      </c>
      <c r="J544" s="38">
        <f t="shared" si="4"/>
        <v>2345040</v>
      </c>
      <c r="K544" s="264"/>
    </row>
    <row r="545" spans="1:11" ht="27.6">
      <c r="A545" s="37">
        <f t="shared" si="5"/>
        <v>125</v>
      </c>
      <c r="B545" s="46">
        <v>64221</v>
      </c>
      <c r="C545" s="78" t="s">
        <v>1231</v>
      </c>
      <c r="D545" s="301" t="s">
        <v>304</v>
      </c>
      <c r="E545" s="46">
        <v>0</v>
      </c>
      <c r="F545" s="46">
        <v>20</v>
      </c>
      <c r="G545" s="46">
        <v>20</v>
      </c>
      <c r="H545" s="46">
        <v>78110000</v>
      </c>
      <c r="I545" s="38">
        <v>234504</v>
      </c>
      <c r="J545" s="38">
        <f t="shared" si="4"/>
        <v>4690080</v>
      </c>
      <c r="K545" s="264"/>
    </row>
    <row r="546" spans="1:11" ht="27.6">
      <c r="A546" s="37">
        <f t="shared" si="5"/>
        <v>126</v>
      </c>
      <c r="B546" s="46">
        <v>64221</v>
      </c>
      <c r="C546" s="78" t="s">
        <v>1232</v>
      </c>
      <c r="D546" s="301" t="s">
        <v>304</v>
      </c>
      <c r="E546" s="46">
        <v>0</v>
      </c>
      <c r="F546" s="46">
        <v>10</v>
      </c>
      <c r="G546" s="46">
        <v>10</v>
      </c>
      <c r="H546" s="46">
        <v>78110000</v>
      </c>
      <c r="I546" s="38">
        <v>234504</v>
      </c>
      <c r="J546" s="38">
        <f t="shared" si="4"/>
        <v>2345040</v>
      </c>
      <c r="K546" s="264"/>
    </row>
    <row r="547" spans="1:11" ht="27.6">
      <c r="A547" s="37">
        <f t="shared" si="5"/>
        <v>127</v>
      </c>
      <c r="B547" s="46">
        <v>64221</v>
      </c>
      <c r="C547" s="78" t="s">
        <v>1233</v>
      </c>
      <c r="D547" s="301" t="s">
        <v>304</v>
      </c>
      <c r="E547" s="46">
        <v>0</v>
      </c>
      <c r="F547" s="46">
        <v>10</v>
      </c>
      <c r="G547" s="46">
        <v>10</v>
      </c>
      <c r="H547" s="46">
        <v>78110000</v>
      </c>
      <c r="I547" s="38">
        <v>234504</v>
      </c>
      <c r="J547" s="38">
        <f t="shared" si="4"/>
        <v>2345040</v>
      </c>
      <c r="K547" s="264"/>
    </row>
    <row r="548" spans="1:11" ht="27.6">
      <c r="A548" s="37">
        <f t="shared" si="5"/>
        <v>128</v>
      </c>
      <c r="B548" s="46">
        <v>64221</v>
      </c>
      <c r="C548" s="78" t="s">
        <v>1234</v>
      </c>
      <c r="D548" s="301" t="s">
        <v>304</v>
      </c>
      <c r="E548" s="46">
        <v>0</v>
      </c>
      <c r="F548" s="46">
        <v>10</v>
      </c>
      <c r="G548" s="46">
        <v>10</v>
      </c>
      <c r="H548" s="46">
        <v>78110000</v>
      </c>
      <c r="I548" s="38">
        <v>234504</v>
      </c>
      <c r="J548" s="38">
        <f t="shared" si="4"/>
        <v>2345040</v>
      </c>
      <c r="K548" s="264"/>
    </row>
    <row r="549" spans="1:11" ht="27.6">
      <c r="A549" s="37">
        <f t="shared" si="5"/>
        <v>129</v>
      </c>
      <c r="B549" s="46">
        <v>64221</v>
      </c>
      <c r="C549" s="78" t="s">
        <v>1235</v>
      </c>
      <c r="D549" s="301" t="s">
        <v>304</v>
      </c>
      <c r="E549" s="46">
        <v>0</v>
      </c>
      <c r="F549" s="46">
        <v>20</v>
      </c>
      <c r="G549" s="46">
        <v>20</v>
      </c>
      <c r="H549" s="46">
        <v>78110000</v>
      </c>
      <c r="I549" s="38">
        <v>234504</v>
      </c>
      <c r="J549" s="38">
        <f t="shared" si="4"/>
        <v>4690080</v>
      </c>
      <c r="K549" s="264"/>
    </row>
    <row r="550" spans="1:11" ht="27.6">
      <c r="A550" s="37">
        <f t="shared" si="5"/>
        <v>130</v>
      </c>
      <c r="B550" s="46">
        <v>64221</v>
      </c>
      <c r="C550" s="78" t="s">
        <v>1236</v>
      </c>
      <c r="D550" s="301" t="s">
        <v>304</v>
      </c>
      <c r="E550" s="46">
        <v>0</v>
      </c>
      <c r="F550" s="46">
        <v>20</v>
      </c>
      <c r="G550" s="46">
        <v>20</v>
      </c>
      <c r="H550" s="46">
        <v>78110000</v>
      </c>
      <c r="I550" s="38">
        <v>234504</v>
      </c>
      <c r="J550" s="38">
        <f t="shared" si="4"/>
        <v>4690080</v>
      </c>
      <c r="K550" s="264"/>
    </row>
    <row r="551" spans="1:11" ht="41.4">
      <c r="A551" s="37">
        <f t="shared" si="5"/>
        <v>131</v>
      </c>
      <c r="B551" s="46">
        <v>64221</v>
      </c>
      <c r="C551" s="78" t="s">
        <v>1237</v>
      </c>
      <c r="D551" s="301" t="s">
        <v>304</v>
      </c>
      <c r="E551" s="46">
        <v>0</v>
      </c>
      <c r="F551" s="46">
        <v>10</v>
      </c>
      <c r="G551" s="46">
        <v>10</v>
      </c>
      <c r="H551" s="46">
        <v>78110000</v>
      </c>
      <c r="I551" s="38">
        <v>234504</v>
      </c>
      <c r="J551" s="38">
        <f t="shared" si="4"/>
        <v>2345040</v>
      </c>
      <c r="K551" s="264"/>
    </row>
    <row r="552" spans="1:11" ht="27.6">
      <c r="A552" s="37">
        <f t="shared" si="5"/>
        <v>132</v>
      </c>
      <c r="B552" s="46">
        <v>64221</v>
      </c>
      <c r="C552" s="78" t="s">
        <v>1238</v>
      </c>
      <c r="D552" s="301" t="s">
        <v>304</v>
      </c>
      <c r="E552" s="46">
        <v>0</v>
      </c>
      <c r="F552" s="46">
        <v>10</v>
      </c>
      <c r="G552" s="46">
        <v>10</v>
      </c>
      <c r="H552" s="46">
        <v>78110000</v>
      </c>
      <c r="I552" s="38">
        <v>234504</v>
      </c>
      <c r="J552" s="38">
        <f t="shared" si="4"/>
        <v>2345040</v>
      </c>
      <c r="K552" s="264"/>
    </row>
    <row r="553" spans="1:11" ht="27.6">
      <c r="A553" s="37">
        <f t="shared" si="5"/>
        <v>133</v>
      </c>
      <c r="B553" s="46">
        <v>64221</v>
      </c>
      <c r="C553" s="78" t="s">
        <v>1239</v>
      </c>
      <c r="D553" s="301" t="s">
        <v>304</v>
      </c>
      <c r="E553" s="46">
        <v>0</v>
      </c>
      <c r="F553" s="46">
        <v>10</v>
      </c>
      <c r="G553" s="46">
        <v>10</v>
      </c>
      <c r="H553" s="46">
        <v>78110000</v>
      </c>
      <c r="I553" s="38">
        <v>234504</v>
      </c>
      <c r="J553" s="38">
        <f t="shared" si="4"/>
        <v>2345040</v>
      </c>
      <c r="K553" s="264"/>
    </row>
    <row r="554" spans="1:11" ht="27.6">
      <c r="A554" s="37">
        <f t="shared" si="5"/>
        <v>134</v>
      </c>
      <c r="B554" s="46">
        <v>64221</v>
      </c>
      <c r="C554" s="78" t="s">
        <v>1240</v>
      </c>
      <c r="D554" s="301" t="s">
        <v>304</v>
      </c>
      <c r="E554" s="46">
        <v>0</v>
      </c>
      <c r="F554" s="46">
        <v>10</v>
      </c>
      <c r="G554" s="46">
        <v>10</v>
      </c>
      <c r="H554" s="46">
        <v>78110000</v>
      </c>
      <c r="I554" s="38">
        <v>234504</v>
      </c>
      <c r="J554" s="38">
        <f t="shared" si="4"/>
        <v>2345040</v>
      </c>
      <c r="K554" s="264"/>
    </row>
    <row r="555" spans="1:11" ht="27.6">
      <c r="A555" s="37">
        <f t="shared" si="5"/>
        <v>135</v>
      </c>
      <c r="B555" s="46">
        <v>64221</v>
      </c>
      <c r="C555" s="78" t="s">
        <v>1241</v>
      </c>
      <c r="D555" s="301" t="s">
        <v>304</v>
      </c>
      <c r="E555" s="46">
        <v>0</v>
      </c>
      <c r="F555" s="46">
        <v>10</v>
      </c>
      <c r="G555" s="46">
        <v>10</v>
      </c>
      <c r="H555" s="46">
        <v>78110000</v>
      </c>
      <c r="I555" s="38">
        <v>234504</v>
      </c>
      <c r="J555" s="38">
        <f t="shared" si="4"/>
        <v>2345040</v>
      </c>
      <c r="K555" s="264"/>
    </row>
    <row r="556" spans="1:11" ht="27.6">
      <c r="A556" s="37">
        <f t="shared" si="5"/>
        <v>136</v>
      </c>
      <c r="B556" s="46">
        <v>64221</v>
      </c>
      <c r="C556" s="78" t="s">
        <v>1242</v>
      </c>
      <c r="D556" s="301" t="s">
        <v>304</v>
      </c>
      <c r="E556" s="46">
        <v>0</v>
      </c>
      <c r="F556" s="46">
        <v>10</v>
      </c>
      <c r="G556" s="46">
        <v>10</v>
      </c>
      <c r="H556" s="46">
        <v>78110000</v>
      </c>
      <c r="I556" s="38">
        <v>234504</v>
      </c>
      <c r="J556" s="38">
        <f t="shared" si="4"/>
        <v>2345040</v>
      </c>
      <c r="K556" s="264"/>
    </row>
    <row r="557" spans="1:11" ht="27.6">
      <c r="A557" s="37">
        <f t="shared" si="5"/>
        <v>137</v>
      </c>
      <c r="B557" s="46">
        <v>64221</v>
      </c>
      <c r="C557" s="78" t="s">
        <v>1243</v>
      </c>
      <c r="D557" s="301" t="s">
        <v>304</v>
      </c>
      <c r="E557" s="46">
        <v>0</v>
      </c>
      <c r="F557" s="46">
        <v>10</v>
      </c>
      <c r="G557" s="46">
        <v>10</v>
      </c>
      <c r="H557" s="46">
        <v>78110000</v>
      </c>
      <c r="I557" s="38">
        <v>234504</v>
      </c>
      <c r="J557" s="38">
        <f t="shared" si="4"/>
        <v>2345040</v>
      </c>
      <c r="K557" s="264"/>
    </row>
    <row r="558" spans="1:11" ht="27.6">
      <c r="A558" s="37">
        <f t="shared" si="5"/>
        <v>138</v>
      </c>
      <c r="B558" s="46">
        <v>64221</v>
      </c>
      <c r="C558" s="78" t="s">
        <v>1244</v>
      </c>
      <c r="D558" s="301" t="s">
        <v>304</v>
      </c>
      <c r="E558" s="46">
        <v>0</v>
      </c>
      <c r="F558" s="46">
        <v>10</v>
      </c>
      <c r="G558" s="46">
        <v>10</v>
      </c>
      <c r="H558" s="46">
        <v>78110000</v>
      </c>
      <c r="I558" s="38">
        <v>234504</v>
      </c>
      <c r="J558" s="38">
        <f t="shared" si="4"/>
        <v>2345040</v>
      </c>
      <c r="K558" s="264"/>
    </row>
    <row r="559" spans="1:11" ht="27.6">
      <c r="A559" s="37">
        <f t="shared" si="5"/>
        <v>139</v>
      </c>
      <c r="B559" s="46">
        <v>64221</v>
      </c>
      <c r="C559" s="78" t="s">
        <v>1245</v>
      </c>
      <c r="D559" s="301" t="s">
        <v>304</v>
      </c>
      <c r="E559" s="46">
        <v>0</v>
      </c>
      <c r="F559" s="46">
        <v>10</v>
      </c>
      <c r="G559" s="46">
        <v>10</v>
      </c>
      <c r="H559" s="46">
        <v>78110000</v>
      </c>
      <c r="I559" s="38">
        <v>234504</v>
      </c>
      <c r="J559" s="38">
        <f t="shared" si="4"/>
        <v>2345040</v>
      </c>
      <c r="K559" s="264"/>
    </row>
    <row r="560" spans="1:11" ht="27.6">
      <c r="A560" s="37">
        <f t="shared" si="5"/>
        <v>140</v>
      </c>
      <c r="B560" s="46">
        <v>64221</v>
      </c>
      <c r="C560" s="78" t="s">
        <v>1246</v>
      </c>
      <c r="D560" s="301" t="s">
        <v>304</v>
      </c>
      <c r="E560" s="46">
        <v>0</v>
      </c>
      <c r="F560" s="46">
        <v>10</v>
      </c>
      <c r="G560" s="46">
        <v>10</v>
      </c>
      <c r="H560" s="46">
        <v>78110000</v>
      </c>
      <c r="I560" s="38">
        <v>234504</v>
      </c>
      <c r="J560" s="38">
        <f t="shared" si="4"/>
        <v>2345040</v>
      </c>
      <c r="K560" s="264"/>
    </row>
    <row r="561" spans="1:11" ht="27.6">
      <c r="A561" s="37">
        <f t="shared" si="5"/>
        <v>141</v>
      </c>
      <c r="B561" s="46">
        <v>64221</v>
      </c>
      <c r="C561" s="78" t="s">
        <v>1247</v>
      </c>
      <c r="D561" s="301" t="s">
        <v>304</v>
      </c>
      <c r="E561" s="46">
        <v>0</v>
      </c>
      <c r="F561" s="46">
        <v>10</v>
      </c>
      <c r="G561" s="46">
        <v>10</v>
      </c>
      <c r="H561" s="46">
        <v>78110000</v>
      </c>
      <c r="I561" s="38">
        <v>234504</v>
      </c>
      <c r="J561" s="38">
        <f t="shared" si="4"/>
        <v>2345040</v>
      </c>
      <c r="K561" s="264"/>
    </row>
    <row r="562" spans="1:11" ht="27.6">
      <c r="A562" s="37">
        <f t="shared" si="5"/>
        <v>142</v>
      </c>
      <c r="B562" s="46">
        <v>64221</v>
      </c>
      <c r="C562" s="78" t="s">
        <v>1248</v>
      </c>
      <c r="D562" s="301" t="s">
        <v>304</v>
      </c>
      <c r="E562" s="46">
        <v>0</v>
      </c>
      <c r="F562" s="46">
        <v>20</v>
      </c>
      <c r="G562" s="46">
        <v>20</v>
      </c>
      <c r="H562" s="46">
        <v>78110000</v>
      </c>
      <c r="I562" s="38">
        <v>234504</v>
      </c>
      <c r="J562" s="38">
        <f t="shared" ref="J562:J625" si="6">I562*F562</f>
        <v>4690080</v>
      </c>
      <c r="K562" s="264"/>
    </row>
    <row r="563" spans="1:11" ht="27.6">
      <c r="A563" s="37">
        <f t="shared" ref="A563:A626" si="7">A562+1</f>
        <v>143</v>
      </c>
      <c r="B563" s="46">
        <v>64221</v>
      </c>
      <c r="C563" s="78" t="s">
        <v>1249</v>
      </c>
      <c r="D563" s="301" t="s">
        <v>304</v>
      </c>
      <c r="E563" s="46">
        <v>0</v>
      </c>
      <c r="F563" s="46">
        <v>10</v>
      </c>
      <c r="G563" s="46">
        <v>10</v>
      </c>
      <c r="H563" s="46">
        <v>78110000</v>
      </c>
      <c r="I563" s="38">
        <v>234504</v>
      </c>
      <c r="J563" s="38">
        <f t="shared" si="6"/>
        <v>2345040</v>
      </c>
      <c r="K563" s="264"/>
    </row>
    <row r="564" spans="1:11" ht="27.6">
      <c r="A564" s="37">
        <f t="shared" si="7"/>
        <v>144</v>
      </c>
      <c r="B564" s="46">
        <v>64221</v>
      </c>
      <c r="C564" s="78" t="s">
        <v>1250</v>
      </c>
      <c r="D564" s="301" t="s">
        <v>304</v>
      </c>
      <c r="E564" s="46">
        <v>0</v>
      </c>
      <c r="F564" s="46">
        <v>10</v>
      </c>
      <c r="G564" s="46">
        <v>10</v>
      </c>
      <c r="H564" s="46">
        <v>78110000</v>
      </c>
      <c r="I564" s="38">
        <v>234504</v>
      </c>
      <c r="J564" s="38">
        <f t="shared" si="6"/>
        <v>2345040</v>
      </c>
      <c r="K564" s="264"/>
    </row>
    <row r="565" spans="1:11" ht="30.75" customHeight="1">
      <c r="A565" s="37">
        <f t="shared" si="7"/>
        <v>145</v>
      </c>
      <c r="B565" s="46">
        <v>64221</v>
      </c>
      <c r="C565" s="78" t="s">
        <v>1251</v>
      </c>
      <c r="D565" s="301" t="s">
        <v>304</v>
      </c>
      <c r="E565" s="46">
        <v>0</v>
      </c>
      <c r="F565" s="46">
        <v>10</v>
      </c>
      <c r="G565" s="46">
        <v>10</v>
      </c>
      <c r="H565" s="46">
        <v>78110000</v>
      </c>
      <c r="I565" s="38">
        <v>234504</v>
      </c>
      <c r="J565" s="38">
        <f t="shared" si="6"/>
        <v>2345040</v>
      </c>
      <c r="K565" s="264"/>
    </row>
    <row r="566" spans="1:11" ht="27.6">
      <c r="A566" s="37">
        <f t="shared" si="7"/>
        <v>146</v>
      </c>
      <c r="B566" s="46">
        <v>64221</v>
      </c>
      <c r="C566" s="78" t="s">
        <v>1252</v>
      </c>
      <c r="D566" s="301" t="s">
        <v>304</v>
      </c>
      <c r="E566" s="46">
        <v>0</v>
      </c>
      <c r="F566" s="46">
        <v>10</v>
      </c>
      <c r="G566" s="46">
        <v>10</v>
      </c>
      <c r="H566" s="46">
        <v>78110000</v>
      </c>
      <c r="I566" s="38">
        <v>234504</v>
      </c>
      <c r="J566" s="38">
        <f t="shared" si="6"/>
        <v>2345040</v>
      </c>
      <c r="K566" s="264"/>
    </row>
    <row r="567" spans="1:11" ht="27.6">
      <c r="A567" s="37">
        <f t="shared" si="7"/>
        <v>147</v>
      </c>
      <c r="B567" s="46">
        <v>64221</v>
      </c>
      <c r="C567" s="78" t="s">
        <v>1253</v>
      </c>
      <c r="D567" s="301" t="s">
        <v>304</v>
      </c>
      <c r="E567" s="46">
        <v>0</v>
      </c>
      <c r="F567" s="46">
        <v>10</v>
      </c>
      <c r="G567" s="46">
        <v>10</v>
      </c>
      <c r="H567" s="46">
        <v>78110000</v>
      </c>
      <c r="I567" s="38">
        <v>234504</v>
      </c>
      <c r="J567" s="38">
        <f t="shared" si="6"/>
        <v>2345040</v>
      </c>
      <c r="K567" s="264"/>
    </row>
    <row r="568" spans="1:11" ht="27.6">
      <c r="A568" s="37">
        <f t="shared" si="7"/>
        <v>148</v>
      </c>
      <c r="B568" s="46">
        <v>64221</v>
      </c>
      <c r="C568" s="78" t="s">
        <v>1254</v>
      </c>
      <c r="D568" s="301" t="s">
        <v>304</v>
      </c>
      <c r="E568" s="46">
        <v>0</v>
      </c>
      <c r="F568" s="46">
        <v>10</v>
      </c>
      <c r="G568" s="46">
        <v>10</v>
      </c>
      <c r="H568" s="46">
        <v>78110000</v>
      </c>
      <c r="I568" s="38">
        <v>234504</v>
      </c>
      <c r="J568" s="38">
        <f t="shared" si="6"/>
        <v>2345040</v>
      </c>
      <c r="K568" s="264"/>
    </row>
    <row r="569" spans="1:11" ht="27.6">
      <c r="A569" s="37">
        <f t="shared" si="7"/>
        <v>149</v>
      </c>
      <c r="B569" s="46">
        <v>64221</v>
      </c>
      <c r="C569" s="78" t="s">
        <v>1255</v>
      </c>
      <c r="D569" s="301" t="s">
        <v>304</v>
      </c>
      <c r="E569" s="46">
        <v>0</v>
      </c>
      <c r="F569" s="46">
        <v>10</v>
      </c>
      <c r="G569" s="46">
        <v>10</v>
      </c>
      <c r="H569" s="46">
        <v>78110000</v>
      </c>
      <c r="I569" s="38">
        <v>234504</v>
      </c>
      <c r="J569" s="38">
        <f t="shared" si="6"/>
        <v>2345040</v>
      </c>
      <c r="K569" s="264"/>
    </row>
    <row r="570" spans="1:11" ht="27.6">
      <c r="A570" s="37">
        <f t="shared" si="7"/>
        <v>150</v>
      </c>
      <c r="B570" s="46">
        <v>64221</v>
      </c>
      <c r="C570" s="78" t="s">
        <v>1256</v>
      </c>
      <c r="D570" s="301" t="s">
        <v>304</v>
      </c>
      <c r="E570" s="46">
        <v>0</v>
      </c>
      <c r="F570" s="46">
        <v>10</v>
      </c>
      <c r="G570" s="46">
        <v>10</v>
      </c>
      <c r="H570" s="46">
        <v>78110000</v>
      </c>
      <c r="I570" s="38">
        <v>234504</v>
      </c>
      <c r="J570" s="38">
        <f t="shared" si="6"/>
        <v>2345040</v>
      </c>
      <c r="K570" s="264"/>
    </row>
    <row r="571" spans="1:11" ht="27.6">
      <c r="A571" s="37">
        <f t="shared" si="7"/>
        <v>151</v>
      </c>
      <c r="B571" s="46">
        <v>64221</v>
      </c>
      <c r="C571" s="78" t="s">
        <v>1257</v>
      </c>
      <c r="D571" s="301" t="s">
        <v>304</v>
      </c>
      <c r="E571" s="46">
        <v>0</v>
      </c>
      <c r="F571" s="46">
        <v>20</v>
      </c>
      <c r="G571" s="46">
        <v>20</v>
      </c>
      <c r="H571" s="46">
        <v>78110000</v>
      </c>
      <c r="I571" s="38">
        <v>234504</v>
      </c>
      <c r="J571" s="38">
        <f t="shared" si="6"/>
        <v>4690080</v>
      </c>
      <c r="K571" s="264"/>
    </row>
    <row r="572" spans="1:11" ht="27.6">
      <c r="A572" s="37">
        <f t="shared" si="7"/>
        <v>152</v>
      </c>
      <c r="B572" s="46">
        <v>64221</v>
      </c>
      <c r="C572" s="78" t="s">
        <v>1258</v>
      </c>
      <c r="D572" s="301" t="s">
        <v>304</v>
      </c>
      <c r="E572" s="46">
        <v>0</v>
      </c>
      <c r="F572" s="46">
        <v>10</v>
      </c>
      <c r="G572" s="46">
        <v>10</v>
      </c>
      <c r="H572" s="46">
        <v>78110000</v>
      </c>
      <c r="I572" s="38">
        <v>234504</v>
      </c>
      <c r="J572" s="38">
        <f t="shared" si="6"/>
        <v>2345040</v>
      </c>
      <c r="K572" s="264"/>
    </row>
    <row r="573" spans="1:11" ht="23.25" customHeight="1">
      <c r="A573" s="37">
        <f t="shared" si="7"/>
        <v>153</v>
      </c>
      <c r="B573" s="46">
        <v>64221</v>
      </c>
      <c r="C573" s="78" t="s">
        <v>1259</v>
      </c>
      <c r="D573" s="301" t="s">
        <v>304</v>
      </c>
      <c r="E573" s="46">
        <v>0</v>
      </c>
      <c r="F573" s="46">
        <v>10</v>
      </c>
      <c r="G573" s="46">
        <v>10</v>
      </c>
      <c r="H573" s="46">
        <v>78110000</v>
      </c>
      <c r="I573" s="38">
        <v>234504</v>
      </c>
      <c r="J573" s="38">
        <f t="shared" si="6"/>
        <v>2345040</v>
      </c>
      <c r="K573" s="264"/>
    </row>
    <row r="574" spans="1:11" ht="27.6">
      <c r="A574" s="37">
        <f t="shared" si="7"/>
        <v>154</v>
      </c>
      <c r="B574" s="46">
        <v>64221</v>
      </c>
      <c r="C574" s="78" t="s">
        <v>1260</v>
      </c>
      <c r="D574" s="301" t="s">
        <v>304</v>
      </c>
      <c r="E574" s="46">
        <v>0</v>
      </c>
      <c r="F574" s="46">
        <v>10</v>
      </c>
      <c r="G574" s="46">
        <v>10</v>
      </c>
      <c r="H574" s="46">
        <v>78110000</v>
      </c>
      <c r="I574" s="38">
        <v>234504</v>
      </c>
      <c r="J574" s="38">
        <f t="shared" si="6"/>
        <v>2345040</v>
      </c>
      <c r="K574" s="264"/>
    </row>
    <row r="575" spans="1:11" ht="27.6">
      <c r="A575" s="37">
        <f t="shared" si="7"/>
        <v>155</v>
      </c>
      <c r="B575" s="46">
        <v>64221</v>
      </c>
      <c r="C575" s="78" t="s">
        <v>1261</v>
      </c>
      <c r="D575" s="301" t="s">
        <v>304</v>
      </c>
      <c r="E575" s="46">
        <v>0</v>
      </c>
      <c r="F575" s="46">
        <v>10</v>
      </c>
      <c r="G575" s="46">
        <v>10</v>
      </c>
      <c r="H575" s="46">
        <v>78110000</v>
      </c>
      <c r="I575" s="38">
        <v>234504</v>
      </c>
      <c r="J575" s="38">
        <f t="shared" si="6"/>
        <v>2345040</v>
      </c>
      <c r="K575" s="264"/>
    </row>
    <row r="576" spans="1:11" ht="27.6">
      <c r="A576" s="37">
        <f t="shared" si="7"/>
        <v>156</v>
      </c>
      <c r="B576" s="46">
        <v>64221</v>
      </c>
      <c r="C576" s="78" t="s">
        <v>1262</v>
      </c>
      <c r="D576" s="301" t="s">
        <v>304</v>
      </c>
      <c r="E576" s="46">
        <v>0</v>
      </c>
      <c r="F576" s="46">
        <v>10</v>
      </c>
      <c r="G576" s="46">
        <v>10</v>
      </c>
      <c r="H576" s="46">
        <v>78110000</v>
      </c>
      <c r="I576" s="38">
        <v>234504</v>
      </c>
      <c r="J576" s="38">
        <f t="shared" si="6"/>
        <v>2345040</v>
      </c>
      <c r="K576" s="264"/>
    </row>
    <row r="577" spans="1:11" ht="27.6">
      <c r="A577" s="37">
        <f t="shared" si="7"/>
        <v>157</v>
      </c>
      <c r="B577" s="46">
        <v>64221</v>
      </c>
      <c r="C577" s="78" t="s">
        <v>1263</v>
      </c>
      <c r="D577" s="301" t="s">
        <v>304</v>
      </c>
      <c r="E577" s="46">
        <v>0</v>
      </c>
      <c r="F577" s="46">
        <v>10</v>
      </c>
      <c r="G577" s="46">
        <v>10</v>
      </c>
      <c r="H577" s="46">
        <v>78110000</v>
      </c>
      <c r="I577" s="38">
        <v>234504</v>
      </c>
      <c r="J577" s="38">
        <f t="shared" si="6"/>
        <v>2345040</v>
      </c>
      <c r="K577" s="264"/>
    </row>
    <row r="578" spans="1:11" ht="27.6">
      <c r="A578" s="37">
        <f t="shared" si="7"/>
        <v>158</v>
      </c>
      <c r="B578" s="46">
        <v>64221</v>
      </c>
      <c r="C578" s="78" t="s">
        <v>1264</v>
      </c>
      <c r="D578" s="301" t="s">
        <v>304</v>
      </c>
      <c r="E578" s="46">
        <v>0</v>
      </c>
      <c r="F578" s="46">
        <v>10</v>
      </c>
      <c r="G578" s="46">
        <v>10</v>
      </c>
      <c r="H578" s="46">
        <v>78110000</v>
      </c>
      <c r="I578" s="38">
        <v>234504</v>
      </c>
      <c r="J578" s="38">
        <f t="shared" si="6"/>
        <v>2345040</v>
      </c>
      <c r="K578" s="264"/>
    </row>
    <row r="579" spans="1:11" ht="27.6">
      <c r="A579" s="37">
        <f t="shared" si="7"/>
        <v>159</v>
      </c>
      <c r="B579" s="46">
        <v>64221</v>
      </c>
      <c r="C579" s="78" t="s">
        <v>1265</v>
      </c>
      <c r="D579" s="301" t="s">
        <v>304</v>
      </c>
      <c r="E579" s="46">
        <v>0</v>
      </c>
      <c r="F579" s="46">
        <v>10</v>
      </c>
      <c r="G579" s="46">
        <v>10</v>
      </c>
      <c r="H579" s="46">
        <v>78110000</v>
      </c>
      <c r="I579" s="38">
        <v>234504</v>
      </c>
      <c r="J579" s="38">
        <f t="shared" si="6"/>
        <v>2345040</v>
      </c>
      <c r="K579" s="264"/>
    </row>
    <row r="580" spans="1:11" ht="27.6">
      <c r="A580" s="37">
        <f t="shared" si="7"/>
        <v>160</v>
      </c>
      <c r="B580" s="46">
        <v>64221</v>
      </c>
      <c r="C580" s="78" t="s">
        <v>1266</v>
      </c>
      <c r="D580" s="301" t="s">
        <v>304</v>
      </c>
      <c r="E580" s="46">
        <v>0</v>
      </c>
      <c r="F580" s="46">
        <v>10</v>
      </c>
      <c r="G580" s="46">
        <v>10</v>
      </c>
      <c r="H580" s="46">
        <v>78110000</v>
      </c>
      <c r="I580" s="38">
        <v>234504</v>
      </c>
      <c r="J580" s="38">
        <f t="shared" si="6"/>
        <v>2345040</v>
      </c>
      <c r="K580" s="264"/>
    </row>
    <row r="581" spans="1:11" ht="27.6">
      <c r="A581" s="37">
        <f t="shared" si="7"/>
        <v>161</v>
      </c>
      <c r="B581" s="46">
        <v>64221</v>
      </c>
      <c r="C581" s="78" t="s">
        <v>1267</v>
      </c>
      <c r="D581" s="301" t="s">
        <v>304</v>
      </c>
      <c r="E581" s="46">
        <v>0</v>
      </c>
      <c r="F581" s="46">
        <v>10</v>
      </c>
      <c r="G581" s="46">
        <v>10</v>
      </c>
      <c r="H581" s="46">
        <v>78110000</v>
      </c>
      <c r="I581" s="38">
        <v>234504</v>
      </c>
      <c r="J581" s="38">
        <f t="shared" si="6"/>
        <v>2345040</v>
      </c>
      <c r="K581" s="264"/>
    </row>
    <row r="582" spans="1:11" ht="27.6">
      <c r="A582" s="37">
        <f t="shared" si="7"/>
        <v>162</v>
      </c>
      <c r="B582" s="46">
        <v>64221</v>
      </c>
      <c r="C582" s="78" t="s">
        <v>1268</v>
      </c>
      <c r="D582" s="301" t="s">
        <v>304</v>
      </c>
      <c r="E582" s="46">
        <v>0</v>
      </c>
      <c r="F582" s="46">
        <v>30</v>
      </c>
      <c r="G582" s="46">
        <v>30</v>
      </c>
      <c r="H582" s="46">
        <v>78110000</v>
      </c>
      <c r="I582" s="38">
        <v>234504</v>
      </c>
      <c r="J582" s="38">
        <f t="shared" si="6"/>
        <v>7035120</v>
      </c>
      <c r="K582" s="264"/>
    </row>
    <row r="583" spans="1:11" ht="27.6">
      <c r="A583" s="37">
        <f t="shared" si="7"/>
        <v>163</v>
      </c>
      <c r="B583" s="46">
        <v>64221</v>
      </c>
      <c r="C583" s="78" t="s">
        <v>1269</v>
      </c>
      <c r="D583" s="301" t="s">
        <v>304</v>
      </c>
      <c r="E583" s="46">
        <v>0</v>
      </c>
      <c r="F583" s="46">
        <v>20</v>
      </c>
      <c r="G583" s="46">
        <v>20</v>
      </c>
      <c r="H583" s="46">
        <v>78110000</v>
      </c>
      <c r="I583" s="38">
        <v>234504</v>
      </c>
      <c r="J583" s="38">
        <f t="shared" si="6"/>
        <v>4690080</v>
      </c>
      <c r="K583" s="264"/>
    </row>
    <row r="584" spans="1:11" ht="27.6">
      <c r="A584" s="37">
        <f t="shared" si="7"/>
        <v>164</v>
      </c>
      <c r="B584" s="46">
        <v>64221</v>
      </c>
      <c r="C584" s="78" t="s">
        <v>1270</v>
      </c>
      <c r="D584" s="301" t="s">
        <v>304</v>
      </c>
      <c r="E584" s="46">
        <v>0</v>
      </c>
      <c r="F584" s="46">
        <v>20</v>
      </c>
      <c r="G584" s="46">
        <v>20</v>
      </c>
      <c r="H584" s="46">
        <v>78110000</v>
      </c>
      <c r="I584" s="38">
        <v>234504</v>
      </c>
      <c r="J584" s="38">
        <f t="shared" si="6"/>
        <v>4690080</v>
      </c>
      <c r="K584" s="264"/>
    </row>
    <row r="585" spans="1:11" ht="27.6">
      <c r="A585" s="37">
        <f t="shared" si="7"/>
        <v>165</v>
      </c>
      <c r="B585" s="46">
        <v>64221</v>
      </c>
      <c r="C585" s="78" t="s">
        <v>1271</v>
      </c>
      <c r="D585" s="301" t="s">
        <v>304</v>
      </c>
      <c r="E585" s="46">
        <v>0</v>
      </c>
      <c r="F585" s="46">
        <v>10</v>
      </c>
      <c r="G585" s="46">
        <v>10</v>
      </c>
      <c r="H585" s="46">
        <v>78110000</v>
      </c>
      <c r="I585" s="38">
        <v>234504</v>
      </c>
      <c r="J585" s="38">
        <f t="shared" si="6"/>
        <v>2345040</v>
      </c>
      <c r="K585" s="264"/>
    </row>
    <row r="586" spans="1:11" ht="27.6">
      <c r="A586" s="37">
        <f t="shared" si="7"/>
        <v>166</v>
      </c>
      <c r="B586" s="46">
        <v>64221</v>
      </c>
      <c r="C586" s="78" t="s">
        <v>1272</v>
      </c>
      <c r="D586" s="301" t="s">
        <v>304</v>
      </c>
      <c r="E586" s="46">
        <v>0</v>
      </c>
      <c r="F586" s="46">
        <v>20</v>
      </c>
      <c r="G586" s="46">
        <v>20</v>
      </c>
      <c r="H586" s="46">
        <v>78110000</v>
      </c>
      <c r="I586" s="38">
        <v>234504</v>
      </c>
      <c r="J586" s="38">
        <f t="shared" si="6"/>
        <v>4690080</v>
      </c>
      <c r="K586" s="264"/>
    </row>
    <row r="587" spans="1:11" ht="27.6">
      <c r="A587" s="37">
        <f t="shared" si="7"/>
        <v>167</v>
      </c>
      <c r="B587" s="46">
        <v>64221</v>
      </c>
      <c r="C587" s="78" t="s">
        <v>1119</v>
      </c>
      <c r="D587" s="301" t="s">
        <v>304</v>
      </c>
      <c r="E587" s="46">
        <v>0</v>
      </c>
      <c r="F587" s="46">
        <v>10</v>
      </c>
      <c r="G587" s="46">
        <v>10</v>
      </c>
      <c r="H587" s="46">
        <v>78110000</v>
      </c>
      <c r="I587" s="38">
        <v>234504</v>
      </c>
      <c r="J587" s="38">
        <f t="shared" si="6"/>
        <v>2345040</v>
      </c>
      <c r="K587" s="264"/>
    </row>
    <row r="588" spans="1:11" ht="27.6">
      <c r="A588" s="37">
        <f t="shared" si="7"/>
        <v>168</v>
      </c>
      <c r="B588" s="46">
        <v>64221</v>
      </c>
      <c r="C588" s="78" t="s">
        <v>1273</v>
      </c>
      <c r="D588" s="301" t="s">
        <v>304</v>
      </c>
      <c r="E588" s="46">
        <v>0</v>
      </c>
      <c r="F588" s="46">
        <v>20</v>
      </c>
      <c r="G588" s="46">
        <v>20</v>
      </c>
      <c r="H588" s="46">
        <v>78110000</v>
      </c>
      <c r="I588" s="38">
        <v>234504</v>
      </c>
      <c r="J588" s="38">
        <f t="shared" si="6"/>
        <v>4690080</v>
      </c>
      <c r="K588" s="264"/>
    </row>
    <row r="589" spans="1:11" ht="27.6">
      <c r="A589" s="37">
        <f t="shared" si="7"/>
        <v>169</v>
      </c>
      <c r="B589" s="46">
        <v>64221</v>
      </c>
      <c r="C589" s="78" t="s">
        <v>1274</v>
      </c>
      <c r="D589" s="301" t="s">
        <v>304</v>
      </c>
      <c r="E589" s="46">
        <v>0</v>
      </c>
      <c r="F589" s="46">
        <v>20</v>
      </c>
      <c r="G589" s="46">
        <v>20</v>
      </c>
      <c r="H589" s="46">
        <v>78110000</v>
      </c>
      <c r="I589" s="38">
        <v>234504</v>
      </c>
      <c r="J589" s="38">
        <f t="shared" si="6"/>
        <v>4690080</v>
      </c>
      <c r="K589" s="264"/>
    </row>
    <row r="590" spans="1:11" ht="27.6">
      <c r="A590" s="37">
        <f t="shared" si="7"/>
        <v>170</v>
      </c>
      <c r="B590" s="46">
        <v>64221</v>
      </c>
      <c r="C590" s="78" t="s">
        <v>1275</v>
      </c>
      <c r="D590" s="301" t="s">
        <v>304</v>
      </c>
      <c r="E590" s="46">
        <v>0</v>
      </c>
      <c r="F590" s="46">
        <v>10</v>
      </c>
      <c r="G590" s="46">
        <v>10</v>
      </c>
      <c r="H590" s="46">
        <v>78110000</v>
      </c>
      <c r="I590" s="38">
        <v>234504</v>
      </c>
      <c r="J590" s="38">
        <f t="shared" si="6"/>
        <v>2345040</v>
      </c>
      <c r="K590" s="264"/>
    </row>
    <row r="591" spans="1:11" ht="27.6">
      <c r="A591" s="37">
        <f t="shared" si="7"/>
        <v>171</v>
      </c>
      <c r="B591" s="46">
        <v>64221</v>
      </c>
      <c r="C591" s="78" t="s">
        <v>1276</v>
      </c>
      <c r="D591" s="301" t="s">
        <v>304</v>
      </c>
      <c r="E591" s="46">
        <v>0</v>
      </c>
      <c r="F591" s="46">
        <v>10</v>
      </c>
      <c r="G591" s="46">
        <v>10</v>
      </c>
      <c r="H591" s="46">
        <v>78110000</v>
      </c>
      <c r="I591" s="38">
        <v>234504</v>
      </c>
      <c r="J591" s="38">
        <f t="shared" si="6"/>
        <v>2345040</v>
      </c>
      <c r="K591" s="264"/>
    </row>
    <row r="592" spans="1:11" ht="22.5" customHeight="1">
      <c r="A592" s="37">
        <f t="shared" si="7"/>
        <v>172</v>
      </c>
      <c r="B592" s="46">
        <v>64221</v>
      </c>
      <c r="C592" s="78" t="s">
        <v>1277</v>
      </c>
      <c r="D592" s="301" t="s">
        <v>304</v>
      </c>
      <c r="E592" s="46">
        <v>0</v>
      </c>
      <c r="F592" s="46">
        <v>20</v>
      </c>
      <c r="G592" s="46">
        <v>20</v>
      </c>
      <c r="H592" s="46">
        <v>78110000</v>
      </c>
      <c r="I592" s="38">
        <v>234504</v>
      </c>
      <c r="J592" s="38">
        <f t="shared" si="6"/>
        <v>4690080</v>
      </c>
      <c r="K592" s="264"/>
    </row>
    <row r="593" spans="1:11" ht="27.6">
      <c r="A593" s="37">
        <f t="shared" si="7"/>
        <v>173</v>
      </c>
      <c r="B593" s="46">
        <v>64221</v>
      </c>
      <c r="C593" s="78" t="s">
        <v>1278</v>
      </c>
      <c r="D593" s="301" t="s">
        <v>304</v>
      </c>
      <c r="E593" s="46">
        <v>0</v>
      </c>
      <c r="F593" s="46">
        <v>20</v>
      </c>
      <c r="G593" s="46">
        <v>20</v>
      </c>
      <c r="H593" s="46">
        <v>78110000</v>
      </c>
      <c r="I593" s="38">
        <v>234504</v>
      </c>
      <c r="J593" s="38">
        <f t="shared" si="6"/>
        <v>4690080</v>
      </c>
      <c r="K593" s="264"/>
    </row>
    <row r="594" spans="1:11" ht="27.6">
      <c r="A594" s="37">
        <f t="shared" si="7"/>
        <v>174</v>
      </c>
      <c r="B594" s="46">
        <v>64221</v>
      </c>
      <c r="C594" s="78" t="s">
        <v>1279</v>
      </c>
      <c r="D594" s="301" t="s">
        <v>304</v>
      </c>
      <c r="E594" s="46">
        <v>0</v>
      </c>
      <c r="F594" s="46">
        <v>10</v>
      </c>
      <c r="G594" s="46">
        <v>10</v>
      </c>
      <c r="H594" s="46">
        <v>78110000</v>
      </c>
      <c r="I594" s="38">
        <v>234504</v>
      </c>
      <c r="J594" s="38">
        <f t="shared" si="6"/>
        <v>2345040</v>
      </c>
      <c r="K594" s="264"/>
    </row>
    <row r="595" spans="1:11" ht="27.6">
      <c r="A595" s="37">
        <f t="shared" si="7"/>
        <v>175</v>
      </c>
      <c r="B595" s="46">
        <v>64221</v>
      </c>
      <c r="C595" s="78" t="s">
        <v>1280</v>
      </c>
      <c r="D595" s="301" t="s">
        <v>304</v>
      </c>
      <c r="E595" s="46">
        <v>0</v>
      </c>
      <c r="F595" s="46">
        <v>20</v>
      </c>
      <c r="G595" s="46">
        <v>20</v>
      </c>
      <c r="H595" s="46">
        <v>78110000</v>
      </c>
      <c r="I595" s="38">
        <v>234504</v>
      </c>
      <c r="J595" s="38">
        <f t="shared" si="6"/>
        <v>4690080</v>
      </c>
      <c r="K595" s="264"/>
    </row>
    <row r="596" spans="1:11" ht="27.6">
      <c r="A596" s="37">
        <f t="shared" si="7"/>
        <v>176</v>
      </c>
      <c r="B596" s="46">
        <v>64221</v>
      </c>
      <c r="C596" s="78" t="s">
        <v>1281</v>
      </c>
      <c r="D596" s="301" t="s">
        <v>304</v>
      </c>
      <c r="E596" s="46">
        <v>0</v>
      </c>
      <c r="F596" s="46">
        <v>20</v>
      </c>
      <c r="G596" s="46">
        <v>20</v>
      </c>
      <c r="H596" s="46">
        <v>78110000</v>
      </c>
      <c r="I596" s="38">
        <v>234504</v>
      </c>
      <c r="J596" s="38">
        <f t="shared" si="6"/>
        <v>4690080</v>
      </c>
      <c r="K596" s="264"/>
    </row>
    <row r="597" spans="1:11" ht="27.6">
      <c r="A597" s="37">
        <f t="shared" si="7"/>
        <v>177</v>
      </c>
      <c r="B597" s="46">
        <v>64221</v>
      </c>
      <c r="C597" s="78" t="s">
        <v>1282</v>
      </c>
      <c r="D597" s="301" t="s">
        <v>304</v>
      </c>
      <c r="E597" s="46">
        <v>0</v>
      </c>
      <c r="F597" s="46">
        <v>10</v>
      </c>
      <c r="G597" s="46">
        <v>10</v>
      </c>
      <c r="H597" s="46">
        <v>78110000</v>
      </c>
      <c r="I597" s="38">
        <v>234504</v>
      </c>
      <c r="J597" s="38">
        <f t="shared" si="6"/>
        <v>2345040</v>
      </c>
      <c r="K597" s="264"/>
    </row>
    <row r="598" spans="1:11" ht="27.6">
      <c r="A598" s="37">
        <f t="shared" si="7"/>
        <v>178</v>
      </c>
      <c r="B598" s="46">
        <v>64221</v>
      </c>
      <c r="C598" s="78" t="s">
        <v>1283</v>
      </c>
      <c r="D598" s="301" t="s">
        <v>304</v>
      </c>
      <c r="E598" s="46">
        <v>0</v>
      </c>
      <c r="F598" s="46">
        <v>10</v>
      </c>
      <c r="G598" s="46">
        <v>10</v>
      </c>
      <c r="H598" s="46">
        <v>78110000</v>
      </c>
      <c r="I598" s="38">
        <v>234504</v>
      </c>
      <c r="J598" s="38">
        <f t="shared" si="6"/>
        <v>2345040</v>
      </c>
      <c r="K598" s="264"/>
    </row>
    <row r="599" spans="1:11" ht="27.6">
      <c r="A599" s="37">
        <f t="shared" si="7"/>
        <v>179</v>
      </c>
      <c r="B599" s="46">
        <v>64221</v>
      </c>
      <c r="C599" s="78" t="s">
        <v>1284</v>
      </c>
      <c r="D599" s="301" t="s">
        <v>304</v>
      </c>
      <c r="E599" s="46">
        <v>0</v>
      </c>
      <c r="F599" s="46">
        <v>10</v>
      </c>
      <c r="G599" s="46">
        <v>10</v>
      </c>
      <c r="H599" s="46">
        <v>78110000</v>
      </c>
      <c r="I599" s="38">
        <v>234504</v>
      </c>
      <c r="J599" s="38">
        <f t="shared" si="6"/>
        <v>2345040</v>
      </c>
      <c r="K599" s="264"/>
    </row>
    <row r="600" spans="1:11" ht="27.6">
      <c r="A600" s="37">
        <f t="shared" si="7"/>
        <v>180</v>
      </c>
      <c r="B600" s="46">
        <v>64221</v>
      </c>
      <c r="C600" s="78" t="s">
        <v>1285</v>
      </c>
      <c r="D600" s="301" t="s">
        <v>304</v>
      </c>
      <c r="E600" s="46">
        <v>0</v>
      </c>
      <c r="F600" s="46">
        <v>10</v>
      </c>
      <c r="G600" s="46">
        <v>10</v>
      </c>
      <c r="H600" s="46">
        <v>78110000</v>
      </c>
      <c r="I600" s="38">
        <v>234504</v>
      </c>
      <c r="J600" s="38">
        <f t="shared" si="6"/>
        <v>2345040</v>
      </c>
      <c r="K600" s="264"/>
    </row>
    <row r="601" spans="1:11" ht="27.6">
      <c r="A601" s="37">
        <f t="shared" si="7"/>
        <v>181</v>
      </c>
      <c r="B601" s="46">
        <v>64221</v>
      </c>
      <c r="C601" s="78" t="s">
        <v>1286</v>
      </c>
      <c r="D601" s="301" t="s">
        <v>304</v>
      </c>
      <c r="E601" s="46">
        <v>0</v>
      </c>
      <c r="F601" s="46">
        <v>10</v>
      </c>
      <c r="G601" s="46">
        <v>10</v>
      </c>
      <c r="H601" s="46">
        <v>78110000</v>
      </c>
      <c r="I601" s="38">
        <v>234504</v>
      </c>
      <c r="J601" s="38">
        <f t="shared" si="6"/>
        <v>2345040</v>
      </c>
      <c r="K601" s="264"/>
    </row>
    <row r="602" spans="1:11" ht="27.6">
      <c r="A602" s="37">
        <f t="shared" si="7"/>
        <v>182</v>
      </c>
      <c r="B602" s="46">
        <v>64221</v>
      </c>
      <c r="C602" s="78" t="s">
        <v>1287</v>
      </c>
      <c r="D602" s="301" t="s">
        <v>304</v>
      </c>
      <c r="E602" s="46">
        <v>0</v>
      </c>
      <c r="F602" s="46">
        <v>10</v>
      </c>
      <c r="G602" s="46">
        <v>10</v>
      </c>
      <c r="H602" s="46">
        <v>78110000</v>
      </c>
      <c r="I602" s="38">
        <v>234504</v>
      </c>
      <c r="J602" s="38">
        <f t="shared" si="6"/>
        <v>2345040</v>
      </c>
      <c r="K602" s="264"/>
    </row>
    <row r="603" spans="1:11" ht="27.6">
      <c r="A603" s="37">
        <f t="shared" si="7"/>
        <v>183</v>
      </c>
      <c r="B603" s="46">
        <v>64221</v>
      </c>
      <c r="C603" s="78" t="s">
        <v>1288</v>
      </c>
      <c r="D603" s="301" t="s">
        <v>304</v>
      </c>
      <c r="E603" s="46">
        <v>0</v>
      </c>
      <c r="F603" s="46">
        <v>10</v>
      </c>
      <c r="G603" s="46">
        <v>10</v>
      </c>
      <c r="H603" s="46">
        <v>78110000</v>
      </c>
      <c r="I603" s="38">
        <v>234504</v>
      </c>
      <c r="J603" s="38">
        <f t="shared" si="6"/>
        <v>2345040</v>
      </c>
      <c r="K603" s="264"/>
    </row>
    <row r="604" spans="1:11" ht="27.6">
      <c r="A604" s="37">
        <f t="shared" si="7"/>
        <v>184</v>
      </c>
      <c r="B604" s="46">
        <v>64221</v>
      </c>
      <c r="C604" s="78" t="s">
        <v>1289</v>
      </c>
      <c r="D604" s="301" t="s">
        <v>304</v>
      </c>
      <c r="E604" s="46">
        <v>0</v>
      </c>
      <c r="F604" s="46">
        <v>10</v>
      </c>
      <c r="G604" s="46">
        <v>10</v>
      </c>
      <c r="H604" s="46">
        <v>78110000</v>
      </c>
      <c r="I604" s="38">
        <v>234504</v>
      </c>
      <c r="J604" s="38">
        <f t="shared" si="6"/>
        <v>2345040</v>
      </c>
      <c r="K604" s="264"/>
    </row>
    <row r="605" spans="1:11" ht="27.6">
      <c r="A605" s="37">
        <f t="shared" si="7"/>
        <v>185</v>
      </c>
      <c r="B605" s="46">
        <v>64221</v>
      </c>
      <c r="C605" s="78" t="s">
        <v>1290</v>
      </c>
      <c r="D605" s="301" t="s">
        <v>304</v>
      </c>
      <c r="E605" s="46">
        <v>0</v>
      </c>
      <c r="F605" s="46">
        <v>10</v>
      </c>
      <c r="G605" s="46">
        <v>10</v>
      </c>
      <c r="H605" s="46">
        <v>78110000</v>
      </c>
      <c r="I605" s="38">
        <v>234504</v>
      </c>
      <c r="J605" s="38">
        <f t="shared" si="6"/>
        <v>2345040</v>
      </c>
      <c r="K605" s="264"/>
    </row>
    <row r="606" spans="1:11" ht="41.4">
      <c r="A606" s="37">
        <f t="shared" si="7"/>
        <v>186</v>
      </c>
      <c r="B606" s="46">
        <v>64221</v>
      </c>
      <c r="C606" s="78" t="s">
        <v>1291</v>
      </c>
      <c r="D606" s="301" t="s">
        <v>304</v>
      </c>
      <c r="E606" s="46">
        <v>0</v>
      </c>
      <c r="F606" s="46">
        <v>10</v>
      </c>
      <c r="G606" s="46">
        <v>10</v>
      </c>
      <c r="H606" s="46">
        <v>78110000</v>
      </c>
      <c r="I606" s="38">
        <v>234504</v>
      </c>
      <c r="J606" s="38">
        <f t="shared" si="6"/>
        <v>2345040</v>
      </c>
      <c r="K606" s="264"/>
    </row>
    <row r="607" spans="1:11" ht="27.6">
      <c r="A607" s="37">
        <f t="shared" si="7"/>
        <v>187</v>
      </c>
      <c r="B607" s="46">
        <v>64221</v>
      </c>
      <c r="C607" s="78" t="s">
        <v>1292</v>
      </c>
      <c r="D607" s="301" t="s">
        <v>304</v>
      </c>
      <c r="E607" s="46">
        <v>0</v>
      </c>
      <c r="F607" s="46">
        <v>10</v>
      </c>
      <c r="G607" s="46">
        <v>10</v>
      </c>
      <c r="H607" s="46">
        <v>78110000</v>
      </c>
      <c r="I607" s="38">
        <v>234504</v>
      </c>
      <c r="J607" s="38">
        <f t="shared" si="6"/>
        <v>2345040</v>
      </c>
      <c r="K607" s="264"/>
    </row>
    <row r="608" spans="1:11" ht="27.6">
      <c r="A608" s="37">
        <f t="shared" si="7"/>
        <v>188</v>
      </c>
      <c r="B608" s="46">
        <v>64221</v>
      </c>
      <c r="C608" s="78" t="s">
        <v>1293</v>
      </c>
      <c r="D608" s="301" t="s">
        <v>304</v>
      </c>
      <c r="E608" s="46">
        <v>0</v>
      </c>
      <c r="F608" s="46">
        <v>10</v>
      </c>
      <c r="G608" s="46">
        <v>10</v>
      </c>
      <c r="H608" s="46">
        <v>78110000</v>
      </c>
      <c r="I608" s="38">
        <v>234504</v>
      </c>
      <c r="J608" s="38">
        <f t="shared" si="6"/>
        <v>2345040</v>
      </c>
      <c r="K608" s="264"/>
    </row>
    <row r="609" spans="1:11" ht="27.6">
      <c r="A609" s="37">
        <f t="shared" si="7"/>
        <v>189</v>
      </c>
      <c r="B609" s="46">
        <v>64221</v>
      </c>
      <c r="C609" s="78" t="s">
        <v>1294</v>
      </c>
      <c r="D609" s="301" t="s">
        <v>304</v>
      </c>
      <c r="E609" s="46">
        <v>0</v>
      </c>
      <c r="F609" s="46">
        <v>10</v>
      </c>
      <c r="G609" s="46">
        <v>10</v>
      </c>
      <c r="H609" s="46">
        <v>78110000</v>
      </c>
      <c r="I609" s="38">
        <v>234504</v>
      </c>
      <c r="J609" s="38">
        <f t="shared" si="6"/>
        <v>2345040</v>
      </c>
      <c r="K609" s="264"/>
    </row>
    <row r="610" spans="1:11" ht="27.6">
      <c r="A610" s="37">
        <f t="shared" si="7"/>
        <v>190</v>
      </c>
      <c r="B610" s="46">
        <v>64221</v>
      </c>
      <c r="C610" s="78" t="s">
        <v>1295</v>
      </c>
      <c r="D610" s="301" t="s">
        <v>304</v>
      </c>
      <c r="E610" s="46">
        <v>0</v>
      </c>
      <c r="F610" s="46">
        <v>10</v>
      </c>
      <c r="G610" s="46">
        <v>10</v>
      </c>
      <c r="H610" s="46">
        <v>78110000</v>
      </c>
      <c r="I610" s="38">
        <v>234504</v>
      </c>
      <c r="J610" s="38">
        <f t="shared" si="6"/>
        <v>2345040</v>
      </c>
      <c r="K610" s="264"/>
    </row>
    <row r="611" spans="1:11" ht="27.6">
      <c r="A611" s="37">
        <f t="shared" si="7"/>
        <v>191</v>
      </c>
      <c r="B611" s="46">
        <v>64221</v>
      </c>
      <c r="C611" s="78" t="s">
        <v>1296</v>
      </c>
      <c r="D611" s="301" t="s">
        <v>304</v>
      </c>
      <c r="E611" s="46">
        <v>0</v>
      </c>
      <c r="F611" s="46">
        <v>10</v>
      </c>
      <c r="G611" s="46">
        <v>10</v>
      </c>
      <c r="H611" s="46">
        <v>78110000</v>
      </c>
      <c r="I611" s="38">
        <v>234504</v>
      </c>
      <c r="J611" s="38">
        <f t="shared" si="6"/>
        <v>2345040</v>
      </c>
      <c r="K611" s="264"/>
    </row>
    <row r="612" spans="1:11" ht="27.6">
      <c r="A612" s="37">
        <f t="shared" si="7"/>
        <v>192</v>
      </c>
      <c r="B612" s="46">
        <v>64221</v>
      </c>
      <c r="C612" s="78" t="s">
        <v>1297</v>
      </c>
      <c r="D612" s="301" t="s">
        <v>304</v>
      </c>
      <c r="E612" s="46">
        <v>0</v>
      </c>
      <c r="F612" s="46">
        <v>10</v>
      </c>
      <c r="G612" s="46">
        <v>10</v>
      </c>
      <c r="H612" s="46">
        <v>78110000</v>
      </c>
      <c r="I612" s="38">
        <v>234504</v>
      </c>
      <c r="J612" s="38">
        <f t="shared" si="6"/>
        <v>2345040</v>
      </c>
      <c r="K612" s="264"/>
    </row>
    <row r="613" spans="1:11" ht="27.6">
      <c r="A613" s="37">
        <f t="shared" si="7"/>
        <v>193</v>
      </c>
      <c r="B613" s="46">
        <v>64221</v>
      </c>
      <c r="C613" s="78" t="s">
        <v>1298</v>
      </c>
      <c r="D613" s="301" t="s">
        <v>304</v>
      </c>
      <c r="E613" s="46">
        <v>0</v>
      </c>
      <c r="F613" s="46">
        <v>10</v>
      </c>
      <c r="G613" s="46">
        <v>10</v>
      </c>
      <c r="H613" s="46">
        <v>78110000</v>
      </c>
      <c r="I613" s="38">
        <v>234504</v>
      </c>
      <c r="J613" s="38">
        <f t="shared" si="6"/>
        <v>2345040</v>
      </c>
      <c r="K613" s="264"/>
    </row>
    <row r="614" spans="1:11" ht="27.6">
      <c r="A614" s="37">
        <f t="shared" si="7"/>
        <v>194</v>
      </c>
      <c r="B614" s="46">
        <v>64221</v>
      </c>
      <c r="C614" s="78" t="s">
        <v>1299</v>
      </c>
      <c r="D614" s="301" t="s">
        <v>304</v>
      </c>
      <c r="E614" s="46">
        <v>0</v>
      </c>
      <c r="F614" s="46">
        <v>10</v>
      </c>
      <c r="G614" s="46">
        <v>10</v>
      </c>
      <c r="H614" s="46">
        <v>78110000</v>
      </c>
      <c r="I614" s="38">
        <v>234504</v>
      </c>
      <c r="J614" s="38">
        <f t="shared" si="6"/>
        <v>2345040</v>
      </c>
      <c r="K614" s="264"/>
    </row>
    <row r="615" spans="1:11" ht="27.6">
      <c r="A615" s="37">
        <f t="shared" si="7"/>
        <v>195</v>
      </c>
      <c r="B615" s="46">
        <v>64221</v>
      </c>
      <c r="C615" s="78" t="s">
        <v>1300</v>
      </c>
      <c r="D615" s="301" t="s">
        <v>304</v>
      </c>
      <c r="E615" s="46">
        <v>0</v>
      </c>
      <c r="F615" s="46">
        <v>10</v>
      </c>
      <c r="G615" s="46">
        <v>10</v>
      </c>
      <c r="H615" s="46">
        <v>78110000</v>
      </c>
      <c r="I615" s="38">
        <v>234504</v>
      </c>
      <c r="J615" s="38">
        <f t="shared" si="6"/>
        <v>2345040</v>
      </c>
      <c r="K615" s="264"/>
    </row>
    <row r="616" spans="1:11" ht="41.4">
      <c r="A616" s="37">
        <f t="shared" si="7"/>
        <v>196</v>
      </c>
      <c r="B616" s="46">
        <v>64221</v>
      </c>
      <c r="C616" s="78" t="s">
        <v>1301</v>
      </c>
      <c r="D616" s="301" t="s">
        <v>304</v>
      </c>
      <c r="E616" s="46">
        <v>0</v>
      </c>
      <c r="F616" s="46">
        <v>10</v>
      </c>
      <c r="G616" s="46">
        <v>10</v>
      </c>
      <c r="H616" s="46">
        <v>78110000</v>
      </c>
      <c r="I616" s="38">
        <v>234504</v>
      </c>
      <c r="J616" s="38">
        <f t="shared" si="6"/>
        <v>2345040</v>
      </c>
      <c r="K616" s="264"/>
    </row>
    <row r="617" spans="1:11" ht="27.6">
      <c r="A617" s="37">
        <f t="shared" si="7"/>
        <v>197</v>
      </c>
      <c r="B617" s="46">
        <v>64221</v>
      </c>
      <c r="C617" s="78" t="s">
        <v>1302</v>
      </c>
      <c r="D617" s="301" t="s">
        <v>304</v>
      </c>
      <c r="E617" s="46">
        <v>0</v>
      </c>
      <c r="F617" s="46">
        <v>10</v>
      </c>
      <c r="G617" s="46">
        <v>10</v>
      </c>
      <c r="H617" s="46">
        <v>78110000</v>
      </c>
      <c r="I617" s="38">
        <v>234504</v>
      </c>
      <c r="J617" s="38">
        <f t="shared" si="6"/>
        <v>2345040</v>
      </c>
      <c r="K617" s="264"/>
    </row>
    <row r="618" spans="1:11" ht="27.6">
      <c r="A618" s="37">
        <f t="shared" si="7"/>
        <v>198</v>
      </c>
      <c r="B618" s="46">
        <v>64221</v>
      </c>
      <c r="C618" s="78" t="s">
        <v>1303</v>
      </c>
      <c r="D618" s="301" t="s">
        <v>304</v>
      </c>
      <c r="E618" s="46">
        <v>0</v>
      </c>
      <c r="F618" s="46">
        <v>10</v>
      </c>
      <c r="G618" s="46">
        <v>10</v>
      </c>
      <c r="H618" s="46">
        <v>78110000</v>
      </c>
      <c r="I618" s="38">
        <v>234504</v>
      </c>
      <c r="J618" s="38">
        <f t="shared" si="6"/>
        <v>2345040</v>
      </c>
      <c r="K618" s="264"/>
    </row>
    <row r="619" spans="1:11" ht="27.6">
      <c r="A619" s="37">
        <f t="shared" si="7"/>
        <v>199</v>
      </c>
      <c r="B619" s="46">
        <v>64221</v>
      </c>
      <c r="C619" s="78" t="s">
        <v>1304</v>
      </c>
      <c r="D619" s="301" t="s">
        <v>304</v>
      </c>
      <c r="E619" s="46">
        <v>0</v>
      </c>
      <c r="F619" s="46">
        <v>10</v>
      </c>
      <c r="G619" s="46">
        <v>10</v>
      </c>
      <c r="H619" s="46">
        <v>78110000</v>
      </c>
      <c r="I619" s="38">
        <v>234504</v>
      </c>
      <c r="J619" s="38">
        <f t="shared" si="6"/>
        <v>2345040</v>
      </c>
      <c r="K619" s="264"/>
    </row>
    <row r="620" spans="1:11" ht="27.6">
      <c r="A620" s="37">
        <f t="shared" si="7"/>
        <v>200</v>
      </c>
      <c r="B620" s="46">
        <v>64221</v>
      </c>
      <c r="C620" s="78" t="s">
        <v>1305</v>
      </c>
      <c r="D620" s="301" t="s">
        <v>304</v>
      </c>
      <c r="E620" s="46">
        <v>0</v>
      </c>
      <c r="F620" s="46">
        <v>10</v>
      </c>
      <c r="G620" s="46">
        <v>10</v>
      </c>
      <c r="H620" s="46">
        <v>78110000</v>
      </c>
      <c r="I620" s="38">
        <v>234504</v>
      </c>
      <c r="J620" s="38">
        <f t="shared" si="6"/>
        <v>2345040</v>
      </c>
      <c r="K620" s="264"/>
    </row>
    <row r="621" spans="1:11" ht="27.6">
      <c r="A621" s="37">
        <f t="shared" si="7"/>
        <v>201</v>
      </c>
      <c r="B621" s="46">
        <v>64221</v>
      </c>
      <c r="C621" s="78" t="s">
        <v>1306</v>
      </c>
      <c r="D621" s="301" t="s">
        <v>304</v>
      </c>
      <c r="E621" s="46">
        <v>0</v>
      </c>
      <c r="F621" s="46">
        <v>10</v>
      </c>
      <c r="G621" s="46">
        <v>10</v>
      </c>
      <c r="H621" s="46">
        <v>78110000</v>
      </c>
      <c r="I621" s="38">
        <v>234504</v>
      </c>
      <c r="J621" s="38">
        <f t="shared" si="6"/>
        <v>2345040</v>
      </c>
      <c r="K621" s="264"/>
    </row>
    <row r="622" spans="1:11" ht="27.6">
      <c r="A622" s="37">
        <f t="shared" si="7"/>
        <v>202</v>
      </c>
      <c r="B622" s="46">
        <v>64221</v>
      </c>
      <c r="C622" s="78" t="s">
        <v>1307</v>
      </c>
      <c r="D622" s="301" t="s">
        <v>304</v>
      </c>
      <c r="E622" s="46">
        <v>0</v>
      </c>
      <c r="F622" s="46">
        <v>10</v>
      </c>
      <c r="G622" s="46">
        <v>10</v>
      </c>
      <c r="H622" s="46">
        <v>78110000</v>
      </c>
      <c r="I622" s="38">
        <v>234504</v>
      </c>
      <c r="J622" s="38">
        <f t="shared" si="6"/>
        <v>2345040</v>
      </c>
      <c r="K622" s="264"/>
    </row>
    <row r="623" spans="1:11" ht="27.6">
      <c r="A623" s="37">
        <f t="shared" si="7"/>
        <v>203</v>
      </c>
      <c r="B623" s="46">
        <v>64221</v>
      </c>
      <c r="C623" s="78" t="s">
        <v>1308</v>
      </c>
      <c r="D623" s="301" t="s">
        <v>304</v>
      </c>
      <c r="E623" s="46">
        <v>0</v>
      </c>
      <c r="F623" s="46">
        <v>10</v>
      </c>
      <c r="G623" s="46">
        <v>10</v>
      </c>
      <c r="H623" s="46">
        <v>78110000</v>
      </c>
      <c r="I623" s="38">
        <v>234504</v>
      </c>
      <c r="J623" s="38">
        <f t="shared" si="6"/>
        <v>2345040</v>
      </c>
      <c r="K623" s="264"/>
    </row>
    <row r="624" spans="1:11" ht="27.6">
      <c r="A624" s="37">
        <f t="shared" si="7"/>
        <v>204</v>
      </c>
      <c r="B624" s="46">
        <v>64221</v>
      </c>
      <c r="C624" s="78" t="s">
        <v>1309</v>
      </c>
      <c r="D624" s="301" t="s">
        <v>304</v>
      </c>
      <c r="E624" s="46">
        <v>0</v>
      </c>
      <c r="F624" s="46">
        <v>10</v>
      </c>
      <c r="G624" s="46">
        <v>10</v>
      </c>
      <c r="H624" s="46">
        <v>78110000</v>
      </c>
      <c r="I624" s="38">
        <v>234504</v>
      </c>
      <c r="J624" s="38">
        <f t="shared" si="6"/>
        <v>2345040</v>
      </c>
      <c r="K624" s="264"/>
    </row>
    <row r="625" spans="1:11" ht="27.6">
      <c r="A625" s="37">
        <f t="shared" si="7"/>
        <v>205</v>
      </c>
      <c r="B625" s="46">
        <v>64221</v>
      </c>
      <c r="C625" s="78" t="s">
        <v>1310</v>
      </c>
      <c r="D625" s="301" t="s">
        <v>304</v>
      </c>
      <c r="E625" s="46">
        <v>0</v>
      </c>
      <c r="F625" s="46">
        <v>10</v>
      </c>
      <c r="G625" s="46">
        <v>10</v>
      </c>
      <c r="H625" s="46">
        <v>78110000</v>
      </c>
      <c r="I625" s="38">
        <v>234504</v>
      </c>
      <c r="J625" s="38">
        <f t="shared" si="6"/>
        <v>2345040</v>
      </c>
      <c r="K625" s="264"/>
    </row>
    <row r="626" spans="1:11" ht="27.6">
      <c r="A626" s="37">
        <f t="shared" si="7"/>
        <v>206</v>
      </c>
      <c r="B626" s="46">
        <v>64221</v>
      </c>
      <c r="C626" s="78" t="s">
        <v>1311</v>
      </c>
      <c r="D626" s="301" t="s">
        <v>304</v>
      </c>
      <c r="E626" s="46">
        <v>0</v>
      </c>
      <c r="F626" s="46">
        <v>10</v>
      </c>
      <c r="G626" s="46">
        <v>10</v>
      </c>
      <c r="H626" s="46">
        <v>78110000</v>
      </c>
      <c r="I626" s="38">
        <v>234504</v>
      </c>
      <c r="J626" s="38">
        <f t="shared" ref="J626:J689" si="8">I626*F626</f>
        <v>2345040</v>
      </c>
      <c r="K626" s="264"/>
    </row>
    <row r="627" spans="1:11" ht="27.6">
      <c r="A627" s="37">
        <f t="shared" ref="A627:A690" si="9">A626+1</f>
        <v>207</v>
      </c>
      <c r="B627" s="46">
        <v>64221</v>
      </c>
      <c r="C627" s="78" t="s">
        <v>1312</v>
      </c>
      <c r="D627" s="301" t="s">
        <v>304</v>
      </c>
      <c r="E627" s="46">
        <v>0</v>
      </c>
      <c r="F627" s="46">
        <v>10</v>
      </c>
      <c r="G627" s="46">
        <v>10</v>
      </c>
      <c r="H627" s="46">
        <v>78110000</v>
      </c>
      <c r="I627" s="38">
        <v>234504</v>
      </c>
      <c r="J627" s="38">
        <f t="shared" si="8"/>
        <v>2345040</v>
      </c>
      <c r="K627" s="264"/>
    </row>
    <row r="628" spans="1:11" ht="27.6">
      <c r="A628" s="37">
        <f t="shared" si="9"/>
        <v>208</v>
      </c>
      <c r="B628" s="46">
        <v>64221</v>
      </c>
      <c r="C628" s="78" t="s">
        <v>1313</v>
      </c>
      <c r="D628" s="301" t="s">
        <v>304</v>
      </c>
      <c r="E628" s="46">
        <v>0</v>
      </c>
      <c r="F628" s="46">
        <v>10</v>
      </c>
      <c r="G628" s="46">
        <v>10</v>
      </c>
      <c r="H628" s="46">
        <v>78110000</v>
      </c>
      <c r="I628" s="38">
        <v>234504</v>
      </c>
      <c r="J628" s="38">
        <f t="shared" si="8"/>
        <v>2345040</v>
      </c>
      <c r="K628" s="264"/>
    </row>
    <row r="629" spans="1:11" ht="27.6">
      <c r="A629" s="37">
        <f t="shared" si="9"/>
        <v>209</v>
      </c>
      <c r="B629" s="46">
        <v>64221</v>
      </c>
      <c r="C629" s="78" t="s">
        <v>1314</v>
      </c>
      <c r="D629" s="301" t="s">
        <v>304</v>
      </c>
      <c r="E629" s="46">
        <v>0</v>
      </c>
      <c r="F629" s="46">
        <v>20</v>
      </c>
      <c r="G629" s="46">
        <v>20</v>
      </c>
      <c r="H629" s="46">
        <v>78110000</v>
      </c>
      <c r="I629" s="38">
        <v>234504</v>
      </c>
      <c r="J629" s="38">
        <f t="shared" si="8"/>
        <v>4690080</v>
      </c>
      <c r="K629" s="264"/>
    </row>
    <row r="630" spans="1:11" ht="27.6">
      <c r="A630" s="37">
        <f t="shared" si="9"/>
        <v>210</v>
      </c>
      <c r="B630" s="46">
        <v>64221</v>
      </c>
      <c r="C630" s="78" t="s">
        <v>1315</v>
      </c>
      <c r="D630" s="301" t="s">
        <v>304</v>
      </c>
      <c r="E630" s="46">
        <v>0</v>
      </c>
      <c r="F630" s="46">
        <v>20</v>
      </c>
      <c r="G630" s="46">
        <v>20</v>
      </c>
      <c r="H630" s="46">
        <v>78110000</v>
      </c>
      <c r="I630" s="38">
        <v>234504</v>
      </c>
      <c r="J630" s="38">
        <f t="shared" si="8"/>
        <v>4690080</v>
      </c>
      <c r="K630" s="264"/>
    </row>
    <row r="631" spans="1:11" ht="27.6">
      <c r="A631" s="37">
        <f t="shared" si="9"/>
        <v>211</v>
      </c>
      <c r="B631" s="46">
        <v>64221</v>
      </c>
      <c r="C631" s="78" t="s">
        <v>1316</v>
      </c>
      <c r="D631" s="301" t="s">
        <v>304</v>
      </c>
      <c r="E631" s="46">
        <v>0</v>
      </c>
      <c r="F631" s="46">
        <v>20</v>
      </c>
      <c r="G631" s="46">
        <v>20</v>
      </c>
      <c r="H631" s="46">
        <v>78110000</v>
      </c>
      <c r="I631" s="38">
        <v>234504</v>
      </c>
      <c r="J631" s="38">
        <f t="shared" si="8"/>
        <v>4690080</v>
      </c>
      <c r="K631" s="264"/>
    </row>
    <row r="632" spans="1:11" ht="41.4">
      <c r="A632" s="37">
        <f t="shared" si="9"/>
        <v>212</v>
      </c>
      <c r="B632" s="46">
        <v>64221</v>
      </c>
      <c r="C632" s="78" t="s">
        <v>1317</v>
      </c>
      <c r="D632" s="301" t="s">
        <v>304</v>
      </c>
      <c r="E632" s="46">
        <v>0</v>
      </c>
      <c r="F632" s="46">
        <v>20</v>
      </c>
      <c r="G632" s="46">
        <v>20</v>
      </c>
      <c r="H632" s="46">
        <v>78110000</v>
      </c>
      <c r="I632" s="38">
        <v>234504</v>
      </c>
      <c r="J632" s="38">
        <f t="shared" si="8"/>
        <v>4690080</v>
      </c>
      <c r="K632" s="264"/>
    </row>
    <row r="633" spans="1:11" ht="27.6">
      <c r="A633" s="37">
        <f t="shared" si="9"/>
        <v>213</v>
      </c>
      <c r="B633" s="46">
        <v>64221</v>
      </c>
      <c r="C633" s="78" t="s">
        <v>1318</v>
      </c>
      <c r="D633" s="301" t="s">
        <v>304</v>
      </c>
      <c r="E633" s="46">
        <v>0</v>
      </c>
      <c r="F633" s="46">
        <v>20</v>
      </c>
      <c r="G633" s="46">
        <v>20</v>
      </c>
      <c r="H633" s="46">
        <v>78110000</v>
      </c>
      <c r="I633" s="38">
        <v>234504</v>
      </c>
      <c r="J633" s="38">
        <f t="shared" si="8"/>
        <v>4690080</v>
      </c>
      <c r="K633" s="264"/>
    </row>
    <row r="634" spans="1:11" ht="27.6">
      <c r="A634" s="37">
        <f t="shared" si="9"/>
        <v>214</v>
      </c>
      <c r="B634" s="46">
        <v>64221</v>
      </c>
      <c r="C634" s="78" t="s">
        <v>1319</v>
      </c>
      <c r="D634" s="301" t="s">
        <v>304</v>
      </c>
      <c r="E634" s="46">
        <v>0</v>
      </c>
      <c r="F634" s="46">
        <v>10</v>
      </c>
      <c r="G634" s="46">
        <v>10</v>
      </c>
      <c r="H634" s="46">
        <v>78110000</v>
      </c>
      <c r="I634" s="38">
        <v>234504</v>
      </c>
      <c r="J634" s="38">
        <f t="shared" si="8"/>
        <v>2345040</v>
      </c>
      <c r="K634" s="264"/>
    </row>
    <row r="635" spans="1:11" ht="27.6">
      <c r="A635" s="37">
        <f t="shared" si="9"/>
        <v>215</v>
      </c>
      <c r="B635" s="46">
        <v>64221</v>
      </c>
      <c r="C635" s="78" t="s">
        <v>1320</v>
      </c>
      <c r="D635" s="301" t="s">
        <v>304</v>
      </c>
      <c r="E635" s="46">
        <v>0</v>
      </c>
      <c r="F635" s="46">
        <v>10</v>
      </c>
      <c r="G635" s="46">
        <v>10</v>
      </c>
      <c r="H635" s="46">
        <v>78110000</v>
      </c>
      <c r="I635" s="38">
        <v>234504</v>
      </c>
      <c r="J635" s="38">
        <f t="shared" si="8"/>
        <v>2345040</v>
      </c>
      <c r="K635" s="264"/>
    </row>
    <row r="636" spans="1:11" ht="27.6">
      <c r="A636" s="37">
        <f t="shared" si="9"/>
        <v>216</v>
      </c>
      <c r="B636" s="46">
        <v>64221</v>
      </c>
      <c r="C636" s="78" t="s">
        <v>1321</v>
      </c>
      <c r="D636" s="301" t="s">
        <v>304</v>
      </c>
      <c r="E636" s="46">
        <v>0</v>
      </c>
      <c r="F636" s="46">
        <v>20</v>
      </c>
      <c r="G636" s="46">
        <v>20</v>
      </c>
      <c r="H636" s="46">
        <v>78110000</v>
      </c>
      <c r="I636" s="38">
        <v>234504</v>
      </c>
      <c r="J636" s="38">
        <f t="shared" si="8"/>
        <v>4690080</v>
      </c>
      <c r="K636" s="264"/>
    </row>
    <row r="637" spans="1:11" ht="27.6">
      <c r="A637" s="37">
        <f t="shared" si="9"/>
        <v>217</v>
      </c>
      <c r="B637" s="46">
        <v>64221</v>
      </c>
      <c r="C637" s="78" t="s">
        <v>1322</v>
      </c>
      <c r="D637" s="301" t="s">
        <v>304</v>
      </c>
      <c r="E637" s="46">
        <v>0</v>
      </c>
      <c r="F637" s="46">
        <v>20</v>
      </c>
      <c r="G637" s="46">
        <v>20</v>
      </c>
      <c r="H637" s="46">
        <v>78110000</v>
      </c>
      <c r="I637" s="38">
        <v>234504</v>
      </c>
      <c r="J637" s="38">
        <f t="shared" si="8"/>
        <v>4690080</v>
      </c>
      <c r="K637" s="264"/>
    </row>
    <row r="638" spans="1:11" ht="27.6">
      <c r="A638" s="37">
        <f t="shared" si="9"/>
        <v>218</v>
      </c>
      <c r="B638" s="46">
        <v>64221</v>
      </c>
      <c r="C638" s="78" t="s">
        <v>1323</v>
      </c>
      <c r="D638" s="301" t="s">
        <v>304</v>
      </c>
      <c r="E638" s="46">
        <v>0</v>
      </c>
      <c r="F638" s="46">
        <v>10</v>
      </c>
      <c r="G638" s="46">
        <v>10</v>
      </c>
      <c r="H638" s="46">
        <v>78110000</v>
      </c>
      <c r="I638" s="38">
        <v>234504</v>
      </c>
      <c r="J638" s="38">
        <f t="shared" si="8"/>
        <v>2345040</v>
      </c>
      <c r="K638" s="264"/>
    </row>
    <row r="639" spans="1:11" ht="27.6">
      <c r="A639" s="37">
        <f t="shared" si="9"/>
        <v>219</v>
      </c>
      <c r="B639" s="46">
        <v>64221</v>
      </c>
      <c r="C639" s="78" t="s">
        <v>1324</v>
      </c>
      <c r="D639" s="301" t="s">
        <v>304</v>
      </c>
      <c r="E639" s="46">
        <v>0</v>
      </c>
      <c r="F639" s="46">
        <v>10</v>
      </c>
      <c r="G639" s="46">
        <v>10</v>
      </c>
      <c r="H639" s="46">
        <v>78110000</v>
      </c>
      <c r="I639" s="38">
        <v>234504</v>
      </c>
      <c r="J639" s="38">
        <f t="shared" si="8"/>
        <v>2345040</v>
      </c>
      <c r="K639" s="264"/>
    </row>
    <row r="640" spans="1:11" ht="27.6">
      <c r="A640" s="37">
        <f t="shared" si="9"/>
        <v>220</v>
      </c>
      <c r="B640" s="46">
        <v>64221</v>
      </c>
      <c r="C640" s="78" t="s">
        <v>1325</v>
      </c>
      <c r="D640" s="301" t="s">
        <v>304</v>
      </c>
      <c r="E640" s="46">
        <v>0</v>
      </c>
      <c r="F640" s="46">
        <v>10</v>
      </c>
      <c r="G640" s="46">
        <v>10</v>
      </c>
      <c r="H640" s="46">
        <v>78110000</v>
      </c>
      <c r="I640" s="38">
        <v>234504</v>
      </c>
      <c r="J640" s="38">
        <f t="shared" si="8"/>
        <v>2345040</v>
      </c>
      <c r="K640" s="264"/>
    </row>
    <row r="641" spans="1:11" ht="27.6">
      <c r="A641" s="37">
        <f t="shared" si="9"/>
        <v>221</v>
      </c>
      <c r="B641" s="46">
        <v>64221</v>
      </c>
      <c r="C641" s="78" t="s">
        <v>1326</v>
      </c>
      <c r="D641" s="301" t="s">
        <v>304</v>
      </c>
      <c r="E641" s="46">
        <v>0</v>
      </c>
      <c r="F641" s="46">
        <v>10</v>
      </c>
      <c r="G641" s="46">
        <v>10</v>
      </c>
      <c r="H641" s="46">
        <v>78110000</v>
      </c>
      <c r="I641" s="38">
        <v>234504</v>
      </c>
      <c r="J641" s="38">
        <f t="shared" si="8"/>
        <v>2345040</v>
      </c>
      <c r="K641" s="264"/>
    </row>
    <row r="642" spans="1:11" ht="27.6">
      <c r="A642" s="37">
        <f t="shared" si="9"/>
        <v>222</v>
      </c>
      <c r="B642" s="46">
        <v>64221</v>
      </c>
      <c r="C642" s="78" t="s">
        <v>1327</v>
      </c>
      <c r="D642" s="301" t="s">
        <v>304</v>
      </c>
      <c r="E642" s="46">
        <v>0</v>
      </c>
      <c r="F642" s="46">
        <v>10</v>
      </c>
      <c r="G642" s="46">
        <v>10</v>
      </c>
      <c r="H642" s="46">
        <v>78110000</v>
      </c>
      <c r="I642" s="38">
        <v>234504</v>
      </c>
      <c r="J642" s="38">
        <f t="shared" si="8"/>
        <v>2345040</v>
      </c>
      <c r="K642" s="264"/>
    </row>
    <row r="643" spans="1:11" ht="41.4">
      <c r="A643" s="37">
        <f t="shared" si="9"/>
        <v>223</v>
      </c>
      <c r="B643" s="46">
        <v>64221</v>
      </c>
      <c r="C643" s="78" t="s">
        <v>1328</v>
      </c>
      <c r="D643" s="301" t="s">
        <v>304</v>
      </c>
      <c r="E643" s="46">
        <v>0</v>
      </c>
      <c r="F643" s="46">
        <v>10</v>
      </c>
      <c r="G643" s="46">
        <v>10</v>
      </c>
      <c r="H643" s="46">
        <v>78110000</v>
      </c>
      <c r="I643" s="38">
        <v>234504</v>
      </c>
      <c r="J643" s="38">
        <f t="shared" si="8"/>
        <v>2345040</v>
      </c>
      <c r="K643" s="264"/>
    </row>
    <row r="644" spans="1:11" ht="27.6">
      <c r="A644" s="37">
        <f t="shared" si="9"/>
        <v>224</v>
      </c>
      <c r="B644" s="46">
        <v>64221</v>
      </c>
      <c r="C644" s="78" t="s">
        <v>1329</v>
      </c>
      <c r="D644" s="301" t="s">
        <v>304</v>
      </c>
      <c r="E644" s="46">
        <v>0</v>
      </c>
      <c r="F644" s="46">
        <v>10</v>
      </c>
      <c r="G644" s="46">
        <v>10</v>
      </c>
      <c r="H644" s="46">
        <v>78110000</v>
      </c>
      <c r="I644" s="38">
        <v>234504</v>
      </c>
      <c r="J644" s="38">
        <f t="shared" si="8"/>
        <v>2345040</v>
      </c>
      <c r="K644" s="264"/>
    </row>
    <row r="645" spans="1:11" ht="27.6">
      <c r="A645" s="37">
        <f t="shared" si="9"/>
        <v>225</v>
      </c>
      <c r="B645" s="46">
        <v>64221</v>
      </c>
      <c r="C645" s="78" t="s">
        <v>1330</v>
      </c>
      <c r="D645" s="301" t="s">
        <v>304</v>
      </c>
      <c r="E645" s="46">
        <v>0</v>
      </c>
      <c r="F645" s="46">
        <v>10</v>
      </c>
      <c r="G645" s="46">
        <v>10</v>
      </c>
      <c r="H645" s="46">
        <v>78110000</v>
      </c>
      <c r="I645" s="38">
        <v>234504</v>
      </c>
      <c r="J645" s="38">
        <f t="shared" si="8"/>
        <v>2345040</v>
      </c>
      <c r="K645" s="264"/>
    </row>
    <row r="646" spans="1:11" ht="27.6">
      <c r="A646" s="37">
        <f t="shared" si="9"/>
        <v>226</v>
      </c>
      <c r="B646" s="46">
        <v>64221</v>
      </c>
      <c r="C646" s="78" t="s">
        <v>1331</v>
      </c>
      <c r="D646" s="301" t="s">
        <v>304</v>
      </c>
      <c r="E646" s="46">
        <v>0</v>
      </c>
      <c r="F646" s="46">
        <v>10</v>
      </c>
      <c r="G646" s="46">
        <v>10</v>
      </c>
      <c r="H646" s="46">
        <v>78110000</v>
      </c>
      <c r="I646" s="38">
        <v>234504</v>
      </c>
      <c r="J646" s="38">
        <f t="shared" si="8"/>
        <v>2345040</v>
      </c>
      <c r="K646" s="264"/>
    </row>
    <row r="647" spans="1:11" ht="27.6">
      <c r="A647" s="37">
        <f t="shared" si="9"/>
        <v>227</v>
      </c>
      <c r="B647" s="46">
        <v>64221</v>
      </c>
      <c r="C647" s="78" t="s">
        <v>1332</v>
      </c>
      <c r="D647" s="301" t="s">
        <v>304</v>
      </c>
      <c r="E647" s="46">
        <v>0</v>
      </c>
      <c r="F647" s="46">
        <v>10</v>
      </c>
      <c r="G647" s="46">
        <v>10</v>
      </c>
      <c r="H647" s="46">
        <v>78110000</v>
      </c>
      <c r="I647" s="38">
        <v>234504</v>
      </c>
      <c r="J647" s="38">
        <f t="shared" si="8"/>
        <v>2345040</v>
      </c>
      <c r="K647" s="264"/>
    </row>
    <row r="648" spans="1:11" ht="27.6">
      <c r="A648" s="37">
        <f t="shared" si="9"/>
        <v>228</v>
      </c>
      <c r="B648" s="46">
        <v>64221</v>
      </c>
      <c r="C648" s="78" t="s">
        <v>1333</v>
      </c>
      <c r="D648" s="301" t="s">
        <v>304</v>
      </c>
      <c r="E648" s="46">
        <v>0</v>
      </c>
      <c r="F648" s="46">
        <v>10</v>
      </c>
      <c r="G648" s="46">
        <v>10</v>
      </c>
      <c r="H648" s="46">
        <v>78110000</v>
      </c>
      <c r="I648" s="38">
        <v>234504</v>
      </c>
      <c r="J648" s="38">
        <f t="shared" si="8"/>
        <v>2345040</v>
      </c>
      <c r="K648" s="264"/>
    </row>
    <row r="649" spans="1:11" ht="27.6">
      <c r="A649" s="37">
        <f t="shared" si="9"/>
        <v>229</v>
      </c>
      <c r="B649" s="46">
        <v>64221</v>
      </c>
      <c r="C649" s="78" t="s">
        <v>1334</v>
      </c>
      <c r="D649" s="301" t="s">
        <v>304</v>
      </c>
      <c r="E649" s="46">
        <v>0</v>
      </c>
      <c r="F649" s="46">
        <v>10</v>
      </c>
      <c r="G649" s="46">
        <v>10</v>
      </c>
      <c r="H649" s="46">
        <v>78110000</v>
      </c>
      <c r="I649" s="38">
        <v>234504</v>
      </c>
      <c r="J649" s="38">
        <f t="shared" si="8"/>
        <v>2345040</v>
      </c>
      <c r="K649" s="264"/>
    </row>
    <row r="650" spans="1:11" ht="27.6">
      <c r="A650" s="37">
        <f t="shared" si="9"/>
        <v>230</v>
      </c>
      <c r="B650" s="46">
        <v>64221</v>
      </c>
      <c r="C650" s="78" t="s">
        <v>1335</v>
      </c>
      <c r="D650" s="301" t="s">
        <v>304</v>
      </c>
      <c r="E650" s="46">
        <v>0</v>
      </c>
      <c r="F650" s="46">
        <v>10</v>
      </c>
      <c r="G650" s="46">
        <v>10</v>
      </c>
      <c r="H650" s="46">
        <v>78110000</v>
      </c>
      <c r="I650" s="38">
        <v>234504</v>
      </c>
      <c r="J650" s="38">
        <f t="shared" si="8"/>
        <v>2345040</v>
      </c>
      <c r="K650" s="264"/>
    </row>
    <row r="651" spans="1:11" ht="27.6">
      <c r="A651" s="37">
        <f t="shared" si="9"/>
        <v>231</v>
      </c>
      <c r="B651" s="46">
        <v>64221</v>
      </c>
      <c r="C651" s="78" t="s">
        <v>1336</v>
      </c>
      <c r="D651" s="301" t="s">
        <v>304</v>
      </c>
      <c r="E651" s="46">
        <v>0</v>
      </c>
      <c r="F651" s="46">
        <v>10</v>
      </c>
      <c r="G651" s="46">
        <v>10</v>
      </c>
      <c r="H651" s="46">
        <v>78110000</v>
      </c>
      <c r="I651" s="38">
        <v>234504</v>
      </c>
      <c r="J651" s="38">
        <f t="shared" si="8"/>
        <v>2345040</v>
      </c>
      <c r="K651" s="264"/>
    </row>
    <row r="652" spans="1:11" ht="27.6">
      <c r="A652" s="37">
        <f t="shared" si="9"/>
        <v>232</v>
      </c>
      <c r="B652" s="46">
        <v>64221</v>
      </c>
      <c r="C652" s="78" t="s">
        <v>1337</v>
      </c>
      <c r="D652" s="301" t="s">
        <v>304</v>
      </c>
      <c r="E652" s="46">
        <v>0</v>
      </c>
      <c r="F652" s="46">
        <v>10</v>
      </c>
      <c r="G652" s="46">
        <v>10</v>
      </c>
      <c r="H652" s="46">
        <v>78110000</v>
      </c>
      <c r="I652" s="38">
        <v>234504</v>
      </c>
      <c r="J652" s="38">
        <f t="shared" si="8"/>
        <v>2345040</v>
      </c>
      <c r="K652" s="264"/>
    </row>
    <row r="653" spans="1:11" ht="27.6">
      <c r="A653" s="37">
        <f t="shared" si="9"/>
        <v>233</v>
      </c>
      <c r="B653" s="46">
        <v>64221</v>
      </c>
      <c r="C653" s="78" t="s">
        <v>1338</v>
      </c>
      <c r="D653" s="301" t="s">
        <v>304</v>
      </c>
      <c r="E653" s="46">
        <v>0</v>
      </c>
      <c r="F653" s="46">
        <v>10</v>
      </c>
      <c r="G653" s="46">
        <v>10</v>
      </c>
      <c r="H653" s="46">
        <v>78110000</v>
      </c>
      <c r="I653" s="38">
        <v>234504</v>
      </c>
      <c r="J653" s="38">
        <f t="shared" si="8"/>
        <v>2345040</v>
      </c>
      <c r="K653" s="264"/>
    </row>
    <row r="654" spans="1:11" ht="27.6">
      <c r="A654" s="37">
        <f t="shared" si="9"/>
        <v>234</v>
      </c>
      <c r="B654" s="46">
        <v>64221</v>
      </c>
      <c r="C654" s="78" t="s">
        <v>1339</v>
      </c>
      <c r="D654" s="301" t="s">
        <v>304</v>
      </c>
      <c r="E654" s="46">
        <v>0</v>
      </c>
      <c r="F654" s="46">
        <v>10</v>
      </c>
      <c r="G654" s="46">
        <v>10</v>
      </c>
      <c r="H654" s="46">
        <v>78110000</v>
      </c>
      <c r="I654" s="38">
        <v>234504</v>
      </c>
      <c r="J654" s="38">
        <f t="shared" si="8"/>
        <v>2345040</v>
      </c>
      <c r="K654" s="264"/>
    </row>
    <row r="655" spans="1:11" ht="27.6">
      <c r="A655" s="37">
        <f t="shared" si="9"/>
        <v>235</v>
      </c>
      <c r="B655" s="46">
        <v>64221</v>
      </c>
      <c r="C655" s="78" t="s">
        <v>1340</v>
      </c>
      <c r="D655" s="301" t="s">
        <v>304</v>
      </c>
      <c r="E655" s="46">
        <v>0</v>
      </c>
      <c r="F655" s="46">
        <v>10</v>
      </c>
      <c r="G655" s="46">
        <v>10</v>
      </c>
      <c r="H655" s="46">
        <v>78110000</v>
      </c>
      <c r="I655" s="38">
        <v>234504</v>
      </c>
      <c r="J655" s="38">
        <f t="shared" si="8"/>
        <v>2345040</v>
      </c>
      <c r="K655" s="264"/>
    </row>
    <row r="656" spans="1:11" ht="27.6">
      <c r="A656" s="37">
        <f t="shared" si="9"/>
        <v>236</v>
      </c>
      <c r="B656" s="46">
        <v>64221</v>
      </c>
      <c r="C656" s="78" t="s">
        <v>1341</v>
      </c>
      <c r="D656" s="301" t="s">
        <v>304</v>
      </c>
      <c r="E656" s="46">
        <v>0</v>
      </c>
      <c r="F656" s="46">
        <v>10</v>
      </c>
      <c r="G656" s="46">
        <v>10</v>
      </c>
      <c r="H656" s="46">
        <v>78110000</v>
      </c>
      <c r="I656" s="38">
        <v>234504</v>
      </c>
      <c r="J656" s="38">
        <f t="shared" si="8"/>
        <v>2345040</v>
      </c>
      <c r="K656" s="264"/>
    </row>
    <row r="657" spans="1:11" ht="27.6">
      <c r="A657" s="37">
        <f t="shared" si="9"/>
        <v>237</v>
      </c>
      <c r="B657" s="46">
        <v>64221</v>
      </c>
      <c r="C657" s="78" t="s">
        <v>1342</v>
      </c>
      <c r="D657" s="301" t="s">
        <v>304</v>
      </c>
      <c r="E657" s="46">
        <v>0</v>
      </c>
      <c r="F657" s="46">
        <v>10</v>
      </c>
      <c r="G657" s="46">
        <v>10</v>
      </c>
      <c r="H657" s="46">
        <v>78110000</v>
      </c>
      <c r="I657" s="38">
        <v>234504</v>
      </c>
      <c r="J657" s="38">
        <f t="shared" si="8"/>
        <v>2345040</v>
      </c>
      <c r="K657" s="264"/>
    </row>
    <row r="658" spans="1:11" ht="27.6">
      <c r="A658" s="37">
        <f t="shared" si="9"/>
        <v>238</v>
      </c>
      <c r="B658" s="46">
        <v>64221</v>
      </c>
      <c r="C658" s="78" t="s">
        <v>1343</v>
      </c>
      <c r="D658" s="301" t="s">
        <v>304</v>
      </c>
      <c r="E658" s="46">
        <v>0</v>
      </c>
      <c r="F658" s="46">
        <v>10</v>
      </c>
      <c r="G658" s="46">
        <v>10</v>
      </c>
      <c r="H658" s="46">
        <v>78110000</v>
      </c>
      <c r="I658" s="38">
        <v>234504</v>
      </c>
      <c r="J658" s="38">
        <f t="shared" si="8"/>
        <v>2345040</v>
      </c>
      <c r="K658" s="264"/>
    </row>
    <row r="659" spans="1:11" ht="27.6">
      <c r="A659" s="37">
        <f t="shared" si="9"/>
        <v>239</v>
      </c>
      <c r="B659" s="46">
        <v>64221</v>
      </c>
      <c r="C659" s="78" t="s">
        <v>1344</v>
      </c>
      <c r="D659" s="301" t="s">
        <v>304</v>
      </c>
      <c r="E659" s="46">
        <v>0</v>
      </c>
      <c r="F659" s="46">
        <v>10</v>
      </c>
      <c r="G659" s="46">
        <v>10</v>
      </c>
      <c r="H659" s="46">
        <v>78110000</v>
      </c>
      <c r="I659" s="38">
        <v>234504</v>
      </c>
      <c r="J659" s="38">
        <f t="shared" si="8"/>
        <v>2345040</v>
      </c>
      <c r="K659" s="264"/>
    </row>
    <row r="660" spans="1:11" ht="27.6">
      <c r="A660" s="37">
        <f t="shared" si="9"/>
        <v>240</v>
      </c>
      <c r="B660" s="46">
        <v>64221</v>
      </c>
      <c r="C660" s="78" t="s">
        <v>1345</v>
      </c>
      <c r="D660" s="301" t="s">
        <v>304</v>
      </c>
      <c r="E660" s="46">
        <v>0</v>
      </c>
      <c r="F660" s="46">
        <v>10</v>
      </c>
      <c r="G660" s="46">
        <v>10</v>
      </c>
      <c r="H660" s="46">
        <v>78110000</v>
      </c>
      <c r="I660" s="38">
        <v>234504</v>
      </c>
      <c r="J660" s="38">
        <f t="shared" si="8"/>
        <v>2345040</v>
      </c>
      <c r="K660" s="264"/>
    </row>
    <row r="661" spans="1:11" ht="27.6">
      <c r="A661" s="37">
        <f t="shared" si="9"/>
        <v>241</v>
      </c>
      <c r="B661" s="46">
        <v>64221</v>
      </c>
      <c r="C661" s="78" t="s">
        <v>1346</v>
      </c>
      <c r="D661" s="301" t="s">
        <v>304</v>
      </c>
      <c r="E661" s="46">
        <v>0</v>
      </c>
      <c r="F661" s="46">
        <v>10</v>
      </c>
      <c r="G661" s="46">
        <v>10</v>
      </c>
      <c r="H661" s="46">
        <v>78110000</v>
      </c>
      <c r="I661" s="38">
        <v>234504</v>
      </c>
      <c r="J661" s="38">
        <f t="shared" si="8"/>
        <v>2345040</v>
      </c>
      <c r="K661" s="264"/>
    </row>
    <row r="662" spans="1:11" ht="27.6">
      <c r="A662" s="37">
        <f t="shared" si="9"/>
        <v>242</v>
      </c>
      <c r="B662" s="46">
        <v>64221</v>
      </c>
      <c r="C662" s="78" t="s">
        <v>1347</v>
      </c>
      <c r="D662" s="301" t="s">
        <v>304</v>
      </c>
      <c r="E662" s="46">
        <v>0</v>
      </c>
      <c r="F662" s="46">
        <v>10</v>
      </c>
      <c r="G662" s="46">
        <v>10</v>
      </c>
      <c r="H662" s="46">
        <v>78110000</v>
      </c>
      <c r="I662" s="38">
        <v>234504</v>
      </c>
      <c r="J662" s="38">
        <f t="shared" si="8"/>
        <v>2345040</v>
      </c>
      <c r="K662" s="264"/>
    </row>
    <row r="663" spans="1:11" ht="27.6">
      <c r="A663" s="37">
        <f t="shared" si="9"/>
        <v>243</v>
      </c>
      <c r="B663" s="46">
        <v>64221</v>
      </c>
      <c r="C663" s="78" t="s">
        <v>1348</v>
      </c>
      <c r="D663" s="301" t="s">
        <v>304</v>
      </c>
      <c r="E663" s="46">
        <v>0</v>
      </c>
      <c r="F663" s="46">
        <v>10</v>
      </c>
      <c r="G663" s="46">
        <v>10</v>
      </c>
      <c r="H663" s="46">
        <v>78110000</v>
      </c>
      <c r="I663" s="38">
        <v>234504</v>
      </c>
      <c r="J663" s="38">
        <f t="shared" si="8"/>
        <v>2345040</v>
      </c>
      <c r="K663" s="264"/>
    </row>
    <row r="664" spans="1:11" ht="27.6">
      <c r="A664" s="37">
        <f t="shared" si="9"/>
        <v>244</v>
      </c>
      <c r="B664" s="46">
        <v>64221</v>
      </c>
      <c r="C664" s="78" t="s">
        <v>1349</v>
      </c>
      <c r="D664" s="301" t="s">
        <v>304</v>
      </c>
      <c r="E664" s="46">
        <v>0</v>
      </c>
      <c r="F664" s="46">
        <v>10</v>
      </c>
      <c r="G664" s="46">
        <v>10</v>
      </c>
      <c r="H664" s="46">
        <v>78110000</v>
      </c>
      <c r="I664" s="38">
        <v>234504</v>
      </c>
      <c r="J664" s="38">
        <f t="shared" si="8"/>
        <v>2345040</v>
      </c>
      <c r="K664" s="264"/>
    </row>
    <row r="665" spans="1:11" ht="27.6">
      <c r="A665" s="37">
        <f t="shared" si="9"/>
        <v>245</v>
      </c>
      <c r="B665" s="46">
        <v>64221</v>
      </c>
      <c r="C665" s="78" t="s">
        <v>1350</v>
      </c>
      <c r="D665" s="301" t="s">
        <v>304</v>
      </c>
      <c r="E665" s="46">
        <v>0</v>
      </c>
      <c r="F665" s="46">
        <v>10</v>
      </c>
      <c r="G665" s="46">
        <v>10</v>
      </c>
      <c r="H665" s="46">
        <v>78110000</v>
      </c>
      <c r="I665" s="38">
        <v>234504</v>
      </c>
      <c r="J665" s="38">
        <f t="shared" si="8"/>
        <v>2345040</v>
      </c>
      <c r="K665" s="264"/>
    </row>
    <row r="666" spans="1:11" ht="27.6">
      <c r="A666" s="37">
        <f t="shared" si="9"/>
        <v>246</v>
      </c>
      <c r="B666" s="46">
        <v>64221</v>
      </c>
      <c r="C666" s="78" t="s">
        <v>1351</v>
      </c>
      <c r="D666" s="301" t="s">
        <v>304</v>
      </c>
      <c r="E666" s="46">
        <v>0</v>
      </c>
      <c r="F666" s="46">
        <v>10</v>
      </c>
      <c r="G666" s="46">
        <v>10</v>
      </c>
      <c r="H666" s="46">
        <v>78110000</v>
      </c>
      <c r="I666" s="38">
        <v>234504</v>
      </c>
      <c r="J666" s="38">
        <f t="shared" si="8"/>
        <v>2345040</v>
      </c>
      <c r="K666" s="264"/>
    </row>
    <row r="667" spans="1:11" ht="27.6">
      <c r="A667" s="37">
        <f t="shared" si="9"/>
        <v>247</v>
      </c>
      <c r="B667" s="46">
        <v>64221</v>
      </c>
      <c r="C667" s="78" t="s">
        <v>1352</v>
      </c>
      <c r="D667" s="301" t="s">
        <v>304</v>
      </c>
      <c r="E667" s="46">
        <v>0</v>
      </c>
      <c r="F667" s="46">
        <v>20</v>
      </c>
      <c r="G667" s="46">
        <v>20</v>
      </c>
      <c r="H667" s="46">
        <v>78110000</v>
      </c>
      <c r="I667" s="38">
        <v>234504</v>
      </c>
      <c r="J667" s="38">
        <f t="shared" si="8"/>
        <v>4690080</v>
      </c>
      <c r="K667" s="264"/>
    </row>
    <row r="668" spans="1:11" ht="27.6">
      <c r="A668" s="37">
        <f t="shared" si="9"/>
        <v>248</v>
      </c>
      <c r="B668" s="46">
        <v>64221</v>
      </c>
      <c r="C668" s="78" t="s">
        <v>1353</v>
      </c>
      <c r="D668" s="301" t="s">
        <v>304</v>
      </c>
      <c r="E668" s="46">
        <v>0</v>
      </c>
      <c r="F668" s="46">
        <v>10</v>
      </c>
      <c r="G668" s="46">
        <v>10</v>
      </c>
      <c r="H668" s="46">
        <v>78110000</v>
      </c>
      <c r="I668" s="38">
        <v>234504</v>
      </c>
      <c r="J668" s="38">
        <f t="shared" si="8"/>
        <v>2345040</v>
      </c>
      <c r="K668" s="264"/>
    </row>
    <row r="669" spans="1:11" ht="27.6">
      <c r="A669" s="37">
        <f t="shared" si="9"/>
        <v>249</v>
      </c>
      <c r="B669" s="46">
        <v>64221</v>
      </c>
      <c r="C669" s="78" t="s">
        <v>1354</v>
      </c>
      <c r="D669" s="301" t="s">
        <v>304</v>
      </c>
      <c r="E669" s="46">
        <v>0</v>
      </c>
      <c r="F669" s="46">
        <v>20</v>
      </c>
      <c r="G669" s="46">
        <v>20</v>
      </c>
      <c r="H669" s="46">
        <v>78110000</v>
      </c>
      <c r="I669" s="38">
        <v>234504</v>
      </c>
      <c r="J669" s="38">
        <f t="shared" si="8"/>
        <v>4690080</v>
      </c>
      <c r="K669" s="264"/>
    </row>
    <row r="670" spans="1:11" ht="27.6">
      <c r="A670" s="37">
        <f t="shared" si="9"/>
        <v>250</v>
      </c>
      <c r="B670" s="46">
        <v>64221</v>
      </c>
      <c r="C670" s="78" t="s">
        <v>1355</v>
      </c>
      <c r="D670" s="301" t="s">
        <v>304</v>
      </c>
      <c r="E670" s="46">
        <v>0</v>
      </c>
      <c r="F670" s="46">
        <v>10</v>
      </c>
      <c r="G670" s="46">
        <v>10</v>
      </c>
      <c r="H670" s="46">
        <v>78110000</v>
      </c>
      <c r="I670" s="38">
        <v>234504</v>
      </c>
      <c r="J670" s="38">
        <f t="shared" si="8"/>
        <v>2345040</v>
      </c>
      <c r="K670" s="264"/>
    </row>
    <row r="671" spans="1:11" ht="27.6">
      <c r="A671" s="37">
        <f t="shared" si="9"/>
        <v>251</v>
      </c>
      <c r="B671" s="46">
        <v>64221</v>
      </c>
      <c r="C671" s="78" t="s">
        <v>1356</v>
      </c>
      <c r="D671" s="301" t="s">
        <v>304</v>
      </c>
      <c r="E671" s="46">
        <v>0</v>
      </c>
      <c r="F671" s="46">
        <v>20</v>
      </c>
      <c r="G671" s="46">
        <v>20</v>
      </c>
      <c r="H671" s="46">
        <v>78110000</v>
      </c>
      <c r="I671" s="38">
        <v>234504</v>
      </c>
      <c r="J671" s="38">
        <f t="shared" si="8"/>
        <v>4690080</v>
      </c>
      <c r="K671" s="264"/>
    </row>
    <row r="672" spans="1:11" ht="27.6">
      <c r="A672" s="37">
        <f t="shared" si="9"/>
        <v>252</v>
      </c>
      <c r="B672" s="46">
        <v>64221</v>
      </c>
      <c r="C672" s="78" t="s">
        <v>1357</v>
      </c>
      <c r="D672" s="301" t="s">
        <v>304</v>
      </c>
      <c r="E672" s="46">
        <v>0</v>
      </c>
      <c r="F672" s="46">
        <v>20</v>
      </c>
      <c r="G672" s="46">
        <v>20</v>
      </c>
      <c r="H672" s="46">
        <v>78110000</v>
      </c>
      <c r="I672" s="38">
        <v>234504</v>
      </c>
      <c r="J672" s="38">
        <f t="shared" si="8"/>
        <v>4690080</v>
      </c>
      <c r="K672" s="264"/>
    </row>
    <row r="673" spans="1:11" ht="27.6">
      <c r="A673" s="37">
        <f t="shared" si="9"/>
        <v>253</v>
      </c>
      <c r="B673" s="46">
        <v>64221</v>
      </c>
      <c r="C673" s="78" t="s">
        <v>1358</v>
      </c>
      <c r="D673" s="301" t="s">
        <v>304</v>
      </c>
      <c r="E673" s="46">
        <v>0</v>
      </c>
      <c r="F673" s="46">
        <v>20</v>
      </c>
      <c r="G673" s="46">
        <v>20</v>
      </c>
      <c r="H673" s="46">
        <v>78110000</v>
      </c>
      <c r="I673" s="38">
        <v>234504</v>
      </c>
      <c r="J673" s="38">
        <f t="shared" si="8"/>
        <v>4690080</v>
      </c>
      <c r="K673" s="264"/>
    </row>
    <row r="674" spans="1:11" ht="27.6">
      <c r="A674" s="37">
        <f t="shared" si="9"/>
        <v>254</v>
      </c>
      <c r="B674" s="46">
        <v>64221</v>
      </c>
      <c r="C674" s="78" t="s">
        <v>1359</v>
      </c>
      <c r="D674" s="301" t="s">
        <v>304</v>
      </c>
      <c r="E674" s="46">
        <v>0</v>
      </c>
      <c r="F674" s="46">
        <v>20</v>
      </c>
      <c r="G674" s="46">
        <v>20</v>
      </c>
      <c r="H674" s="46">
        <v>78110000</v>
      </c>
      <c r="I674" s="38">
        <v>234504</v>
      </c>
      <c r="J674" s="38">
        <f t="shared" si="8"/>
        <v>4690080</v>
      </c>
      <c r="K674" s="264"/>
    </row>
    <row r="675" spans="1:11" ht="27.6">
      <c r="A675" s="37">
        <f t="shared" si="9"/>
        <v>255</v>
      </c>
      <c r="B675" s="46">
        <v>64221</v>
      </c>
      <c r="C675" s="78" t="s">
        <v>1360</v>
      </c>
      <c r="D675" s="301" t="s">
        <v>304</v>
      </c>
      <c r="E675" s="46">
        <v>0</v>
      </c>
      <c r="F675" s="46">
        <v>20</v>
      </c>
      <c r="G675" s="46">
        <v>20</v>
      </c>
      <c r="H675" s="46">
        <v>78110000</v>
      </c>
      <c r="I675" s="38">
        <v>234504</v>
      </c>
      <c r="J675" s="38">
        <f t="shared" si="8"/>
        <v>4690080</v>
      </c>
      <c r="K675" s="264"/>
    </row>
    <row r="676" spans="1:11" ht="27.6">
      <c r="A676" s="37">
        <f t="shared" si="9"/>
        <v>256</v>
      </c>
      <c r="B676" s="46">
        <v>64221</v>
      </c>
      <c r="C676" s="78" t="s">
        <v>1361</v>
      </c>
      <c r="D676" s="301" t="s">
        <v>304</v>
      </c>
      <c r="E676" s="46">
        <v>0</v>
      </c>
      <c r="F676" s="46">
        <v>20</v>
      </c>
      <c r="G676" s="46">
        <v>20</v>
      </c>
      <c r="H676" s="46">
        <v>78110000</v>
      </c>
      <c r="I676" s="38">
        <v>234504</v>
      </c>
      <c r="J676" s="38">
        <f t="shared" si="8"/>
        <v>4690080</v>
      </c>
      <c r="K676" s="264"/>
    </row>
    <row r="677" spans="1:11" ht="27.6">
      <c r="A677" s="37">
        <f t="shared" si="9"/>
        <v>257</v>
      </c>
      <c r="B677" s="46">
        <v>64221</v>
      </c>
      <c r="C677" s="78" t="s">
        <v>1362</v>
      </c>
      <c r="D677" s="301" t="s">
        <v>304</v>
      </c>
      <c r="E677" s="46">
        <v>0</v>
      </c>
      <c r="F677" s="46">
        <v>20</v>
      </c>
      <c r="G677" s="46">
        <v>20</v>
      </c>
      <c r="H677" s="46">
        <v>78110000</v>
      </c>
      <c r="I677" s="38">
        <v>234504</v>
      </c>
      <c r="J677" s="38">
        <f t="shared" si="8"/>
        <v>4690080</v>
      </c>
      <c r="K677" s="264"/>
    </row>
    <row r="678" spans="1:11" ht="27.6">
      <c r="A678" s="37">
        <f t="shared" si="9"/>
        <v>258</v>
      </c>
      <c r="B678" s="46">
        <v>64221</v>
      </c>
      <c r="C678" s="78" t="s">
        <v>1363</v>
      </c>
      <c r="D678" s="301" t="s">
        <v>304</v>
      </c>
      <c r="E678" s="46">
        <v>0</v>
      </c>
      <c r="F678" s="46">
        <v>10</v>
      </c>
      <c r="G678" s="46">
        <v>10</v>
      </c>
      <c r="H678" s="46">
        <v>78110000</v>
      </c>
      <c r="I678" s="38">
        <v>234504</v>
      </c>
      <c r="J678" s="38">
        <f t="shared" si="8"/>
        <v>2345040</v>
      </c>
      <c r="K678" s="264"/>
    </row>
    <row r="679" spans="1:11" ht="27" customHeight="1">
      <c r="A679" s="37">
        <f t="shared" si="9"/>
        <v>259</v>
      </c>
      <c r="B679" s="46">
        <v>64221</v>
      </c>
      <c r="C679" s="78" t="s">
        <v>1364</v>
      </c>
      <c r="D679" s="301" t="s">
        <v>304</v>
      </c>
      <c r="E679" s="46">
        <v>0</v>
      </c>
      <c r="F679" s="46">
        <v>10</v>
      </c>
      <c r="G679" s="46">
        <v>10</v>
      </c>
      <c r="H679" s="46">
        <v>78110000</v>
      </c>
      <c r="I679" s="38">
        <v>234504</v>
      </c>
      <c r="J679" s="38">
        <f t="shared" si="8"/>
        <v>2345040</v>
      </c>
      <c r="K679" s="264"/>
    </row>
    <row r="680" spans="1:11" ht="27.6">
      <c r="A680" s="37">
        <f t="shared" si="9"/>
        <v>260</v>
      </c>
      <c r="B680" s="46">
        <v>64221</v>
      </c>
      <c r="C680" s="78" t="s">
        <v>1365</v>
      </c>
      <c r="D680" s="301" t="s">
        <v>304</v>
      </c>
      <c r="E680" s="46">
        <v>0</v>
      </c>
      <c r="F680" s="46">
        <v>20</v>
      </c>
      <c r="G680" s="46">
        <v>20</v>
      </c>
      <c r="H680" s="46">
        <v>78110000</v>
      </c>
      <c r="I680" s="38">
        <v>234504</v>
      </c>
      <c r="J680" s="38">
        <f t="shared" si="8"/>
        <v>4690080</v>
      </c>
      <c r="K680" s="264"/>
    </row>
    <row r="681" spans="1:11" ht="27.6">
      <c r="A681" s="37">
        <f t="shared" si="9"/>
        <v>261</v>
      </c>
      <c r="B681" s="46">
        <v>64221</v>
      </c>
      <c r="C681" s="78" t="s">
        <v>1366</v>
      </c>
      <c r="D681" s="301" t="s">
        <v>304</v>
      </c>
      <c r="E681" s="46">
        <v>0</v>
      </c>
      <c r="F681" s="46">
        <v>20</v>
      </c>
      <c r="G681" s="46">
        <v>20</v>
      </c>
      <c r="H681" s="46">
        <v>78110000</v>
      </c>
      <c r="I681" s="38">
        <v>234504</v>
      </c>
      <c r="J681" s="38">
        <f t="shared" si="8"/>
        <v>4690080</v>
      </c>
      <c r="K681" s="264"/>
    </row>
    <row r="682" spans="1:11" ht="27.6">
      <c r="A682" s="37">
        <f t="shared" si="9"/>
        <v>262</v>
      </c>
      <c r="B682" s="46">
        <v>64221</v>
      </c>
      <c r="C682" s="78" t="s">
        <v>1367</v>
      </c>
      <c r="D682" s="301" t="s">
        <v>304</v>
      </c>
      <c r="E682" s="46">
        <v>0</v>
      </c>
      <c r="F682" s="46">
        <v>10</v>
      </c>
      <c r="G682" s="46">
        <v>10</v>
      </c>
      <c r="H682" s="46">
        <v>78110000</v>
      </c>
      <c r="I682" s="38">
        <v>234504</v>
      </c>
      <c r="J682" s="38">
        <f t="shared" si="8"/>
        <v>2345040</v>
      </c>
      <c r="K682" s="264"/>
    </row>
    <row r="683" spans="1:11" ht="27.6">
      <c r="A683" s="37">
        <f t="shared" si="9"/>
        <v>263</v>
      </c>
      <c r="B683" s="46">
        <v>64221</v>
      </c>
      <c r="C683" s="78" t="s">
        <v>1368</v>
      </c>
      <c r="D683" s="301" t="s">
        <v>304</v>
      </c>
      <c r="E683" s="46">
        <v>0</v>
      </c>
      <c r="F683" s="46">
        <v>10</v>
      </c>
      <c r="G683" s="46">
        <v>10</v>
      </c>
      <c r="H683" s="46">
        <v>78110000</v>
      </c>
      <c r="I683" s="38">
        <v>234504</v>
      </c>
      <c r="J683" s="38">
        <f t="shared" si="8"/>
        <v>2345040</v>
      </c>
      <c r="K683" s="264"/>
    </row>
    <row r="684" spans="1:11" ht="27.6">
      <c r="A684" s="37">
        <f t="shared" si="9"/>
        <v>264</v>
      </c>
      <c r="B684" s="46">
        <v>64221</v>
      </c>
      <c r="C684" s="78" t="s">
        <v>1369</v>
      </c>
      <c r="D684" s="301" t="s">
        <v>304</v>
      </c>
      <c r="E684" s="46">
        <v>0</v>
      </c>
      <c r="F684" s="46">
        <v>10</v>
      </c>
      <c r="G684" s="46">
        <v>10</v>
      </c>
      <c r="H684" s="46">
        <v>78110000</v>
      </c>
      <c r="I684" s="38">
        <v>234504</v>
      </c>
      <c r="J684" s="38">
        <f t="shared" si="8"/>
        <v>2345040</v>
      </c>
      <c r="K684" s="264"/>
    </row>
    <row r="685" spans="1:11" ht="27.6">
      <c r="A685" s="37">
        <f t="shared" si="9"/>
        <v>265</v>
      </c>
      <c r="B685" s="46">
        <v>64221</v>
      </c>
      <c r="C685" s="78" t="s">
        <v>1370</v>
      </c>
      <c r="D685" s="301" t="s">
        <v>304</v>
      </c>
      <c r="E685" s="46">
        <v>0</v>
      </c>
      <c r="F685" s="46">
        <v>10</v>
      </c>
      <c r="G685" s="46">
        <v>10</v>
      </c>
      <c r="H685" s="46">
        <v>78110000</v>
      </c>
      <c r="I685" s="38">
        <v>234504</v>
      </c>
      <c r="J685" s="38">
        <f t="shared" si="8"/>
        <v>2345040</v>
      </c>
      <c r="K685" s="264"/>
    </row>
    <row r="686" spans="1:11" ht="27.6">
      <c r="A686" s="37">
        <f t="shared" si="9"/>
        <v>266</v>
      </c>
      <c r="B686" s="46">
        <v>64221</v>
      </c>
      <c r="C686" s="78" t="s">
        <v>1371</v>
      </c>
      <c r="D686" s="301" t="s">
        <v>304</v>
      </c>
      <c r="E686" s="46">
        <v>0</v>
      </c>
      <c r="F686" s="46">
        <v>10</v>
      </c>
      <c r="G686" s="46">
        <v>10</v>
      </c>
      <c r="H686" s="46">
        <v>78110000</v>
      </c>
      <c r="I686" s="38">
        <v>234504</v>
      </c>
      <c r="J686" s="38">
        <f t="shared" si="8"/>
        <v>2345040</v>
      </c>
      <c r="K686" s="264"/>
    </row>
    <row r="687" spans="1:11" ht="27.6">
      <c r="A687" s="37">
        <f t="shared" si="9"/>
        <v>267</v>
      </c>
      <c r="B687" s="46">
        <v>64221</v>
      </c>
      <c r="C687" s="78" t="s">
        <v>1372</v>
      </c>
      <c r="D687" s="301" t="s">
        <v>304</v>
      </c>
      <c r="E687" s="46">
        <v>0</v>
      </c>
      <c r="F687" s="46">
        <v>10</v>
      </c>
      <c r="G687" s="46">
        <v>10</v>
      </c>
      <c r="H687" s="46">
        <v>78110000</v>
      </c>
      <c r="I687" s="38">
        <v>234504</v>
      </c>
      <c r="J687" s="38">
        <f t="shared" si="8"/>
        <v>2345040</v>
      </c>
      <c r="K687" s="264"/>
    </row>
    <row r="688" spans="1:11" ht="27.6">
      <c r="A688" s="37">
        <f t="shared" si="9"/>
        <v>268</v>
      </c>
      <c r="B688" s="46">
        <v>64221</v>
      </c>
      <c r="C688" s="78" t="s">
        <v>1373</v>
      </c>
      <c r="D688" s="301" t="s">
        <v>304</v>
      </c>
      <c r="E688" s="46">
        <v>0</v>
      </c>
      <c r="F688" s="46">
        <v>10</v>
      </c>
      <c r="G688" s="46">
        <v>10</v>
      </c>
      <c r="H688" s="46">
        <v>78110000</v>
      </c>
      <c r="I688" s="38">
        <v>234504</v>
      </c>
      <c r="J688" s="38">
        <f t="shared" si="8"/>
        <v>2345040</v>
      </c>
      <c r="K688" s="264"/>
    </row>
    <row r="689" spans="1:11" ht="27.6">
      <c r="A689" s="37">
        <f t="shared" si="9"/>
        <v>269</v>
      </c>
      <c r="B689" s="46">
        <v>64221</v>
      </c>
      <c r="C689" s="78" t="s">
        <v>1374</v>
      </c>
      <c r="D689" s="301" t="s">
        <v>304</v>
      </c>
      <c r="E689" s="46">
        <v>0</v>
      </c>
      <c r="F689" s="46">
        <v>10</v>
      </c>
      <c r="G689" s="46">
        <v>10</v>
      </c>
      <c r="H689" s="46">
        <v>78110000</v>
      </c>
      <c r="I689" s="38">
        <v>234504</v>
      </c>
      <c r="J689" s="38">
        <f t="shared" si="8"/>
        <v>2345040</v>
      </c>
      <c r="K689" s="264"/>
    </row>
    <row r="690" spans="1:11" ht="27.6">
      <c r="A690" s="37">
        <f t="shared" si="9"/>
        <v>270</v>
      </c>
      <c r="B690" s="46">
        <v>64221</v>
      </c>
      <c r="C690" s="78" t="s">
        <v>1375</v>
      </c>
      <c r="D690" s="301" t="s">
        <v>304</v>
      </c>
      <c r="E690" s="46">
        <v>0</v>
      </c>
      <c r="F690" s="46">
        <v>10</v>
      </c>
      <c r="G690" s="46">
        <v>10</v>
      </c>
      <c r="H690" s="46">
        <v>78110000</v>
      </c>
      <c r="I690" s="38">
        <v>234504</v>
      </c>
      <c r="J690" s="38">
        <f t="shared" ref="J690:J753" si="10">I690*F690</f>
        <v>2345040</v>
      </c>
      <c r="K690" s="264"/>
    </row>
    <row r="691" spans="1:11" ht="27.6">
      <c r="A691" s="37">
        <f t="shared" ref="A691:A754" si="11">A690+1</f>
        <v>271</v>
      </c>
      <c r="B691" s="46">
        <v>64221</v>
      </c>
      <c r="C691" s="78" t="s">
        <v>1376</v>
      </c>
      <c r="D691" s="301" t="s">
        <v>304</v>
      </c>
      <c r="E691" s="46">
        <v>0</v>
      </c>
      <c r="F691" s="46">
        <v>10</v>
      </c>
      <c r="G691" s="46">
        <v>10</v>
      </c>
      <c r="H691" s="46">
        <v>78110000</v>
      </c>
      <c r="I691" s="38">
        <v>234504</v>
      </c>
      <c r="J691" s="38">
        <f t="shared" si="10"/>
        <v>2345040</v>
      </c>
      <c r="K691" s="264"/>
    </row>
    <row r="692" spans="1:11" ht="41.4">
      <c r="A692" s="37">
        <f t="shared" si="11"/>
        <v>272</v>
      </c>
      <c r="B692" s="46">
        <v>64221</v>
      </c>
      <c r="C692" s="78" t="s">
        <v>1377</v>
      </c>
      <c r="D692" s="301" t="s">
        <v>304</v>
      </c>
      <c r="E692" s="46">
        <v>0</v>
      </c>
      <c r="F692" s="46">
        <v>10</v>
      </c>
      <c r="G692" s="46">
        <v>10</v>
      </c>
      <c r="H692" s="46">
        <v>78110000</v>
      </c>
      <c r="I692" s="38">
        <v>234504</v>
      </c>
      <c r="J692" s="38">
        <f t="shared" si="10"/>
        <v>2345040</v>
      </c>
      <c r="K692" s="264"/>
    </row>
    <row r="693" spans="1:11" ht="27.6">
      <c r="A693" s="37">
        <f t="shared" si="11"/>
        <v>273</v>
      </c>
      <c r="B693" s="46">
        <v>64221</v>
      </c>
      <c r="C693" s="78" t="s">
        <v>1378</v>
      </c>
      <c r="D693" s="301" t="s">
        <v>304</v>
      </c>
      <c r="E693" s="46">
        <v>0</v>
      </c>
      <c r="F693" s="46">
        <v>10</v>
      </c>
      <c r="G693" s="46">
        <v>10</v>
      </c>
      <c r="H693" s="46">
        <v>78110000</v>
      </c>
      <c r="I693" s="38">
        <v>234504</v>
      </c>
      <c r="J693" s="38">
        <f t="shared" si="10"/>
        <v>2345040</v>
      </c>
      <c r="K693" s="264"/>
    </row>
    <row r="694" spans="1:11" ht="27.6">
      <c r="A694" s="37">
        <f t="shared" si="11"/>
        <v>274</v>
      </c>
      <c r="B694" s="46">
        <v>64221</v>
      </c>
      <c r="C694" s="78" t="s">
        <v>1379</v>
      </c>
      <c r="D694" s="301" t="s">
        <v>304</v>
      </c>
      <c r="E694" s="46">
        <v>0</v>
      </c>
      <c r="F694" s="46">
        <v>10</v>
      </c>
      <c r="G694" s="46">
        <v>10</v>
      </c>
      <c r="H694" s="46">
        <v>78110000</v>
      </c>
      <c r="I694" s="38">
        <v>234504</v>
      </c>
      <c r="J694" s="38">
        <f t="shared" si="10"/>
        <v>2345040</v>
      </c>
      <c r="K694" s="264"/>
    </row>
    <row r="695" spans="1:11" ht="27.6">
      <c r="A695" s="37">
        <f t="shared" si="11"/>
        <v>275</v>
      </c>
      <c r="B695" s="46">
        <v>64221</v>
      </c>
      <c r="C695" s="78" t="s">
        <v>1380</v>
      </c>
      <c r="D695" s="301" t="s">
        <v>304</v>
      </c>
      <c r="E695" s="46">
        <v>0</v>
      </c>
      <c r="F695" s="46">
        <v>10</v>
      </c>
      <c r="G695" s="46">
        <v>10</v>
      </c>
      <c r="H695" s="46">
        <v>78110000</v>
      </c>
      <c r="I695" s="38">
        <v>234504</v>
      </c>
      <c r="J695" s="38">
        <f t="shared" si="10"/>
        <v>2345040</v>
      </c>
      <c r="K695" s="264"/>
    </row>
    <row r="696" spans="1:11" ht="27.6">
      <c r="A696" s="37">
        <f t="shared" si="11"/>
        <v>276</v>
      </c>
      <c r="B696" s="46">
        <v>64221</v>
      </c>
      <c r="C696" s="78" t="s">
        <v>1381</v>
      </c>
      <c r="D696" s="301" t="s">
        <v>304</v>
      </c>
      <c r="E696" s="46">
        <v>0</v>
      </c>
      <c r="F696" s="46">
        <v>10</v>
      </c>
      <c r="G696" s="46">
        <v>10</v>
      </c>
      <c r="H696" s="46">
        <v>78110000</v>
      </c>
      <c r="I696" s="38">
        <v>234504</v>
      </c>
      <c r="J696" s="38">
        <f t="shared" si="10"/>
        <v>2345040</v>
      </c>
      <c r="K696" s="264"/>
    </row>
    <row r="697" spans="1:11" ht="27.6">
      <c r="A697" s="37">
        <f t="shared" si="11"/>
        <v>277</v>
      </c>
      <c r="B697" s="46">
        <v>64221</v>
      </c>
      <c r="C697" s="78" t="s">
        <v>1382</v>
      </c>
      <c r="D697" s="301" t="s">
        <v>304</v>
      </c>
      <c r="E697" s="46">
        <v>0</v>
      </c>
      <c r="F697" s="46">
        <v>10</v>
      </c>
      <c r="G697" s="46">
        <v>10</v>
      </c>
      <c r="H697" s="46">
        <v>78110000</v>
      </c>
      <c r="I697" s="38">
        <v>234504</v>
      </c>
      <c r="J697" s="38">
        <f t="shared" si="10"/>
        <v>2345040</v>
      </c>
      <c r="K697" s="264"/>
    </row>
    <row r="698" spans="1:11" ht="27.6">
      <c r="A698" s="37">
        <f t="shared" si="11"/>
        <v>278</v>
      </c>
      <c r="B698" s="46">
        <v>64221</v>
      </c>
      <c r="C698" s="78" t="s">
        <v>1383</v>
      </c>
      <c r="D698" s="301" t="s">
        <v>304</v>
      </c>
      <c r="E698" s="46">
        <v>0</v>
      </c>
      <c r="F698" s="46">
        <v>10</v>
      </c>
      <c r="G698" s="46">
        <v>10</v>
      </c>
      <c r="H698" s="46">
        <v>78110000</v>
      </c>
      <c r="I698" s="38">
        <v>234504</v>
      </c>
      <c r="J698" s="38">
        <f t="shared" si="10"/>
        <v>2345040</v>
      </c>
      <c r="K698" s="264"/>
    </row>
    <row r="699" spans="1:11" ht="27.6">
      <c r="A699" s="37">
        <f t="shared" si="11"/>
        <v>279</v>
      </c>
      <c r="B699" s="46">
        <v>64221</v>
      </c>
      <c r="C699" s="78" t="s">
        <v>1384</v>
      </c>
      <c r="D699" s="301" t="s">
        <v>304</v>
      </c>
      <c r="E699" s="46">
        <v>0</v>
      </c>
      <c r="F699" s="46">
        <v>10</v>
      </c>
      <c r="G699" s="46">
        <v>10</v>
      </c>
      <c r="H699" s="46">
        <v>78110000</v>
      </c>
      <c r="I699" s="38">
        <v>234504</v>
      </c>
      <c r="J699" s="38">
        <f t="shared" si="10"/>
        <v>2345040</v>
      </c>
      <c r="K699" s="264"/>
    </row>
    <row r="700" spans="1:11" ht="41.4">
      <c r="A700" s="37">
        <f t="shared" si="11"/>
        <v>280</v>
      </c>
      <c r="B700" s="46">
        <v>64221</v>
      </c>
      <c r="C700" s="78" t="s">
        <v>1385</v>
      </c>
      <c r="D700" s="301" t="s">
        <v>304</v>
      </c>
      <c r="E700" s="46">
        <v>0</v>
      </c>
      <c r="F700" s="46">
        <v>10</v>
      </c>
      <c r="G700" s="46">
        <v>10</v>
      </c>
      <c r="H700" s="46">
        <v>78110000</v>
      </c>
      <c r="I700" s="38">
        <v>234504</v>
      </c>
      <c r="J700" s="38">
        <f t="shared" si="10"/>
        <v>2345040</v>
      </c>
      <c r="K700" s="264"/>
    </row>
    <row r="701" spans="1:11" ht="27.6">
      <c r="A701" s="37">
        <f t="shared" si="11"/>
        <v>281</v>
      </c>
      <c r="B701" s="46">
        <v>64221</v>
      </c>
      <c r="C701" s="78" t="s">
        <v>1386</v>
      </c>
      <c r="D701" s="301" t="s">
        <v>304</v>
      </c>
      <c r="E701" s="46">
        <v>0</v>
      </c>
      <c r="F701" s="46">
        <v>10</v>
      </c>
      <c r="G701" s="46">
        <v>10</v>
      </c>
      <c r="H701" s="46">
        <v>78110000</v>
      </c>
      <c r="I701" s="38">
        <v>234504</v>
      </c>
      <c r="J701" s="38">
        <f t="shared" si="10"/>
        <v>2345040</v>
      </c>
      <c r="K701" s="264"/>
    </row>
    <row r="702" spans="1:11" ht="27.6">
      <c r="A702" s="37">
        <f t="shared" si="11"/>
        <v>282</v>
      </c>
      <c r="B702" s="46">
        <v>64221</v>
      </c>
      <c r="C702" s="78" t="s">
        <v>1387</v>
      </c>
      <c r="D702" s="301" t="s">
        <v>304</v>
      </c>
      <c r="E702" s="46">
        <v>0</v>
      </c>
      <c r="F702" s="46">
        <v>10</v>
      </c>
      <c r="G702" s="46">
        <v>10</v>
      </c>
      <c r="H702" s="46">
        <v>78110000</v>
      </c>
      <c r="I702" s="38">
        <v>234504</v>
      </c>
      <c r="J702" s="38">
        <f t="shared" si="10"/>
        <v>2345040</v>
      </c>
      <c r="K702" s="264"/>
    </row>
    <row r="703" spans="1:11" ht="27.6">
      <c r="A703" s="37">
        <f t="shared" si="11"/>
        <v>283</v>
      </c>
      <c r="B703" s="46">
        <v>64221</v>
      </c>
      <c r="C703" s="78" t="s">
        <v>1388</v>
      </c>
      <c r="D703" s="301" t="s">
        <v>304</v>
      </c>
      <c r="E703" s="46">
        <v>0</v>
      </c>
      <c r="F703" s="46">
        <v>10</v>
      </c>
      <c r="G703" s="46">
        <v>10</v>
      </c>
      <c r="H703" s="46">
        <v>78110000</v>
      </c>
      <c r="I703" s="38">
        <v>234504</v>
      </c>
      <c r="J703" s="38">
        <f t="shared" si="10"/>
        <v>2345040</v>
      </c>
      <c r="K703" s="264"/>
    </row>
    <row r="704" spans="1:11" ht="27.6">
      <c r="A704" s="37">
        <f t="shared" si="11"/>
        <v>284</v>
      </c>
      <c r="B704" s="46">
        <v>64221</v>
      </c>
      <c r="C704" s="78" t="s">
        <v>1389</v>
      </c>
      <c r="D704" s="301" t="s">
        <v>304</v>
      </c>
      <c r="E704" s="46">
        <v>0</v>
      </c>
      <c r="F704" s="46">
        <v>10</v>
      </c>
      <c r="G704" s="46">
        <v>10</v>
      </c>
      <c r="H704" s="46">
        <v>78110000</v>
      </c>
      <c r="I704" s="38">
        <v>234504</v>
      </c>
      <c r="J704" s="38">
        <f t="shared" si="10"/>
        <v>2345040</v>
      </c>
      <c r="K704" s="264"/>
    </row>
    <row r="705" spans="1:11" ht="27.6">
      <c r="A705" s="37">
        <f t="shared" si="11"/>
        <v>285</v>
      </c>
      <c r="B705" s="46">
        <v>64221</v>
      </c>
      <c r="C705" s="78" t="s">
        <v>1390</v>
      </c>
      <c r="D705" s="301" t="s">
        <v>304</v>
      </c>
      <c r="E705" s="46">
        <v>0</v>
      </c>
      <c r="F705" s="46">
        <v>10</v>
      </c>
      <c r="G705" s="46">
        <v>10</v>
      </c>
      <c r="H705" s="46">
        <v>78110000</v>
      </c>
      <c r="I705" s="38">
        <v>234504</v>
      </c>
      <c r="J705" s="38">
        <f t="shared" si="10"/>
        <v>2345040</v>
      </c>
      <c r="K705" s="264"/>
    </row>
    <row r="706" spans="1:11" ht="27.6">
      <c r="A706" s="37">
        <f t="shared" si="11"/>
        <v>286</v>
      </c>
      <c r="B706" s="46">
        <v>64221</v>
      </c>
      <c r="C706" s="78" t="s">
        <v>1391</v>
      </c>
      <c r="D706" s="301" t="s">
        <v>304</v>
      </c>
      <c r="E706" s="46">
        <v>0</v>
      </c>
      <c r="F706" s="46">
        <v>10</v>
      </c>
      <c r="G706" s="46">
        <v>10</v>
      </c>
      <c r="H706" s="46">
        <v>78110000</v>
      </c>
      <c r="I706" s="38">
        <v>234504</v>
      </c>
      <c r="J706" s="38">
        <f t="shared" si="10"/>
        <v>2345040</v>
      </c>
      <c r="K706" s="264"/>
    </row>
    <row r="707" spans="1:11" ht="27.6">
      <c r="A707" s="37">
        <f t="shared" si="11"/>
        <v>287</v>
      </c>
      <c r="B707" s="46">
        <v>64221</v>
      </c>
      <c r="C707" s="78" t="s">
        <v>1392</v>
      </c>
      <c r="D707" s="301" t="s">
        <v>304</v>
      </c>
      <c r="E707" s="46">
        <v>0</v>
      </c>
      <c r="F707" s="46">
        <v>10</v>
      </c>
      <c r="G707" s="46">
        <v>10</v>
      </c>
      <c r="H707" s="46">
        <v>78110000</v>
      </c>
      <c r="I707" s="38">
        <v>234504</v>
      </c>
      <c r="J707" s="38">
        <f t="shared" si="10"/>
        <v>2345040</v>
      </c>
      <c r="K707" s="264"/>
    </row>
    <row r="708" spans="1:11" ht="27.6">
      <c r="A708" s="37">
        <f t="shared" si="11"/>
        <v>288</v>
      </c>
      <c r="B708" s="46">
        <v>64221</v>
      </c>
      <c r="C708" s="78" t="s">
        <v>1393</v>
      </c>
      <c r="D708" s="301" t="s">
        <v>304</v>
      </c>
      <c r="E708" s="46">
        <v>0</v>
      </c>
      <c r="F708" s="46">
        <v>10</v>
      </c>
      <c r="G708" s="46">
        <v>10</v>
      </c>
      <c r="H708" s="46">
        <v>78110000</v>
      </c>
      <c r="I708" s="38">
        <v>234504</v>
      </c>
      <c r="J708" s="38">
        <f t="shared" si="10"/>
        <v>2345040</v>
      </c>
      <c r="K708" s="264"/>
    </row>
    <row r="709" spans="1:11" ht="27.6">
      <c r="A709" s="37">
        <f t="shared" si="11"/>
        <v>289</v>
      </c>
      <c r="B709" s="46">
        <v>64221</v>
      </c>
      <c r="C709" s="78" t="s">
        <v>1394</v>
      </c>
      <c r="D709" s="301" t="s">
        <v>304</v>
      </c>
      <c r="E709" s="46">
        <v>0</v>
      </c>
      <c r="F709" s="46">
        <v>10</v>
      </c>
      <c r="G709" s="46">
        <v>10</v>
      </c>
      <c r="H709" s="46">
        <v>78110000</v>
      </c>
      <c r="I709" s="38">
        <v>234504</v>
      </c>
      <c r="J709" s="38">
        <f t="shared" si="10"/>
        <v>2345040</v>
      </c>
      <c r="K709" s="264"/>
    </row>
    <row r="710" spans="1:11" ht="27.6">
      <c r="A710" s="37">
        <f t="shared" si="11"/>
        <v>290</v>
      </c>
      <c r="B710" s="46">
        <v>64221</v>
      </c>
      <c r="C710" s="78" t="s">
        <v>1395</v>
      </c>
      <c r="D710" s="301" t="s">
        <v>304</v>
      </c>
      <c r="E710" s="46">
        <v>0</v>
      </c>
      <c r="F710" s="46">
        <v>10</v>
      </c>
      <c r="G710" s="46">
        <v>10</v>
      </c>
      <c r="H710" s="46">
        <v>78110000</v>
      </c>
      <c r="I710" s="38">
        <v>234504</v>
      </c>
      <c r="J710" s="38">
        <f t="shared" si="10"/>
        <v>2345040</v>
      </c>
      <c r="K710" s="264"/>
    </row>
    <row r="711" spans="1:11" ht="27.6">
      <c r="A711" s="37">
        <f t="shared" si="11"/>
        <v>291</v>
      </c>
      <c r="B711" s="46">
        <v>64221</v>
      </c>
      <c r="C711" s="78" t="s">
        <v>1396</v>
      </c>
      <c r="D711" s="301" t="s">
        <v>304</v>
      </c>
      <c r="E711" s="46">
        <v>0</v>
      </c>
      <c r="F711" s="46">
        <v>10</v>
      </c>
      <c r="G711" s="46">
        <v>10</v>
      </c>
      <c r="H711" s="46">
        <v>78110000</v>
      </c>
      <c r="I711" s="38">
        <v>234504</v>
      </c>
      <c r="J711" s="38">
        <f t="shared" si="10"/>
        <v>2345040</v>
      </c>
      <c r="K711" s="264"/>
    </row>
    <row r="712" spans="1:11" ht="27" customHeight="1">
      <c r="A712" s="37">
        <f t="shared" si="11"/>
        <v>292</v>
      </c>
      <c r="B712" s="46">
        <v>64221</v>
      </c>
      <c r="C712" s="78" t="s">
        <v>1692</v>
      </c>
      <c r="D712" s="301" t="s">
        <v>304</v>
      </c>
      <c r="E712" s="46">
        <v>0</v>
      </c>
      <c r="F712" s="46">
        <v>10</v>
      </c>
      <c r="G712" s="46">
        <v>10</v>
      </c>
      <c r="H712" s="46">
        <v>78110000</v>
      </c>
      <c r="I712" s="38">
        <v>234504</v>
      </c>
      <c r="J712" s="38">
        <f t="shared" si="10"/>
        <v>2345040</v>
      </c>
      <c r="K712" s="264"/>
    </row>
    <row r="713" spans="1:11" ht="27.6">
      <c r="A713" s="37">
        <f t="shared" si="11"/>
        <v>293</v>
      </c>
      <c r="B713" s="46">
        <v>64221</v>
      </c>
      <c r="C713" s="78" t="s">
        <v>1397</v>
      </c>
      <c r="D713" s="301" t="s">
        <v>304</v>
      </c>
      <c r="E713" s="46">
        <v>0</v>
      </c>
      <c r="F713" s="46">
        <v>10</v>
      </c>
      <c r="G713" s="46">
        <v>10</v>
      </c>
      <c r="H713" s="46">
        <v>78110000</v>
      </c>
      <c r="I713" s="38">
        <v>234504</v>
      </c>
      <c r="J713" s="38">
        <f t="shared" si="10"/>
        <v>2345040</v>
      </c>
      <c r="K713" s="264"/>
    </row>
    <row r="714" spans="1:11" ht="27.6">
      <c r="A714" s="37">
        <f t="shared" si="11"/>
        <v>294</v>
      </c>
      <c r="B714" s="46">
        <v>64221</v>
      </c>
      <c r="C714" s="78" t="s">
        <v>1398</v>
      </c>
      <c r="D714" s="301" t="s">
        <v>304</v>
      </c>
      <c r="E714" s="46">
        <v>0</v>
      </c>
      <c r="F714" s="46">
        <v>10</v>
      </c>
      <c r="G714" s="46">
        <v>10</v>
      </c>
      <c r="H714" s="46">
        <v>78110000</v>
      </c>
      <c r="I714" s="38">
        <v>234504</v>
      </c>
      <c r="J714" s="38">
        <f t="shared" si="10"/>
        <v>2345040</v>
      </c>
      <c r="K714" s="264"/>
    </row>
    <row r="715" spans="1:11" ht="41.4">
      <c r="A715" s="37">
        <f t="shared" si="11"/>
        <v>295</v>
      </c>
      <c r="B715" s="46">
        <v>64221</v>
      </c>
      <c r="C715" s="78" t="s">
        <v>1399</v>
      </c>
      <c r="D715" s="301" t="s">
        <v>304</v>
      </c>
      <c r="E715" s="46">
        <v>0</v>
      </c>
      <c r="F715" s="46">
        <v>10</v>
      </c>
      <c r="G715" s="46">
        <v>10</v>
      </c>
      <c r="H715" s="46">
        <v>78110000</v>
      </c>
      <c r="I715" s="38">
        <v>234504</v>
      </c>
      <c r="J715" s="38">
        <f t="shared" si="10"/>
        <v>2345040</v>
      </c>
      <c r="K715" s="264"/>
    </row>
    <row r="716" spans="1:11" ht="27.6">
      <c r="A716" s="37">
        <f t="shared" si="11"/>
        <v>296</v>
      </c>
      <c r="B716" s="46">
        <v>64221</v>
      </c>
      <c r="C716" s="78" t="s">
        <v>1400</v>
      </c>
      <c r="D716" s="301" t="s">
        <v>304</v>
      </c>
      <c r="E716" s="46">
        <v>0</v>
      </c>
      <c r="F716" s="46">
        <v>10</v>
      </c>
      <c r="G716" s="46">
        <v>10</v>
      </c>
      <c r="H716" s="46">
        <v>78110000</v>
      </c>
      <c r="I716" s="38">
        <v>234504</v>
      </c>
      <c r="J716" s="38">
        <f t="shared" si="10"/>
        <v>2345040</v>
      </c>
      <c r="K716" s="264"/>
    </row>
    <row r="717" spans="1:11" ht="27.6">
      <c r="A717" s="37">
        <f t="shared" si="11"/>
        <v>297</v>
      </c>
      <c r="B717" s="46">
        <v>64221</v>
      </c>
      <c r="C717" s="78" t="s">
        <v>1401</v>
      </c>
      <c r="D717" s="301" t="s">
        <v>304</v>
      </c>
      <c r="E717" s="46">
        <v>0</v>
      </c>
      <c r="F717" s="46">
        <v>10</v>
      </c>
      <c r="G717" s="46">
        <v>10</v>
      </c>
      <c r="H717" s="46">
        <v>78110000</v>
      </c>
      <c r="I717" s="38">
        <v>234504</v>
      </c>
      <c r="J717" s="38">
        <f t="shared" si="10"/>
        <v>2345040</v>
      </c>
      <c r="K717" s="264"/>
    </row>
    <row r="718" spans="1:11" ht="27.6">
      <c r="A718" s="37">
        <f t="shared" si="11"/>
        <v>298</v>
      </c>
      <c r="B718" s="46">
        <v>64221</v>
      </c>
      <c r="C718" s="78" t="s">
        <v>1402</v>
      </c>
      <c r="D718" s="301" t="s">
        <v>304</v>
      </c>
      <c r="E718" s="46">
        <v>0</v>
      </c>
      <c r="F718" s="46">
        <v>10</v>
      </c>
      <c r="G718" s="46">
        <v>10</v>
      </c>
      <c r="H718" s="46">
        <v>78110000</v>
      </c>
      <c r="I718" s="38">
        <v>234504</v>
      </c>
      <c r="J718" s="38">
        <f t="shared" si="10"/>
        <v>2345040</v>
      </c>
      <c r="K718" s="264"/>
    </row>
    <row r="719" spans="1:11" ht="27.6">
      <c r="A719" s="37">
        <f t="shared" si="11"/>
        <v>299</v>
      </c>
      <c r="B719" s="46">
        <v>64221</v>
      </c>
      <c r="C719" s="78" t="s">
        <v>1403</v>
      </c>
      <c r="D719" s="301" t="s">
        <v>304</v>
      </c>
      <c r="E719" s="46">
        <v>0</v>
      </c>
      <c r="F719" s="46">
        <v>10</v>
      </c>
      <c r="G719" s="46">
        <v>10</v>
      </c>
      <c r="H719" s="46">
        <v>78110000</v>
      </c>
      <c r="I719" s="38">
        <v>234504</v>
      </c>
      <c r="J719" s="38">
        <f t="shared" si="10"/>
        <v>2345040</v>
      </c>
      <c r="K719" s="264"/>
    </row>
    <row r="720" spans="1:11" ht="27.6">
      <c r="A720" s="37">
        <f t="shared" si="11"/>
        <v>300</v>
      </c>
      <c r="B720" s="46">
        <v>64221</v>
      </c>
      <c r="C720" s="78" t="s">
        <v>1404</v>
      </c>
      <c r="D720" s="301" t="s">
        <v>304</v>
      </c>
      <c r="E720" s="46">
        <v>0</v>
      </c>
      <c r="F720" s="46">
        <v>10</v>
      </c>
      <c r="G720" s="46">
        <v>10</v>
      </c>
      <c r="H720" s="46">
        <v>78110000</v>
      </c>
      <c r="I720" s="38">
        <v>234504</v>
      </c>
      <c r="J720" s="38">
        <f t="shared" si="10"/>
        <v>2345040</v>
      </c>
      <c r="K720" s="264"/>
    </row>
    <row r="721" spans="1:11" ht="27.6">
      <c r="A721" s="37">
        <f t="shared" si="11"/>
        <v>301</v>
      </c>
      <c r="B721" s="46">
        <v>64221</v>
      </c>
      <c r="C721" s="78" t="s">
        <v>1405</v>
      </c>
      <c r="D721" s="301" t="s">
        <v>304</v>
      </c>
      <c r="E721" s="46">
        <v>0</v>
      </c>
      <c r="F721" s="46">
        <v>10</v>
      </c>
      <c r="G721" s="46">
        <v>10</v>
      </c>
      <c r="H721" s="46">
        <v>78110000</v>
      </c>
      <c r="I721" s="38">
        <v>234504</v>
      </c>
      <c r="J721" s="38">
        <f t="shared" si="10"/>
        <v>2345040</v>
      </c>
      <c r="K721" s="264"/>
    </row>
    <row r="722" spans="1:11" ht="27.6">
      <c r="A722" s="37">
        <f t="shared" si="11"/>
        <v>302</v>
      </c>
      <c r="B722" s="46">
        <v>64221</v>
      </c>
      <c r="C722" s="78" t="s">
        <v>1406</v>
      </c>
      <c r="D722" s="301" t="s">
        <v>304</v>
      </c>
      <c r="E722" s="46">
        <v>0</v>
      </c>
      <c r="F722" s="46">
        <v>10</v>
      </c>
      <c r="G722" s="46">
        <v>10</v>
      </c>
      <c r="H722" s="46">
        <v>78110000</v>
      </c>
      <c r="I722" s="38">
        <v>234504</v>
      </c>
      <c r="J722" s="38">
        <f t="shared" si="10"/>
        <v>2345040</v>
      </c>
      <c r="K722" s="264"/>
    </row>
    <row r="723" spans="1:11" ht="27.6">
      <c r="A723" s="37">
        <f t="shared" si="11"/>
        <v>303</v>
      </c>
      <c r="B723" s="46">
        <v>64221</v>
      </c>
      <c r="C723" s="78" t="s">
        <v>1407</v>
      </c>
      <c r="D723" s="301" t="s">
        <v>304</v>
      </c>
      <c r="E723" s="46">
        <v>0</v>
      </c>
      <c r="F723" s="46">
        <v>10</v>
      </c>
      <c r="G723" s="46">
        <v>10</v>
      </c>
      <c r="H723" s="46">
        <v>78110000</v>
      </c>
      <c r="I723" s="38">
        <v>234504</v>
      </c>
      <c r="J723" s="38">
        <f t="shared" si="10"/>
        <v>2345040</v>
      </c>
      <c r="K723" s="264"/>
    </row>
    <row r="724" spans="1:11" ht="27.6">
      <c r="A724" s="37">
        <f t="shared" si="11"/>
        <v>304</v>
      </c>
      <c r="B724" s="46">
        <v>64221</v>
      </c>
      <c r="C724" s="78" t="s">
        <v>1408</v>
      </c>
      <c r="D724" s="301" t="s">
        <v>304</v>
      </c>
      <c r="E724" s="46">
        <v>0</v>
      </c>
      <c r="F724" s="46">
        <v>10</v>
      </c>
      <c r="G724" s="46">
        <v>10</v>
      </c>
      <c r="H724" s="46">
        <v>78110000</v>
      </c>
      <c r="I724" s="38">
        <v>234504</v>
      </c>
      <c r="J724" s="38">
        <f t="shared" si="10"/>
        <v>2345040</v>
      </c>
      <c r="K724" s="264"/>
    </row>
    <row r="725" spans="1:11" ht="27.6">
      <c r="A725" s="37">
        <f t="shared" si="11"/>
        <v>305</v>
      </c>
      <c r="B725" s="46">
        <v>64221</v>
      </c>
      <c r="C725" s="78" t="s">
        <v>1409</v>
      </c>
      <c r="D725" s="301" t="s">
        <v>304</v>
      </c>
      <c r="E725" s="46">
        <v>0</v>
      </c>
      <c r="F725" s="46">
        <v>10</v>
      </c>
      <c r="G725" s="46">
        <v>10</v>
      </c>
      <c r="H725" s="46">
        <v>78110000</v>
      </c>
      <c r="I725" s="38">
        <v>234504</v>
      </c>
      <c r="J725" s="38">
        <f t="shared" si="10"/>
        <v>2345040</v>
      </c>
      <c r="K725" s="264"/>
    </row>
    <row r="726" spans="1:11" ht="41.4">
      <c r="A726" s="37">
        <f t="shared" si="11"/>
        <v>306</v>
      </c>
      <c r="B726" s="46">
        <v>64221</v>
      </c>
      <c r="C726" s="78" t="s">
        <v>1410</v>
      </c>
      <c r="D726" s="301" t="s">
        <v>304</v>
      </c>
      <c r="E726" s="46">
        <v>0</v>
      </c>
      <c r="F726" s="46">
        <v>10</v>
      </c>
      <c r="G726" s="46">
        <v>10</v>
      </c>
      <c r="H726" s="46">
        <v>78110000</v>
      </c>
      <c r="I726" s="38">
        <v>234504</v>
      </c>
      <c r="J726" s="38">
        <f t="shared" si="10"/>
        <v>2345040</v>
      </c>
      <c r="K726" s="264"/>
    </row>
    <row r="727" spans="1:11" ht="27.6">
      <c r="A727" s="37">
        <f t="shared" si="11"/>
        <v>307</v>
      </c>
      <c r="B727" s="46">
        <v>64221</v>
      </c>
      <c r="C727" s="78" t="s">
        <v>1411</v>
      </c>
      <c r="D727" s="301" t="s">
        <v>304</v>
      </c>
      <c r="E727" s="46">
        <v>0</v>
      </c>
      <c r="F727" s="46">
        <v>10</v>
      </c>
      <c r="G727" s="46">
        <v>10</v>
      </c>
      <c r="H727" s="46">
        <v>78110000</v>
      </c>
      <c r="I727" s="38">
        <v>234504</v>
      </c>
      <c r="J727" s="38">
        <f t="shared" si="10"/>
        <v>2345040</v>
      </c>
      <c r="K727" s="264"/>
    </row>
    <row r="728" spans="1:11" ht="27.6">
      <c r="A728" s="37">
        <f t="shared" si="11"/>
        <v>308</v>
      </c>
      <c r="B728" s="46">
        <v>64221</v>
      </c>
      <c r="C728" s="78" t="s">
        <v>1412</v>
      </c>
      <c r="D728" s="301" t="s">
        <v>304</v>
      </c>
      <c r="E728" s="46">
        <v>0</v>
      </c>
      <c r="F728" s="46">
        <v>10</v>
      </c>
      <c r="G728" s="46">
        <v>10</v>
      </c>
      <c r="H728" s="46">
        <v>78110000</v>
      </c>
      <c r="I728" s="38">
        <v>234504</v>
      </c>
      <c r="J728" s="38">
        <f t="shared" si="10"/>
        <v>2345040</v>
      </c>
      <c r="K728" s="264"/>
    </row>
    <row r="729" spans="1:11" ht="27.6">
      <c r="A729" s="37">
        <f t="shared" si="11"/>
        <v>309</v>
      </c>
      <c r="B729" s="46">
        <v>64221</v>
      </c>
      <c r="C729" s="78" t="s">
        <v>1413</v>
      </c>
      <c r="D729" s="301" t="s">
        <v>304</v>
      </c>
      <c r="E729" s="46">
        <v>0</v>
      </c>
      <c r="F729" s="46">
        <v>10</v>
      </c>
      <c r="G729" s="46">
        <v>10</v>
      </c>
      <c r="H729" s="46">
        <v>78110000</v>
      </c>
      <c r="I729" s="38">
        <v>234504</v>
      </c>
      <c r="J729" s="38">
        <f t="shared" si="10"/>
        <v>2345040</v>
      </c>
      <c r="K729" s="264"/>
    </row>
    <row r="730" spans="1:11" ht="27.6">
      <c r="A730" s="37">
        <f t="shared" si="11"/>
        <v>310</v>
      </c>
      <c r="B730" s="46">
        <v>64221</v>
      </c>
      <c r="C730" s="78" t="s">
        <v>1414</v>
      </c>
      <c r="D730" s="301" t="s">
        <v>304</v>
      </c>
      <c r="E730" s="46">
        <v>0</v>
      </c>
      <c r="F730" s="46">
        <v>10</v>
      </c>
      <c r="G730" s="46">
        <v>10</v>
      </c>
      <c r="H730" s="46">
        <v>78110000</v>
      </c>
      <c r="I730" s="38">
        <v>234504</v>
      </c>
      <c r="J730" s="38">
        <f t="shared" si="10"/>
        <v>2345040</v>
      </c>
      <c r="K730" s="264"/>
    </row>
    <row r="731" spans="1:11" ht="27.6">
      <c r="A731" s="37">
        <f t="shared" si="11"/>
        <v>311</v>
      </c>
      <c r="B731" s="46">
        <v>64221</v>
      </c>
      <c r="C731" s="78" t="s">
        <v>1415</v>
      </c>
      <c r="D731" s="301" t="s">
        <v>304</v>
      </c>
      <c r="E731" s="46">
        <v>0</v>
      </c>
      <c r="F731" s="46">
        <v>10</v>
      </c>
      <c r="G731" s="46">
        <v>10</v>
      </c>
      <c r="H731" s="46">
        <v>78110000</v>
      </c>
      <c r="I731" s="38">
        <v>234504</v>
      </c>
      <c r="J731" s="38">
        <f t="shared" si="10"/>
        <v>2345040</v>
      </c>
      <c r="K731" s="264"/>
    </row>
    <row r="732" spans="1:11" ht="27.6">
      <c r="A732" s="37">
        <f t="shared" si="11"/>
        <v>312</v>
      </c>
      <c r="B732" s="46">
        <v>64221</v>
      </c>
      <c r="C732" s="78" t="s">
        <v>1416</v>
      </c>
      <c r="D732" s="301" t="s">
        <v>304</v>
      </c>
      <c r="E732" s="46">
        <v>0</v>
      </c>
      <c r="F732" s="46">
        <v>10</v>
      </c>
      <c r="G732" s="46">
        <v>10</v>
      </c>
      <c r="H732" s="46">
        <v>78110000</v>
      </c>
      <c r="I732" s="38">
        <v>234504</v>
      </c>
      <c r="J732" s="38">
        <f t="shared" si="10"/>
        <v>2345040</v>
      </c>
      <c r="K732" s="264"/>
    </row>
    <row r="733" spans="1:11" ht="27.6">
      <c r="A733" s="37">
        <f t="shared" si="11"/>
        <v>313</v>
      </c>
      <c r="B733" s="46">
        <v>64221</v>
      </c>
      <c r="C733" s="78" t="s">
        <v>1417</v>
      </c>
      <c r="D733" s="301" t="s">
        <v>304</v>
      </c>
      <c r="E733" s="46">
        <v>0</v>
      </c>
      <c r="F733" s="46">
        <v>10</v>
      </c>
      <c r="G733" s="46">
        <v>10</v>
      </c>
      <c r="H733" s="46">
        <v>78110000</v>
      </c>
      <c r="I733" s="38">
        <v>234504</v>
      </c>
      <c r="J733" s="38">
        <f t="shared" si="10"/>
        <v>2345040</v>
      </c>
      <c r="K733" s="264"/>
    </row>
    <row r="734" spans="1:11" ht="27.6">
      <c r="A734" s="37">
        <f t="shared" si="11"/>
        <v>314</v>
      </c>
      <c r="B734" s="46">
        <v>64221</v>
      </c>
      <c r="C734" s="78" t="s">
        <v>1418</v>
      </c>
      <c r="D734" s="301" t="s">
        <v>304</v>
      </c>
      <c r="E734" s="46">
        <v>0</v>
      </c>
      <c r="F734" s="46">
        <v>10</v>
      </c>
      <c r="G734" s="46">
        <v>10</v>
      </c>
      <c r="H734" s="46">
        <v>78110000</v>
      </c>
      <c r="I734" s="38">
        <v>234504</v>
      </c>
      <c r="J734" s="38">
        <f t="shared" si="10"/>
        <v>2345040</v>
      </c>
      <c r="K734" s="264"/>
    </row>
    <row r="735" spans="1:11" ht="27.6">
      <c r="A735" s="37">
        <f t="shared" si="11"/>
        <v>315</v>
      </c>
      <c r="B735" s="46">
        <v>64221</v>
      </c>
      <c r="C735" s="78" t="s">
        <v>1419</v>
      </c>
      <c r="D735" s="301" t="s">
        <v>304</v>
      </c>
      <c r="E735" s="46">
        <v>0</v>
      </c>
      <c r="F735" s="46">
        <v>10</v>
      </c>
      <c r="G735" s="46">
        <v>10</v>
      </c>
      <c r="H735" s="46">
        <v>78110000</v>
      </c>
      <c r="I735" s="38">
        <v>234504</v>
      </c>
      <c r="J735" s="38">
        <f t="shared" si="10"/>
        <v>2345040</v>
      </c>
      <c r="K735" s="264"/>
    </row>
    <row r="736" spans="1:11" ht="27.6">
      <c r="A736" s="37">
        <f t="shared" si="11"/>
        <v>316</v>
      </c>
      <c r="B736" s="46">
        <v>64221</v>
      </c>
      <c r="C736" s="78" t="s">
        <v>1420</v>
      </c>
      <c r="D736" s="301" t="s">
        <v>304</v>
      </c>
      <c r="E736" s="46">
        <v>0</v>
      </c>
      <c r="F736" s="46">
        <v>10</v>
      </c>
      <c r="G736" s="46">
        <v>10</v>
      </c>
      <c r="H736" s="46">
        <v>78110000</v>
      </c>
      <c r="I736" s="38">
        <v>234504</v>
      </c>
      <c r="J736" s="38">
        <f t="shared" si="10"/>
        <v>2345040</v>
      </c>
      <c r="K736" s="264"/>
    </row>
    <row r="737" spans="1:11" ht="27.6">
      <c r="A737" s="37">
        <f t="shared" si="11"/>
        <v>317</v>
      </c>
      <c r="B737" s="46">
        <v>64221</v>
      </c>
      <c r="C737" s="78" t="s">
        <v>1421</v>
      </c>
      <c r="D737" s="301" t="s">
        <v>304</v>
      </c>
      <c r="E737" s="46">
        <v>0</v>
      </c>
      <c r="F737" s="46">
        <v>10</v>
      </c>
      <c r="G737" s="46">
        <v>10</v>
      </c>
      <c r="H737" s="46">
        <v>78110000</v>
      </c>
      <c r="I737" s="38">
        <v>234504</v>
      </c>
      <c r="J737" s="38">
        <f t="shared" si="10"/>
        <v>2345040</v>
      </c>
      <c r="K737" s="264"/>
    </row>
    <row r="738" spans="1:11" ht="27.6">
      <c r="A738" s="37">
        <f t="shared" si="11"/>
        <v>318</v>
      </c>
      <c r="B738" s="46">
        <v>64221</v>
      </c>
      <c r="C738" s="78" t="s">
        <v>1422</v>
      </c>
      <c r="D738" s="301" t="s">
        <v>304</v>
      </c>
      <c r="E738" s="46">
        <v>0</v>
      </c>
      <c r="F738" s="46">
        <v>10</v>
      </c>
      <c r="G738" s="46">
        <v>10</v>
      </c>
      <c r="H738" s="46">
        <v>78110000</v>
      </c>
      <c r="I738" s="38">
        <v>234504</v>
      </c>
      <c r="J738" s="38">
        <f t="shared" si="10"/>
        <v>2345040</v>
      </c>
      <c r="K738" s="264"/>
    </row>
    <row r="739" spans="1:11" ht="27.6">
      <c r="A739" s="37">
        <f t="shared" si="11"/>
        <v>319</v>
      </c>
      <c r="B739" s="46">
        <v>64221</v>
      </c>
      <c r="C739" s="78" t="s">
        <v>1423</v>
      </c>
      <c r="D739" s="301" t="s">
        <v>304</v>
      </c>
      <c r="E739" s="46">
        <v>0</v>
      </c>
      <c r="F739" s="46">
        <v>10</v>
      </c>
      <c r="G739" s="46">
        <v>10</v>
      </c>
      <c r="H739" s="46">
        <v>78110000</v>
      </c>
      <c r="I739" s="38">
        <v>234504</v>
      </c>
      <c r="J739" s="38">
        <f t="shared" si="10"/>
        <v>2345040</v>
      </c>
      <c r="K739" s="264"/>
    </row>
    <row r="740" spans="1:11" ht="27.6">
      <c r="A740" s="37">
        <f t="shared" si="11"/>
        <v>320</v>
      </c>
      <c r="B740" s="46">
        <v>64221</v>
      </c>
      <c r="C740" s="78" t="s">
        <v>1424</v>
      </c>
      <c r="D740" s="301" t="s">
        <v>304</v>
      </c>
      <c r="E740" s="46">
        <v>0</v>
      </c>
      <c r="F740" s="46">
        <v>10</v>
      </c>
      <c r="G740" s="46">
        <v>10</v>
      </c>
      <c r="H740" s="46">
        <v>78110000</v>
      </c>
      <c r="I740" s="38">
        <v>234504</v>
      </c>
      <c r="J740" s="38">
        <f t="shared" si="10"/>
        <v>2345040</v>
      </c>
      <c r="K740" s="264"/>
    </row>
    <row r="741" spans="1:11" ht="27.6">
      <c r="A741" s="37">
        <f t="shared" si="11"/>
        <v>321</v>
      </c>
      <c r="B741" s="46">
        <v>64221</v>
      </c>
      <c r="C741" s="78" t="s">
        <v>1425</v>
      </c>
      <c r="D741" s="301" t="s">
        <v>304</v>
      </c>
      <c r="E741" s="46">
        <v>0</v>
      </c>
      <c r="F741" s="46">
        <v>10</v>
      </c>
      <c r="G741" s="46">
        <v>10</v>
      </c>
      <c r="H741" s="46">
        <v>78110000</v>
      </c>
      <c r="I741" s="38">
        <v>234504</v>
      </c>
      <c r="J741" s="38">
        <f t="shared" si="10"/>
        <v>2345040</v>
      </c>
      <c r="K741" s="264"/>
    </row>
    <row r="742" spans="1:11" ht="27.6">
      <c r="A742" s="37">
        <f t="shared" si="11"/>
        <v>322</v>
      </c>
      <c r="B742" s="46">
        <v>64221</v>
      </c>
      <c r="C742" s="78" t="s">
        <v>1426</v>
      </c>
      <c r="D742" s="301" t="s">
        <v>304</v>
      </c>
      <c r="E742" s="46">
        <v>0</v>
      </c>
      <c r="F742" s="46">
        <v>10</v>
      </c>
      <c r="G742" s="46">
        <v>10</v>
      </c>
      <c r="H742" s="46">
        <v>78110000</v>
      </c>
      <c r="I742" s="38">
        <v>234504</v>
      </c>
      <c r="J742" s="38">
        <f t="shared" si="10"/>
        <v>2345040</v>
      </c>
      <c r="K742" s="264"/>
    </row>
    <row r="743" spans="1:11" ht="27.6">
      <c r="A743" s="37">
        <f t="shared" si="11"/>
        <v>323</v>
      </c>
      <c r="B743" s="46">
        <v>64221</v>
      </c>
      <c r="C743" s="78" t="s">
        <v>1427</v>
      </c>
      <c r="D743" s="301" t="s">
        <v>304</v>
      </c>
      <c r="E743" s="46">
        <v>0</v>
      </c>
      <c r="F743" s="46">
        <v>10</v>
      </c>
      <c r="G743" s="46">
        <v>10</v>
      </c>
      <c r="H743" s="46">
        <v>78110000</v>
      </c>
      <c r="I743" s="38">
        <v>234504</v>
      </c>
      <c r="J743" s="38">
        <f t="shared" si="10"/>
        <v>2345040</v>
      </c>
      <c r="K743" s="264"/>
    </row>
    <row r="744" spans="1:11" ht="27.6">
      <c r="A744" s="37">
        <f t="shared" si="11"/>
        <v>324</v>
      </c>
      <c r="B744" s="46">
        <v>64221</v>
      </c>
      <c r="C744" s="78" t="s">
        <v>1428</v>
      </c>
      <c r="D744" s="301" t="s">
        <v>304</v>
      </c>
      <c r="E744" s="46">
        <v>0</v>
      </c>
      <c r="F744" s="46">
        <v>10</v>
      </c>
      <c r="G744" s="46">
        <v>10</v>
      </c>
      <c r="H744" s="46">
        <v>78110000</v>
      </c>
      <c r="I744" s="38">
        <v>234504</v>
      </c>
      <c r="J744" s="38">
        <f t="shared" si="10"/>
        <v>2345040</v>
      </c>
      <c r="K744" s="264"/>
    </row>
    <row r="745" spans="1:11" ht="27.6">
      <c r="A745" s="37">
        <f t="shared" si="11"/>
        <v>325</v>
      </c>
      <c r="B745" s="46">
        <v>64221</v>
      </c>
      <c r="C745" s="78" t="s">
        <v>1429</v>
      </c>
      <c r="D745" s="301" t="s">
        <v>304</v>
      </c>
      <c r="E745" s="46">
        <v>0</v>
      </c>
      <c r="F745" s="46">
        <v>10</v>
      </c>
      <c r="G745" s="46">
        <v>10</v>
      </c>
      <c r="H745" s="46">
        <v>78110000</v>
      </c>
      <c r="I745" s="38">
        <v>234504</v>
      </c>
      <c r="J745" s="38">
        <f t="shared" si="10"/>
        <v>2345040</v>
      </c>
      <c r="K745" s="264"/>
    </row>
    <row r="746" spans="1:11" ht="27.6">
      <c r="A746" s="37">
        <f t="shared" si="11"/>
        <v>326</v>
      </c>
      <c r="B746" s="46">
        <v>64221</v>
      </c>
      <c r="C746" s="78" t="s">
        <v>1430</v>
      </c>
      <c r="D746" s="301" t="s">
        <v>304</v>
      </c>
      <c r="E746" s="46">
        <v>0</v>
      </c>
      <c r="F746" s="46">
        <v>20</v>
      </c>
      <c r="G746" s="46">
        <v>20</v>
      </c>
      <c r="H746" s="46">
        <v>78110000</v>
      </c>
      <c r="I746" s="38">
        <v>234504</v>
      </c>
      <c r="J746" s="38">
        <f t="shared" si="10"/>
        <v>4690080</v>
      </c>
      <c r="K746" s="264"/>
    </row>
    <row r="747" spans="1:11" ht="41.4">
      <c r="A747" s="37">
        <f t="shared" si="11"/>
        <v>327</v>
      </c>
      <c r="B747" s="46">
        <v>64221</v>
      </c>
      <c r="C747" s="78" t="s">
        <v>1431</v>
      </c>
      <c r="D747" s="301" t="s">
        <v>304</v>
      </c>
      <c r="E747" s="46">
        <v>0</v>
      </c>
      <c r="F747" s="46">
        <v>10</v>
      </c>
      <c r="G747" s="46">
        <v>10</v>
      </c>
      <c r="H747" s="46">
        <v>78110000</v>
      </c>
      <c r="I747" s="38">
        <v>234504</v>
      </c>
      <c r="J747" s="38">
        <f t="shared" si="10"/>
        <v>2345040</v>
      </c>
      <c r="K747" s="264"/>
    </row>
    <row r="748" spans="1:11" ht="27.6">
      <c r="A748" s="37">
        <f t="shared" si="11"/>
        <v>328</v>
      </c>
      <c r="B748" s="46">
        <v>64221</v>
      </c>
      <c r="C748" s="78" t="s">
        <v>1432</v>
      </c>
      <c r="D748" s="301" t="s">
        <v>304</v>
      </c>
      <c r="E748" s="46">
        <v>0</v>
      </c>
      <c r="F748" s="46">
        <v>10</v>
      </c>
      <c r="G748" s="46">
        <v>10</v>
      </c>
      <c r="H748" s="46">
        <v>78110000</v>
      </c>
      <c r="I748" s="38">
        <v>234504</v>
      </c>
      <c r="J748" s="38">
        <f t="shared" si="10"/>
        <v>2345040</v>
      </c>
      <c r="K748" s="264"/>
    </row>
    <row r="749" spans="1:11" ht="27.6">
      <c r="A749" s="37">
        <f t="shared" si="11"/>
        <v>329</v>
      </c>
      <c r="B749" s="46">
        <v>64221</v>
      </c>
      <c r="C749" s="78" t="s">
        <v>1433</v>
      </c>
      <c r="D749" s="301" t="s">
        <v>304</v>
      </c>
      <c r="E749" s="46">
        <v>0</v>
      </c>
      <c r="F749" s="46">
        <v>10</v>
      </c>
      <c r="G749" s="46">
        <v>10</v>
      </c>
      <c r="H749" s="46">
        <v>78110000</v>
      </c>
      <c r="I749" s="38">
        <v>234504</v>
      </c>
      <c r="J749" s="38">
        <f t="shared" si="10"/>
        <v>2345040</v>
      </c>
      <c r="K749" s="264"/>
    </row>
    <row r="750" spans="1:11" ht="27.6">
      <c r="A750" s="37">
        <f t="shared" si="11"/>
        <v>330</v>
      </c>
      <c r="B750" s="46">
        <v>64221</v>
      </c>
      <c r="C750" s="78" t="s">
        <v>1434</v>
      </c>
      <c r="D750" s="301" t="s">
        <v>304</v>
      </c>
      <c r="E750" s="46">
        <v>0</v>
      </c>
      <c r="F750" s="46">
        <v>10</v>
      </c>
      <c r="G750" s="46">
        <v>10</v>
      </c>
      <c r="H750" s="46">
        <v>78110000</v>
      </c>
      <c r="I750" s="38">
        <v>234504</v>
      </c>
      <c r="J750" s="38">
        <f t="shared" si="10"/>
        <v>2345040</v>
      </c>
      <c r="K750" s="264"/>
    </row>
    <row r="751" spans="1:11" ht="27.6">
      <c r="A751" s="37">
        <f t="shared" si="11"/>
        <v>331</v>
      </c>
      <c r="B751" s="46">
        <v>64221</v>
      </c>
      <c r="C751" s="78" t="s">
        <v>1435</v>
      </c>
      <c r="D751" s="301" t="s">
        <v>304</v>
      </c>
      <c r="E751" s="46">
        <v>0</v>
      </c>
      <c r="F751" s="46">
        <v>10</v>
      </c>
      <c r="G751" s="46">
        <v>10</v>
      </c>
      <c r="H751" s="46">
        <v>78110000</v>
      </c>
      <c r="I751" s="38">
        <v>234504</v>
      </c>
      <c r="J751" s="38">
        <f t="shared" si="10"/>
        <v>2345040</v>
      </c>
      <c r="K751" s="264"/>
    </row>
    <row r="752" spans="1:11" ht="27.6">
      <c r="A752" s="37">
        <f t="shared" si="11"/>
        <v>332</v>
      </c>
      <c r="B752" s="46">
        <v>64221</v>
      </c>
      <c r="C752" s="78" t="s">
        <v>1436</v>
      </c>
      <c r="D752" s="301" t="s">
        <v>304</v>
      </c>
      <c r="E752" s="46">
        <v>0</v>
      </c>
      <c r="F752" s="46">
        <v>10</v>
      </c>
      <c r="G752" s="46">
        <v>10</v>
      </c>
      <c r="H752" s="46">
        <v>78110000</v>
      </c>
      <c r="I752" s="38">
        <v>234504</v>
      </c>
      <c r="J752" s="38">
        <f t="shared" si="10"/>
        <v>2345040</v>
      </c>
      <c r="K752" s="264"/>
    </row>
    <row r="753" spans="1:11" ht="27.6">
      <c r="A753" s="37">
        <f t="shared" si="11"/>
        <v>333</v>
      </c>
      <c r="B753" s="46">
        <v>64221</v>
      </c>
      <c r="C753" s="78" t="s">
        <v>1437</v>
      </c>
      <c r="D753" s="301" t="s">
        <v>304</v>
      </c>
      <c r="E753" s="46">
        <v>0</v>
      </c>
      <c r="F753" s="46">
        <v>10</v>
      </c>
      <c r="G753" s="46">
        <v>10</v>
      </c>
      <c r="H753" s="46">
        <v>78110000</v>
      </c>
      <c r="I753" s="38">
        <v>234504</v>
      </c>
      <c r="J753" s="38">
        <f t="shared" si="10"/>
        <v>2345040</v>
      </c>
      <c r="K753" s="264"/>
    </row>
    <row r="754" spans="1:11" ht="27.6">
      <c r="A754" s="37">
        <f t="shared" si="11"/>
        <v>334</v>
      </c>
      <c r="B754" s="46">
        <v>64221</v>
      </c>
      <c r="C754" s="78" t="s">
        <v>1438</v>
      </c>
      <c r="D754" s="301" t="s">
        <v>304</v>
      </c>
      <c r="E754" s="46">
        <v>0</v>
      </c>
      <c r="F754" s="46">
        <v>10</v>
      </c>
      <c r="G754" s="46">
        <v>10</v>
      </c>
      <c r="H754" s="46">
        <v>78110000</v>
      </c>
      <c r="I754" s="38">
        <v>234504</v>
      </c>
      <c r="J754" s="38">
        <f t="shared" ref="J754:J874" si="12">I754*F754</f>
        <v>2345040</v>
      </c>
      <c r="K754" s="264"/>
    </row>
    <row r="755" spans="1:11" ht="27.6">
      <c r="A755" s="37">
        <f t="shared" ref="A755:A818" si="13">A754+1</f>
        <v>335</v>
      </c>
      <c r="B755" s="46">
        <v>64221</v>
      </c>
      <c r="C755" s="78" t="s">
        <v>1439</v>
      </c>
      <c r="D755" s="301" t="s">
        <v>304</v>
      </c>
      <c r="E755" s="46">
        <v>0</v>
      </c>
      <c r="F755" s="46">
        <v>10</v>
      </c>
      <c r="G755" s="46">
        <v>10</v>
      </c>
      <c r="H755" s="46">
        <v>78110000</v>
      </c>
      <c r="I755" s="38">
        <v>234504</v>
      </c>
      <c r="J755" s="38">
        <f t="shared" si="12"/>
        <v>2345040</v>
      </c>
      <c r="K755" s="264"/>
    </row>
    <row r="756" spans="1:11" ht="27.6">
      <c r="A756" s="37">
        <f t="shared" si="13"/>
        <v>336</v>
      </c>
      <c r="B756" s="46">
        <v>64221</v>
      </c>
      <c r="C756" s="78" t="s">
        <v>1440</v>
      </c>
      <c r="D756" s="301" t="s">
        <v>304</v>
      </c>
      <c r="E756" s="46">
        <v>0</v>
      </c>
      <c r="F756" s="46">
        <v>10</v>
      </c>
      <c r="G756" s="46">
        <v>10</v>
      </c>
      <c r="H756" s="46">
        <v>78110000</v>
      </c>
      <c r="I756" s="38">
        <v>234504</v>
      </c>
      <c r="J756" s="38">
        <f t="shared" si="12"/>
        <v>2345040</v>
      </c>
      <c r="K756" s="264"/>
    </row>
    <row r="757" spans="1:11" ht="27.6">
      <c r="A757" s="37">
        <f t="shared" si="13"/>
        <v>337</v>
      </c>
      <c r="B757" s="46">
        <v>64221</v>
      </c>
      <c r="C757" s="78" t="s">
        <v>1441</v>
      </c>
      <c r="D757" s="301" t="s">
        <v>304</v>
      </c>
      <c r="E757" s="46">
        <v>0</v>
      </c>
      <c r="F757" s="46">
        <v>10</v>
      </c>
      <c r="G757" s="46">
        <v>10</v>
      </c>
      <c r="H757" s="46">
        <v>78110000</v>
      </c>
      <c r="I757" s="38">
        <v>234504</v>
      </c>
      <c r="J757" s="38">
        <f t="shared" si="12"/>
        <v>2345040</v>
      </c>
      <c r="K757" s="264"/>
    </row>
    <row r="758" spans="1:11" ht="27.6">
      <c r="A758" s="37">
        <f t="shared" si="13"/>
        <v>338</v>
      </c>
      <c r="B758" s="46">
        <v>64221</v>
      </c>
      <c r="C758" s="78" t="s">
        <v>1442</v>
      </c>
      <c r="D758" s="301" t="s">
        <v>304</v>
      </c>
      <c r="E758" s="46">
        <v>0</v>
      </c>
      <c r="F758" s="46">
        <v>10</v>
      </c>
      <c r="G758" s="46">
        <v>10</v>
      </c>
      <c r="H758" s="46">
        <v>78110000</v>
      </c>
      <c r="I758" s="38">
        <v>234504</v>
      </c>
      <c r="J758" s="38">
        <f t="shared" si="12"/>
        <v>2345040</v>
      </c>
      <c r="K758" s="264"/>
    </row>
    <row r="759" spans="1:11" ht="27.6">
      <c r="A759" s="37">
        <f t="shared" si="13"/>
        <v>339</v>
      </c>
      <c r="B759" s="46">
        <v>64221</v>
      </c>
      <c r="C759" s="78" t="s">
        <v>1443</v>
      </c>
      <c r="D759" s="301" t="s">
        <v>304</v>
      </c>
      <c r="E759" s="46">
        <v>0</v>
      </c>
      <c r="F759" s="46">
        <v>10</v>
      </c>
      <c r="G759" s="46">
        <v>10</v>
      </c>
      <c r="H759" s="46">
        <v>78110000</v>
      </c>
      <c r="I759" s="38">
        <v>234504</v>
      </c>
      <c r="J759" s="38">
        <f t="shared" si="12"/>
        <v>2345040</v>
      </c>
      <c r="K759" s="264"/>
    </row>
    <row r="760" spans="1:11" ht="27.6">
      <c r="A760" s="37">
        <f t="shared" si="13"/>
        <v>340</v>
      </c>
      <c r="B760" s="46">
        <v>64221</v>
      </c>
      <c r="C760" s="78" t="s">
        <v>1444</v>
      </c>
      <c r="D760" s="301" t="s">
        <v>304</v>
      </c>
      <c r="E760" s="46">
        <v>0</v>
      </c>
      <c r="F760" s="46">
        <v>10</v>
      </c>
      <c r="G760" s="46">
        <v>10</v>
      </c>
      <c r="H760" s="46">
        <v>78110000</v>
      </c>
      <c r="I760" s="38">
        <v>234504</v>
      </c>
      <c r="J760" s="38">
        <f t="shared" si="12"/>
        <v>2345040</v>
      </c>
      <c r="K760" s="264"/>
    </row>
    <row r="761" spans="1:11" ht="27" customHeight="1">
      <c r="A761" s="37">
        <f t="shared" si="13"/>
        <v>341</v>
      </c>
      <c r="B761" s="46">
        <v>64221</v>
      </c>
      <c r="C761" s="78" t="s">
        <v>1445</v>
      </c>
      <c r="D761" s="301" t="s">
        <v>304</v>
      </c>
      <c r="E761" s="46">
        <v>0</v>
      </c>
      <c r="F761" s="46">
        <v>10</v>
      </c>
      <c r="G761" s="46">
        <v>10</v>
      </c>
      <c r="H761" s="46">
        <v>78110000</v>
      </c>
      <c r="I761" s="38">
        <v>234504</v>
      </c>
      <c r="J761" s="38">
        <f t="shared" si="12"/>
        <v>2345040</v>
      </c>
      <c r="K761" s="264"/>
    </row>
    <row r="762" spans="1:11" ht="27.6">
      <c r="A762" s="37">
        <f t="shared" si="13"/>
        <v>342</v>
      </c>
      <c r="B762" s="46">
        <v>64221</v>
      </c>
      <c r="C762" s="78" t="s">
        <v>1446</v>
      </c>
      <c r="D762" s="301" t="s">
        <v>304</v>
      </c>
      <c r="E762" s="46">
        <v>0</v>
      </c>
      <c r="F762" s="46">
        <v>10</v>
      </c>
      <c r="G762" s="46">
        <v>10</v>
      </c>
      <c r="H762" s="46">
        <v>78110000</v>
      </c>
      <c r="I762" s="38">
        <v>234504</v>
      </c>
      <c r="J762" s="38">
        <f t="shared" si="12"/>
        <v>2345040</v>
      </c>
      <c r="K762" s="264"/>
    </row>
    <row r="763" spans="1:11" ht="27.6">
      <c r="A763" s="37">
        <f t="shared" si="13"/>
        <v>343</v>
      </c>
      <c r="B763" s="46">
        <v>64221</v>
      </c>
      <c r="C763" s="78" t="s">
        <v>1447</v>
      </c>
      <c r="D763" s="301" t="s">
        <v>304</v>
      </c>
      <c r="E763" s="46">
        <v>0</v>
      </c>
      <c r="F763" s="46">
        <v>10</v>
      </c>
      <c r="G763" s="46">
        <v>10</v>
      </c>
      <c r="H763" s="46">
        <v>78110000</v>
      </c>
      <c r="I763" s="38">
        <v>234504</v>
      </c>
      <c r="J763" s="38">
        <f t="shared" si="12"/>
        <v>2345040</v>
      </c>
      <c r="K763" s="264"/>
    </row>
    <row r="764" spans="1:11" ht="27.6">
      <c r="A764" s="37">
        <f t="shared" si="13"/>
        <v>344</v>
      </c>
      <c r="B764" s="46">
        <v>64221</v>
      </c>
      <c r="C764" s="78" t="s">
        <v>1448</v>
      </c>
      <c r="D764" s="301" t="s">
        <v>304</v>
      </c>
      <c r="E764" s="46">
        <v>0</v>
      </c>
      <c r="F764" s="46">
        <v>10</v>
      </c>
      <c r="G764" s="46">
        <v>10</v>
      </c>
      <c r="H764" s="46">
        <v>78110000</v>
      </c>
      <c r="I764" s="38">
        <v>234504</v>
      </c>
      <c r="J764" s="38">
        <f t="shared" si="12"/>
        <v>2345040</v>
      </c>
      <c r="K764" s="264"/>
    </row>
    <row r="765" spans="1:11" ht="41.4">
      <c r="A765" s="37">
        <f t="shared" si="13"/>
        <v>345</v>
      </c>
      <c r="B765" s="46">
        <v>64221</v>
      </c>
      <c r="C765" s="78" t="s">
        <v>1449</v>
      </c>
      <c r="D765" s="301" t="s">
        <v>304</v>
      </c>
      <c r="E765" s="46">
        <v>0</v>
      </c>
      <c r="F765" s="46">
        <v>10</v>
      </c>
      <c r="G765" s="46">
        <v>10</v>
      </c>
      <c r="H765" s="46">
        <v>78110000</v>
      </c>
      <c r="I765" s="38">
        <v>234504</v>
      </c>
      <c r="J765" s="38">
        <f t="shared" si="12"/>
        <v>2345040</v>
      </c>
      <c r="K765" s="264"/>
    </row>
    <row r="766" spans="1:11" ht="27.6">
      <c r="A766" s="37">
        <f t="shared" si="13"/>
        <v>346</v>
      </c>
      <c r="B766" s="46">
        <v>64221</v>
      </c>
      <c r="C766" s="78" t="s">
        <v>1450</v>
      </c>
      <c r="D766" s="301" t="s">
        <v>304</v>
      </c>
      <c r="E766" s="46">
        <v>0</v>
      </c>
      <c r="F766" s="46">
        <v>10</v>
      </c>
      <c r="G766" s="46">
        <v>10</v>
      </c>
      <c r="H766" s="46">
        <v>78110000</v>
      </c>
      <c r="I766" s="38">
        <v>234504</v>
      </c>
      <c r="J766" s="38">
        <f t="shared" si="12"/>
        <v>2345040</v>
      </c>
      <c r="K766" s="264"/>
    </row>
    <row r="767" spans="1:11" ht="27.6">
      <c r="A767" s="37">
        <f t="shared" si="13"/>
        <v>347</v>
      </c>
      <c r="B767" s="46">
        <v>64221</v>
      </c>
      <c r="C767" s="78" t="s">
        <v>1451</v>
      </c>
      <c r="D767" s="301" t="s">
        <v>304</v>
      </c>
      <c r="E767" s="46">
        <v>0</v>
      </c>
      <c r="F767" s="46">
        <v>10</v>
      </c>
      <c r="G767" s="46">
        <v>10</v>
      </c>
      <c r="H767" s="46">
        <v>78110000</v>
      </c>
      <c r="I767" s="38">
        <v>234504</v>
      </c>
      <c r="J767" s="38">
        <f t="shared" si="12"/>
        <v>2345040</v>
      </c>
      <c r="K767" s="264"/>
    </row>
    <row r="768" spans="1:11" ht="27.6">
      <c r="A768" s="37">
        <f t="shared" si="13"/>
        <v>348</v>
      </c>
      <c r="B768" s="46">
        <v>64221</v>
      </c>
      <c r="C768" s="78" t="s">
        <v>1452</v>
      </c>
      <c r="D768" s="301" t="s">
        <v>304</v>
      </c>
      <c r="E768" s="46">
        <v>0</v>
      </c>
      <c r="F768" s="46">
        <v>10</v>
      </c>
      <c r="G768" s="46">
        <v>10</v>
      </c>
      <c r="H768" s="46">
        <v>78110000</v>
      </c>
      <c r="I768" s="38">
        <v>234504</v>
      </c>
      <c r="J768" s="38">
        <f t="shared" si="12"/>
        <v>2345040</v>
      </c>
      <c r="K768" s="264"/>
    </row>
    <row r="769" spans="1:11" ht="27.6">
      <c r="A769" s="37">
        <f t="shared" si="13"/>
        <v>349</v>
      </c>
      <c r="B769" s="46">
        <v>64221</v>
      </c>
      <c r="C769" s="78" t="s">
        <v>1453</v>
      </c>
      <c r="D769" s="301" t="s">
        <v>304</v>
      </c>
      <c r="E769" s="46">
        <v>0</v>
      </c>
      <c r="F769" s="46">
        <v>10</v>
      </c>
      <c r="G769" s="46">
        <v>10</v>
      </c>
      <c r="H769" s="46">
        <v>78110000</v>
      </c>
      <c r="I769" s="38">
        <v>234504</v>
      </c>
      <c r="J769" s="38">
        <f t="shared" si="12"/>
        <v>2345040</v>
      </c>
      <c r="K769" s="264"/>
    </row>
    <row r="770" spans="1:11" ht="27.6">
      <c r="A770" s="37">
        <f t="shared" si="13"/>
        <v>350</v>
      </c>
      <c r="B770" s="46">
        <v>64221</v>
      </c>
      <c r="C770" s="78" t="s">
        <v>1454</v>
      </c>
      <c r="D770" s="301" t="s">
        <v>304</v>
      </c>
      <c r="E770" s="46">
        <v>0</v>
      </c>
      <c r="F770" s="46">
        <v>10</v>
      </c>
      <c r="G770" s="46">
        <v>10</v>
      </c>
      <c r="H770" s="46">
        <v>78110000</v>
      </c>
      <c r="I770" s="38">
        <v>234504</v>
      </c>
      <c r="J770" s="38">
        <f t="shared" si="12"/>
        <v>2345040</v>
      </c>
      <c r="K770" s="264"/>
    </row>
    <row r="771" spans="1:11" ht="27.6">
      <c r="A771" s="37">
        <f t="shared" si="13"/>
        <v>351</v>
      </c>
      <c r="B771" s="46">
        <v>64221</v>
      </c>
      <c r="C771" s="78" t="s">
        <v>1455</v>
      </c>
      <c r="D771" s="301" t="s">
        <v>304</v>
      </c>
      <c r="E771" s="46">
        <v>0</v>
      </c>
      <c r="F771" s="46">
        <v>10</v>
      </c>
      <c r="G771" s="46">
        <v>10</v>
      </c>
      <c r="H771" s="46">
        <v>78110000</v>
      </c>
      <c r="I771" s="38">
        <v>234504</v>
      </c>
      <c r="J771" s="38">
        <f t="shared" si="12"/>
        <v>2345040</v>
      </c>
      <c r="K771" s="264"/>
    </row>
    <row r="772" spans="1:11" ht="27.6">
      <c r="A772" s="37">
        <f t="shared" si="13"/>
        <v>352</v>
      </c>
      <c r="B772" s="46">
        <v>64221</v>
      </c>
      <c r="C772" s="78" t="s">
        <v>1456</v>
      </c>
      <c r="D772" s="301" t="s">
        <v>304</v>
      </c>
      <c r="E772" s="46">
        <v>0</v>
      </c>
      <c r="F772" s="46">
        <v>10</v>
      </c>
      <c r="G772" s="46">
        <v>10</v>
      </c>
      <c r="H772" s="46">
        <v>78110000</v>
      </c>
      <c r="I772" s="38">
        <v>234504</v>
      </c>
      <c r="J772" s="38">
        <f t="shared" si="12"/>
        <v>2345040</v>
      </c>
      <c r="K772" s="264"/>
    </row>
    <row r="773" spans="1:11" ht="27.6">
      <c r="A773" s="37">
        <f t="shared" si="13"/>
        <v>353</v>
      </c>
      <c r="B773" s="46">
        <v>64221</v>
      </c>
      <c r="C773" s="78" t="s">
        <v>1457</v>
      </c>
      <c r="D773" s="301" t="s">
        <v>304</v>
      </c>
      <c r="E773" s="46">
        <v>0</v>
      </c>
      <c r="F773" s="46">
        <v>10</v>
      </c>
      <c r="G773" s="46">
        <v>10</v>
      </c>
      <c r="H773" s="46">
        <v>78110000</v>
      </c>
      <c r="I773" s="38">
        <v>234504</v>
      </c>
      <c r="J773" s="38">
        <f t="shared" si="12"/>
        <v>2345040</v>
      </c>
      <c r="K773" s="264"/>
    </row>
    <row r="774" spans="1:11" ht="27.6">
      <c r="A774" s="37">
        <f t="shared" si="13"/>
        <v>354</v>
      </c>
      <c r="B774" s="46">
        <v>64221</v>
      </c>
      <c r="C774" s="78" t="s">
        <v>1458</v>
      </c>
      <c r="D774" s="301" t="s">
        <v>304</v>
      </c>
      <c r="E774" s="46">
        <v>0</v>
      </c>
      <c r="F774" s="46">
        <v>10</v>
      </c>
      <c r="G774" s="46">
        <v>10</v>
      </c>
      <c r="H774" s="46">
        <v>78110000</v>
      </c>
      <c r="I774" s="38">
        <v>234504</v>
      </c>
      <c r="J774" s="38">
        <f t="shared" si="12"/>
        <v>2345040</v>
      </c>
      <c r="K774" s="264"/>
    </row>
    <row r="775" spans="1:11" ht="27.6">
      <c r="A775" s="37">
        <f t="shared" si="13"/>
        <v>355</v>
      </c>
      <c r="B775" s="46">
        <v>64221</v>
      </c>
      <c r="C775" s="78" t="s">
        <v>1459</v>
      </c>
      <c r="D775" s="301" t="s">
        <v>304</v>
      </c>
      <c r="E775" s="46">
        <v>0</v>
      </c>
      <c r="F775" s="46">
        <v>10</v>
      </c>
      <c r="G775" s="46">
        <v>10</v>
      </c>
      <c r="H775" s="46">
        <v>78110000</v>
      </c>
      <c r="I775" s="38">
        <v>234504</v>
      </c>
      <c r="J775" s="38">
        <f t="shared" si="12"/>
        <v>2345040</v>
      </c>
      <c r="K775" s="264"/>
    </row>
    <row r="776" spans="1:11" ht="27.6">
      <c r="A776" s="37">
        <f t="shared" si="13"/>
        <v>356</v>
      </c>
      <c r="B776" s="46">
        <v>64221</v>
      </c>
      <c r="C776" s="78" t="s">
        <v>1460</v>
      </c>
      <c r="D776" s="301" t="s">
        <v>304</v>
      </c>
      <c r="E776" s="46">
        <v>0</v>
      </c>
      <c r="F776" s="46">
        <v>10</v>
      </c>
      <c r="G776" s="46">
        <v>10</v>
      </c>
      <c r="H776" s="46">
        <v>78110000</v>
      </c>
      <c r="I776" s="38">
        <v>234504</v>
      </c>
      <c r="J776" s="38">
        <f t="shared" si="12"/>
        <v>2345040</v>
      </c>
      <c r="K776" s="264"/>
    </row>
    <row r="777" spans="1:11" ht="27.6">
      <c r="A777" s="37">
        <f t="shared" si="13"/>
        <v>357</v>
      </c>
      <c r="B777" s="46">
        <v>64221</v>
      </c>
      <c r="C777" s="78" t="s">
        <v>1461</v>
      </c>
      <c r="D777" s="301" t="s">
        <v>304</v>
      </c>
      <c r="E777" s="46">
        <v>0</v>
      </c>
      <c r="F777" s="46">
        <v>10</v>
      </c>
      <c r="G777" s="46">
        <v>10</v>
      </c>
      <c r="H777" s="46">
        <v>78110000</v>
      </c>
      <c r="I777" s="38">
        <v>234504</v>
      </c>
      <c r="J777" s="38">
        <f t="shared" si="12"/>
        <v>2345040</v>
      </c>
      <c r="K777" s="264"/>
    </row>
    <row r="778" spans="1:11" ht="27.6">
      <c r="A778" s="37">
        <f t="shared" si="13"/>
        <v>358</v>
      </c>
      <c r="B778" s="46">
        <v>64221</v>
      </c>
      <c r="C778" s="78" t="s">
        <v>1462</v>
      </c>
      <c r="D778" s="301" t="s">
        <v>304</v>
      </c>
      <c r="E778" s="46">
        <v>0</v>
      </c>
      <c r="F778" s="46">
        <v>10</v>
      </c>
      <c r="G778" s="46">
        <v>10</v>
      </c>
      <c r="H778" s="46">
        <v>78110000</v>
      </c>
      <c r="I778" s="38">
        <v>234504</v>
      </c>
      <c r="J778" s="38">
        <f t="shared" si="12"/>
        <v>2345040</v>
      </c>
      <c r="K778" s="264"/>
    </row>
    <row r="779" spans="1:11" ht="39" customHeight="1">
      <c r="A779" s="37">
        <f t="shared" si="13"/>
        <v>359</v>
      </c>
      <c r="B779" s="46">
        <v>64221</v>
      </c>
      <c r="C779" s="78" t="s">
        <v>1463</v>
      </c>
      <c r="D779" s="301" t="s">
        <v>304</v>
      </c>
      <c r="E779" s="46">
        <v>0</v>
      </c>
      <c r="F779" s="46">
        <v>20</v>
      </c>
      <c r="G779" s="46">
        <v>20</v>
      </c>
      <c r="H779" s="46">
        <v>78110000</v>
      </c>
      <c r="I779" s="38">
        <v>234504</v>
      </c>
      <c r="J779" s="38">
        <f t="shared" si="12"/>
        <v>4690080</v>
      </c>
      <c r="K779" s="264"/>
    </row>
    <row r="780" spans="1:11" ht="27.6">
      <c r="A780" s="37">
        <f t="shared" si="13"/>
        <v>360</v>
      </c>
      <c r="B780" s="46">
        <v>64221</v>
      </c>
      <c r="C780" s="78" t="s">
        <v>1464</v>
      </c>
      <c r="D780" s="301" t="s">
        <v>304</v>
      </c>
      <c r="E780" s="46">
        <v>0</v>
      </c>
      <c r="F780" s="46">
        <v>10</v>
      </c>
      <c r="G780" s="46">
        <v>10</v>
      </c>
      <c r="H780" s="46">
        <v>78110000</v>
      </c>
      <c r="I780" s="38">
        <v>234504</v>
      </c>
      <c r="J780" s="38">
        <f t="shared" si="12"/>
        <v>2345040</v>
      </c>
      <c r="K780" s="264"/>
    </row>
    <row r="781" spans="1:11" ht="27.6">
      <c r="A781" s="37">
        <f t="shared" si="13"/>
        <v>361</v>
      </c>
      <c r="B781" s="46">
        <v>64221</v>
      </c>
      <c r="C781" s="78" t="s">
        <v>1465</v>
      </c>
      <c r="D781" s="301" t="s">
        <v>304</v>
      </c>
      <c r="E781" s="46">
        <v>0</v>
      </c>
      <c r="F781" s="46">
        <v>10</v>
      </c>
      <c r="G781" s="46">
        <v>10</v>
      </c>
      <c r="H781" s="46">
        <v>78110000</v>
      </c>
      <c r="I781" s="38">
        <v>234504</v>
      </c>
      <c r="J781" s="38">
        <f t="shared" si="12"/>
        <v>2345040</v>
      </c>
      <c r="K781" s="264"/>
    </row>
    <row r="782" spans="1:11" ht="27.6">
      <c r="A782" s="37">
        <f t="shared" si="13"/>
        <v>362</v>
      </c>
      <c r="B782" s="46">
        <v>64221</v>
      </c>
      <c r="C782" s="78" t="s">
        <v>1466</v>
      </c>
      <c r="D782" s="301" t="s">
        <v>304</v>
      </c>
      <c r="E782" s="46">
        <v>0</v>
      </c>
      <c r="F782" s="46">
        <v>10</v>
      </c>
      <c r="G782" s="46">
        <v>10</v>
      </c>
      <c r="H782" s="46">
        <v>78110000</v>
      </c>
      <c r="I782" s="38">
        <v>234504</v>
      </c>
      <c r="J782" s="38">
        <f t="shared" si="12"/>
        <v>2345040</v>
      </c>
      <c r="K782" s="264"/>
    </row>
    <row r="783" spans="1:11" ht="41.4">
      <c r="A783" s="37">
        <f t="shared" si="13"/>
        <v>363</v>
      </c>
      <c r="B783" s="46">
        <v>64221</v>
      </c>
      <c r="C783" s="78" t="s">
        <v>1467</v>
      </c>
      <c r="D783" s="301" t="s">
        <v>304</v>
      </c>
      <c r="E783" s="46">
        <v>0</v>
      </c>
      <c r="F783" s="46">
        <v>10</v>
      </c>
      <c r="G783" s="46">
        <v>10</v>
      </c>
      <c r="H783" s="46">
        <v>78110000</v>
      </c>
      <c r="I783" s="38"/>
      <c r="J783" s="38"/>
      <c r="K783" s="264"/>
    </row>
    <row r="784" spans="1:11" ht="41.4">
      <c r="A784" s="37">
        <f t="shared" si="13"/>
        <v>364</v>
      </c>
      <c r="B784" s="46">
        <v>64221</v>
      </c>
      <c r="C784" s="78" t="s">
        <v>1468</v>
      </c>
      <c r="D784" s="301" t="s">
        <v>304</v>
      </c>
      <c r="E784" s="46">
        <v>0</v>
      </c>
      <c r="F784" s="46">
        <v>10</v>
      </c>
      <c r="G784" s="46">
        <v>10</v>
      </c>
      <c r="H784" s="46">
        <v>78110000</v>
      </c>
      <c r="I784" s="38"/>
      <c r="J784" s="38"/>
      <c r="K784" s="264"/>
    </row>
    <row r="785" spans="1:11" ht="41.4">
      <c r="A785" s="37">
        <f t="shared" si="13"/>
        <v>365</v>
      </c>
      <c r="B785" s="46">
        <v>64221</v>
      </c>
      <c r="C785" s="78" t="s">
        <v>1469</v>
      </c>
      <c r="D785" s="301" t="s">
        <v>304</v>
      </c>
      <c r="E785" s="46">
        <v>0</v>
      </c>
      <c r="F785" s="46">
        <v>10</v>
      </c>
      <c r="G785" s="46">
        <v>10</v>
      </c>
      <c r="H785" s="46">
        <v>78110000</v>
      </c>
      <c r="I785" s="38"/>
      <c r="J785" s="38"/>
      <c r="K785" s="264"/>
    </row>
    <row r="786" spans="1:11" ht="41.4">
      <c r="A786" s="37">
        <f t="shared" si="13"/>
        <v>366</v>
      </c>
      <c r="B786" s="46">
        <v>64221</v>
      </c>
      <c r="C786" s="78" t="s">
        <v>1470</v>
      </c>
      <c r="D786" s="301" t="s">
        <v>304</v>
      </c>
      <c r="E786" s="46">
        <v>0</v>
      </c>
      <c r="F786" s="46">
        <v>10</v>
      </c>
      <c r="G786" s="46">
        <v>10</v>
      </c>
      <c r="H786" s="46">
        <v>78110000</v>
      </c>
      <c r="I786" s="38"/>
      <c r="J786" s="38"/>
      <c r="K786" s="264"/>
    </row>
    <row r="787" spans="1:11" ht="41.4">
      <c r="A787" s="37">
        <f t="shared" si="13"/>
        <v>367</v>
      </c>
      <c r="B787" s="46">
        <v>64221</v>
      </c>
      <c r="C787" s="78" t="s">
        <v>1471</v>
      </c>
      <c r="D787" s="301" t="s">
        <v>304</v>
      </c>
      <c r="E787" s="46">
        <v>0</v>
      </c>
      <c r="F787" s="46">
        <v>10</v>
      </c>
      <c r="G787" s="46">
        <v>10</v>
      </c>
      <c r="H787" s="46">
        <v>78110000</v>
      </c>
      <c r="I787" s="38"/>
      <c r="J787" s="38"/>
      <c r="K787" s="264"/>
    </row>
    <row r="788" spans="1:11" ht="41.4">
      <c r="A788" s="37">
        <f t="shared" si="13"/>
        <v>368</v>
      </c>
      <c r="B788" s="46">
        <v>64221</v>
      </c>
      <c r="C788" s="78" t="s">
        <v>1472</v>
      </c>
      <c r="D788" s="301" t="s">
        <v>304</v>
      </c>
      <c r="E788" s="46">
        <v>0</v>
      </c>
      <c r="F788" s="46">
        <v>10</v>
      </c>
      <c r="G788" s="46">
        <v>10</v>
      </c>
      <c r="H788" s="46">
        <v>78110000</v>
      </c>
      <c r="I788" s="38"/>
      <c r="J788" s="38"/>
      <c r="K788" s="264"/>
    </row>
    <row r="789" spans="1:11" ht="29.25" customHeight="1">
      <c r="A789" s="37">
        <f t="shared" si="13"/>
        <v>369</v>
      </c>
      <c r="B789" s="46">
        <v>64221</v>
      </c>
      <c r="C789" s="78" t="s">
        <v>1473</v>
      </c>
      <c r="D789" s="301" t="s">
        <v>304</v>
      </c>
      <c r="E789" s="46">
        <v>0</v>
      </c>
      <c r="F789" s="46">
        <v>10</v>
      </c>
      <c r="G789" s="46">
        <v>10</v>
      </c>
      <c r="H789" s="46">
        <v>78110000</v>
      </c>
      <c r="I789" s="38"/>
      <c r="J789" s="38"/>
      <c r="K789" s="264"/>
    </row>
    <row r="790" spans="1:11" ht="25.5" customHeight="1">
      <c r="A790" s="37">
        <f t="shared" si="13"/>
        <v>370</v>
      </c>
      <c r="B790" s="46">
        <v>64221</v>
      </c>
      <c r="C790" s="78" t="s">
        <v>1474</v>
      </c>
      <c r="D790" s="301" t="s">
        <v>304</v>
      </c>
      <c r="E790" s="46">
        <v>0</v>
      </c>
      <c r="F790" s="46">
        <v>10</v>
      </c>
      <c r="G790" s="46">
        <v>10</v>
      </c>
      <c r="H790" s="46">
        <v>78110000</v>
      </c>
      <c r="I790" s="38"/>
      <c r="J790" s="38"/>
      <c r="K790" s="264"/>
    </row>
    <row r="791" spans="1:11" ht="41.4">
      <c r="A791" s="37">
        <f t="shared" si="13"/>
        <v>371</v>
      </c>
      <c r="B791" s="46">
        <v>64221</v>
      </c>
      <c r="C791" s="78" t="s">
        <v>1475</v>
      </c>
      <c r="D791" s="301" t="s">
        <v>304</v>
      </c>
      <c r="E791" s="46">
        <v>0</v>
      </c>
      <c r="F791" s="46">
        <v>10</v>
      </c>
      <c r="G791" s="46">
        <v>10</v>
      </c>
      <c r="H791" s="46">
        <v>78110000</v>
      </c>
      <c r="I791" s="38"/>
      <c r="J791" s="38"/>
      <c r="K791" s="264"/>
    </row>
    <row r="792" spans="1:11" ht="41.4">
      <c r="A792" s="37">
        <f t="shared" si="13"/>
        <v>372</v>
      </c>
      <c r="B792" s="46">
        <v>64221</v>
      </c>
      <c r="C792" s="78" t="s">
        <v>1476</v>
      </c>
      <c r="D792" s="301" t="s">
        <v>304</v>
      </c>
      <c r="E792" s="46">
        <v>0</v>
      </c>
      <c r="F792" s="46">
        <v>10</v>
      </c>
      <c r="G792" s="46">
        <v>10</v>
      </c>
      <c r="H792" s="46">
        <v>78110000</v>
      </c>
      <c r="I792" s="38"/>
      <c r="J792" s="38"/>
      <c r="K792" s="264"/>
    </row>
    <row r="793" spans="1:11" ht="29.25" customHeight="1">
      <c r="A793" s="37">
        <f t="shared" si="13"/>
        <v>373</v>
      </c>
      <c r="B793" s="46">
        <v>64221</v>
      </c>
      <c r="C793" s="78" t="s">
        <v>1477</v>
      </c>
      <c r="D793" s="301" t="s">
        <v>304</v>
      </c>
      <c r="E793" s="46">
        <v>0</v>
      </c>
      <c r="F793" s="46">
        <v>10</v>
      </c>
      <c r="G793" s="46">
        <v>10</v>
      </c>
      <c r="H793" s="46">
        <v>78110000</v>
      </c>
      <c r="I793" s="38"/>
      <c r="J793" s="38"/>
      <c r="K793" s="264"/>
    </row>
    <row r="794" spans="1:11" ht="29.25" customHeight="1">
      <c r="A794" s="37">
        <f t="shared" si="13"/>
        <v>374</v>
      </c>
      <c r="B794" s="46">
        <v>64221</v>
      </c>
      <c r="C794" s="78" t="s">
        <v>1478</v>
      </c>
      <c r="D794" s="301" t="s">
        <v>304</v>
      </c>
      <c r="E794" s="46">
        <v>0</v>
      </c>
      <c r="F794" s="46">
        <v>10</v>
      </c>
      <c r="G794" s="46">
        <v>10</v>
      </c>
      <c r="H794" s="46">
        <v>78110000</v>
      </c>
      <c r="I794" s="38"/>
      <c r="J794" s="38"/>
      <c r="K794" s="264"/>
    </row>
    <row r="795" spans="1:11" ht="29.25" customHeight="1">
      <c r="A795" s="37">
        <f t="shared" si="13"/>
        <v>375</v>
      </c>
      <c r="B795" s="46">
        <v>64221</v>
      </c>
      <c r="C795" s="78" t="s">
        <v>1479</v>
      </c>
      <c r="D795" s="301" t="s">
        <v>304</v>
      </c>
      <c r="E795" s="46">
        <v>0</v>
      </c>
      <c r="F795" s="46">
        <v>10</v>
      </c>
      <c r="G795" s="46">
        <v>10</v>
      </c>
      <c r="H795" s="46">
        <v>78110000</v>
      </c>
      <c r="I795" s="38"/>
      <c r="J795" s="38"/>
      <c r="K795" s="264"/>
    </row>
    <row r="796" spans="1:11" ht="29.25" customHeight="1">
      <c r="A796" s="37">
        <f t="shared" si="13"/>
        <v>376</v>
      </c>
      <c r="B796" s="46">
        <v>64221</v>
      </c>
      <c r="C796" s="78" t="s">
        <v>1480</v>
      </c>
      <c r="D796" s="301" t="s">
        <v>304</v>
      </c>
      <c r="E796" s="46">
        <v>0</v>
      </c>
      <c r="F796" s="46">
        <v>10</v>
      </c>
      <c r="G796" s="46">
        <v>10</v>
      </c>
      <c r="H796" s="46">
        <v>78110000</v>
      </c>
      <c r="I796" s="38"/>
      <c r="J796" s="38"/>
      <c r="K796" s="264"/>
    </row>
    <row r="797" spans="1:11" ht="29.25" customHeight="1">
      <c r="A797" s="37">
        <f t="shared" si="13"/>
        <v>377</v>
      </c>
      <c r="B797" s="46">
        <v>64221</v>
      </c>
      <c r="C797" s="78" t="s">
        <v>1481</v>
      </c>
      <c r="D797" s="301" t="s">
        <v>304</v>
      </c>
      <c r="E797" s="46">
        <v>0</v>
      </c>
      <c r="F797" s="46">
        <v>10</v>
      </c>
      <c r="G797" s="46">
        <v>10</v>
      </c>
      <c r="H797" s="46">
        <v>78110000</v>
      </c>
      <c r="I797" s="38"/>
      <c r="J797" s="38"/>
      <c r="K797" s="264"/>
    </row>
    <row r="798" spans="1:11" ht="29.25" customHeight="1">
      <c r="A798" s="37">
        <f t="shared" si="13"/>
        <v>378</v>
      </c>
      <c r="B798" s="46">
        <v>64221</v>
      </c>
      <c r="C798" s="78" t="s">
        <v>1482</v>
      </c>
      <c r="D798" s="301" t="s">
        <v>304</v>
      </c>
      <c r="E798" s="46">
        <v>0</v>
      </c>
      <c r="F798" s="46">
        <v>10</v>
      </c>
      <c r="G798" s="46">
        <v>10</v>
      </c>
      <c r="H798" s="46">
        <v>78110000</v>
      </c>
      <c r="I798" s="38"/>
      <c r="J798" s="38"/>
      <c r="K798" s="264"/>
    </row>
    <row r="799" spans="1:11" ht="29.25" customHeight="1">
      <c r="A799" s="37">
        <f t="shared" si="13"/>
        <v>379</v>
      </c>
      <c r="B799" s="46">
        <v>64221</v>
      </c>
      <c r="C799" s="78" t="s">
        <v>1483</v>
      </c>
      <c r="D799" s="301" t="s">
        <v>304</v>
      </c>
      <c r="E799" s="46">
        <v>0</v>
      </c>
      <c r="F799" s="46">
        <v>10</v>
      </c>
      <c r="G799" s="46">
        <v>10</v>
      </c>
      <c r="H799" s="46">
        <v>78110000</v>
      </c>
      <c r="I799" s="38"/>
      <c r="J799" s="38"/>
      <c r="K799" s="264"/>
    </row>
    <row r="800" spans="1:11" ht="29.25" customHeight="1">
      <c r="A800" s="37">
        <f t="shared" si="13"/>
        <v>380</v>
      </c>
      <c r="B800" s="46">
        <v>64221</v>
      </c>
      <c r="C800" s="78" t="s">
        <v>1484</v>
      </c>
      <c r="D800" s="301" t="s">
        <v>304</v>
      </c>
      <c r="E800" s="46">
        <v>0</v>
      </c>
      <c r="F800" s="46">
        <v>10</v>
      </c>
      <c r="G800" s="46">
        <v>10</v>
      </c>
      <c r="H800" s="46">
        <v>78110000</v>
      </c>
      <c r="I800" s="38"/>
      <c r="J800" s="38"/>
      <c r="K800" s="264"/>
    </row>
    <row r="801" spans="1:11" ht="29.25" customHeight="1">
      <c r="A801" s="37">
        <f t="shared" si="13"/>
        <v>381</v>
      </c>
      <c r="B801" s="46">
        <v>64221</v>
      </c>
      <c r="C801" s="78" t="s">
        <v>1485</v>
      </c>
      <c r="D801" s="301" t="s">
        <v>304</v>
      </c>
      <c r="E801" s="46">
        <v>0</v>
      </c>
      <c r="F801" s="46">
        <v>10</v>
      </c>
      <c r="G801" s="46">
        <v>10</v>
      </c>
      <c r="H801" s="46">
        <v>78110000</v>
      </c>
      <c r="I801" s="38"/>
      <c r="J801" s="38"/>
      <c r="K801" s="264"/>
    </row>
    <row r="802" spans="1:11" ht="29.25" customHeight="1">
      <c r="A802" s="37">
        <f t="shared" si="13"/>
        <v>382</v>
      </c>
      <c r="B802" s="46">
        <v>64221</v>
      </c>
      <c r="C802" s="78" t="s">
        <v>1486</v>
      </c>
      <c r="D802" s="301" t="s">
        <v>304</v>
      </c>
      <c r="E802" s="46">
        <v>0</v>
      </c>
      <c r="F802" s="46">
        <v>10</v>
      </c>
      <c r="G802" s="46">
        <v>10</v>
      </c>
      <c r="H802" s="46">
        <v>78110000</v>
      </c>
      <c r="I802" s="38"/>
      <c r="J802" s="38"/>
      <c r="K802" s="264"/>
    </row>
    <row r="803" spans="1:11" ht="29.25" customHeight="1">
      <c r="A803" s="37">
        <f t="shared" si="13"/>
        <v>383</v>
      </c>
      <c r="B803" s="46">
        <v>64221</v>
      </c>
      <c r="C803" s="78" t="s">
        <v>1487</v>
      </c>
      <c r="D803" s="301" t="s">
        <v>304</v>
      </c>
      <c r="E803" s="46">
        <v>0</v>
      </c>
      <c r="F803" s="46">
        <v>10</v>
      </c>
      <c r="G803" s="46">
        <v>10</v>
      </c>
      <c r="H803" s="46">
        <v>78110000</v>
      </c>
      <c r="I803" s="38"/>
      <c r="J803" s="38"/>
      <c r="K803" s="264"/>
    </row>
    <row r="804" spans="1:11" ht="29.25" customHeight="1">
      <c r="A804" s="37">
        <f t="shared" si="13"/>
        <v>384</v>
      </c>
      <c r="B804" s="46">
        <v>64221</v>
      </c>
      <c r="C804" s="78" t="s">
        <v>1488</v>
      </c>
      <c r="D804" s="301" t="s">
        <v>304</v>
      </c>
      <c r="E804" s="46">
        <v>0</v>
      </c>
      <c r="F804" s="46">
        <v>10</v>
      </c>
      <c r="G804" s="46">
        <v>10</v>
      </c>
      <c r="H804" s="46">
        <v>78110000</v>
      </c>
      <c r="I804" s="38"/>
      <c r="J804" s="38"/>
      <c r="K804" s="264"/>
    </row>
    <row r="805" spans="1:11" ht="29.25" customHeight="1">
      <c r="A805" s="37">
        <f t="shared" si="13"/>
        <v>385</v>
      </c>
      <c r="B805" s="46">
        <v>64221</v>
      </c>
      <c r="C805" s="78" t="s">
        <v>1489</v>
      </c>
      <c r="D805" s="301" t="s">
        <v>304</v>
      </c>
      <c r="E805" s="46">
        <v>0</v>
      </c>
      <c r="F805" s="46">
        <v>10</v>
      </c>
      <c r="G805" s="46">
        <v>10</v>
      </c>
      <c r="H805" s="46">
        <v>78110000</v>
      </c>
      <c r="I805" s="38"/>
      <c r="J805" s="38"/>
      <c r="K805" s="264"/>
    </row>
    <row r="806" spans="1:11" ht="29.25" customHeight="1">
      <c r="A806" s="37">
        <f t="shared" si="13"/>
        <v>386</v>
      </c>
      <c r="B806" s="46">
        <v>64221</v>
      </c>
      <c r="C806" s="78" t="s">
        <v>1490</v>
      </c>
      <c r="D806" s="301" t="s">
        <v>304</v>
      </c>
      <c r="E806" s="46">
        <v>0</v>
      </c>
      <c r="F806" s="46">
        <v>10</v>
      </c>
      <c r="G806" s="46">
        <v>10</v>
      </c>
      <c r="H806" s="46">
        <v>78110000</v>
      </c>
      <c r="I806" s="38"/>
      <c r="J806" s="38"/>
      <c r="K806" s="264"/>
    </row>
    <row r="807" spans="1:11" ht="29.25" customHeight="1">
      <c r="A807" s="37">
        <f t="shared" si="13"/>
        <v>387</v>
      </c>
      <c r="B807" s="46">
        <v>64221</v>
      </c>
      <c r="C807" s="78" t="s">
        <v>1491</v>
      </c>
      <c r="D807" s="301" t="s">
        <v>304</v>
      </c>
      <c r="E807" s="46">
        <v>0</v>
      </c>
      <c r="F807" s="46">
        <v>10</v>
      </c>
      <c r="G807" s="46">
        <v>10</v>
      </c>
      <c r="H807" s="46">
        <v>78110000</v>
      </c>
      <c r="I807" s="38"/>
      <c r="J807" s="38"/>
      <c r="K807" s="264"/>
    </row>
    <row r="808" spans="1:11" ht="29.25" customHeight="1">
      <c r="A808" s="37">
        <f t="shared" si="13"/>
        <v>388</v>
      </c>
      <c r="B808" s="46">
        <v>64221</v>
      </c>
      <c r="C808" s="78" t="s">
        <v>1492</v>
      </c>
      <c r="D808" s="301" t="s">
        <v>304</v>
      </c>
      <c r="E808" s="46">
        <v>0</v>
      </c>
      <c r="F808" s="46">
        <v>10</v>
      </c>
      <c r="G808" s="46">
        <v>10</v>
      </c>
      <c r="H808" s="46">
        <v>78110000</v>
      </c>
      <c r="I808" s="38"/>
      <c r="J808" s="38"/>
      <c r="K808" s="264"/>
    </row>
    <row r="809" spans="1:11" ht="29.25" customHeight="1">
      <c r="A809" s="37">
        <f t="shared" si="13"/>
        <v>389</v>
      </c>
      <c r="B809" s="46">
        <v>64221</v>
      </c>
      <c r="C809" s="78" t="s">
        <v>1493</v>
      </c>
      <c r="D809" s="301" t="s">
        <v>304</v>
      </c>
      <c r="E809" s="46">
        <v>0</v>
      </c>
      <c r="F809" s="46">
        <v>10</v>
      </c>
      <c r="G809" s="46">
        <v>10</v>
      </c>
      <c r="H809" s="46">
        <v>78110000</v>
      </c>
      <c r="I809" s="38"/>
      <c r="J809" s="38"/>
      <c r="K809" s="264"/>
    </row>
    <row r="810" spans="1:11" ht="29.25" customHeight="1">
      <c r="A810" s="37">
        <f t="shared" si="13"/>
        <v>390</v>
      </c>
      <c r="B810" s="46">
        <v>64221</v>
      </c>
      <c r="C810" s="78" t="s">
        <v>1494</v>
      </c>
      <c r="D810" s="301" t="s">
        <v>304</v>
      </c>
      <c r="E810" s="46">
        <v>0</v>
      </c>
      <c r="F810" s="46">
        <v>10</v>
      </c>
      <c r="G810" s="46">
        <v>10</v>
      </c>
      <c r="H810" s="46">
        <v>78110000</v>
      </c>
      <c r="I810" s="38"/>
      <c r="J810" s="38"/>
      <c r="K810" s="264"/>
    </row>
    <row r="811" spans="1:11" ht="37.5" customHeight="1">
      <c r="A811" s="37">
        <f t="shared" si="13"/>
        <v>391</v>
      </c>
      <c r="B811" s="46">
        <v>64221</v>
      </c>
      <c r="C811" s="78" t="s">
        <v>1495</v>
      </c>
      <c r="D811" s="301" t="s">
        <v>304</v>
      </c>
      <c r="E811" s="46">
        <v>0</v>
      </c>
      <c r="F811" s="46">
        <v>10</v>
      </c>
      <c r="G811" s="46">
        <v>10</v>
      </c>
      <c r="H811" s="46">
        <v>78110000</v>
      </c>
      <c r="I811" s="38"/>
      <c r="J811" s="38"/>
      <c r="K811" s="264"/>
    </row>
    <row r="812" spans="1:11" ht="37.5" customHeight="1">
      <c r="A812" s="37">
        <f t="shared" si="13"/>
        <v>392</v>
      </c>
      <c r="B812" s="46">
        <v>64221</v>
      </c>
      <c r="C812" s="78" t="s">
        <v>1496</v>
      </c>
      <c r="D812" s="301" t="s">
        <v>304</v>
      </c>
      <c r="E812" s="46">
        <v>0</v>
      </c>
      <c r="F812" s="46">
        <v>10</v>
      </c>
      <c r="G812" s="46">
        <v>10</v>
      </c>
      <c r="H812" s="46">
        <v>78110000</v>
      </c>
      <c r="I812" s="38"/>
      <c r="J812" s="38"/>
      <c r="K812" s="264"/>
    </row>
    <row r="813" spans="1:11" ht="37.5" customHeight="1">
      <c r="A813" s="37">
        <f t="shared" si="13"/>
        <v>393</v>
      </c>
      <c r="B813" s="46">
        <v>64221</v>
      </c>
      <c r="C813" s="78" t="s">
        <v>1497</v>
      </c>
      <c r="D813" s="301" t="s">
        <v>304</v>
      </c>
      <c r="E813" s="46">
        <v>0</v>
      </c>
      <c r="F813" s="46">
        <v>10</v>
      </c>
      <c r="G813" s="46">
        <v>10</v>
      </c>
      <c r="H813" s="46">
        <v>78110000</v>
      </c>
      <c r="I813" s="38"/>
      <c r="J813" s="38"/>
      <c r="K813" s="264"/>
    </row>
    <row r="814" spans="1:11" ht="37.5" customHeight="1">
      <c r="A814" s="37">
        <f t="shared" si="13"/>
        <v>394</v>
      </c>
      <c r="B814" s="46">
        <v>64221</v>
      </c>
      <c r="C814" s="78" t="s">
        <v>1498</v>
      </c>
      <c r="D814" s="301" t="s">
        <v>304</v>
      </c>
      <c r="E814" s="46">
        <v>0</v>
      </c>
      <c r="F814" s="46">
        <v>10</v>
      </c>
      <c r="G814" s="46">
        <v>10</v>
      </c>
      <c r="H814" s="46">
        <v>78110000</v>
      </c>
      <c r="I814" s="38"/>
      <c r="J814" s="38"/>
      <c r="K814" s="264"/>
    </row>
    <row r="815" spans="1:11" ht="37.5" customHeight="1">
      <c r="A815" s="37">
        <f t="shared" si="13"/>
        <v>395</v>
      </c>
      <c r="B815" s="46">
        <v>64221</v>
      </c>
      <c r="C815" s="78" t="s">
        <v>1499</v>
      </c>
      <c r="D815" s="301" t="s">
        <v>304</v>
      </c>
      <c r="E815" s="46">
        <v>0</v>
      </c>
      <c r="F815" s="46">
        <v>10</v>
      </c>
      <c r="G815" s="46">
        <v>10</v>
      </c>
      <c r="H815" s="46">
        <v>78110000</v>
      </c>
      <c r="I815" s="38"/>
      <c r="J815" s="38"/>
      <c r="K815" s="264"/>
    </row>
    <row r="816" spans="1:11" ht="37.5" customHeight="1">
      <c r="A816" s="37">
        <f t="shared" si="13"/>
        <v>396</v>
      </c>
      <c r="B816" s="46">
        <v>64221</v>
      </c>
      <c r="C816" s="78" t="s">
        <v>1500</v>
      </c>
      <c r="D816" s="301" t="s">
        <v>304</v>
      </c>
      <c r="E816" s="46">
        <v>0</v>
      </c>
      <c r="F816" s="46">
        <v>10</v>
      </c>
      <c r="G816" s="46">
        <v>10</v>
      </c>
      <c r="H816" s="46">
        <v>78110000</v>
      </c>
      <c r="I816" s="38"/>
      <c r="J816" s="38"/>
      <c r="K816" s="264"/>
    </row>
    <row r="817" spans="1:11" ht="31.5" customHeight="1">
      <c r="A817" s="37">
        <f t="shared" si="13"/>
        <v>397</v>
      </c>
      <c r="B817" s="46">
        <v>64221</v>
      </c>
      <c r="C817" s="78" t="s">
        <v>1501</v>
      </c>
      <c r="D817" s="301" t="s">
        <v>304</v>
      </c>
      <c r="E817" s="46">
        <v>0</v>
      </c>
      <c r="F817" s="46">
        <v>10</v>
      </c>
      <c r="G817" s="46">
        <v>10</v>
      </c>
      <c r="H817" s="46">
        <v>78110000</v>
      </c>
      <c r="I817" s="38"/>
      <c r="J817" s="38"/>
      <c r="K817" s="264"/>
    </row>
    <row r="818" spans="1:11" ht="27" customHeight="1">
      <c r="A818" s="37">
        <f t="shared" si="13"/>
        <v>398</v>
      </c>
      <c r="B818" s="46">
        <v>64221</v>
      </c>
      <c r="C818" s="78" t="s">
        <v>1502</v>
      </c>
      <c r="D818" s="301" t="s">
        <v>304</v>
      </c>
      <c r="E818" s="46">
        <v>0</v>
      </c>
      <c r="F818" s="46">
        <v>10</v>
      </c>
      <c r="G818" s="46">
        <v>10</v>
      </c>
      <c r="H818" s="46">
        <v>78110000</v>
      </c>
      <c r="I818" s="38"/>
      <c r="J818" s="38"/>
      <c r="K818" s="264"/>
    </row>
    <row r="819" spans="1:11" ht="40.5" customHeight="1">
      <c r="A819" s="37">
        <f t="shared" ref="A819:A881" si="14">A818+1</f>
        <v>399</v>
      </c>
      <c r="B819" s="46">
        <v>64221</v>
      </c>
      <c r="C819" s="78" t="s">
        <v>1503</v>
      </c>
      <c r="D819" s="301" t="s">
        <v>304</v>
      </c>
      <c r="E819" s="46">
        <v>0</v>
      </c>
      <c r="F819" s="46">
        <v>10</v>
      </c>
      <c r="G819" s="46">
        <v>10</v>
      </c>
      <c r="H819" s="46">
        <v>78110000</v>
      </c>
      <c r="I819" s="38"/>
      <c r="J819" s="38"/>
      <c r="K819" s="264"/>
    </row>
    <row r="820" spans="1:11" ht="31.5" customHeight="1">
      <c r="A820" s="37">
        <f t="shared" si="14"/>
        <v>400</v>
      </c>
      <c r="B820" s="46">
        <v>64221</v>
      </c>
      <c r="C820" s="78" t="s">
        <v>1504</v>
      </c>
      <c r="D820" s="301" t="s">
        <v>304</v>
      </c>
      <c r="E820" s="46">
        <v>0</v>
      </c>
      <c r="F820" s="46">
        <v>10</v>
      </c>
      <c r="G820" s="46">
        <v>10</v>
      </c>
      <c r="H820" s="46">
        <v>78110000</v>
      </c>
      <c r="I820" s="38"/>
      <c r="J820" s="38"/>
      <c r="K820" s="264"/>
    </row>
    <row r="821" spans="1:11" ht="31.5" customHeight="1">
      <c r="A821" s="37">
        <f t="shared" si="14"/>
        <v>401</v>
      </c>
      <c r="B821" s="46">
        <v>64221</v>
      </c>
      <c r="C821" s="78" t="s">
        <v>1505</v>
      </c>
      <c r="D821" s="301" t="s">
        <v>304</v>
      </c>
      <c r="E821" s="46">
        <v>0</v>
      </c>
      <c r="F821" s="46">
        <v>10</v>
      </c>
      <c r="G821" s="46">
        <v>10</v>
      </c>
      <c r="H821" s="46">
        <v>78110000</v>
      </c>
      <c r="I821" s="38"/>
      <c r="J821" s="38"/>
      <c r="K821" s="264"/>
    </row>
    <row r="822" spans="1:11" ht="31.5" customHeight="1">
      <c r="A822" s="37">
        <f t="shared" si="14"/>
        <v>402</v>
      </c>
      <c r="B822" s="46">
        <v>64221</v>
      </c>
      <c r="C822" s="78" t="s">
        <v>1506</v>
      </c>
      <c r="D822" s="301" t="s">
        <v>304</v>
      </c>
      <c r="E822" s="46">
        <v>0</v>
      </c>
      <c r="F822" s="46">
        <v>10</v>
      </c>
      <c r="G822" s="46">
        <v>10</v>
      </c>
      <c r="H822" s="46">
        <v>78110000</v>
      </c>
      <c r="I822" s="38"/>
      <c r="J822" s="38"/>
      <c r="K822" s="264"/>
    </row>
    <row r="823" spans="1:11" ht="31.5" customHeight="1">
      <c r="A823" s="37">
        <f t="shared" si="14"/>
        <v>403</v>
      </c>
      <c r="B823" s="46">
        <v>64221</v>
      </c>
      <c r="C823" s="78" t="s">
        <v>1507</v>
      </c>
      <c r="D823" s="301" t="s">
        <v>304</v>
      </c>
      <c r="E823" s="46">
        <v>0</v>
      </c>
      <c r="F823" s="46">
        <v>10</v>
      </c>
      <c r="G823" s="46">
        <v>10</v>
      </c>
      <c r="H823" s="46">
        <v>78110000</v>
      </c>
      <c r="I823" s="38"/>
      <c r="J823" s="38"/>
      <c r="K823" s="264"/>
    </row>
    <row r="824" spans="1:11" ht="31.5" customHeight="1">
      <c r="A824" s="37">
        <f t="shared" si="14"/>
        <v>404</v>
      </c>
      <c r="B824" s="46">
        <v>64221</v>
      </c>
      <c r="C824" s="78" t="s">
        <v>1508</v>
      </c>
      <c r="D824" s="301" t="s">
        <v>304</v>
      </c>
      <c r="E824" s="46">
        <v>0</v>
      </c>
      <c r="F824" s="46">
        <v>10</v>
      </c>
      <c r="G824" s="46">
        <v>10</v>
      </c>
      <c r="H824" s="46">
        <v>78110000</v>
      </c>
      <c r="I824" s="38"/>
      <c r="J824" s="38"/>
      <c r="K824" s="264"/>
    </row>
    <row r="825" spans="1:11" ht="37.5" customHeight="1">
      <c r="A825" s="37">
        <f t="shared" si="14"/>
        <v>405</v>
      </c>
      <c r="B825" s="46">
        <v>64221</v>
      </c>
      <c r="C825" s="78" t="s">
        <v>1509</v>
      </c>
      <c r="D825" s="301" t="s">
        <v>304</v>
      </c>
      <c r="E825" s="46">
        <v>0</v>
      </c>
      <c r="F825" s="46">
        <v>10</v>
      </c>
      <c r="G825" s="46">
        <v>10</v>
      </c>
      <c r="H825" s="46">
        <v>78110000</v>
      </c>
      <c r="I825" s="38"/>
      <c r="J825" s="38"/>
      <c r="K825" s="264"/>
    </row>
    <row r="826" spans="1:11" ht="37.5" customHeight="1">
      <c r="A826" s="37">
        <f t="shared" si="14"/>
        <v>406</v>
      </c>
      <c r="B826" s="46">
        <v>64221</v>
      </c>
      <c r="C826" s="78" t="s">
        <v>1510</v>
      </c>
      <c r="D826" s="301" t="s">
        <v>304</v>
      </c>
      <c r="E826" s="46">
        <v>0</v>
      </c>
      <c r="F826" s="46">
        <v>10</v>
      </c>
      <c r="G826" s="46">
        <v>10</v>
      </c>
      <c r="H826" s="46">
        <v>78110000</v>
      </c>
      <c r="I826" s="38"/>
      <c r="J826" s="38"/>
      <c r="K826" s="264"/>
    </row>
    <row r="827" spans="1:11" ht="37.5" customHeight="1">
      <c r="A827" s="37">
        <f t="shared" si="14"/>
        <v>407</v>
      </c>
      <c r="B827" s="46">
        <v>64221</v>
      </c>
      <c r="C827" s="78" t="s">
        <v>1511</v>
      </c>
      <c r="D827" s="301" t="s">
        <v>304</v>
      </c>
      <c r="E827" s="46">
        <v>0</v>
      </c>
      <c r="F827" s="46">
        <v>10</v>
      </c>
      <c r="G827" s="46">
        <v>10</v>
      </c>
      <c r="H827" s="46">
        <v>78110000</v>
      </c>
      <c r="I827" s="38"/>
      <c r="J827" s="38"/>
      <c r="K827" s="264"/>
    </row>
    <row r="828" spans="1:11" ht="37.5" customHeight="1">
      <c r="A828" s="37">
        <f t="shared" si="14"/>
        <v>408</v>
      </c>
      <c r="B828" s="46">
        <v>64221</v>
      </c>
      <c r="C828" s="78" t="s">
        <v>1512</v>
      </c>
      <c r="D828" s="301" t="s">
        <v>304</v>
      </c>
      <c r="E828" s="46">
        <v>0</v>
      </c>
      <c r="F828" s="46">
        <v>10</v>
      </c>
      <c r="G828" s="46">
        <v>10</v>
      </c>
      <c r="H828" s="46">
        <v>78110000</v>
      </c>
      <c r="I828" s="38"/>
      <c r="J828" s="38"/>
      <c r="K828" s="264"/>
    </row>
    <row r="829" spans="1:11" ht="30.75" customHeight="1">
      <c r="A829" s="37">
        <f t="shared" si="14"/>
        <v>409</v>
      </c>
      <c r="B829" s="46">
        <v>64221</v>
      </c>
      <c r="C829" s="78" t="s">
        <v>1513</v>
      </c>
      <c r="D829" s="301" t="s">
        <v>304</v>
      </c>
      <c r="E829" s="46">
        <v>0</v>
      </c>
      <c r="F829" s="46">
        <v>10</v>
      </c>
      <c r="G829" s="46">
        <v>10</v>
      </c>
      <c r="H829" s="46">
        <v>78110000</v>
      </c>
      <c r="I829" s="38"/>
      <c r="J829" s="38"/>
      <c r="K829" s="264"/>
    </row>
    <row r="830" spans="1:11" ht="30.75" customHeight="1">
      <c r="A830" s="37">
        <f t="shared" si="14"/>
        <v>410</v>
      </c>
      <c r="B830" s="46">
        <v>64221</v>
      </c>
      <c r="C830" s="78" t="s">
        <v>1514</v>
      </c>
      <c r="D830" s="301" t="s">
        <v>304</v>
      </c>
      <c r="E830" s="46">
        <v>0</v>
      </c>
      <c r="F830" s="46">
        <v>10</v>
      </c>
      <c r="G830" s="46">
        <v>10</v>
      </c>
      <c r="H830" s="46">
        <v>78110000</v>
      </c>
      <c r="I830" s="38"/>
      <c r="J830" s="38"/>
      <c r="K830" s="264"/>
    </row>
    <row r="831" spans="1:11" ht="37.5" customHeight="1">
      <c r="A831" s="37">
        <f t="shared" si="14"/>
        <v>411</v>
      </c>
      <c r="B831" s="46">
        <v>64221</v>
      </c>
      <c r="C831" s="78" t="s">
        <v>1515</v>
      </c>
      <c r="D831" s="301" t="s">
        <v>304</v>
      </c>
      <c r="E831" s="46">
        <v>0</v>
      </c>
      <c r="F831" s="46">
        <v>10</v>
      </c>
      <c r="G831" s="46">
        <v>10</v>
      </c>
      <c r="H831" s="46">
        <v>78110000</v>
      </c>
      <c r="I831" s="38"/>
      <c r="J831" s="38"/>
      <c r="K831" s="264"/>
    </row>
    <row r="832" spans="1:11" ht="37.5" customHeight="1">
      <c r="A832" s="37">
        <f t="shared" si="14"/>
        <v>412</v>
      </c>
      <c r="B832" s="46">
        <v>64221</v>
      </c>
      <c r="C832" s="78" t="s">
        <v>1516</v>
      </c>
      <c r="D832" s="301" t="s">
        <v>304</v>
      </c>
      <c r="E832" s="46">
        <v>0</v>
      </c>
      <c r="F832" s="46">
        <v>10</v>
      </c>
      <c r="G832" s="46">
        <v>10</v>
      </c>
      <c r="H832" s="46">
        <v>78110000</v>
      </c>
      <c r="I832" s="38"/>
      <c r="J832" s="38"/>
      <c r="K832" s="264"/>
    </row>
    <row r="833" spans="1:11" ht="31.5" customHeight="1">
      <c r="A833" s="37">
        <f t="shared" si="14"/>
        <v>413</v>
      </c>
      <c r="B833" s="46">
        <v>64221</v>
      </c>
      <c r="C833" s="78" t="s">
        <v>1517</v>
      </c>
      <c r="D833" s="301" t="s">
        <v>304</v>
      </c>
      <c r="E833" s="46">
        <v>0</v>
      </c>
      <c r="F833" s="46">
        <v>10</v>
      </c>
      <c r="G833" s="46">
        <v>10</v>
      </c>
      <c r="H833" s="46">
        <v>78110000</v>
      </c>
      <c r="I833" s="38"/>
      <c r="J833" s="38"/>
      <c r="K833" s="264"/>
    </row>
    <row r="834" spans="1:11" ht="37.5" customHeight="1">
      <c r="A834" s="37">
        <f t="shared" si="14"/>
        <v>414</v>
      </c>
      <c r="B834" s="46">
        <v>64221</v>
      </c>
      <c r="C834" s="78" t="s">
        <v>1518</v>
      </c>
      <c r="D834" s="301" t="s">
        <v>304</v>
      </c>
      <c r="E834" s="46">
        <v>0</v>
      </c>
      <c r="F834" s="46">
        <v>10</v>
      </c>
      <c r="G834" s="46">
        <v>10</v>
      </c>
      <c r="H834" s="46">
        <v>78110000</v>
      </c>
      <c r="I834" s="38"/>
      <c r="J834" s="38"/>
      <c r="K834" s="264"/>
    </row>
    <row r="835" spans="1:11" ht="37.5" customHeight="1">
      <c r="A835" s="37">
        <f t="shared" si="14"/>
        <v>415</v>
      </c>
      <c r="B835" s="46">
        <v>64221</v>
      </c>
      <c r="C835" s="78" t="s">
        <v>1519</v>
      </c>
      <c r="D835" s="301" t="s">
        <v>304</v>
      </c>
      <c r="E835" s="46">
        <v>0</v>
      </c>
      <c r="F835" s="46">
        <v>10</v>
      </c>
      <c r="G835" s="46">
        <v>10</v>
      </c>
      <c r="H835" s="46">
        <v>78110000</v>
      </c>
      <c r="I835" s="38"/>
      <c r="J835" s="38"/>
      <c r="K835" s="264"/>
    </row>
    <row r="836" spans="1:11" ht="37.5" customHeight="1">
      <c r="A836" s="37">
        <f t="shared" si="14"/>
        <v>416</v>
      </c>
      <c r="B836" s="46">
        <v>64221</v>
      </c>
      <c r="C836" s="78" t="s">
        <v>1520</v>
      </c>
      <c r="D836" s="301" t="s">
        <v>304</v>
      </c>
      <c r="E836" s="46">
        <v>0</v>
      </c>
      <c r="F836" s="46">
        <v>10</v>
      </c>
      <c r="G836" s="46">
        <v>10</v>
      </c>
      <c r="H836" s="46">
        <v>78110000</v>
      </c>
      <c r="I836" s="38"/>
      <c r="J836" s="38"/>
      <c r="K836" s="264"/>
    </row>
    <row r="837" spans="1:11" ht="37.5" customHeight="1">
      <c r="A837" s="37">
        <f t="shared" si="14"/>
        <v>417</v>
      </c>
      <c r="B837" s="46">
        <v>64221</v>
      </c>
      <c r="C837" s="78" t="s">
        <v>1521</v>
      </c>
      <c r="D837" s="301" t="s">
        <v>304</v>
      </c>
      <c r="E837" s="46">
        <v>0</v>
      </c>
      <c r="F837" s="46">
        <v>10</v>
      </c>
      <c r="G837" s="46">
        <v>10</v>
      </c>
      <c r="H837" s="46">
        <v>78110000</v>
      </c>
      <c r="I837" s="38"/>
      <c r="J837" s="38"/>
      <c r="K837" s="264"/>
    </row>
    <row r="838" spans="1:11" ht="33" customHeight="1">
      <c r="A838" s="37">
        <f t="shared" si="14"/>
        <v>418</v>
      </c>
      <c r="B838" s="46">
        <v>64221</v>
      </c>
      <c r="C838" s="78" t="s">
        <v>1522</v>
      </c>
      <c r="D838" s="301" t="s">
        <v>304</v>
      </c>
      <c r="E838" s="46">
        <v>0</v>
      </c>
      <c r="F838" s="46">
        <v>10</v>
      </c>
      <c r="G838" s="46">
        <v>10</v>
      </c>
      <c r="H838" s="46">
        <v>78110000</v>
      </c>
      <c r="I838" s="38"/>
      <c r="J838" s="38"/>
      <c r="K838" s="264"/>
    </row>
    <row r="839" spans="1:11" ht="33" customHeight="1">
      <c r="A839" s="37">
        <f t="shared" si="14"/>
        <v>419</v>
      </c>
      <c r="B839" s="46">
        <v>64221</v>
      </c>
      <c r="C839" s="78" t="s">
        <v>1523</v>
      </c>
      <c r="D839" s="301" t="s">
        <v>304</v>
      </c>
      <c r="E839" s="46">
        <v>0</v>
      </c>
      <c r="F839" s="46">
        <v>10</v>
      </c>
      <c r="G839" s="46">
        <v>10</v>
      </c>
      <c r="H839" s="46">
        <v>78110000</v>
      </c>
      <c r="I839" s="38">
        <v>234504</v>
      </c>
      <c r="J839" s="38">
        <f t="shared" si="12"/>
        <v>2345040</v>
      </c>
      <c r="K839" s="264"/>
    </row>
    <row r="840" spans="1:11" ht="31.5" customHeight="1">
      <c r="A840" s="37">
        <f t="shared" si="14"/>
        <v>420</v>
      </c>
      <c r="B840" s="46">
        <v>64221</v>
      </c>
      <c r="C840" s="78" t="s">
        <v>1524</v>
      </c>
      <c r="D840" s="301" t="s">
        <v>304</v>
      </c>
      <c r="E840" s="46">
        <v>0</v>
      </c>
      <c r="F840" s="46">
        <v>10</v>
      </c>
      <c r="G840" s="46">
        <v>10</v>
      </c>
      <c r="H840" s="46">
        <v>78110000</v>
      </c>
      <c r="I840" s="38">
        <v>234504</v>
      </c>
      <c r="J840" s="38">
        <f t="shared" si="12"/>
        <v>2345040</v>
      </c>
      <c r="K840" s="264"/>
    </row>
    <row r="841" spans="1:11" ht="31.5" customHeight="1">
      <c r="A841" s="37">
        <f t="shared" si="14"/>
        <v>421</v>
      </c>
      <c r="B841" s="46">
        <v>64221</v>
      </c>
      <c r="C841" s="78" t="s">
        <v>1525</v>
      </c>
      <c r="D841" s="301" t="s">
        <v>304</v>
      </c>
      <c r="E841" s="46">
        <v>0</v>
      </c>
      <c r="F841" s="46">
        <v>10</v>
      </c>
      <c r="G841" s="46">
        <v>10</v>
      </c>
      <c r="H841" s="46">
        <v>78110000</v>
      </c>
      <c r="I841" s="38">
        <v>234504</v>
      </c>
      <c r="J841" s="38">
        <f t="shared" si="12"/>
        <v>2345040</v>
      </c>
      <c r="K841" s="264"/>
    </row>
    <row r="842" spans="1:11" ht="31.5" customHeight="1">
      <c r="A842" s="37">
        <f t="shared" si="14"/>
        <v>422</v>
      </c>
      <c r="B842" s="46">
        <v>64221</v>
      </c>
      <c r="C842" s="78" t="s">
        <v>1526</v>
      </c>
      <c r="D842" s="301" t="s">
        <v>304</v>
      </c>
      <c r="E842" s="46">
        <v>0</v>
      </c>
      <c r="F842" s="46">
        <v>10</v>
      </c>
      <c r="G842" s="46">
        <v>10</v>
      </c>
      <c r="H842" s="46">
        <v>78110000</v>
      </c>
      <c r="I842" s="38">
        <v>234504</v>
      </c>
      <c r="J842" s="38">
        <f t="shared" si="12"/>
        <v>2345040</v>
      </c>
      <c r="K842" s="264"/>
    </row>
    <row r="843" spans="1:11" ht="31.5" customHeight="1">
      <c r="A843" s="37">
        <f t="shared" si="14"/>
        <v>423</v>
      </c>
      <c r="B843" s="46">
        <v>64221</v>
      </c>
      <c r="C843" s="78" t="s">
        <v>1527</v>
      </c>
      <c r="D843" s="301" t="s">
        <v>304</v>
      </c>
      <c r="E843" s="46">
        <v>0</v>
      </c>
      <c r="F843" s="46">
        <v>10</v>
      </c>
      <c r="G843" s="46">
        <v>10</v>
      </c>
      <c r="H843" s="46">
        <v>78110000</v>
      </c>
      <c r="I843" s="38">
        <v>234504</v>
      </c>
      <c r="J843" s="38">
        <f t="shared" si="12"/>
        <v>2345040</v>
      </c>
      <c r="K843" s="264"/>
    </row>
    <row r="844" spans="1:11" ht="31.5" customHeight="1">
      <c r="A844" s="37">
        <f t="shared" si="14"/>
        <v>424</v>
      </c>
      <c r="B844" s="46">
        <v>64221</v>
      </c>
      <c r="C844" s="78" t="s">
        <v>1528</v>
      </c>
      <c r="D844" s="301" t="s">
        <v>304</v>
      </c>
      <c r="E844" s="46">
        <v>0</v>
      </c>
      <c r="F844" s="46">
        <v>10</v>
      </c>
      <c r="G844" s="46">
        <v>10</v>
      </c>
      <c r="H844" s="46">
        <v>78110000</v>
      </c>
      <c r="I844" s="38">
        <v>234504</v>
      </c>
      <c r="J844" s="38">
        <f t="shared" si="12"/>
        <v>2345040</v>
      </c>
      <c r="K844" s="264"/>
    </row>
    <row r="845" spans="1:11" ht="31.5" customHeight="1">
      <c r="A845" s="37">
        <f t="shared" si="14"/>
        <v>425</v>
      </c>
      <c r="B845" s="46">
        <v>64221</v>
      </c>
      <c r="C845" s="78" t="s">
        <v>1529</v>
      </c>
      <c r="D845" s="301" t="s">
        <v>304</v>
      </c>
      <c r="E845" s="46">
        <v>0</v>
      </c>
      <c r="F845" s="46">
        <v>10</v>
      </c>
      <c r="G845" s="46">
        <v>10</v>
      </c>
      <c r="H845" s="46">
        <v>78110000</v>
      </c>
      <c r="I845" s="38">
        <v>234504</v>
      </c>
      <c r="J845" s="38">
        <f t="shared" si="12"/>
        <v>2345040</v>
      </c>
      <c r="K845" s="264"/>
    </row>
    <row r="846" spans="1:11" ht="31.5" customHeight="1">
      <c r="A846" s="37">
        <f t="shared" si="14"/>
        <v>426</v>
      </c>
      <c r="B846" s="46">
        <v>64221</v>
      </c>
      <c r="C846" s="78" t="s">
        <v>1530</v>
      </c>
      <c r="D846" s="301" t="s">
        <v>304</v>
      </c>
      <c r="E846" s="46">
        <v>0</v>
      </c>
      <c r="F846" s="46">
        <v>10</v>
      </c>
      <c r="G846" s="46">
        <v>10</v>
      </c>
      <c r="H846" s="46">
        <v>78110000</v>
      </c>
      <c r="I846" s="38">
        <v>234504</v>
      </c>
      <c r="J846" s="38">
        <f t="shared" si="12"/>
        <v>2345040</v>
      </c>
      <c r="K846" s="264"/>
    </row>
    <row r="847" spans="1:11" ht="31.5" customHeight="1">
      <c r="A847" s="37">
        <f t="shared" si="14"/>
        <v>427</v>
      </c>
      <c r="B847" s="46">
        <v>64221</v>
      </c>
      <c r="C847" s="78" t="s">
        <v>1531</v>
      </c>
      <c r="D847" s="301" t="s">
        <v>304</v>
      </c>
      <c r="E847" s="46">
        <v>0</v>
      </c>
      <c r="F847" s="46">
        <v>10</v>
      </c>
      <c r="G847" s="46">
        <v>10</v>
      </c>
      <c r="H847" s="46">
        <v>78110000</v>
      </c>
      <c r="I847" s="38">
        <v>234504</v>
      </c>
      <c r="J847" s="38">
        <f t="shared" si="12"/>
        <v>2345040</v>
      </c>
      <c r="K847" s="264"/>
    </row>
    <row r="848" spans="1:11" ht="31.5" customHeight="1">
      <c r="A848" s="37">
        <f t="shared" si="14"/>
        <v>428</v>
      </c>
      <c r="B848" s="46">
        <v>64221</v>
      </c>
      <c r="C848" s="78" t="s">
        <v>1532</v>
      </c>
      <c r="D848" s="301" t="s">
        <v>304</v>
      </c>
      <c r="E848" s="46">
        <v>0</v>
      </c>
      <c r="F848" s="46">
        <v>10</v>
      </c>
      <c r="G848" s="46">
        <v>10</v>
      </c>
      <c r="H848" s="46">
        <v>78110000</v>
      </c>
      <c r="I848" s="38">
        <v>234504</v>
      </c>
      <c r="J848" s="38">
        <f t="shared" si="12"/>
        <v>2345040</v>
      </c>
      <c r="K848" s="264"/>
    </row>
    <row r="849" spans="1:11" ht="31.5" customHeight="1">
      <c r="A849" s="37">
        <f t="shared" si="14"/>
        <v>429</v>
      </c>
      <c r="B849" s="46">
        <v>64221</v>
      </c>
      <c r="C849" s="78" t="s">
        <v>1533</v>
      </c>
      <c r="D849" s="301" t="s">
        <v>304</v>
      </c>
      <c r="E849" s="46">
        <v>0</v>
      </c>
      <c r="F849" s="46">
        <v>10</v>
      </c>
      <c r="G849" s="46">
        <v>10</v>
      </c>
      <c r="H849" s="46">
        <v>78110000</v>
      </c>
      <c r="I849" s="38">
        <v>234504</v>
      </c>
      <c r="J849" s="38">
        <f t="shared" si="12"/>
        <v>2345040</v>
      </c>
      <c r="K849" s="264"/>
    </row>
    <row r="850" spans="1:11" ht="31.5" customHeight="1">
      <c r="A850" s="37">
        <f t="shared" si="14"/>
        <v>430</v>
      </c>
      <c r="B850" s="46">
        <v>64221</v>
      </c>
      <c r="C850" s="78" t="s">
        <v>1534</v>
      </c>
      <c r="D850" s="301" t="s">
        <v>304</v>
      </c>
      <c r="E850" s="46">
        <v>0</v>
      </c>
      <c r="F850" s="46">
        <v>10</v>
      </c>
      <c r="G850" s="46">
        <v>10</v>
      </c>
      <c r="H850" s="46">
        <v>78110000</v>
      </c>
      <c r="I850" s="38">
        <v>234504</v>
      </c>
      <c r="J850" s="38">
        <f t="shared" si="12"/>
        <v>2345040</v>
      </c>
      <c r="K850" s="264"/>
    </row>
    <row r="851" spans="1:11" ht="31.5" customHeight="1">
      <c r="A851" s="37">
        <f t="shared" si="14"/>
        <v>431</v>
      </c>
      <c r="B851" s="46">
        <v>64221</v>
      </c>
      <c r="C851" s="78" t="s">
        <v>1535</v>
      </c>
      <c r="D851" s="301" t="s">
        <v>304</v>
      </c>
      <c r="E851" s="46">
        <v>0</v>
      </c>
      <c r="F851" s="46">
        <v>10</v>
      </c>
      <c r="G851" s="46">
        <v>10</v>
      </c>
      <c r="H851" s="46">
        <v>78110000</v>
      </c>
      <c r="I851" s="38">
        <v>234504</v>
      </c>
      <c r="J851" s="38">
        <f t="shared" si="12"/>
        <v>2345040</v>
      </c>
      <c r="K851" s="264"/>
    </row>
    <row r="852" spans="1:11" ht="31.5" customHeight="1">
      <c r="A852" s="37">
        <f t="shared" si="14"/>
        <v>432</v>
      </c>
      <c r="B852" s="46">
        <v>64221</v>
      </c>
      <c r="C852" s="78" t="s">
        <v>1536</v>
      </c>
      <c r="D852" s="301" t="s">
        <v>304</v>
      </c>
      <c r="E852" s="46">
        <v>0</v>
      </c>
      <c r="F852" s="46">
        <v>10</v>
      </c>
      <c r="G852" s="46">
        <v>10</v>
      </c>
      <c r="H852" s="46">
        <v>78110000</v>
      </c>
      <c r="I852" s="38">
        <v>234504</v>
      </c>
      <c r="J852" s="38">
        <f t="shared" si="12"/>
        <v>2345040</v>
      </c>
      <c r="K852" s="264"/>
    </row>
    <row r="853" spans="1:11" ht="31.5" customHeight="1">
      <c r="A853" s="37">
        <f t="shared" si="14"/>
        <v>433</v>
      </c>
      <c r="B853" s="46">
        <v>64221</v>
      </c>
      <c r="C853" s="78" t="s">
        <v>1537</v>
      </c>
      <c r="D853" s="301" t="s">
        <v>304</v>
      </c>
      <c r="E853" s="46">
        <v>0</v>
      </c>
      <c r="F853" s="46">
        <v>10</v>
      </c>
      <c r="G853" s="46">
        <v>10</v>
      </c>
      <c r="H853" s="46">
        <v>78110000</v>
      </c>
      <c r="I853" s="38">
        <v>234504</v>
      </c>
      <c r="J853" s="38">
        <f t="shared" si="12"/>
        <v>2345040</v>
      </c>
      <c r="K853" s="264"/>
    </row>
    <row r="854" spans="1:11" ht="31.5" customHeight="1">
      <c r="A854" s="37">
        <f t="shared" si="14"/>
        <v>434</v>
      </c>
      <c r="B854" s="46">
        <v>64221</v>
      </c>
      <c r="C854" s="78" t="s">
        <v>1538</v>
      </c>
      <c r="D854" s="301" t="s">
        <v>304</v>
      </c>
      <c r="E854" s="46">
        <v>0</v>
      </c>
      <c r="F854" s="46">
        <v>10</v>
      </c>
      <c r="G854" s="46">
        <v>10</v>
      </c>
      <c r="H854" s="46">
        <v>78110000</v>
      </c>
      <c r="I854" s="38">
        <v>234504</v>
      </c>
      <c r="J854" s="38">
        <f t="shared" si="12"/>
        <v>2345040</v>
      </c>
      <c r="K854" s="264"/>
    </row>
    <row r="855" spans="1:11" ht="31.5" customHeight="1">
      <c r="A855" s="37">
        <f t="shared" si="14"/>
        <v>435</v>
      </c>
      <c r="B855" s="46">
        <v>64221</v>
      </c>
      <c r="C855" s="78" t="s">
        <v>1539</v>
      </c>
      <c r="D855" s="301" t="s">
        <v>304</v>
      </c>
      <c r="E855" s="46">
        <v>0</v>
      </c>
      <c r="F855" s="46">
        <v>10</v>
      </c>
      <c r="G855" s="46">
        <v>10</v>
      </c>
      <c r="H855" s="46">
        <v>78110000</v>
      </c>
      <c r="I855" s="38">
        <v>234504</v>
      </c>
      <c r="J855" s="38">
        <f t="shared" si="12"/>
        <v>2345040</v>
      </c>
      <c r="K855" s="264"/>
    </row>
    <row r="856" spans="1:11" ht="31.5" customHeight="1">
      <c r="A856" s="37">
        <f t="shared" si="14"/>
        <v>436</v>
      </c>
      <c r="B856" s="46">
        <v>64221</v>
      </c>
      <c r="C856" s="78" t="s">
        <v>1540</v>
      </c>
      <c r="D856" s="301" t="s">
        <v>304</v>
      </c>
      <c r="E856" s="46">
        <v>0</v>
      </c>
      <c r="F856" s="46">
        <v>10</v>
      </c>
      <c r="G856" s="46">
        <v>10</v>
      </c>
      <c r="H856" s="46">
        <v>78110000</v>
      </c>
      <c r="I856" s="38">
        <v>234504</v>
      </c>
      <c r="J856" s="38">
        <f t="shared" si="12"/>
        <v>2345040</v>
      </c>
      <c r="K856" s="264"/>
    </row>
    <row r="857" spans="1:11" ht="31.5" customHeight="1">
      <c r="A857" s="37">
        <f t="shared" si="14"/>
        <v>437</v>
      </c>
      <c r="B857" s="46">
        <v>64221</v>
      </c>
      <c r="C857" s="78" t="s">
        <v>1541</v>
      </c>
      <c r="D857" s="301" t="s">
        <v>304</v>
      </c>
      <c r="E857" s="46">
        <v>0</v>
      </c>
      <c r="F857" s="46">
        <v>10</v>
      </c>
      <c r="G857" s="46">
        <v>10</v>
      </c>
      <c r="H857" s="46">
        <v>78110000</v>
      </c>
      <c r="I857" s="38">
        <v>234504</v>
      </c>
      <c r="J857" s="38">
        <f t="shared" si="12"/>
        <v>2345040</v>
      </c>
      <c r="K857" s="264"/>
    </row>
    <row r="858" spans="1:11" ht="37.5" customHeight="1">
      <c r="A858" s="37">
        <f t="shared" si="14"/>
        <v>438</v>
      </c>
      <c r="B858" s="46">
        <v>64221</v>
      </c>
      <c r="C858" s="78" t="s">
        <v>1542</v>
      </c>
      <c r="D858" s="301" t="s">
        <v>304</v>
      </c>
      <c r="E858" s="46">
        <v>0</v>
      </c>
      <c r="F858" s="46">
        <v>10</v>
      </c>
      <c r="G858" s="46">
        <v>10</v>
      </c>
      <c r="H858" s="46">
        <v>78110000</v>
      </c>
      <c r="I858" s="38">
        <v>234504</v>
      </c>
      <c r="J858" s="38">
        <f t="shared" si="12"/>
        <v>2345040</v>
      </c>
      <c r="K858" s="264"/>
    </row>
    <row r="859" spans="1:11" ht="31.5" customHeight="1">
      <c r="A859" s="37">
        <f t="shared" si="14"/>
        <v>439</v>
      </c>
      <c r="B859" s="46">
        <v>64221</v>
      </c>
      <c r="C859" s="78" t="s">
        <v>1543</v>
      </c>
      <c r="D859" s="301" t="s">
        <v>304</v>
      </c>
      <c r="E859" s="46">
        <v>0</v>
      </c>
      <c r="F859" s="46">
        <v>10</v>
      </c>
      <c r="G859" s="46">
        <v>10</v>
      </c>
      <c r="H859" s="46">
        <v>78110000</v>
      </c>
      <c r="I859" s="38">
        <v>234504</v>
      </c>
      <c r="J859" s="38">
        <f t="shared" si="12"/>
        <v>2345040</v>
      </c>
      <c r="K859" s="264"/>
    </row>
    <row r="860" spans="1:11" ht="31.5" customHeight="1">
      <c r="A860" s="37">
        <f t="shared" si="14"/>
        <v>440</v>
      </c>
      <c r="B860" s="46">
        <v>64221</v>
      </c>
      <c r="C860" s="78" t="s">
        <v>1544</v>
      </c>
      <c r="D860" s="301" t="s">
        <v>304</v>
      </c>
      <c r="E860" s="46">
        <v>0</v>
      </c>
      <c r="F860" s="46">
        <v>10</v>
      </c>
      <c r="G860" s="46">
        <v>10</v>
      </c>
      <c r="H860" s="46">
        <v>78110000</v>
      </c>
      <c r="I860" s="38">
        <v>234504</v>
      </c>
      <c r="J860" s="38">
        <f t="shared" si="12"/>
        <v>2345040</v>
      </c>
      <c r="K860" s="264"/>
    </row>
    <row r="861" spans="1:11" ht="31.5" customHeight="1">
      <c r="A861" s="37">
        <f t="shared" si="14"/>
        <v>441</v>
      </c>
      <c r="B861" s="46">
        <v>64221</v>
      </c>
      <c r="C861" s="78" t="s">
        <v>1545</v>
      </c>
      <c r="D861" s="301" t="s">
        <v>304</v>
      </c>
      <c r="E861" s="46">
        <v>0</v>
      </c>
      <c r="F861" s="46">
        <v>10</v>
      </c>
      <c r="G861" s="46">
        <v>10</v>
      </c>
      <c r="H861" s="46">
        <v>78110000</v>
      </c>
      <c r="I861" s="38">
        <v>234504</v>
      </c>
      <c r="J861" s="38">
        <f t="shared" si="12"/>
        <v>2345040</v>
      </c>
      <c r="K861" s="264"/>
    </row>
    <row r="862" spans="1:11" ht="31.5" customHeight="1">
      <c r="A862" s="37">
        <f t="shared" si="14"/>
        <v>442</v>
      </c>
      <c r="B862" s="46">
        <v>64221</v>
      </c>
      <c r="C862" s="78" t="s">
        <v>1546</v>
      </c>
      <c r="D862" s="301" t="s">
        <v>304</v>
      </c>
      <c r="E862" s="46">
        <v>0</v>
      </c>
      <c r="F862" s="46">
        <v>10</v>
      </c>
      <c r="G862" s="46">
        <v>10</v>
      </c>
      <c r="H862" s="46">
        <v>78110000</v>
      </c>
      <c r="I862" s="38">
        <v>234504</v>
      </c>
      <c r="J862" s="38">
        <f t="shared" si="12"/>
        <v>2345040</v>
      </c>
      <c r="K862" s="264"/>
    </row>
    <row r="863" spans="1:11" ht="31.5" customHeight="1">
      <c r="A863" s="37">
        <f t="shared" si="14"/>
        <v>443</v>
      </c>
      <c r="B863" s="46">
        <v>64221</v>
      </c>
      <c r="C863" s="78" t="s">
        <v>1547</v>
      </c>
      <c r="D863" s="301" t="s">
        <v>304</v>
      </c>
      <c r="E863" s="46">
        <v>0</v>
      </c>
      <c r="F863" s="46">
        <v>10</v>
      </c>
      <c r="G863" s="46">
        <v>10</v>
      </c>
      <c r="H863" s="46">
        <v>78110000</v>
      </c>
      <c r="I863" s="38">
        <v>234504</v>
      </c>
      <c r="J863" s="38">
        <f t="shared" si="12"/>
        <v>2345040</v>
      </c>
      <c r="K863" s="264"/>
    </row>
    <row r="864" spans="1:11" ht="31.5" customHeight="1">
      <c r="A864" s="37">
        <f t="shared" si="14"/>
        <v>444</v>
      </c>
      <c r="B864" s="46">
        <v>64221</v>
      </c>
      <c r="C864" s="78" t="s">
        <v>1548</v>
      </c>
      <c r="D864" s="301" t="s">
        <v>304</v>
      </c>
      <c r="E864" s="46">
        <v>0</v>
      </c>
      <c r="F864" s="46">
        <v>10</v>
      </c>
      <c r="G864" s="46">
        <v>10</v>
      </c>
      <c r="H864" s="46">
        <v>78110000</v>
      </c>
      <c r="I864" s="38">
        <v>234504</v>
      </c>
      <c r="J864" s="38">
        <f t="shared" si="12"/>
        <v>2345040</v>
      </c>
      <c r="K864" s="264"/>
    </row>
    <row r="865" spans="1:11" ht="37.5" customHeight="1">
      <c r="A865" s="37">
        <f t="shared" si="14"/>
        <v>445</v>
      </c>
      <c r="B865" s="46">
        <v>64221</v>
      </c>
      <c r="C865" s="78" t="s">
        <v>1549</v>
      </c>
      <c r="D865" s="301" t="s">
        <v>304</v>
      </c>
      <c r="E865" s="46">
        <v>0</v>
      </c>
      <c r="F865" s="46">
        <v>10</v>
      </c>
      <c r="G865" s="46">
        <v>10</v>
      </c>
      <c r="H865" s="46">
        <v>78110000</v>
      </c>
      <c r="I865" s="38"/>
      <c r="J865" s="38"/>
      <c r="K865" s="264"/>
    </row>
    <row r="866" spans="1:11" ht="30.75" customHeight="1">
      <c r="A866" s="37">
        <f t="shared" si="14"/>
        <v>446</v>
      </c>
      <c r="B866" s="46">
        <v>64221</v>
      </c>
      <c r="C866" s="78" t="s">
        <v>1550</v>
      </c>
      <c r="D866" s="301" t="s">
        <v>304</v>
      </c>
      <c r="E866" s="46">
        <v>0</v>
      </c>
      <c r="F866" s="46">
        <v>10</v>
      </c>
      <c r="G866" s="46">
        <v>10</v>
      </c>
      <c r="H866" s="46">
        <v>78110000</v>
      </c>
      <c r="I866" s="38">
        <v>234504</v>
      </c>
      <c r="J866" s="38">
        <f t="shared" si="12"/>
        <v>2345040</v>
      </c>
      <c r="K866" s="264"/>
    </row>
    <row r="867" spans="1:11" ht="30.75" customHeight="1">
      <c r="A867" s="37">
        <f t="shared" si="14"/>
        <v>447</v>
      </c>
      <c r="B867" s="46">
        <v>64221</v>
      </c>
      <c r="C867" s="78" t="s">
        <v>1551</v>
      </c>
      <c r="D867" s="301" t="s">
        <v>304</v>
      </c>
      <c r="E867" s="46">
        <v>0</v>
      </c>
      <c r="F867" s="46">
        <v>10</v>
      </c>
      <c r="G867" s="46">
        <v>10</v>
      </c>
      <c r="H867" s="46">
        <v>78110000</v>
      </c>
      <c r="I867" s="38">
        <v>234504</v>
      </c>
      <c r="J867" s="38">
        <f t="shared" si="12"/>
        <v>2345040</v>
      </c>
      <c r="K867" s="264"/>
    </row>
    <row r="868" spans="1:11" ht="30.75" customHeight="1">
      <c r="A868" s="37">
        <f t="shared" si="14"/>
        <v>448</v>
      </c>
      <c r="B868" s="46">
        <v>64221</v>
      </c>
      <c r="C868" s="78" t="s">
        <v>1552</v>
      </c>
      <c r="D868" s="301" t="s">
        <v>304</v>
      </c>
      <c r="E868" s="46">
        <v>0</v>
      </c>
      <c r="F868" s="46">
        <v>10</v>
      </c>
      <c r="G868" s="46">
        <v>10</v>
      </c>
      <c r="H868" s="46">
        <v>78110000</v>
      </c>
      <c r="I868" s="38">
        <v>234504</v>
      </c>
      <c r="J868" s="38">
        <f t="shared" si="12"/>
        <v>2345040</v>
      </c>
      <c r="K868" s="264"/>
    </row>
    <row r="869" spans="1:11" ht="30.75" customHeight="1">
      <c r="A869" s="37">
        <f t="shared" si="14"/>
        <v>449</v>
      </c>
      <c r="B869" s="46">
        <v>64221</v>
      </c>
      <c r="C869" s="78" t="s">
        <v>1553</v>
      </c>
      <c r="D869" s="301" t="s">
        <v>304</v>
      </c>
      <c r="E869" s="46">
        <v>0</v>
      </c>
      <c r="F869" s="46">
        <v>10</v>
      </c>
      <c r="G869" s="46">
        <v>10</v>
      </c>
      <c r="H869" s="46">
        <v>78110000</v>
      </c>
      <c r="I869" s="38">
        <v>234504</v>
      </c>
      <c r="J869" s="38">
        <f t="shared" si="12"/>
        <v>2345040</v>
      </c>
      <c r="K869" s="264"/>
    </row>
    <row r="870" spans="1:11" ht="30.75" customHeight="1">
      <c r="A870" s="37">
        <f t="shared" si="14"/>
        <v>450</v>
      </c>
      <c r="B870" s="46">
        <v>64221</v>
      </c>
      <c r="C870" s="78" t="s">
        <v>1554</v>
      </c>
      <c r="D870" s="301" t="s">
        <v>304</v>
      </c>
      <c r="E870" s="46">
        <v>0</v>
      </c>
      <c r="F870" s="46">
        <v>10</v>
      </c>
      <c r="G870" s="46">
        <v>10</v>
      </c>
      <c r="H870" s="46">
        <v>78110000</v>
      </c>
      <c r="I870" s="38">
        <v>234504</v>
      </c>
      <c r="J870" s="38">
        <f t="shared" si="12"/>
        <v>2345040</v>
      </c>
      <c r="K870" s="264"/>
    </row>
    <row r="871" spans="1:11" ht="30.75" customHeight="1">
      <c r="A871" s="37">
        <f t="shared" si="14"/>
        <v>451</v>
      </c>
      <c r="B871" s="46">
        <v>64221</v>
      </c>
      <c r="C871" s="78" t="s">
        <v>1555</v>
      </c>
      <c r="D871" s="301" t="s">
        <v>304</v>
      </c>
      <c r="E871" s="46">
        <v>0</v>
      </c>
      <c r="F871" s="46">
        <v>10</v>
      </c>
      <c r="G871" s="46">
        <v>10</v>
      </c>
      <c r="H871" s="46">
        <v>78110000</v>
      </c>
      <c r="I871" s="38">
        <v>234504</v>
      </c>
      <c r="J871" s="38">
        <f t="shared" si="12"/>
        <v>2345040</v>
      </c>
      <c r="K871" s="264"/>
    </row>
    <row r="872" spans="1:11" ht="30.75" customHeight="1">
      <c r="A872" s="37">
        <f t="shared" si="14"/>
        <v>452</v>
      </c>
      <c r="B872" s="46">
        <v>64221</v>
      </c>
      <c r="C872" s="78" t="s">
        <v>1556</v>
      </c>
      <c r="D872" s="301" t="s">
        <v>304</v>
      </c>
      <c r="E872" s="46">
        <v>0</v>
      </c>
      <c r="F872" s="46">
        <v>10</v>
      </c>
      <c r="G872" s="46">
        <v>10</v>
      </c>
      <c r="H872" s="46">
        <v>78110000</v>
      </c>
      <c r="I872" s="38">
        <v>234504</v>
      </c>
      <c r="J872" s="38">
        <f t="shared" si="12"/>
        <v>2345040</v>
      </c>
      <c r="K872" s="264"/>
    </row>
    <row r="873" spans="1:11" ht="30.75" customHeight="1">
      <c r="A873" s="37">
        <f t="shared" si="14"/>
        <v>453</v>
      </c>
      <c r="B873" s="46">
        <v>64221</v>
      </c>
      <c r="C873" s="78" t="s">
        <v>1557</v>
      </c>
      <c r="D873" s="301" t="s">
        <v>304</v>
      </c>
      <c r="E873" s="46">
        <v>0</v>
      </c>
      <c r="F873" s="46">
        <v>10</v>
      </c>
      <c r="G873" s="46">
        <v>10</v>
      </c>
      <c r="H873" s="46">
        <v>78110000</v>
      </c>
      <c r="I873" s="38">
        <v>234504</v>
      </c>
      <c r="J873" s="38">
        <f t="shared" si="12"/>
        <v>2345040</v>
      </c>
      <c r="K873" s="264"/>
    </row>
    <row r="874" spans="1:11" ht="30.75" customHeight="1">
      <c r="A874" s="37">
        <f t="shared" si="14"/>
        <v>454</v>
      </c>
      <c r="B874" s="46">
        <v>64221</v>
      </c>
      <c r="C874" s="78" t="s">
        <v>1558</v>
      </c>
      <c r="D874" s="301" t="s">
        <v>304</v>
      </c>
      <c r="E874" s="46">
        <v>0</v>
      </c>
      <c r="F874" s="46">
        <v>10</v>
      </c>
      <c r="G874" s="46">
        <v>10</v>
      </c>
      <c r="H874" s="46">
        <v>78110000</v>
      </c>
      <c r="I874" s="38">
        <v>234504</v>
      </c>
      <c r="J874" s="38">
        <f t="shared" si="12"/>
        <v>2345040</v>
      </c>
      <c r="K874" s="264"/>
    </row>
    <row r="875" spans="1:11" ht="30.75" customHeight="1">
      <c r="A875" s="37">
        <f t="shared" si="14"/>
        <v>455</v>
      </c>
      <c r="B875" s="46">
        <v>64221</v>
      </c>
      <c r="C875" s="78" t="s">
        <v>1559</v>
      </c>
      <c r="D875" s="301" t="s">
        <v>304</v>
      </c>
      <c r="E875" s="46">
        <v>0</v>
      </c>
      <c r="F875" s="46">
        <v>10</v>
      </c>
      <c r="G875" s="46">
        <v>10</v>
      </c>
      <c r="H875" s="46">
        <v>78110000</v>
      </c>
      <c r="I875" s="38">
        <v>234504</v>
      </c>
      <c r="J875" s="38">
        <f t="shared" ref="J875:J881" si="15">I875*F875</f>
        <v>2345040</v>
      </c>
      <c r="K875" s="264"/>
    </row>
    <row r="876" spans="1:11" ht="30.75" customHeight="1">
      <c r="A876" s="37">
        <f t="shared" si="14"/>
        <v>456</v>
      </c>
      <c r="B876" s="46">
        <v>64221</v>
      </c>
      <c r="C876" s="78" t="s">
        <v>1560</v>
      </c>
      <c r="D876" s="301" t="s">
        <v>304</v>
      </c>
      <c r="E876" s="46">
        <v>0</v>
      </c>
      <c r="F876" s="46">
        <v>10</v>
      </c>
      <c r="G876" s="46">
        <v>10</v>
      </c>
      <c r="H876" s="46">
        <v>78110000</v>
      </c>
      <c r="I876" s="38">
        <v>234504</v>
      </c>
      <c r="J876" s="38">
        <f t="shared" si="15"/>
        <v>2345040</v>
      </c>
      <c r="K876" s="264"/>
    </row>
    <row r="877" spans="1:11" ht="30.75" customHeight="1">
      <c r="A877" s="37">
        <f t="shared" si="14"/>
        <v>457</v>
      </c>
      <c r="B877" s="46">
        <v>64221</v>
      </c>
      <c r="C877" s="78" t="s">
        <v>1561</v>
      </c>
      <c r="D877" s="301" t="s">
        <v>304</v>
      </c>
      <c r="E877" s="46">
        <v>0</v>
      </c>
      <c r="F877" s="46">
        <v>10</v>
      </c>
      <c r="G877" s="46">
        <v>10</v>
      </c>
      <c r="H877" s="46">
        <v>78110000</v>
      </c>
      <c r="I877" s="38">
        <v>234504</v>
      </c>
      <c r="J877" s="38">
        <f t="shared" si="15"/>
        <v>2345040</v>
      </c>
      <c r="K877" s="264"/>
    </row>
    <row r="878" spans="1:11" ht="30.75" customHeight="1">
      <c r="A878" s="37">
        <f t="shared" si="14"/>
        <v>458</v>
      </c>
      <c r="B878" s="46">
        <v>64221</v>
      </c>
      <c r="C878" s="78" t="s">
        <v>1562</v>
      </c>
      <c r="D878" s="301" t="s">
        <v>304</v>
      </c>
      <c r="E878" s="46">
        <v>0</v>
      </c>
      <c r="F878" s="46">
        <v>10</v>
      </c>
      <c r="G878" s="46">
        <v>10</v>
      </c>
      <c r="H878" s="46">
        <v>78110000</v>
      </c>
      <c r="I878" s="38">
        <v>234504</v>
      </c>
      <c r="J878" s="38">
        <f t="shared" si="15"/>
        <v>2345040</v>
      </c>
      <c r="K878" s="264"/>
    </row>
    <row r="879" spans="1:11" ht="30.75" customHeight="1">
      <c r="A879" s="37">
        <f t="shared" si="14"/>
        <v>459</v>
      </c>
      <c r="B879" s="46">
        <v>64221</v>
      </c>
      <c r="C879" s="78" t="s">
        <v>1563</v>
      </c>
      <c r="D879" s="301" t="s">
        <v>304</v>
      </c>
      <c r="E879" s="46">
        <v>0</v>
      </c>
      <c r="F879" s="46">
        <v>10</v>
      </c>
      <c r="G879" s="46">
        <v>10</v>
      </c>
      <c r="H879" s="46">
        <v>78110000</v>
      </c>
      <c r="I879" s="38">
        <v>234504</v>
      </c>
      <c r="J879" s="38">
        <f t="shared" si="15"/>
        <v>2345040</v>
      </c>
      <c r="K879" s="264"/>
    </row>
    <row r="880" spans="1:11" ht="30.75" customHeight="1">
      <c r="A880" s="37">
        <f t="shared" si="14"/>
        <v>460</v>
      </c>
      <c r="B880" s="46">
        <v>64221</v>
      </c>
      <c r="C880" s="78" t="s">
        <v>1564</v>
      </c>
      <c r="D880" s="301" t="s">
        <v>304</v>
      </c>
      <c r="E880" s="46">
        <v>0</v>
      </c>
      <c r="F880" s="46">
        <v>10</v>
      </c>
      <c r="G880" s="46">
        <v>10</v>
      </c>
      <c r="H880" s="46">
        <v>78110000</v>
      </c>
      <c r="I880" s="38">
        <v>234504</v>
      </c>
      <c r="J880" s="38">
        <f t="shared" si="15"/>
        <v>2345040</v>
      </c>
      <c r="K880" s="264"/>
    </row>
    <row r="881" spans="1:11" ht="30.75" customHeight="1">
      <c r="A881" s="37">
        <f t="shared" si="14"/>
        <v>461</v>
      </c>
      <c r="B881" s="46">
        <v>64221</v>
      </c>
      <c r="C881" s="78" t="s">
        <v>1565</v>
      </c>
      <c r="D881" s="301" t="s">
        <v>304</v>
      </c>
      <c r="E881" s="46">
        <v>0</v>
      </c>
      <c r="F881" s="46">
        <v>10</v>
      </c>
      <c r="G881" s="46">
        <v>10</v>
      </c>
      <c r="H881" s="46">
        <v>78110000</v>
      </c>
      <c r="I881" s="38">
        <v>234504</v>
      </c>
      <c r="J881" s="38">
        <f t="shared" si="15"/>
        <v>2345040</v>
      </c>
      <c r="K881" s="264"/>
    </row>
    <row r="882" spans="1:11" ht="27" customHeight="1">
      <c r="A882" s="673" t="s">
        <v>24</v>
      </c>
      <c r="B882" s="673"/>
      <c r="C882" s="673"/>
      <c r="D882" s="673"/>
      <c r="E882" s="673"/>
      <c r="F882" s="673"/>
      <c r="G882" s="673"/>
      <c r="H882" s="673"/>
      <c r="I882" s="673"/>
      <c r="J882" s="240">
        <f>+H431</f>
        <v>15000000</v>
      </c>
      <c r="K882" s="241"/>
    </row>
    <row r="883" spans="1:11">
      <c r="A883" s="40"/>
      <c r="B883" s="19"/>
      <c r="C883" s="10"/>
      <c r="D883" s="19"/>
      <c r="E883" s="19"/>
      <c r="F883" s="19"/>
      <c r="G883" s="19"/>
      <c r="H883" s="19"/>
      <c r="I883" s="80"/>
      <c r="J883" s="80"/>
      <c r="K883" s="264"/>
    </row>
    <row r="884" spans="1:11">
      <c r="A884" s="572" t="s">
        <v>1005</v>
      </c>
      <c r="B884" s="572"/>
      <c r="C884" s="572"/>
      <c r="D884" s="572"/>
      <c r="E884" s="572"/>
      <c r="F884" s="572"/>
      <c r="G884" s="572"/>
      <c r="H884" s="572"/>
      <c r="I884" s="572"/>
      <c r="J884" s="572"/>
      <c r="K884" s="264"/>
    </row>
    <row r="885" spans="1:11">
      <c r="A885" s="597" t="s">
        <v>1112</v>
      </c>
      <c r="B885" s="597"/>
      <c r="C885" s="597"/>
      <c r="D885" s="597"/>
      <c r="E885" s="597"/>
      <c r="F885" s="597"/>
      <c r="G885" s="597"/>
      <c r="H885" s="597"/>
      <c r="I885" s="597"/>
      <c r="J885" s="597"/>
      <c r="K885" s="264"/>
    </row>
    <row r="886" spans="1:11">
      <c r="A886" s="706" t="s">
        <v>1050</v>
      </c>
      <c r="B886" s="706"/>
      <c r="C886" s="706"/>
      <c r="D886" s="706"/>
      <c r="E886" s="706"/>
      <c r="F886" s="706"/>
      <c r="G886" s="706"/>
      <c r="H886" s="706"/>
      <c r="I886" s="706"/>
      <c r="J886" s="706"/>
      <c r="K886" s="264"/>
    </row>
    <row r="887" spans="1:11">
      <c r="A887" s="567" t="s">
        <v>39</v>
      </c>
      <c r="B887" s="567"/>
      <c r="C887" s="567"/>
      <c r="D887" s="567" t="s">
        <v>40</v>
      </c>
      <c r="E887" s="567"/>
      <c r="F887" s="567"/>
      <c r="G887" s="567"/>
      <c r="H887" s="567" t="s">
        <v>26</v>
      </c>
      <c r="I887" s="567"/>
      <c r="J887" s="567"/>
      <c r="K887" s="264"/>
    </row>
    <row r="888" spans="1:11" ht="37.5" customHeight="1">
      <c r="A888" s="676" t="s">
        <v>1112</v>
      </c>
      <c r="B888" s="677"/>
      <c r="C888" s="678"/>
      <c r="D888" s="697" t="s">
        <v>1113</v>
      </c>
      <c r="E888" s="698"/>
      <c r="F888" s="698"/>
      <c r="G888" s="699"/>
      <c r="H888" s="682">
        <v>7000000</v>
      </c>
      <c r="I888" s="683"/>
      <c r="J888" s="684"/>
      <c r="K888" s="264"/>
    </row>
    <row r="889" spans="1:11" ht="41.4">
      <c r="A889" s="36" t="s">
        <v>41</v>
      </c>
      <c r="B889" s="47" t="s">
        <v>42</v>
      </c>
      <c r="C889" s="47" t="s">
        <v>43</v>
      </c>
      <c r="D889" s="47" t="s">
        <v>44</v>
      </c>
      <c r="E889" s="47" t="s">
        <v>45</v>
      </c>
      <c r="F889" s="47" t="s">
        <v>46</v>
      </c>
      <c r="G889" s="47" t="s">
        <v>47</v>
      </c>
      <c r="H889" s="47" t="s">
        <v>48</v>
      </c>
      <c r="I889" s="47" t="s">
        <v>49</v>
      </c>
      <c r="J889" s="47" t="s">
        <v>50</v>
      </c>
      <c r="K889" s="264"/>
    </row>
    <row r="890" spans="1:11" ht="27.6">
      <c r="A890" s="168">
        <f>+A881+1</f>
        <v>462</v>
      </c>
      <c r="B890" s="46">
        <v>64221</v>
      </c>
      <c r="C890" s="302" t="s">
        <v>1567</v>
      </c>
      <c r="D890" s="303" t="s">
        <v>32</v>
      </c>
      <c r="E890" s="46">
        <v>0</v>
      </c>
      <c r="F890" s="46">
        <v>20</v>
      </c>
      <c r="G890" s="46">
        <f>F890</f>
        <v>20</v>
      </c>
      <c r="H890" s="168">
        <v>78111802</v>
      </c>
      <c r="I890" s="38"/>
      <c r="J890" s="38"/>
      <c r="K890" s="264"/>
    </row>
    <row r="891" spans="1:11" ht="27.6">
      <c r="A891" s="168">
        <f>+A890+1</f>
        <v>463</v>
      </c>
      <c r="B891" s="46">
        <v>64221</v>
      </c>
      <c r="C891" s="302" t="s">
        <v>1568</v>
      </c>
      <c r="D891" s="303" t="s">
        <v>32</v>
      </c>
      <c r="E891" s="46">
        <v>0</v>
      </c>
      <c r="F891" s="46">
        <v>20</v>
      </c>
      <c r="G891" s="46">
        <f t="shared" ref="G891:G901" si="16">F891</f>
        <v>20</v>
      </c>
      <c r="H891" s="168">
        <v>78111802</v>
      </c>
      <c r="I891" s="38"/>
      <c r="J891" s="38"/>
      <c r="K891" s="264"/>
    </row>
    <row r="892" spans="1:11" ht="27.6">
      <c r="A892" s="168">
        <f t="shared" ref="A892:A901" si="17">+A891+1</f>
        <v>464</v>
      </c>
      <c r="B892" s="46">
        <v>64221</v>
      </c>
      <c r="C892" s="304" t="s">
        <v>1569</v>
      </c>
      <c r="D892" s="303" t="s">
        <v>32</v>
      </c>
      <c r="E892" s="46">
        <v>0</v>
      </c>
      <c r="F892" s="46">
        <v>20</v>
      </c>
      <c r="G892" s="46">
        <f t="shared" si="16"/>
        <v>20</v>
      </c>
      <c r="H892" s="168">
        <v>78111802</v>
      </c>
      <c r="I892" s="38"/>
      <c r="J892" s="38"/>
      <c r="K892" s="264"/>
    </row>
    <row r="893" spans="1:11" ht="27.6">
      <c r="A893" s="168">
        <f t="shared" si="17"/>
        <v>465</v>
      </c>
      <c r="B893" s="46">
        <v>64221</v>
      </c>
      <c r="C893" s="304" t="s">
        <v>1570</v>
      </c>
      <c r="D893" s="303" t="s">
        <v>32</v>
      </c>
      <c r="E893" s="46">
        <v>0</v>
      </c>
      <c r="F893" s="46">
        <v>20</v>
      </c>
      <c r="G893" s="46">
        <f t="shared" si="16"/>
        <v>20</v>
      </c>
      <c r="H893" s="168">
        <v>78111802</v>
      </c>
      <c r="I893" s="38"/>
      <c r="J893" s="38"/>
      <c r="K893" s="264"/>
    </row>
    <row r="894" spans="1:11" ht="27.6">
      <c r="A894" s="168">
        <f t="shared" si="17"/>
        <v>466</v>
      </c>
      <c r="B894" s="46">
        <v>64221</v>
      </c>
      <c r="C894" s="304" t="s">
        <v>1571</v>
      </c>
      <c r="D894" s="303" t="s">
        <v>32</v>
      </c>
      <c r="E894" s="46">
        <v>0</v>
      </c>
      <c r="F894" s="46">
        <v>20</v>
      </c>
      <c r="G894" s="46">
        <f t="shared" si="16"/>
        <v>20</v>
      </c>
      <c r="H894" s="168">
        <v>78111802</v>
      </c>
      <c r="I894" s="38"/>
      <c r="J894" s="38"/>
      <c r="K894" s="264"/>
    </row>
    <row r="895" spans="1:11" ht="27.6">
      <c r="A895" s="168">
        <f t="shared" si="17"/>
        <v>467</v>
      </c>
      <c r="B895" s="46">
        <v>64221</v>
      </c>
      <c r="C895" s="304" t="s">
        <v>1572</v>
      </c>
      <c r="D895" s="303" t="s">
        <v>32</v>
      </c>
      <c r="E895" s="46">
        <v>0</v>
      </c>
      <c r="F895" s="46">
        <v>20</v>
      </c>
      <c r="G895" s="46">
        <f t="shared" si="16"/>
        <v>20</v>
      </c>
      <c r="H895" s="168">
        <v>78111802</v>
      </c>
      <c r="I895" s="38"/>
      <c r="J895" s="38"/>
      <c r="K895" s="264"/>
    </row>
    <row r="896" spans="1:11" ht="27.6">
      <c r="A896" s="168">
        <f t="shared" si="17"/>
        <v>468</v>
      </c>
      <c r="B896" s="46">
        <v>64221</v>
      </c>
      <c r="C896" s="304" t="s">
        <v>1573</v>
      </c>
      <c r="D896" s="303" t="s">
        <v>32</v>
      </c>
      <c r="E896" s="46">
        <v>0</v>
      </c>
      <c r="F896" s="46">
        <v>20</v>
      </c>
      <c r="G896" s="46">
        <f t="shared" si="16"/>
        <v>20</v>
      </c>
      <c r="H896" s="168">
        <v>78111802</v>
      </c>
      <c r="I896" s="38"/>
      <c r="J896" s="38"/>
      <c r="K896" s="264"/>
    </row>
    <row r="897" spans="1:11" ht="27.6">
      <c r="A897" s="168">
        <f t="shared" si="17"/>
        <v>469</v>
      </c>
      <c r="B897" s="46">
        <v>64221</v>
      </c>
      <c r="C897" s="304" t="s">
        <v>1574</v>
      </c>
      <c r="D897" s="303" t="s">
        <v>32</v>
      </c>
      <c r="E897" s="46">
        <v>0</v>
      </c>
      <c r="F897" s="46">
        <v>20</v>
      </c>
      <c r="G897" s="46">
        <f t="shared" si="16"/>
        <v>20</v>
      </c>
      <c r="H897" s="168">
        <v>78111802</v>
      </c>
      <c r="I897" s="38"/>
      <c r="J897" s="38"/>
      <c r="K897" s="264"/>
    </row>
    <row r="898" spans="1:11" ht="27.6">
      <c r="A898" s="168">
        <f t="shared" si="17"/>
        <v>470</v>
      </c>
      <c r="B898" s="46">
        <v>64221</v>
      </c>
      <c r="C898" s="302" t="s">
        <v>1575</v>
      </c>
      <c r="D898" s="303" t="s">
        <v>32</v>
      </c>
      <c r="E898" s="46">
        <v>0</v>
      </c>
      <c r="F898" s="46">
        <v>20</v>
      </c>
      <c r="G898" s="46">
        <f t="shared" si="16"/>
        <v>20</v>
      </c>
      <c r="H898" s="168">
        <v>78111802</v>
      </c>
      <c r="I898" s="38"/>
      <c r="J898" s="38"/>
      <c r="K898" s="264"/>
    </row>
    <row r="899" spans="1:11" ht="27.6">
      <c r="A899" s="168">
        <f t="shared" si="17"/>
        <v>471</v>
      </c>
      <c r="B899" s="46">
        <v>64221</v>
      </c>
      <c r="C899" s="302" t="s">
        <v>1576</v>
      </c>
      <c r="D899" s="303" t="s">
        <v>32</v>
      </c>
      <c r="E899" s="46">
        <v>0</v>
      </c>
      <c r="F899" s="46">
        <v>20</v>
      </c>
      <c r="G899" s="46">
        <f t="shared" si="16"/>
        <v>20</v>
      </c>
      <c r="H899" s="168">
        <v>78111802</v>
      </c>
      <c r="I899" s="38"/>
      <c r="J899" s="38"/>
      <c r="K899" s="264"/>
    </row>
    <row r="900" spans="1:11" ht="27.6">
      <c r="A900" s="168">
        <f t="shared" si="17"/>
        <v>472</v>
      </c>
      <c r="B900" s="46">
        <v>64221</v>
      </c>
      <c r="C900" s="302" t="s">
        <v>1577</v>
      </c>
      <c r="D900" s="303" t="s">
        <v>32</v>
      </c>
      <c r="E900" s="46">
        <v>0</v>
      </c>
      <c r="F900" s="46">
        <v>20</v>
      </c>
      <c r="G900" s="46">
        <f t="shared" si="16"/>
        <v>20</v>
      </c>
      <c r="H900" s="168">
        <v>78111802</v>
      </c>
      <c r="I900" s="38"/>
      <c r="J900" s="38"/>
      <c r="K900" s="264"/>
    </row>
    <row r="901" spans="1:11" ht="27.6">
      <c r="A901" s="168">
        <f t="shared" si="17"/>
        <v>473</v>
      </c>
      <c r="B901" s="46">
        <v>64221</v>
      </c>
      <c r="C901" s="302" t="s">
        <v>1578</v>
      </c>
      <c r="D901" s="303" t="s">
        <v>32</v>
      </c>
      <c r="E901" s="46">
        <v>0</v>
      </c>
      <c r="F901" s="46">
        <v>20</v>
      </c>
      <c r="G901" s="46">
        <f t="shared" si="16"/>
        <v>20</v>
      </c>
      <c r="H901" s="168">
        <v>78111802</v>
      </c>
      <c r="I901" s="38"/>
      <c r="J901" s="38"/>
      <c r="K901" s="264"/>
    </row>
    <row r="902" spans="1:11" ht="27" customHeight="1">
      <c r="A902" s="673" t="s">
        <v>24</v>
      </c>
      <c r="B902" s="673"/>
      <c r="C902" s="673"/>
      <c r="D902" s="673"/>
      <c r="E902" s="673"/>
      <c r="F902" s="673"/>
      <c r="G902" s="673"/>
      <c r="H902" s="673"/>
      <c r="I902" s="673"/>
      <c r="J902" s="288">
        <f>+H888</f>
        <v>7000000</v>
      </c>
      <c r="K902" s="241"/>
    </row>
    <row r="903" spans="1:11">
      <c r="A903" s="5"/>
      <c r="B903" s="5"/>
      <c r="C903" s="5"/>
      <c r="D903" s="5"/>
      <c r="E903" s="5"/>
      <c r="F903" s="5"/>
      <c r="G903" s="5"/>
      <c r="H903" s="5"/>
      <c r="I903" s="5"/>
      <c r="J903" s="5"/>
      <c r="K903" s="264"/>
    </row>
    <row r="904" spans="1:11">
      <c r="A904" s="567" t="s">
        <v>39</v>
      </c>
      <c r="B904" s="567"/>
      <c r="C904" s="567"/>
      <c r="D904" s="676" t="s">
        <v>40</v>
      </c>
      <c r="E904" s="677"/>
      <c r="F904" s="677"/>
      <c r="G904" s="678"/>
      <c r="H904" s="676" t="s">
        <v>26</v>
      </c>
      <c r="I904" s="677"/>
      <c r="J904" s="678"/>
      <c r="K904" s="264"/>
    </row>
    <row r="905" spans="1:11" ht="24.75" customHeight="1">
      <c r="A905" s="676" t="s">
        <v>1566</v>
      </c>
      <c r="B905" s="677"/>
      <c r="C905" s="678"/>
      <c r="D905" s="697" t="s">
        <v>1579</v>
      </c>
      <c r="E905" s="698"/>
      <c r="F905" s="698"/>
      <c r="G905" s="699"/>
      <c r="H905" s="682">
        <v>3000000</v>
      </c>
      <c r="I905" s="683"/>
      <c r="J905" s="684"/>
      <c r="K905" s="264"/>
    </row>
    <row r="906" spans="1:11" ht="45.75" customHeight="1">
      <c r="A906" s="36" t="s">
        <v>41</v>
      </c>
      <c r="B906" s="47" t="s">
        <v>42</v>
      </c>
      <c r="C906" s="47" t="s">
        <v>43</v>
      </c>
      <c r="D906" s="47" t="s">
        <v>44</v>
      </c>
      <c r="E906" s="47" t="s">
        <v>45</v>
      </c>
      <c r="F906" s="47" t="s">
        <v>46</v>
      </c>
      <c r="G906" s="47" t="s">
        <v>47</v>
      </c>
      <c r="H906" s="47" t="s">
        <v>48</v>
      </c>
      <c r="I906" s="47" t="s">
        <v>49</v>
      </c>
      <c r="J906" s="47" t="s">
        <v>50</v>
      </c>
      <c r="K906" s="264"/>
    </row>
    <row r="907" spans="1:11" ht="27.75" customHeight="1">
      <c r="A907" s="189">
        <f>+A901+1</f>
        <v>474</v>
      </c>
      <c r="B907" s="71">
        <v>64242</v>
      </c>
      <c r="C907" s="305" t="s">
        <v>1580</v>
      </c>
      <c r="D907" s="168" t="s">
        <v>304</v>
      </c>
      <c r="E907" s="179">
        <v>0</v>
      </c>
      <c r="F907" s="179">
        <v>15</v>
      </c>
      <c r="G907" s="179">
        <v>15</v>
      </c>
      <c r="H907" s="71">
        <v>78111500</v>
      </c>
      <c r="I907" s="291"/>
      <c r="J907" s="291"/>
      <c r="K907" s="264"/>
    </row>
    <row r="908" spans="1:11" ht="27.75" customHeight="1">
      <c r="A908" s="189">
        <f>+A907+1</f>
        <v>475</v>
      </c>
      <c r="B908" s="71">
        <v>64242</v>
      </c>
      <c r="C908" s="305" t="s">
        <v>1581</v>
      </c>
      <c r="D908" s="168" t="s">
        <v>304</v>
      </c>
      <c r="E908" s="179">
        <v>0</v>
      </c>
      <c r="F908" s="179">
        <v>15</v>
      </c>
      <c r="G908" s="179">
        <v>15</v>
      </c>
      <c r="H908" s="71">
        <v>78111500</v>
      </c>
      <c r="I908" s="291"/>
      <c r="J908" s="291"/>
      <c r="K908" s="264"/>
    </row>
    <row r="909" spans="1:11" ht="27.75" customHeight="1">
      <c r="A909" s="189">
        <f>+A908+1</f>
        <v>476</v>
      </c>
      <c r="B909" s="71">
        <v>64242</v>
      </c>
      <c r="C909" s="305" t="s">
        <v>1582</v>
      </c>
      <c r="D909" s="168" t="s">
        <v>304</v>
      </c>
      <c r="E909" s="179">
        <v>0</v>
      </c>
      <c r="F909" s="179">
        <v>15</v>
      </c>
      <c r="G909" s="179">
        <v>15</v>
      </c>
      <c r="H909" s="71">
        <v>78111500</v>
      </c>
      <c r="I909" s="291"/>
      <c r="J909" s="291"/>
      <c r="K909" s="264"/>
    </row>
    <row r="910" spans="1:11" ht="27.75" customHeight="1">
      <c r="A910" s="189">
        <f>+A909+1</f>
        <v>477</v>
      </c>
      <c r="B910" s="71">
        <v>64242</v>
      </c>
      <c r="C910" s="305" t="s">
        <v>1583</v>
      </c>
      <c r="D910" s="168" t="s">
        <v>304</v>
      </c>
      <c r="E910" s="179">
        <v>0</v>
      </c>
      <c r="F910" s="179">
        <v>15</v>
      </c>
      <c r="G910" s="179">
        <v>15</v>
      </c>
      <c r="H910" s="71">
        <v>78111500</v>
      </c>
      <c r="I910" s="291"/>
      <c r="J910" s="291"/>
      <c r="K910" s="264"/>
    </row>
    <row r="911" spans="1:11" ht="27.75" customHeight="1">
      <c r="A911" s="189">
        <f>+A910+1</f>
        <v>478</v>
      </c>
      <c r="B911" s="71">
        <v>64242</v>
      </c>
      <c r="C911" s="305" t="s">
        <v>1584</v>
      </c>
      <c r="D911" s="168" t="s">
        <v>304</v>
      </c>
      <c r="E911" s="179">
        <v>0</v>
      </c>
      <c r="F911" s="179">
        <v>15</v>
      </c>
      <c r="G911" s="179">
        <v>15</v>
      </c>
      <c r="H911" s="71">
        <v>78111500</v>
      </c>
      <c r="I911" s="291"/>
      <c r="J911" s="291"/>
      <c r="K911" s="264"/>
    </row>
    <row r="912" spans="1:11" ht="27.75" customHeight="1">
      <c r="A912" s="189">
        <f>+A911+1</f>
        <v>479</v>
      </c>
      <c r="B912" s="71">
        <v>64242</v>
      </c>
      <c r="C912" s="305" t="s">
        <v>1585</v>
      </c>
      <c r="D912" s="168" t="s">
        <v>304</v>
      </c>
      <c r="E912" s="179">
        <v>0</v>
      </c>
      <c r="F912" s="179">
        <v>15</v>
      </c>
      <c r="G912" s="179">
        <v>15</v>
      </c>
      <c r="H912" s="71">
        <v>78111500</v>
      </c>
      <c r="I912" s="291"/>
      <c r="J912" s="291"/>
      <c r="K912" s="264"/>
    </row>
    <row r="913" spans="1:11" ht="27" customHeight="1">
      <c r="A913" s="673" t="s">
        <v>24</v>
      </c>
      <c r="B913" s="673"/>
      <c r="C913" s="673"/>
      <c r="D913" s="673"/>
      <c r="E913" s="673"/>
      <c r="F913" s="673"/>
      <c r="G913" s="673"/>
      <c r="H913" s="673"/>
      <c r="I913" s="673"/>
      <c r="J913" s="288">
        <f>+H905</f>
        <v>3000000</v>
      </c>
      <c r="K913" s="241"/>
    </row>
    <row r="914" spans="1:11" ht="17.25" customHeight="1">
      <c r="A914" s="244"/>
      <c r="B914" s="125"/>
      <c r="C914" s="306"/>
      <c r="D914" s="167"/>
      <c r="E914" s="242"/>
      <c r="F914" s="242"/>
      <c r="G914" s="242"/>
      <c r="H914" s="125"/>
      <c r="I914" s="5"/>
      <c r="J914" s="5"/>
      <c r="K914" s="264"/>
    </row>
    <row r="915" spans="1:11" ht="18.75" customHeight="1">
      <c r="A915" s="572" t="s">
        <v>1005</v>
      </c>
      <c r="B915" s="572"/>
      <c r="C915" s="572"/>
      <c r="D915" s="572"/>
      <c r="E915" s="572"/>
      <c r="F915" s="572"/>
      <c r="G915" s="572"/>
      <c r="H915" s="572"/>
      <c r="I915" s="572"/>
      <c r="J915" s="572"/>
      <c r="K915" s="264"/>
    </row>
    <row r="916" spans="1:11" ht="14.25" customHeight="1">
      <c r="A916" s="597" t="s">
        <v>1112</v>
      </c>
      <c r="B916" s="597"/>
      <c r="C916" s="597"/>
      <c r="D916" s="597"/>
      <c r="E916" s="597"/>
      <c r="F916" s="597"/>
      <c r="G916" s="597"/>
      <c r="H916" s="597"/>
      <c r="I916" s="597"/>
      <c r="J916" s="597"/>
      <c r="K916" s="264"/>
    </row>
    <row r="917" spans="1:11" ht="18.75" customHeight="1">
      <c r="A917" s="707" t="s">
        <v>1049</v>
      </c>
      <c r="B917" s="707"/>
      <c r="C917" s="707"/>
      <c r="D917" s="707"/>
      <c r="E917" s="707"/>
      <c r="F917" s="707"/>
      <c r="G917" s="707"/>
      <c r="H917" s="707"/>
      <c r="I917" s="707"/>
      <c r="J917" s="707"/>
      <c r="K917" s="264"/>
    </row>
    <row r="918" spans="1:11" ht="32.25" customHeight="1">
      <c r="A918" s="708" t="s">
        <v>39</v>
      </c>
      <c r="B918" s="709"/>
      <c r="C918" s="710"/>
      <c r="D918" s="708" t="s">
        <v>40</v>
      </c>
      <c r="E918" s="709"/>
      <c r="F918" s="709"/>
      <c r="G918" s="710"/>
      <c r="H918" s="708" t="s">
        <v>26</v>
      </c>
      <c r="I918" s="709"/>
      <c r="J918" s="710"/>
      <c r="K918" s="264"/>
    </row>
    <row r="919" spans="1:11" ht="32.25" customHeight="1">
      <c r="A919" s="704" t="s">
        <v>86</v>
      </c>
      <c r="B919" s="704"/>
      <c r="C919" s="704"/>
      <c r="D919" s="704" t="s">
        <v>1601</v>
      </c>
      <c r="E919" s="704"/>
      <c r="F919" s="704"/>
      <c r="G919" s="704"/>
      <c r="H919" s="705">
        <v>5000000</v>
      </c>
      <c r="I919" s="705"/>
      <c r="J919" s="705"/>
      <c r="K919" s="264"/>
    </row>
    <row r="920" spans="1:11" ht="40.5" customHeight="1">
      <c r="A920" s="307" t="s">
        <v>41</v>
      </c>
      <c r="B920" s="308" t="s">
        <v>42</v>
      </c>
      <c r="C920" s="308" t="s">
        <v>43</v>
      </c>
      <c r="D920" s="308" t="s">
        <v>44</v>
      </c>
      <c r="E920" s="308" t="s">
        <v>45</v>
      </c>
      <c r="F920" s="308" t="s">
        <v>46</v>
      </c>
      <c r="G920" s="308" t="s">
        <v>47</v>
      </c>
      <c r="H920" s="308" t="s">
        <v>48</v>
      </c>
      <c r="I920" s="308" t="s">
        <v>49</v>
      </c>
      <c r="J920" s="308" t="s">
        <v>50</v>
      </c>
      <c r="K920" s="264"/>
    </row>
    <row r="921" spans="1:11" ht="32.25" customHeight="1">
      <c r="A921" s="37">
        <f>+A912+1</f>
        <v>480</v>
      </c>
      <c r="B921" s="46">
        <v>64221</v>
      </c>
      <c r="C921" s="184" t="s">
        <v>1586</v>
      </c>
      <c r="D921" s="160" t="s">
        <v>304</v>
      </c>
      <c r="E921" s="39">
        <v>0</v>
      </c>
      <c r="F921" s="39">
        <v>5</v>
      </c>
      <c r="G921" s="39">
        <v>5</v>
      </c>
      <c r="H921" s="168">
        <v>78111802</v>
      </c>
      <c r="I921" s="309">
        <v>234504</v>
      </c>
      <c r="J921" s="309">
        <f>I921*F921</f>
        <v>1172520</v>
      </c>
      <c r="K921" s="264"/>
    </row>
    <row r="922" spans="1:11" ht="32.25" customHeight="1">
      <c r="A922" s="37">
        <f>+A921+1</f>
        <v>481</v>
      </c>
      <c r="B922" s="46">
        <v>64221</v>
      </c>
      <c r="C922" s="190" t="s">
        <v>1587</v>
      </c>
      <c r="D922" s="160" t="s">
        <v>304</v>
      </c>
      <c r="E922" s="39">
        <v>0</v>
      </c>
      <c r="F922" s="39">
        <v>5</v>
      </c>
      <c r="G922" s="39">
        <v>5</v>
      </c>
      <c r="H922" s="168">
        <v>78111802</v>
      </c>
      <c r="I922" s="309">
        <v>389657</v>
      </c>
      <c r="J922" s="309">
        <v>14858000</v>
      </c>
      <c r="K922" s="264"/>
    </row>
    <row r="923" spans="1:11" ht="32.25" customHeight="1">
      <c r="A923" s="37">
        <f t="shared" ref="A923:A930" si="18">+A922+1</f>
        <v>482</v>
      </c>
      <c r="B923" s="46">
        <v>64221</v>
      </c>
      <c r="C923" s="305" t="s">
        <v>1588</v>
      </c>
      <c r="D923" s="160" t="s">
        <v>304</v>
      </c>
      <c r="E923" s="39">
        <v>0</v>
      </c>
      <c r="F923" s="160">
        <v>10</v>
      </c>
      <c r="G923" s="160">
        <v>10</v>
      </c>
      <c r="H923" s="168">
        <v>78111802</v>
      </c>
      <c r="I923" s="305"/>
      <c r="J923" s="310"/>
      <c r="K923" s="264"/>
    </row>
    <row r="924" spans="1:11" ht="32.25" customHeight="1">
      <c r="A924" s="37">
        <f t="shared" si="18"/>
        <v>483</v>
      </c>
      <c r="B924" s="46">
        <v>64221</v>
      </c>
      <c r="C924" s="305" t="s">
        <v>1589</v>
      </c>
      <c r="D924" s="160" t="s">
        <v>304</v>
      </c>
      <c r="E924" s="39">
        <v>0</v>
      </c>
      <c r="F924" s="160">
        <v>10</v>
      </c>
      <c r="G924" s="160">
        <v>10</v>
      </c>
      <c r="H924" s="168">
        <v>78111802</v>
      </c>
      <c r="I924" s="309"/>
      <c r="J924" s="309"/>
      <c r="K924" s="264"/>
    </row>
    <row r="925" spans="1:11" ht="32.25" customHeight="1">
      <c r="A925" s="37">
        <f t="shared" si="18"/>
        <v>484</v>
      </c>
      <c r="B925" s="46">
        <v>64221</v>
      </c>
      <c r="C925" s="305" t="s">
        <v>1590</v>
      </c>
      <c r="D925" s="160" t="s">
        <v>304</v>
      </c>
      <c r="E925" s="39">
        <v>0</v>
      </c>
      <c r="F925" s="160">
        <v>10</v>
      </c>
      <c r="G925" s="160">
        <v>10</v>
      </c>
      <c r="H925" s="168">
        <v>78111802</v>
      </c>
      <c r="I925" s="309"/>
      <c r="J925" s="309" t="s">
        <v>1587</v>
      </c>
      <c r="K925" s="264"/>
    </row>
    <row r="926" spans="1:11" ht="43.5" customHeight="1">
      <c r="A926" s="37">
        <f t="shared" si="18"/>
        <v>485</v>
      </c>
      <c r="B926" s="46">
        <v>64221</v>
      </c>
      <c r="C926" s="305" t="s">
        <v>1591</v>
      </c>
      <c r="D926" s="160" t="s">
        <v>304</v>
      </c>
      <c r="E926" s="39">
        <v>0</v>
      </c>
      <c r="F926" s="160">
        <v>10</v>
      </c>
      <c r="G926" s="160">
        <v>10</v>
      </c>
      <c r="H926" s="168">
        <v>78111802</v>
      </c>
      <c r="I926" s="309"/>
      <c r="J926" s="309"/>
      <c r="K926" s="264"/>
    </row>
    <row r="927" spans="1:11" ht="32.25" customHeight="1">
      <c r="A927" s="37">
        <f t="shared" si="18"/>
        <v>486</v>
      </c>
      <c r="B927" s="46">
        <v>64221</v>
      </c>
      <c r="C927" s="305" t="s">
        <v>1592</v>
      </c>
      <c r="D927" s="160" t="s">
        <v>304</v>
      </c>
      <c r="E927" s="39">
        <v>0</v>
      </c>
      <c r="F927" s="160">
        <v>10</v>
      </c>
      <c r="G927" s="160">
        <v>10</v>
      </c>
      <c r="H927" s="168">
        <v>78111802</v>
      </c>
      <c r="I927" s="309"/>
      <c r="J927" s="309"/>
      <c r="K927" s="264"/>
    </row>
    <row r="928" spans="1:11" ht="32.25" customHeight="1">
      <c r="A928" s="37">
        <f t="shared" si="18"/>
        <v>487</v>
      </c>
      <c r="B928" s="46">
        <v>64221</v>
      </c>
      <c r="C928" s="305" t="s">
        <v>1593</v>
      </c>
      <c r="D928" s="160" t="s">
        <v>304</v>
      </c>
      <c r="E928" s="39">
        <v>0</v>
      </c>
      <c r="F928" s="160">
        <v>10</v>
      </c>
      <c r="G928" s="160">
        <v>10</v>
      </c>
      <c r="H928" s="168">
        <v>78111802</v>
      </c>
      <c r="I928" s="309"/>
      <c r="J928" s="309"/>
      <c r="K928" s="264"/>
    </row>
    <row r="929" spans="1:11" ht="32.25" customHeight="1">
      <c r="A929" s="37">
        <f t="shared" si="18"/>
        <v>488</v>
      </c>
      <c r="B929" s="46">
        <v>64221</v>
      </c>
      <c r="C929" s="311" t="s">
        <v>1594</v>
      </c>
      <c r="D929" s="312" t="s">
        <v>304</v>
      </c>
      <c r="E929" s="313">
        <v>0</v>
      </c>
      <c r="F929" s="313">
        <v>5</v>
      </c>
      <c r="G929" s="313">
        <v>5</v>
      </c>
      <c r="H929" s="314">
        <v>78111802</v>
      </c>
      <c r="I929" s="315"/>
      <c r="J929" s="315"/>
      <c r="K929" s="264"/>
    </row>
    <row r="930" spans="1:11" ht="32.25" customHeight="1">
      <c r="A930" s="37">
        <f t="shared" si="18"/>
        <v>489</v>
      </c>
      <c r="B930" s="46">
        <v>64221</v>
      </c>
      <c r="C930" s="305" t="s">
        <v>1595</v>
      </c>
      <c r="D930" s="160" t="s">
        <v>304</v>
      </c>
      <c r="E930" s="39">
        <v>0</v>
      </c>
      <c r="F930" s="39">
        <v>5</v>
      </c>
      <c r="G930" s="39">
        <v>5</v>
      </c>
      <c r="H930" s="168">
        <v>78111802</v>
      </c>
      <c r="I930" s="309"/>
      <c r="J930" s="309"/>
      <c r="K930" s="264"/>
    </row>
    <row r="931" spans="1:11" ht="27" customHeight="1">
      <c r="A931" s="673" t="s">
        <v>24</v>
      </c>
      <c r="B931" s="673"/>
      <c r="C931" s="673"/>
      <c r="D931" s="673"/>
      <c r="E931" s="673"/>
      <c r="F931" s="673"/>
      <c r="G931" s="673"/>
      <c r="H931" s="673"/>
      <c r="I931" s="673"/>
      <c r="J931" s="288">
        <f>+H919</f>
        <v>5000000</v>
      </c>
      <c r="K931" s="241"/>
    </row>
    <row r="932" spans="1:11" ht="18" customHeight="1">
      <c r="A932" s="244"/>
      <c r="B932" s="125"/>
      <c r="C932" s="306"/>
      <c r="D932" s="167"/>
      <c r="E932" s="242"/>
      <c r="F932" s="242"/>
      <c r="G932" s="242"/>
      <c r="H932" s="125"/>
      <c r="I932" s="5"/>
      <c r="J932" s="5"/>
      <c r="K932" s="264"/>
    </row>
    <row r="933" spans="1:11">
      <c r="A933" s="674" t="s">
        <v>100</v>
      </c>
      <c r="B933" s="674"/>
      <c r="C933" s="674"/>
      <c r="D933" s="674"/>
      <c r="E933" s="674"/>
      <c r="F933" s="674"/>
      <c r="G933" s="674"/>
      <c r="H933" s="674"/>
      <c r="I933" s="674"/>
      <c r="J933" s="674"/>
      <c r="K933" s="264"/>
    </row>
    <row r="934" spans="1:11">
      <c r="A934" s="674" t="s">
        <v>95</v>
      </c>
      <c r="B934" s="674"/>
      <c r="C934" s="674"/>
      <c r="D934" s="674"/>
      <c r="E934" s="674"/>
      <c r="F934" s="674"/>
      <c r="G934" s="674"/>
      <c r="H934" s="674"/>
      <c r="I934" s="674"/>
      <c r="J934" s="674"/>
      <c r="K934" s="264"/>
    </row>
    <row r="935" spans="1:11">
      <c r="A935" s="706" t="s">
        <v>1050</v>
      </c>
      <c r="B935" s="706"/>
      <c r="C935" s="706"/>
      <c r="D935" s="706"/>
      <c r="E935" s="706"/>
      <c r="F935" s="706"/>
      <c r="G935" s="706"/>
      <c r="H935" s="706"/>
      <c r="I935" s="706"/>
      <c r="J935" s="706"/>
      <c r="K935" s="264"/>
    </row>
    <row r="936" spans="1:11" ht="25.5" customHeight="1">
      <c r="A936" s="567" t="s">
        <v>39</v>
      </c>
      <c r="B936" s="567"/>
      <c r="C936" s="567"/>
      <c r="D936" s="567" t="s">
        <v>40</v>
      </c>
      <c r="E936" s="567"/>
      <c r="F936" s="567"/>
      <c r="G936" s="567"/>
      <c r="H936" s="567" t="s">
        <v>26</v>
      </c>
      <c r="I936" s="567"/>
      <c r="J936" s="567"/>
      <c r="K936" s="264"/>
    </row>
    <row r="937" spans="1:11" ht="26.25" customHeight="1">
      <c r="A937" s="567" t="s">
        <v>1115</v>
      </c>
      <c r="B937" s="567"/>
      <c r="C937" s="567"/>
      <c r="D937" s="568" t="s">
        <v>100</v>
      </c>
      <c r="E937" s="568"/>
      <c r="F937" s="568"/>
      <c r="G937" s="568"/>
      <c r="H937" s="570">
        <v>8000000</v>
      </c>
      <c r="I937" s="570"/>
      <c r="J937" s="570"/>
      <c r="K937" s="264"/>
    </row>
    <row r="938" spans="1:11" ht="41.4">
      <c r="A938" s="36" t="s">
        <v>41</v>
      </c>
      <c r="B938" s="47" t="s">
        <v>42</v>
      </c>
      <c r="C938" s="47" t="s">
        <v>43</v>
      </c>
      <c r="D938" s="47" t="s">
        <v>44</v>
      </c>
      <c r="E938" s="47" t="s">
        <v>45</v>
      </c>
      <c r="F938" s="47" t="s">
        <v>46</v>
      </c>
      <c r="G938" s="47" t="s">
        <v>47</v>
      </c>
      <c r="H938" s="47" t="s">
        <v>48</v>
      </c>
      <c r="I938" s="47" t="s">
        <v>49</v>
      </c>
      <c r="J938" s="47" t="s">
        <v>50</v>
      </c>
      <c r="K938" s="264"/>
    </row>
    <row r="939" spans="1:11" ht="50.25" customHeight="1">
      <c r="A939" s="46">
        <f>+A930+1</f>
        <v>490</v>
      </c>
      <c r="B939" s="46">
        <v>4112198</v>
      </c>
      <c r="C939" s="316" t="s">
        <v>1596</v>
      </c>
      <c r="D939" s="37" t="s">
        <v>32</v>
      </c>
      <c r="E939" s="37">
        <v>1</v>
      </c>
      <c r="F939" s="46">
        <v>1</v>
      </c>
      <c r="G939" s="46">
        <v>1</v>
      </c>
      <c r="H939" s="164">
        <v>30162303</v>
      </c>
      <c r="I939" s="46"/>
      <c r="J939" s="46"/>
      <c r="K939" s="264"/>
    </row>
    <row r="940" spans="1:11" ht="44.25" customHeight="1">
      <c r="A940" s="46">
        <f>+A939+1</f>
        <v>491</v>
      </c>
      <c r="B940" s="46">
        <v>4112198</v>
      </c>
      <c r="C940" s="316" t="s">
        <v>1597</v>
      </c>
      <c r="D940" s="37" t="s">
        <v>32</v>
      </c>
      <c r="E940" s="37">
        <v>1</v>
      </c>
      <c r="F940" s="46">
        <v>1</v>
      </c>
      <c r="G940" s="46">
        <v>1</v>
      </c>
      <c r="H940" s="164">
        <v>30162303</v>
      </c>
      <c r="I940" s="46"/>
      <c r="J940" s="46"/>
      <c r="K940" s="264"/>
    </row>
    <row r="941" spans="1:11" ht="42.75" customHeight="1">
      <c r="A941" s="46">
        <f>+A940+1</f>
        <v>492</v>
      </c>
      <c r="B941" s="46">
        <v>4112198</v>
      </c>
      <c r="C941" s="316" t="s">
        <v>1598</v>
      </c>
      <c r="D941" s="37" t="s">
        <v>32</v>
      </c>
      <c r="E941" s="37">
        <v>1</v>
      </c>
      <c r="F941" s="46">
        <v>1</v>
      </c>
      <c r="G941" s="46">
        <v>1</v>
      </c>
      <c r="H941" s="164">
        <v>30162303</v>
      </c>
      <c r="I941" s="46"/>
      <c r="J941" s="46"/>
      <c r="K941" s="264"/>
    </row>
    <row r="942" spans="1:11" ht="41.25" customHeight="1">
      <c r="A942" s="46">
        <f>+A941+1</f>
        <v>493</v>
      </c>
      <c r="B942" s="46">
        <v>4112198</v>
      </c>
      <c r="C942" s="316" t="s">
        <v>1599</v>
      </c>
      <c r="D942" s="37" t="s">
        <v>32</v>
      </c>
      <c r="E942" s="37">
        <v>1</v>
      </c>
      <c r="F942" s="46">
        <v>1</v>
      </c>
      <c r="G942" s="46">
        <v>1</v>
      </c>
      <c r="H942" s="164">
        <v>30162303</v>
      </c>
      <c r="I942" s="46"/>
      <c r="J942" s="46"/>
      <c r="K942" s="264"/>
    </row>
    <row r="943" spans="1:11" ht="27" customHeight="1">
      <c r="A943" s="673" t="s">
        <v>24</v>
      </c>
      <c r="B943" s="673"/>
      <c r="C943" s="673"/>
      <c r="D943" s="673"/>
      <c r="E943" s="673"/>
      <c r="F943" s="673"/>
      <c r="G943" s="673"/>
      <c r="H943" s="673"/>
      <c r="I943" s="673"/>
      <c r="J943" s="288">
        <f>+H937</f>
        <v>8000000</v>
      </c>
      <c r="K943" s="241"/>
    </row>
    <row r="944" spans="1:11">
      <c r="A944" s="5"/>
      <c r="B944" s="5"/>
      <c r="C944" s="5"/>
      <c r="D944" s="5"/>
      <c r="E944" s="5"/>
      <c r="F944" s="5"/>
      <c r="G944" s="5"/>
      <c r="H944" s="5"/>
      <c r="I944" s="5"/>
      <c r="J944" s="5"/>
      <c r="K944" s="264"/>
    </row>
    <row r="945" spans="1:11">
      <c r="A945" s="674" t="s">
        <v>1603</v>
      </c>
      <c r="B945" s="674"/>
      <c r="C945" s="674"/>
      <c r="D945" s="674"/>
      <c r="E945" s="674"/>
      <c r="F945" s="674"/>
      <c r="G945" s="674"/>
      <c r="H945" s="674"/>
      <c r="I945" s="674"/>
      <c r="J945" s="674"/>
      <c r="K945" s="264"/>
    </row>
    <row r="946" spans="1:11">
      <c r="A946" s="674" t="s">
        <v>1602</v>
      </c>
      <c r="B946" s="674"/>
      <c r="C946" s="674"/>
      <c r="D946" s="674"/>
      <c r="E946" s="674"/>
      <c r="F946" s="674"/>
      <c r="G946" s="674"/>
      <c r="H946" s="674"/>
      <c r="I946" s="674"/>
      <c r="J946" s="674"/>
      <c r="K946" s="264"/>
    </row>
    <row r="947" spans="1:11">
      <c r="A947" s="696" t="s">
        <v>1050</v>
      </c>
      <c r="B947" s="696"/>
      <c r="C947" s="696"/>
      <c r="D947" s="696"/>
      <c r="E947" s="696"/>
      <c r="F947" s="696"/>
      <c r="G947" s="696"/>
      <c r="H947" s="696"/>
      <c r="I947" s="696"/>
      <c r="J947" s="696"/>
      <c r="K947" s="264"/>
    </row>
    <row r="948" spans="1:11">
      <c r="A948" s="567" t="s">
        <v>39</v>
      </c>
      <c r="B948" s="567"/>
      <c r="C948" s="567"/>
      <c r="D948" s="676" t="s">
        <v>40</v>
      </c>
      <c r="E948" s="677"/>
      <c r="F948" s="677"/>
      <c r="G948" s="678"/>
      <c r="H948" s="676" t="s">
        <v>26</v>
      </c>
      <c r="I948" s="677"/>
      <c r="J948" s="678"/>
      <c r="K948" s="264"/>
    </row>
    <row r="949" spans="1:11" ht="24.75" customHeight="1">
      <c r="A949" s="676" t="s">
        <v>1116</v>
      </c>
      <c r="B949" s="677"/>
      <c r="C949" s="678"/>
      <c r="D949" s="697" t="s">
        <v>1117</v>
      </c>
      <c r="E949" s="698"/>
      <c r="F949" s="698"/>
      <c r="G949" s="699"/>
      <c r="H949" s="682">
        <v>2000000</v>
      </c>
      <c r="I949" s="683"/>
      <c r="J949" s="684"/>
      <c r="K949" s="264"/>
    </row>
    <row r="950" spans="1:11" ht="41.4">
      <c r="A950" s="36" t="s">
        <v>41</v>
      </c>
      <c r="B950" s="47" t="s">
        <v>42</v>
      </c>
      <c r="C950" s="47" t="s">
        <v>43</v>
      </c>
      <c r="D950" s="47" t="s">
        <v>44</v>
      </c>
      <c r="E950" s="47" t="s">
        <v>45</v>
      </c>
      <c r="F950" s="47" t="s">
        <v>46</v>
      </c>
      <c r="G950" s="47" t="s">
        <v>47</v>
      </c>
      <c r="H950" s="47" t="s">
        <v>48</v>
      </c>
      <c r="I950" s="47" t="s">
        <v>49</v>
      </c>
      <c r="J950" s="47" t="s">
        <v>50</v>
      </c>
      <c r="K950" s="264"/>
    </row>
    <row r="951" spans="1:11" ht="34.5" customHeight="1">
      <c r="A951" s="46">
        <f>+A942+1</f>
        <v>494</v>
      </c>
      <c r="B951" s="46">
        <v>4721401</v>
      </c>
      <c r="C951" s="317" t="s">
        <v>1600</v>
      </c>
      <c r="D951" s="168" t="s">
        <v>327</v>
      </c>
      <c r="E951" s="168">
        <v>0</v>
      </c>
      <c r="F951" s="164">
        <v>4</v>
      </c>
      <c r="G951" s="164">
        <v>4</v>
      </c>
      <c r="H951" s="164">
        <v>30162303</v>
      </c>
      <c r="I951" s="292"/>
      <c r="J951" s="292"/>
      <c r="K951" s="264"/>
    </row>
    <row r="952" spans="1:11" ht="27" customHeight="1">
      <c r="A952" s="673" t="s">
        <v>24</v>
      </c>
      <c r="B952" s="673"/>
      <c r="C952" s="673"/>
      <c r="D952" s="673"/>
      <c r="E952" s="673"/>
      <c r="F952" s="673"/>
      <c r="G952" s="673"/>
      <c r="H952" s="673"/>
      <c r="I952" s="673"/>
      <c r="J952" s="288">
        <f>+H949</f>
        <v>2000000</v>
      </c>
      <c r="K952" s="241"/>
    </row>
    <row r="953" spans="1:11" ht="15" thickBot="1">
      <c r="A953" s="191"/>
      <c r="B953" s="191"/>
      <c r="C953" s="191"/>
      <c r="D953" s="191"/>
      <c r="E953" s="191"/>
      <c r="F953" s="191"/>
      <c r="G953" s="191"/>
      <c r="H953" s="191"/>
      <c r="I953" s="191"/>
      <c r="J953" s="191"/>
      <c r="K953" s="264"/>
    </row>
    <row r="954" spans="1:11" ht="16.2" thickBot="1">
      <c r="A954" s="754" t="s">
        <v>318</v>
      </c>
      <c r="B954" s="755"/>
      <c r="C954" s="755"/>
      <c r="D954" s="755"/>
      <c r="E954" s="755"/>
      <c r="F954" s="755"/>
      <c r="G954" s="755"/>
      <c r="H954" s="755"/>
      <c r="I954" s="756"/>
      <c r="J954" s="323">
        <f>+J425+J882+J902+J913+J931+J943+J952</f>
        <v>51267532</v>
      </c>
    </row>
    <row r="955" spans="1:11" ht="11.25" customHeight="1">
      <c r="A955" s="324"/>
      <c r="B955" s="325"/>
      <c r="C955" s="326"/>
      <c r="D955" s="327"/>
      <c r="E955" s="328"/>
      <c r="F955" s="325"/>
      <c r="G955" s="328"/>
      <c r="H955" s="325"/>
      <c r="I955" s="328"/>
      <c r="J955" s="328"/>
    </row>
    <row r="956" spans="1:11" ht="15.6">
      <c r="A956" s="759" t="s">
        <v>930</v>
      </c>
      <c r="B956" s="760"/>
      <c r="C956" s="760"/>
      <c r="D956" s="760"/>
      <c r="E956" s="760"/>
      <c r="F956" s="760"/>
      <c r="G956" s="760"/>
      <c r="H956" s="760"/>
      <c r="I956" s="760"/>
      <c r="J956" s="760"/>
    </row>
    <row r="957" spans="1:11">
      <c r="A957" s="162"/>
      <c r="B957" s="162"/>
      <c r="C957" s="162"/>
      <c r="D957" s="162"/>
      <c r="E957" s="162"/>
      <c r="F957" s="162"/>
      <c r="G957" s="162"/>
      <c r="H957" s="162"/>
      <c r="I957" s="162"/>
      <c r="J957" s="162"/>
    </row>
    <row r="958" spans="1:11">
      <c r="A958" s="572" t="s">
        <v>924</v>
      </c>
      <c r="B958" s="572"/>
      <c r="C958" s="572"/>
      <c r="D958" s="572"/>
      <c r="E958" s="572"/>
      <c r="F958" s="572"/>
      <c r="G958" s="572"/>
      <c r="H958" s="572"/>
      <c r="I958" s="572"/>
      <c r="J958" s="572"/>
    </row>
    <row r="959" spans="1:11">
      <c r="A959" s="566" t="s">
        <v>915</v>
      </c>
      <c r="B959" s="566"/>
      <c r="C959" s="566"/>
      <c r="D959" s="566"/>
      <c r="E959" s="566"/>
      <c r="F959" s="566"/>
      <c r="G959" s="566"/>
      <c r="H959" s="566"/>
      <c r="I959" s="566"/>
      <c r="J959" s="566"/>
    </row>
    <row r="960" spans="1:11">
      <c r="A960" s="596" t="s">
        <v>940</v>
      </c>
      <c r="B960" s="596"/>
      <c r="C960" s="596"/>
      <c r="D960" s="596"/>
      <c r="E960" s="596"/>
      <c r="F960" s="596"/>
      <c r="G960" s="596"/>
      <c r="H960" s="596"/>
      <c r="I960" s="596"/>
      <c r="J960" s="596"/>
    </row>
    <row r="961" spans="1:14" ht="15">
      <c r="A961" s="162"/>
      <c r="B961" s="40"/>
      <c r="C961" s="158"/>
      <c r="D961" s="40"/>
      <c r="E961" s="40"/>
      <c r="F961" s="40"/>
      <c r="G961" s="40"/>
      <c r="H961" s="159"/>
      <c r="I961" s="162"/>
      <c r="J961" s="162"/>
    </row>
    <row r="962" spans="1:14" ht="35.25" customHeight="1">
      <c r="A962" s="571" t="s">
        <v>915</v>
      </c>
      <c r="B962" s="571"/>
      <c r="C962" s="571"/>
      <c r="D962" s="573" t="s">
        <v>924</v>
      </c>
      <c r="E962" s="573"/>
      <c r="F962" s="573"/>
      <c r="G962" s="573"/>
      <c r="H962" s="574">
        <v>2760558</v>
      </c>
      <c r="I962" s="575"/>
      <c r="J962" s="575"/>
    </row>
    <row r="963" spans="1:14" ht="66" customHeight="1">
      <c r="A963" s="85" t="s">
        <v>41</v>
      </c>
      <c r="B963" s="37" t="s">
        <v>42</v>
      </c>
      <c r="C963" s="37" t="s">
        <v>43</v>
      </c>
      <c r="D963" s="37" t="s">
        <v>44</v>
      </c>
      <c r="E963" s="37" t="s">
        <v>45</v>
      </c>
      <c r="F963" s="37" t="s">
        <v>46</v>
      </c>
      <c r="G963" s="37" t="s">
        <v>47</v>
      </c>
      <c r="H963" s="37" t="s">
        <v>48</v>
      </c>
      <c r="I963" s="37" t="s">
        <v>49</v>
      </c>
      <c r="J963" s="37" t="s">
        <v>50</v>
      </c>
    </row>
    <row r="964" spans="1:14" ht="194.25" customHeight="1">
      <c r="A964" s="168">
        <v>1</v>
      </c>
      <c r="B964" s="185">
        <v>95991</v>
      </c>
      <c r="C964" s="180" t="s">
        <v>963</v>
      </c>
      <c r="D964" s="160" t="s">
        <v>32</v>
      </c>
      <c r="E964" s="168">
        <v>0</v>
      </c>
      <c r="F964" s="181">
        <v>5</v>
      </c>
      <c r="G964" s="168">
        <v>5</v>
      </c>
      <c r="H964" s="160">
        <v>93131501</v>
      </c>
      <c r="I964" s="168" t="s">
        <v>926</v>
      </c>
      <c r="J964" s="168" t="s">
        <v>926</v>
      </c>
    </row>
    <row r="965" spans="1:14" ht="27" customHeight="1">
      <c r="A965" s="673" t="s">
        <v>24</v>
      </c>
      <c r="B965" s="673"/>
      <c r="C965" s="673"/>
      <c r="D965" s="673"/>
      <c r="E965" s="673"/>
      <c r="F965" s="673"/>
      <c r="G965" s="673"/>
      <c r="H965" s="673"/>
      <c r="I965" s="673"/>
      <c r="J965" s="240">
        <f>+H962</f>
        <v>2760558</v>
      </c>
      <c r="K965" s="241"/>
    </row>
    <row r="966" spans="1:14">
      <c r="A966" s="162"/>
      <c r="B966" s="162"/>
      <c r="C966" s="162"/>
      <c r="D966" s="162"/>
      <c r="E966" s="162"/>
      <c r="F966" s="162"/>
      <c r="G966" s="162"/>
      <c r="H966" s="162"/>
      <c r="I966" s="238"/>
      <c r="J966" s="162"/>
    </row>
    <row r="967" spans="1:14" ht="16.5" customHeight="1">
      <c r="A967" s="572" t="s">
        <v>268</v>
      </c>
      <c r="B967" s="572"/>
      <c r="C967" s="572"/>
      <c r="D967" s="572"/>
      <c r="E967" s="572"/>
      <c r="F967" s="572"/>
      <c r="G967" s="572"/>
      <c r="H967" s="572"/>
      <c r="I967" s="572"/>
      <c r="J967" s="572"/>
      <c r="K967" s="263"/>
    </row>
    <row r="968" spans="1:14" ht="16.5" customHeight="1">
      <c r="A968" s="566" t="s">
        <v>269</v>
      </c>
      <c r="B968" s="566"/>
      <c r="C968" s="566"/>
      <c r="D968" s="566"/>
      <c r="E968" s="566"/>
      <c r="F968" s="566"/>
      <c r="G968" s="566"/>
      <c r="H968" s="566"/>
      <c r="I968" s="566"/>
      <c r="J968" s="566"/>
      <c r="K968" s="331"/>
      <c r="L968" s="64"/>
      <c r="M968" s="319"/>
      <c r="N968" s="319"/>
    </row>
    <row r="969" spans="1:14" ht="16.5" customHeight="1">
      <c r="A969" s="685" t="s">
        <v>1118</v>
      </c>
      <c r="B969" s="685"/>
      <c r="C969" s="685"/>
      <c r="D969" s="685"/>
      <c r="E969" s="685"/>
      <c r="F969" s="685"/>
      <c r="G969" s="685"/>
      <c r="H969" s="685"/>
      <c r="I969" s="685"/>
      <c r="J969" s="685"/>
      <c r="K969" s="263"/>
    </row>
    <row r="970" spans="1:14" ht="24" customHeight="1">
      <c r="A970" s="571" t="s">
        <v>39</v>
      </c>
      <c r="B970" s="571"/>
      <c r="C970" s="571"/>
      <c r="D970" s="571" t="s">
        <v>40</v>
      </c>
      <c r="E970" s="571"/>
      <c r="F970" s="571"/>
      <c r="G970" s="571"/>
      <c r="H970" s="571" t="s">
        <v>26</v>
      </c>
      <c r="I970" s="571"/>
      <c r="J970" s="571"/>
      <c r="K970" s="263"/>
    </row>
    <row r="971" spans="1:14" ht="24" customHeight="1">
      <c r="A971" s="617" t="s">
        <v>269</v>
      </c>
      <c r="B971" s="686"/>
      <c r="C971" s="618"/>
      <c r="D971" s="687" t="s">
        <v>268</v>
      </c>
      <c r="E971" s="688"/>
      <c r="F971" s="688"/>
      <c r="G971" s="689"/>
      <c r="H971" s="690">
        <v>1528162</v>
      </c>
      <c r="I971" s="691"/>
      <c r="J971" s="692"/>
      <c r="K971" s="264"/>
    </row>
    <row r="972" spans="1:14" ht="42.75" customHeight="1">
      <c r="A972" s="85" t="s">
        <v>41</v>
      </c>
      <c r="B972" s="37" t="s">
        <v>42</v>
      </c>
      <c r="C972" s="320" t="s">
        <v>43</v>
      </c>
      <c r="D972" s="37" t="s">
        <v>44</v>
      </c>
      <c r="E972" s="37" t="s">
        <v>45</v>
      </c>
      <c r="F972" s="37" t="s">
        <v>46</v>
      </c>
      <c r="G972" s="37" t="s">
        <v>47</v>
      </c>
      <c r="H972" s="37" t="s">
        <v>48</v>
      </c>
      <c r="I972" s="37" t="s">
        <v>49</v>
      </c>
      <c r="J972" s="37" t="s">
        <v>50</v>
      </c>
      <c r="K972" s="264"/>
    </row>
    <row r="973" spans="1:14" ht="24" customHeight="1">
      <c r="A973" s="37">
        <v>1</v>
      </c>
      <c r="B973" s="321">
        <v>3465401</v>
      </c>
      <c r="C973" s="322" t="s">
        <v>1612</v>
      </c>
      <c r="D973" s="301" t="s">
        <v>327</v>
      </c>
      <c r="E973" s="46">
        <v>0</v>
      </c>
      <c r="F973" s="46">
        <v>10</v>
      </c>
      <c r="G973" s="46">
        <v>10</v>
      </c>
      <c r="H973" s="46">
        <v>10171500</v>
      </c>
      <c r="I973" s="38">
        <v>234504</v>
      </c>
      <c r="J973" s="38">
        <f>I973*F973</f>
        <v>2345040</v>
      </c>
      <c r="K973" s="264"/>
    </row>
    <row r="974" spans="1:14" ht="24" customHeight="1">
      <c r="A974" s="37">
        <f>+A973+1</f>
        <v>2</v>
      </c>
      <c r="B974" s="321">
        <v>3461101</v>
      </c>
      <c r="C974" s="322" t="s">
        <v>1613</v>
      </c>
      <c r="D974" s="301" t="s">
        <v>1614</v>
      </c>
      <c r="E974" s="46">
        <v>0</v>
      </c>
      <c r="F974" s="46">
        <v>10</v>
      </c>
      <c r="G974" s="46">
        <v>10</v>
      </c>
      <c r="H974" s="46">
        <v>13101904</v>
      </c>
      <c r="I974" s="38">
        <v>234504</v>
      </c>
      <c r="J974" s="38">
        <f>I974*F974</f>
        <v>2345040</v>
      </c>
      <c r="K974" s="264"/>
    </row>
    <row r="975" spans="1:14" ht="41.4">
      <c r="A975" s="37">
        <f>+A974+1</f>
        <v>3</v>
      </c>
      <c r="B975" s="321">
        <v>3465</v>
      </c>
      <c r="C975" s="322" t="s">
        <v>1615</v>
      </c>
      <c r="D975" s="301" t="s">
        <v>1614</v>
      </c>
      <c r="E975" s="46">
        <v>0</v>
      </c>
      <c r="F975" s="46">
        <v>10</v>
      </c>
      <c r="G975" s="46">
        <v>10</v>
      </c>
      <c r="H975" s="46">
        <v>10171601</v>
      </c>
      <c r="I975" s="38">
        <v>234504</v>
      </c>
      <c r="J975" s="38">
        <f>I975*F975</f>
        <v>2345040</v>
      </c>
      <c r="K975" s="264"/>
    </row>
    <row r="976" spans="1:14" ht="27" customHeight="1">
      <c r="A976" s="673" t="s">
        <v>24</v>
      </c>
      <c r="B976" s="673"/>
      <c r="C976" s="673"/>
      <c r="D976" s="673"/>
      <c r="E976" s="673"/>
      <c r="F976" s="673"/>
      <c r="G976" s="673"/>
      <c r="H976" s="673"/>
      <c r="I976" s="673"/>
      <c r="J976" s="240">
        <f>+H971</f>
        <v>1528162</v>
      </c>
      <c r="K976" s="241"/>
    </row>
    <row r="977" spans="1:14" ht="15.75" customHeight="1">
      <c r="A977" s="40"/>
      <c r="B977" s="40"/>
      <c r="C977" s="40"/>
      <c r="D977" s="40"/>
      <c r="E977" s="40"/>
      <c r="F977" s="40"/>
      <c r="G977" s="40"/>
      <c r="H977" s="40"/>
      <c r="I977" s="40"/>
      <c r="J977" s="40"/>
      <c r="K977" s="264"/>
    </row>
    <row r="978" spans="1:14" ht="15.75" customHeight="1">
      <c r="A978" s="572" t="s">
        <v>1616</v>
      </c>
      <c r="B978" s="572"/>
      <c r="C978" s="572"/>
      <c r="D978" s="572"/>
      <c r="E978" s="572"/>
      <c r="F978" s="572"/>
      <c r="G978" s="572"/>
      <c r="H978" s="572"/>
      <c r="I978" s="572"/>
      <c r="J978" s="572"/>
      <c r="K978" s="264"/>
    </row>
    <row r="979" spans="1:14" ht="15.75" customHeight="1">
      <c r="A979" s="566" t="s">
        <v>1617</v>
      </c>
      <c r="B979" s="566"/>
      <c r="C979" s="566"/>
      <c r="D979" s="566"/>
      <c r="E979" s="566"/>
      <c r="F979" s="566"/>
      <c r="G979" s="566"/>
      <c r="H979" s="566"/>
      <c r="I979" s="566"/>
      <c r="J979" s="566"/>
      <c r="K979" s="318"/>
      <c r="L979" s="319"/>
      <c r="M979" s="319"/>
      <c r="N979" s="319"/>
    </row>
    <row r="980" spans="1:14" ht="15.75" customHeight="1">
      <c r="A980" s="685" t="s">
        <v>1118</v>
      </c>
      <c r="B980" s="685"/>
      <c r="C980" s="685"/>
      <c r="D980" s="685"/>
      <c r="E980" s="685"/>
      <c r="F980" s="685"/>
      <c r="G980" s="685"/>
      <c r="H980" s="685"/>
      <c r="I980" s="685"/>
      <c r="J980" s="685"/>
      <c r="K980" s="264"/>
    </row>
    <row r="981" spans="1:14" ht="24" customHeight="1">
      <c r="A981" s="571" t="s">
        <v>39</v>
      </c>
      <c r="B981" s="571"/>
      <c r="C981" s="571"/>
      <c r="D981" s="571" t="s">
        <v>40</v>
      </c>
      <c r="E981" s="571"/>
      <c r="F981" s="571"/>
      <c r="G981" s="571"/>
      <c r="H981" s="571" t="s">
        <v>26</v>
      </c>
      <c r="I981" s="571"/>
      <c r="J981" s="571"/>
      <c r="K981" s="264"/>
    </row>
    <row r="982" spans="1:14" ht="24" customHeight="1">
      <c r="A982" s="571" t="s">
        <v>1617</v>
      </c>
      <c r="B982" s="571"/>
      <c r="C982" s="571"/>
      <c r="D982" s="573" t="s">
        <v>1616</v>
      </c>
      <c r="E982" s="573"/>
      <c r="F982" s="573"/>
      <c r="G982" s="573"/>
      <c r="H982" s="574">
        <v>3500000</v>
      </c>
      <c r="I982" s="575"/>
      <c r="J982" s="575"/>
      <c r="K982" s="264"/>
    </row>
    <row r="983" spans="1:14" ht="42" customHeight="1">
      <c r="A983" s="85" t="s">
        <v>41</v>
      </c>
      <c r="B983" s="37" t="s">
        <v>42</v>
      </c>
      <c r="C983" s="320" t="s">
        <v>43</v>
      </c>
      <c r="D983" s="37" t="s">
        <v>44</v>
      </c>
      <c r="E983" s="37" t="s">
        <v>45</v>
      </c>
      <c r="F983" s="37" t="s">
        <v>46</v>
      </c>
      <c r="G983" s="37" t="s">
        <v>47</v>
      </c>
      <c r="H983" s="37" t="s">
        <v>48</v>
      </c>
      <c r="I983" s="37" t="s">
        <v>49</v>
      </c>
      <c r="J983" s="37" t="s">
        <v>50</v>
      </c>
      <c r="K983" s="264"/>
    </row>
    <row r="984" spans="1:14" ht="33.75" customHeight="1">
      <c r="A984" s="37">
        <f>+A975+1</f>
        <v>4</v>
      </c>
      <c r="B984" s="321">
        <v>196105</v>
      </c>
      <c r="C984" s="316" t="s">
        <v>1618</v>
      </c>
      <c r="D984" s="301" t="s">
        <v>327</v>
      </c>
      <c r="E984" s="46">
        <v>0</v>
      </c>
      <c r="F984" s="46">
        <v>50</v>
      </c>
      <c r="G984" s="46">
        <v>50</v>
      </c>
      <c r="H984" s="46">
        <v>50446862</v>
      </c>
      <c r="I984" s="38">
        <v>50446862</v>
      </c>
      <c r="J984" s="38">
        <f>I984*F984</f>
        <v>2522343100</v>
      </c>
      <c r="K984" s="264"/>
    </row>
    <row r="985" spans="1:14" ht="21" customHeight="1">
      <c r="A985" s="37">
        <f>+A984+1</f>
        <v>5</v>
      </c>
      <c r="B985" s="321">
        <v>196106</v>
      </c>
      <c r="C985" s="316" t="s">
        <v>1619</v>
      </c>
      <c r="D985" s="301" t="s">
        <v>32</v>
      </c>
      <c r="E985" s="46">
        <v>0</v>
      </c>
      <c r="F985" s="46">
        <v>50</v>
      </c>
      <c r="G985" s="46">
        <v>50</v>
      </c>
      <c r="H985" s="46">
        <v>50446862</v>
      </c>
      <c r="I985" s="38">
        <v>234504</v>
      </c>
      <c r="J985" s="38">
        <f>I985*F985</f>
        <v>11725200</v>
      </c>
      <c r="K985" s="264"/>
    </row>
    <row r="986" spans="1:14" ht="21" customHeight="1">
      <c r="A986" s="673" t="s">
        <v>24</v>
      </c>
      <c r="B986" s="673"/>
      <c r="C986" s="673"/>
      <c r="D986" s="673"/>
      <c r="E986" s="673"/>
      <c r="F986" s="673"/>
      <c r="G986" s="673"/>
      <c r="H986" s="673"/>
      <c r="I986" s="673"/>
      <c r="J986" s="240">
        <f>+H982</f>
        <v>3500000</v>
      </c>
      <c r="K986" s="241"/>
    </row>
    <row r="987" spans="1:14" ht="14.25" customHeight="1">
      <c r="A987" s="40"/>
      <c r="B987" s="19"/>
      <c r="C987" s="10"/>
      <c r="D987" s="19"/>
      <c r="E987" s="19"/>
      <c r="F987" s="19"/>
      <c r="G987" s="19"/>
      <c r="H987" s="19"/>
      <c r="I987" s="80"/>
      <c r="J987" s="80"/>
      <c r="K987" s="264"/>
    </row>
    <row r="988" spans="1:14" ht="24" customHeight="1">
      <c r="A988" s="674" t="s">
        <v>1620</v>
      </c>
      <c r="B988" s="674"/>
      <c r="C988" s="674"/>
      <c r="D988" s="674"/>
      <c r="E988" s="674"/>
      <c r="F988" s="674"/>
      <c r="G988" s="674"/>
      <c r="H988" s="674"/>
      <c r="I988" s="674"/>
      <c r="J988" s="674"/>
      <c r="K988" s="264"/>
    </row>
    <row r="989" spans="1:14" ht="24" customHeight="1">
      <c r="A989" s="674" t="s">
        <v>1621</v>
      </c>
      <c r="B989" s="674"/>
      <c r="C989" s="674"/>
      <c r="D989" s="674"/>
      <c r="E989" s="674"/>
      <c r="F989" s="674"/>
      <c r="G989" s="674"/>
      <c r="H989" s="674"/>
      <c r="I989" s="674"/>
      <c r="J989" s="674"/>
      <c r="K989" s="264"/>
    </row>
    <row r="990" spans="1:14" ht="24" customHeight="1">
      <c r="A990" s="675" t="s">
        <v>1050</v>
      </c>
      <c r="B990" s="675"/>
      <c r="C990" s="675"/>
      <c r="D990" s="675"/>
      <c r="E990" s="675"/>
      <c r="F990" s="675"/>
      <c r="G990" s="675"/>
      <c r="H990" s="675"/>
      <c r="I990" s="675"/>
      <c r="J990" s="675"/>
      <c r="K990" s="264"/>
    </row>
    <row r="991" spans="1:14" ht="24" customHeight="1">
      <c r="A991" s="567" t="s">
        <v>39</v>
      </c>
      <c r="B991" s="567"/>
      <c r="C991" s="567"/>
      <c r="D991" s="567" t="s">
        <v>40</v>
      </c>
      <c r="E991" s="567"/>
      <c r="F991" s="567"/>
      <c r="G991" s="567"/>
      <c r="H991" s="567" t="s">
        <v>26</v>
      </c>
      <c r="I991" s="567"/>
      <c r="J991" s="567"/>
      <c r="K991" s="264"/>
    </row>
    <row r="992" spans="1:14" ht="42" customHeight="1">
      <c r="A992" s="676" t="s">
        <v>1621</v>
      </c>
      <c r="B992" s="677"/>
      <c r="C992" s="678"/>
      <c r="D992" s="679" t="s">
        <v>1620</v>
      </c>
      <c r="E992" s="680"/>
      <c r="F992" s="680"/>
      <c r="G992" s="681"/>
      <c r="H992" s="682">
        <v>5028163</v>
      </c>
      <c r="I992" s="683"/>
      <c r="J992" s="684"/>
      <c r="K992" s="264"/>
    </row>
    <row r="993" spans="1:11" ht="44.25" customHeight="1">
      <c r="A993" s="36" t="s">
        <v>41</v>
      </c>
      <c r="B993" s="47" t="s">
        <v>42</v>
      </c>
      <c r="C993" s="47" t="s">
        <v>43</v>
      </c>
      <c r="D993" s="47" t="s">
        <v>44</v>
      </c>
      <c r="E993" s="47" t="s">
        <v>45</v>
      </c>
      <c r="F993" s="47" t="s">
        <v>46</v>
      </c>
      <c r="G993" s="47" t="s">
        <v>47</v>
      </c>
      <c r="H993" s="47" t="s">
        <v>48</v>
      </c>
      <c r="I993" s="47" t="s">
        <v>49</v>
      </c>
      <c r="J993" s="47" t="s">
        <v>50</v>
      </c>
      <c r="K993" s="264"/>
    </row>
    <row r="994" spans="1:11" ht="109.5" customHeight="1">
      <c r="A994" s="46">
        <f>+A985+1</f>
        <v>6</v>
      </c>
      <c r="B994" s="46">
        <v>94900</v>
      </c>
      <c r="C994" s="332" t="s">
        <v>1622</v>
      </c>
      <c r="D994" s="168" t="s">
        <v>327</v>
      </c>
      <c r="E994" s="168">
        <v>0</v>
      </c>
      <c r="F994" s="164">
        <v>20</v>
      </c>
      <c r="G994" s="164">
        <v>20</v>
      </c>
      <c r="H994" s="164">
        <v>9162303</v>
      </c>
      <c r="I994" s="292"/>
      <c r="J994" s="292"/>
      <c r="K994" s="264"/>
    </row>
    <row r="995" spans="1:11" ht="27" customHeight="1">
      <c r="A995" s="673" t="s">
        <v>24</v>
      </c>
      <c r="B995" s="673"/>
      <c r="C995" s="673"/>
      <c r="D995" s="673"/>
      <c r="E995" s="673"/>
      <c r="F995" s="673"/>
      <c r="G995" s="673"/>
      <c r="H995" s="673"/>
      <c r="I995" s="673"/>
      <c r="J995" s="288">
        <f>+H992</f>
        <v>5028163</v>
      </c>
      <c r="K995" s="241"/>
    </row>
    <row r="996" spans="1:11" ht="24" customHeight="1" thickBot="1">
      <c r="A996" s="40"/>
      <c r="B996" s="19"/>
      <c r="C996" s="10"/>
      <c r="D996" s="19"/>
      <c r="E996" s="19"/>
      <c r="F996" s="19"/>
      <c r="G996" s="19"/>
      <c r="H996" s="19"/>
      <c r="I996" s="80"/>
      <c r="J996" s="80"/>
      <c r="K996" s="264"/>
    </row>
    <row r="997" spans="1:11" ht="16.2" thickBot="1">
      <c r="A997" s="754" t="s">
        <v>937</v>
      </c>
      <c r="B997" s="755"/>
      <c r="C997" s="755"/>
      <c r="D997" s="755"/>
      <c r="E997" s="755"/>
      <c r="F997" s="755"/>
      <c r="G997" s="755"/>
      <c r="H997" s="755"/>
      <c r="I997" s="756"/>
      <c r="J997" s="323">
        <f>+J965+J976+J986+J995</f>
        <v>12816883</v>
      </c>
    </row>
    <row r="998" spans="1:11" ht="24.75" customHeight="1">
      <c r="A998" s="177"/>
      <c r="B998" s="169"/>
      <c r="C998" s="175"/>
      <c r="D998" s="176"/>
      <c r="E998" s="167"/>
      <c r="F998" s="169"/>
      <c r="G998" s="167"/>
      <c r="H998" s="169"/>
      <c r="I998" s="167"/>
      <c r="J998" s="167"/>
    </row>
    <row r="999" spans="1:11" ht="15.6">
      <c r="A999" s="757" t="s">
        <v>931</v>
      </c>
      <c r="B999" s="758"/>
      <c r="C999" s="758"/>
      <c r="D999" s="758"/>
      <c r="E999" s="758"/>
      <c r="F999" s="758"/>
      <c r="G999" s="758"/>
      <c r="H999" s="758"/>
      <c r="I999" s="758"/>
      <c r="J999" s="758"/>
    </row>
    <row r="1000" spans="1:11">
      <c r="A1000" s="162"/>
      <c r="B1000" s="162"/>
      <c r="C1000" s="162"/>
      <c r="D1000" s="162"/>
      <c r="E1000" s="162"/>
      <c r="F1000" s="162"/>
      <c r="G1000" s="162"/>
      <c r="H1000" s="162"/>
      <c r="I1000" s="162"/>
      <c r="J1000" s="162"/>
    </row>
    <row r="1001" spans="1:11">
      <c r="A1001" s="572" t="s">
        <v>932</v>
      </c>
      <c r="B1001" s="572"/>
      <c r="C1001" s="572"/>
      <c r="D1001" s="572"/>
      <c r="E1001" s="572"/>
      <c r="F1001" s="572"/>
      <c r="G1001" s="572"/>
      <c r="H1001" s="572"/>
      <c r="I1001" s="572"/>
      <c r="J1001" s="572"/>
    </row>
    <row r="1002" spans="1:11">
      <c r="A1002" s="566" t="s">
        <v>913</v>
      </c>
      <c r="B1002" s="566"/>
      <c r="C1002" s="566"/>
      <c r="D1002" s="566"/>
      <c r="E1002" s="566"/>
      <c r="F1002" s="566"/>
      <c r="G1002" s="566"/>
      <c r="H1002" s="566"/>
      <c r="I1002" s="566"/>
      <c r="J1002" s="566"/>
    </row>
    <row r="1003" spans="1:11">
      <c r="A1003" s="596" t="s">
        <v>903</v>
      </c>
      <c r="B1003" s="596"/>
      <c r="C1003" s="596"/>
      <c r="D1003" s="596"/>
      <c r="E1003" s="596"/>
      <c r="F1003" s="596"/>
      <c r="G1003" s="596"/>
      <c r="H1003" s="596"/>
      <c r="I1003" s="596"/>
      <c r="J1003" s="596"/>
    </row>
    <row r="1004" spans="1:11" ht="25.5" customHeight="1">
      <c r="A1004" s="571" t="s">
        <v>39</v>
      </c>
      <c r="B1004" s="571"/>
      <c r="C1004" s="571"/>
      <c r="D1004" s="571" t="s">
        <v>40</v>
      </c>
      <c r="E1004" s="571"/>
      <c r="F1004" s="571"/>
      <c r="G1004" s="571"/>
      <c r="H1004" s="571" t="s">
        <v>26</v>
      </c>
      <c r="I1004" s="571"/>
      <c r="J1004" s="571"/>
    </row>
    <row r="1005" spans="1:11" ht="30.75" customHeight="1">
      <c r="A1005" s="571" t="s">
        <v>913</v>
      </c>
      <c r="B1005" s="571"/>
      <c r="C1005" s="571"/>
      <c r="D1005" s="573" t="s">
        <v>932</v>
      </c>
      <c r="E1005" s="573"/>
      <c r="F1005" s="573"/>
      <c r="G1005" s="573"/>
      <c r="H1005" s="574">
        <v>10000000</v>
      </c>
      <c r="I1005" s="575"/>
      <c r="J1005" s="575"/>
    </row>
    <row r="1006" spans="1:11" ht="45.75" customHeight="1">
      <c r="A1006" s="85" t="s">
        <v>41</v>
      </c>
      <c r="B1006" s="37" t="s">
        <v>42</v>
      </c>
      <c r="C1006" s="37" t="s">
        <v>43</v>
      </c>
      <c r="D1006" s="37" t="s">
        <v>44</v>
      </c>
      <c r="E1006" s="37" t="s">
        <v>45</v>
      </c>
      <c r="F1006" s="37" t="s">
        <v>46</v>
      </c>
      <c r="G1006" s="37" t="s">
        <v>47</v>
      </c>
      <c r="H1006" s="37" t="s">
        <v>48</v>
      </c>
      <c r="I1006" s="37" t="s">
        <v>49</v>
      </c>
      <c r="J1006" s="37" t="s">
        <v>50</v>
      </c>
    </row>
    <row r="1007" spans="1:11" ht="165.75" customHeight="1">
      <c r="A1007" s="168">
        <v>1</v>
      </c>
      <c r="B1007" s="168">
        <v>3812201</v>
      </c>
      <c r="C1007" s="170" t="s">
        <v>964</v>
      </c>
      <c r="D1007" s="168" t="s">
        <v>304</v>
      </c>
      <c r="E1007" s="168">
        <v>0</v>
      </c>
      <c r="F1007" s="179">
        <v>10</v>
      </c>
      <c r="G1007" s="179">
        <v>10</v>
      </c>
      <c r="H1007" s="168">
        <v>56101703</v>
      </c>
      <c r="I1007" s="168" t="s">
        <v>926</v>
      </c>
      <c r="J1007" s="168" t="s">
        <v>926</v>
      </c>
    </row>
    <row r="1008" spans="1:11" ht="212.25" customHeight="1">
      <c r="A1008" s="168">
        <v>2</v>
      </c>
      <c r="B1008" s="168">
        <v>3814049</v>
      </c>
      <c r="C1008" s="170" t="s">
        <v>965</v>
      </c>
      <c r="D1008" s="168" t="s">
        <v>304</v>
      </c>
      <c r="E1008" s="168">
        <v>0</v>
      </c>
      <c r="F1008" s="179">
        <v>1</v>
      </c>
      <c r="G1008" s="178">
        <v>1</v>
      </c>
      <c r="H1008" s="168">
        <v>24102004</v>
      </c>
      <c r="I1008" s="168" t="s">
        <v>926</v>
      </c>
      <c r="J1008" s="168" t="s">
        <v>926</v>
      </c>
    </row>
    <row r="1009" spans="1:11" ht="27" customHeight="1">
      <c r="A1009" s="673" t="s">
        <v>24</v>
      </c>
      <c r="B1009" s="673"/>
      <c r="C1009" s="673"/>
      <c r="D1009" s="673"/>
      <c r="E1009" s="673"/>
      <c r="F1009" s="673"/>
      <c r="G1009" s="673"/>
      <c r="H1009" s="673"/>
      <c r="I1009" s="673"/>
      <c r="J1009" s="240">
        <f>+H1005</f>
        <v>10000000</v>
      </c>
      <c r="K1009" s="241"/>
    </row>
    <row r="1010" spans="1:11" s="5" customFormat="1" ht="13.8">
      <c r="A1010" s="572"/>
      <c r="B1010" s="572"/>
      <c r="C1010" s="572"/>
      <c r="D1010" s="572"/>
      <c r="E1010" s="572"/>
      <c r="F1010" s="572"/>
      <c r="G1010" s="572"/>
      <c r="H1010" s="572"/>
      <c r="I1010" s="572"/>
      <c r="J1010" s="572"/>
    </row>
    <row r="1011" spans="1:11">
      <c r="A1011" s="572" t="s">
        <v>935</v>
      </c>
      <c r="B1011" s="572"/>
      <c r="C1011" s="572"/>
      <c r="D1011" s="572"/>
      <c r="E1011" s="572"/>
      <c r="F1011" s="572"/>
      <c r="G1011" s="572"/>
      <c r="H1011" s="572"/>
      <c r="I1011" s="572"/>
      <c r="J1011" s="572"/>
    </row>
    <row r="1012" spans="1:11">
      <c r="A1012" s="566" t="s">
        <v>916</v>
      </c>
      <c r="B1012" s="566"/>
      <c r="C1012" s="566"/>
      <c r="D1012" s="566"/>
      <c r="E1012" s="566"/>
      <c r="F1012" s="566"/>
      <c r="G1012" s="566"/>
      <c r="H1012" s="566"/>
      <c r="I1012" s="566"/>
      <c r="J1012" s="566"/>
    </row>
    <row r="1013" spans="1:11">
      <c r="A1013" s="596" t="s">
        <v>903</v>
      </c>
      <c r="B1013" s="596"/>
      <c r="C1013" s="596"/>
      <c r="D1013" s="596"/>
      <c r="E1013" s="596"/>
      <c r="F1013" s="596"/>
      <c r="G1013" s="596"/>
      <c r="H1013" s="596"/>
      <c r="I1013" s="596"/>
      <c r="J1013" s="596"/>
    </row>
    <row r="1014" spans="1:11" ht="25.5" customHeight="1">
      <c r="A1014" s="571" t="s">
        <v>39</v>
      </c>
      <c r="B1014" s="571"/>
      <c r="C1014" s="571"/>
      <c r="D1014" s="571" t="s">
        <v>40</v>
      </c>
      <c r="E1014" s="571"/>
      <c r="F1014" s="571"/>
      <c r="G1014" s="571"/>
      <c r="H1014" s="571" t="s">
        <v>26</v>
      </c>
      <c r="I1014" s="571"/>
      <c r="J1014" s="571"/>
    </row>
    <row r="1015" spans="1:11" ht="32.25" customHeight="1">
      <c r="A1015" s="571" t="s">
        <v>916</v>
      </c>
      <c r="B1015" s="571"/>
      <c r="C1015" s="571"/>
      <c r="D1015" s="573" t="s">
        <v>284</v>
      </c>
      <c r="E1015" s="573"/>
      <c r="F1015" s="573"/>
      <c r="G1015" s="573"/>
      <c r="H1015" s="574">
        <v>8000000</v>
      </c>
      <c r="I1015" s="575"/>
      <c r="J1015" s="575"/>
    </row>
    <row r="1016" spans="1:11" ht="45.75" customHeight="1">
      <c r="A1016" s="85" t="s">
        <v>41</v>
      </c>
      <c r="B1016" s="37" t="s">
        <v>42</v>
      </c>
      <c r="C1016" s="37" t="s">
        <v>43</v>
      </c>
      <c r="D1016" s="37" t="s">
        <v>44</v>
      </c>
      <c r="E1016" s="37" t="s">
        <v>45</v>
      </c>
      <c r="F1016" s="37" t="s">
        <v>46</v>
      </c>
      <c r="G1016" s="37" t="s">
        <v>47</v>
      </c>
      <c r="H1016" s="37" t="s">
        <v>48</v>
      </c>
      <c r="I1016" s="37" t="s">
        <v>49</v>
      </c>
      <c r="J1016" s="37" t="s">
        <v>50</v>
      </c>
    </row>
    <row r="1017" spans="1:11" ht="45.75" customHeight="1">
      <c r="A1017" s="168">
        <v>1</v>
      </c>
      <c r="B1017" s="168">
        <v>3611501</v>
      </c>
      <c r="C1017" s="173" t="s">
        <v>966</v>
      </c>
      <c r="D1017" s="168" t="s">
        <v>304</v>
      </c>
      <c r="E1017" s="168">
        <v>0</v>
      </c>
      <c r="F1017" s="179">
        <v>4</v>
      </c>
      <c r="G1017" s="179">
        <v>4</v>
      </c>
      <c r="H1017" s="168">
        <v>24111509</v>
      </c>
      <c r="I1017" s="168" t="s">
        <v>926</v>
      </c>
      <c r="J1017" s="168" t="s">
        <v>926</v>
      </c>
      <c r="K1017" s="135"/>
    </row>
    <row r="1018" spans="1:11" ht="27" customHeight="1">
      <c r="A1018" s="673" t="s">
        <v>24</v>
      </c>
      <c r="B1018" s="673"/>
      <c r="C1018" s="673"/>
      <c r="D1018" s="673"/>
      <c r="E1018" s="673"/>
      <c r="F1018" s="673"/>
      <c r="G1018" s="673"/>
      <c r="H1018" s="673"/>
      <c r="I1018" s="673"/>
      <c r="J1018" s="240">
        <f>+H1015</f>
        <v>8000000</v>
      </c>
      <c r="K1018" s="241"/>
    </row>
    <row r="1019" spans="1:11">
      <c r="A1019" s="162"/>
      <c r="B1019" s="162"/>
      <c r="C1019" s="162"/>
      <c r="D1019" s="162"/>
      <c r="E1019" s="162"/>
      <c r="F1019" s="162"/>
      <c r="G1019" s="162"/>
      <c r="H1019" s="162"/>
      <c r="I1019" s="238"/>
      <c r="J1019" s="162"/>
    </row>
    <row r="1020" spans="1:11" s="5" customFormat="1" ht="13.8">
      <c r="A1020" s="572" t="s">
        <v>922</v>
      </c>
      <c r="B1020" s="572"/>
      <c r="C1020" s="572"/>
      <c r="D1020" s="572"/>
      <c r="E1020" s="572"/>
      <c r="F1020" s="572"/>
      <c r="G1020" s="572"/>
      <c r="H1020" s="572"/>
      <c r="I1020" s="572"/>
      <c r="J1020" s="572"/>
    </row>
    <row r="1021" spans="1:11" s="5" customFormat="1" ht="13.8">
      <c r="A1021" s="566" t="s">
        <v>919</v>
      </c>
      <c r="B1021" s="566"/>
      <c r="C1021" s="566"/>
      <c r="D1021" s="566"/>
      <c r="E1021" s="566"/>
      <c r="F1021" s="566"/>
      <c r="G1021" s="566"/>
      <c r="H1021" s="566"/>
      <c r="I1021" s="566"/>
      <c r="J1021" s="566"/>
    </row>
    <row r="1022" spans="1:11" s="5" customFormat="1" ht="13.8">
      <c r="A1022" s="596" t="s">
        <v>903</v>
      </c>
      <c r="B1022" s="596"/>
      <c r="C1022" s="596"/>
      <c r="D1022" s="596"/>
      <c r="E1022" s="596"/>
      <c r="F1022" s="596"/>
      <c r="G1022" s="596"/>
      <c r="H1022" s="596"/>
      <c r="I1022" s="596"/>
      <c r="J1022" s="596"/>
    </row>
    <row r="1023" spans="1:11" s="5" customFormat="1" ht="25.5" customHeight="1">
      <c r="A1023" s="571" t="s">
        <v>39</v>
      </c>
      <c r="B1023" s="571"/>
      <c r="C1023" s="571"/>
      <c r="D1023" s="571" t="s">
        <v>40</v>
      </c>
      <c r="E1023" s="571"/>
      <c r="F1023" s="571"/>
      <c r="G1023" s="571"/>
      <c r="H1023" s="571" t="s">
        <v>26</v>
      </c>
      <c r="I1023" s="571"/>
      <c r="J1023" s="571"/>
    </row>
    <row r="1024" spans="1:11" s="5" customFormat="1" ht="25.5" customHeight="1">
      <c r="A1024" s="571" t="s">
        <v>919</v>
      </c>
      <c r="B1024" s="571"/>
      <c r="C1024" s="571"/>
      <c r="D1024" s="573" t="s">
        <v>922</v>
      </c>
      <c r="E1024" s="573"/>
      <c r="F1024" s="573"/>
      <c r="G1024" s="573"/>
      <c r="H1024" s="574">
        <v>10000000</v>
      </c>
      <c r="I1024" s="575"/>
      <c r="J1024" s="575"/>
    </row>
    <row r="1025" spans="1:11" s="5" customFormat="1" ht="45.75" customHeight="1">
      <c r="A1025" s="85" t="s">
        <v>41</v>
      </c>
      <c r="B1025" s="37" t="s">
        <v>42</v>
      </c>
      <c r="C1025" s="37" t="s">
        <v>43</v>
      </c>
      <c r="D1025" s="37" t="s">
        <v>44</v>
      </c>
      <c r="E1025" s="37" t="s">
        <v>45</v>
      </c>
      <c r="F1025" s="37" t="s">
        <v>46</v>
      </c>
      <c r="G1025" s="37" t="s">
        <v>47</v>
      </c>
      <c r="H1025" s="37" t="s">
        <v>48</v>
      </c>
      <c r="I1025" s="37" t="s">
        <v>49</v>
      </c>
      <c r="J1025" s="37" t="s">
        <v>50</v>
      </c>
    </row>
    <row r="1026" spans="1:11" s="5" customFormat="1" ht="96.6">
      <c r="A1026" s="168">
        <v>1</v>
      </c>
      <c r="B1026" s="168">
        <v>3811105</v>
      </c>
      <c r="C1026" s="198" t="s">
        <v>982</v>
      </c>
      <c r="D1026" s="168" t="s">
        <v>304</v>
      </c>
      <c r="E1026" s="168">
        <v>0</v>
      </c>
      <c r="F1026" s="179">
        <v>25</v>
      </c>
      <c r="G1026" s="179">
        <v>25</v>
      </c>
      <c r="H1026" s="168">
        <v>56112104</v>
      </c>
      <c r="I1026" s="168" t="s">
        <v>926</v>
      </c>
      <c r="J1026" s="168" t="s">
        <v>926</v>
      </c>
    </row>
    <row r="1027" spans="1:11" s="5" customFormat="1" ht="138">
      <c r="A1027" s="168">
        <v>2</v>
      </c>
      <c r="B1027" s="168">
        <v>3811105</v>
      </c>
      <c r="C1027" s="198" t="s">
        <v>983</v>
      </c>
      <c r="D1027" s="168" t="s">
        <v>304</v>
      </c>
      <c r="E1027" s="168">
        <v>0</v>
      </c>
      <c r="F1027" s="179">
        <v>16</v>
      </c>
      <c r="G1027" s="178">
        <v>16</v>
      </c>
      <c r="H1027" s="168">
        <v>56112104</v>
      </c>
      <c r="I1027" s="168" t="s">
        <v>926</v>
      </c>
      <c r="J1027" s="168" t="s">
        <v>926</v>
      </c>
    </row>
    <row r="1028" spans="1:11" ht="27" customHeight="1">
      <c r="A1028" s="673" t="s">
        <v>24</v>
      </c>
      <c r="B1028" s="673"/>
      <c r="C1028" s="673"/>
      <c r="D1028" s="673"/>
      <c r="E1028" s="673"/>
      <c r="F1028" s="673"/>
      <c r="G1028" s="673"/>
      <c r="H1028" s="673"/>
      <c r="I1028" s="673"/>
      <c r="J1028" s="240">
        <f>+H1024</f>
        <v>10000000</v>
      </c>
      <c r="K1028" s="241"/>
    </row>
    <row r="1029" spans="1:11">
      <c r="A1029" s="162"/>
      <c r="B1029" s="162"/>
      <c r="C1029" s="162"/>
      <c r="D1029" s="162"/>
      <c r="E1029" s="162"/>
      <c r="F1029" s="162"/>
      <c r="G1029" s="162"/>
      <c r="H1029" s="162"/>
      <c r="I1029" s="238"/>
      <c r="J1029" s="162"/>
    </row>
    <row r="1030" spans="1:11" s="5" customFormat="1" ht="13.8">
      <c r="A1030" s="572" t="s">
        <v>1005</v>
      </c>
      <c r="B1030" s="572"/>
      <c r="C1030" s="572"/>
      <c r="D1030" s="572"/>
      <c r="E1030" s="572"/>
      <c r="F1030" s="572"/>
      <c r="G1030" s="572"/>
      <c r="H1030" s="572"/>
      <c r="I1030" s="572"/>
      <c r="J1030" s="572"/>
    </row>
    <row r="1031" spans="1:11" s="5" customFormat="1" ht="13.8">
      <c r="A1031" s="566" t="s">
        <v>1006</v>
      </c>
      <c r="B1031" s="566"/>
      <c r="C1031" s="566"/>
      <c r="D1031" s="566"/>
      <c r="E1031" s="566"/>
      <c r="F1031" s="566"/>
      <c r="G1031" s="566"/>
      <c r="H1031" s="566"/>
      <c r="I1031" s="566"/>
      <c r="J1031" s="566"/>
    </row>
    <row r="1032" spans="1:11" s="5" customFormat="1" ht="13.8">
      <c r="A1032" s="596" t="s">
        <v>903</v>
      </c>
      <c r="B1032" s="596"/>
      <c r="C1032" s="596"/>
      <c r="D1032" s="596"/>
      <c r="E1032" s="596"/>
      <c r="F1032" s="596"/>
      <c r="G1032" s="596"/>
      <c r="H1032" s="596"/>
      <c r="I1032" s="596"/>
      <c r="J1032" s="596"/>
    </row>
    <row r="1033" spans="1:11" s="5" customFormat="1" ht="25.5" customHeight="1">
      <c r="A1033" s="571" t="s">
        <v>39</v>
      </c>
      <c r="B1033" s="571"/>
      <c r="C1033" s="571"/>
      <c r="D1033" s="571" t="s">
        <v>40</v>
      </c>
      <c r="E1033" s="571"/>
      <c r="F1033" s="571"/>
      <c r="G1033" s="571"/>
      <c r="H1033" s="571" t="s">
        <v>26</v>
      </c>
      <c r="I1033" s="571"/>
      <c r="J1033" s="571"/>
    </row>
    <row r="1034" spans="1:11" s="5" customFormat="1" ht="25.5" customHeight="1">
      <c r="A1034" s="571" t="s">
        <v>1006</v>
      </c>
      <c r="B1034" s="571"/>
      <c r="C1034" s="571"/>
      <c r="D1034" s="573" t="s">
        <v>1005</v>
      </c>
      <c r="E1034" s="573"/>
      <c r="F1034" s="573"/>
      <c r="G1034" s="573"/>
      <c r="H1034" s="574">
        <v>4092207</v>
      </c>
      <c r="I1034" s="575"/>
      <c r="J1034" s="575"/>
    </row>
    <row r="1035" spans="1:11" s="5" customFormat="1" ht="45.75" customHeight="1">
      <c r="A1035" s="85" t="s">
        <v>41</v>
      </c>
      <c r="B1035" s="37" t="s">
        <v>42</v>
      </c>
      <c r="C1035" s="37" t="s">
        <v>43</v>
      </c>
      <c r="D1035" s="37" t="s">
        <v>44</v>
      </c>
      <c r="E1035" s="37" t="s">
        <v>45</v>
      </c>
      <c r="F1035" s="37" t="s">
        <v>46</v>
      </c>
      <c r="G1035" s="37" t="s">
        <v>47</v>
      </c>
      <c r="H1035" s="37" t="s">
        <v>48</v>
      </c>
      <c r="I1035" s="37" t="s">
        <v>49</v>
      </c>
      <c r="J1035" s="37" t="s">
        <v>50</v>
      </c>
    </row>
    <row r="1036" spans="1:11" s="5" customFormat="1" ht="28.5" customHeight="1">
      <c r="A1036" s="168">
        <v>1</v>
      </c>
      <c r="B1036" s="168">
        <v>64241</v>
      </c>
      <c r="C1036" s="190" t="s">
        <v>1007</v>
      </c>
      <c r="D1036" s="168" t="s">
        <v>304</v>
      </c>
      <c r="E1036" s="168">
        <v>0</v>
      </c>
      <c r="F1036" s="178">
        <v>7</v>
      </c>
      <c r="G1036" s="178">
        <v>10</v>
      </c>
      <c r="H1036" s="168">
        <v>78111500</v>
      </c>
      <c r="I1036" s="168" t="s">
        <v>926</v>
      </c>
      <c r="J1036" s="168" t="s">
        <v>926</v>
      </c>
    </row>
    <row r="1037" spans="1:11" s="5" customFormat="1" ht="28.5" customHeight="1">
      <c r="A1037" s="168">
        <v>2</v>
      </c>
      <c r="B1037" s="168">
        <v>64241</v>
      </c>
      <c r="C1037" s="190" t="s">
        <v>1008</v>
      </c>
      <c r="D1037" s="168" t="s">
        <v>304</v>
      </c>
      <c r="E1037" s="168">
        <v>0</v>
      </c>
      <c r="F1037" s="168">
        <v>7</v>
      </c>
      <c r="G1037" s="178">
        <v>10</v>
      </c>
      <c r="H1037" s="168">
        <v>78111500</v>
      </c>
      <c r="I1037" s="168" t="s">
        <v>926</v>
      </c>
      <c r="J1037" s="168" t="s">
        <v>926</v>
      </c>
    </row>
    <row r="1038" spans="1:11" s="5" customFormat="1" ht="28.5" customHeight="1">
      <c r="A1038" s="193">
        <v>3</v>
      </c>
      <c r="B1038" s="168">
        <v>64241</v>
      </c>
      <c r="C1038" s="190" t="s">
        <v>1009</v>
      </c>
      <c r="D1038" s="168" t="s">
        <v>304</v>
      </c>
      <c r="E1038" s="168">
        <v>0</v>
      </c>
      <c r="F1038" s="168">
        <v>2</v>
      </c>
      <c r="G1038" s="243">
        <v>10</v>
      </c>
      <c r="H1038" s="168">
        <v>78111500</v>
      </c>
      <c r="I1038" s="168" t="s">
        <v>926</v>
      </c>
      <c r="J1038" s="168" t="s">
        <v>926</v>
      </c>
    </row>
    <row r="1039" spans="1:11" s="5" customFormat="1" ht="28.5" customHeight="1">
      <c r="A1039" s="193">
        <v>4</v>
      </c>
      <c r="B1039" s="168">
        <v>64241</v>
      </c>
      <c r="C1039" s="190" t="s">
        <v>1010</v>
      </c>
      <c r="D1039" s="168" t="s">
        <v>304</v>
      </c>
      <c r="E1039" s="168">
        <v>0</v>
      </c>
      <c r="F1039" s="168">
        <v>2</v>
      </c>
      <c r="G1039" s="243">
        <v>10</v>
      </c>
      <c r="H1039" s="168">
        <v>78111500</v>
      </c>
      <c r="I1039" s="168" t="s">
        <v>926</v>
      </c>
      <c r="J1039" s="168" t="s">
        <v>926</v>
      </c>
    </row>
    <row r="1040" spans="1:11" ht="27" customHeight="1">
      <c r="A1040" s="673" t="s">
        <v>24</v>
      </c>
      <c r="B1040" s="673"/>
      <c r="C1040" s="673"/>
      <c r="D1040" s="673"/>
      <c r="E1040" s="673"/>
      <c r="F1040" s="673"/>
      <c r="G1040" s="673"/>
      <c r="H1040" s="673"/>
      <c r="I1040" s="673"/>
      <c r="J1040" s="240">
        <f>+H1034</f>
        <v>4092207</v>
      </c>
      <c r="K1040" s="241"/>
    </row>
    <row r="1041" spans="1:11" ht="22.5" customHeight="1">
      <c r="A1041" s="162"/>
      <c r="B1041" s="162"/>
      <c r="C1041" s="162"/>
      <c r="D1041" s="162"/>
      <c r="E1041" s="162"/>
      <c r="F1041" s="162"/>
      <c r="G1041" s="162"/>
      <c r="H1041" s="162"/>
      <c r="I1041" s="238"/>
      <c r="J1041" s="162"/>
    </row>
    <row r="1042" spans="1:11">
      <c r="A1042" s="572" t="s">
        <v>934</v>
      </c>
      <c r="B1042" s="572"/>
      <c r="C1042" s="572"/>
      <c r="D1042" s="572"/>
      <c r="E1042" s="572"/>
      <c r="F1042" s="572"/>
      <c r="G1042" s="572"/>
      <c r="H1042" s="572"/>
      <c r="I1042" s="572"/>
      <c r="J1042" s="572"/>
    </row>
    <row r="1043" spans="1:11">
      <c r="A1043" s="566" t="s">
        <v>914</v>
      </c>
      <c r="B1043" s="566"/>
      <c r="C1043" s="566"/>
      <c r="D1043" s="566"/>
      <c r="E1043" s="566"/>
      <c r="F1043" s="566"/>
      <c r="G1043" s="566"/>
      <c r="H1043" s="566"/>
      <c r="I1043" s="566"/>
      <c r="J1043" s="566"/>
    </row>
    <row r="1044" spans="1:11">
      <c r="A1044" s="596" t="s">
        <v>940</v>
      </c>
      <c r="B1044" s="596"/>
      <c r="C1044" s="596"/>
      <c r="D1044" s="596"/>
      <c r="E1044" s="596"/>
      <c r="F1044" s="596"/>
      <c r="G1044" s="596"/>
      <c r="H1044" s="596"/>
      <c r="I1044" s="596"/>
      <c r="J1044" s="596"/>
    </row>
    <row r="1045" spans="1:11" ht="22.5" customHeight="1">
      <c r="A1045" s="567" t="s">
        <v>39</v>
      </c>
      <c r="B1045" s="567"/>
      <c r="C1045" s="567"/>
      <c r="D1045" s="567" t="s">
        <v>40</v>
      </c>
      <c r="E1045" s="567"/>
      <c r="F1045" s="567"/>
      <c r="G1045" s="567"/>
      <c r="H1045" s="567" t="s">
        <v>26</v>
      </c>
      <c r="I1045" s="567"/>
      <c r="J1045" s="567"/>
    </row>
    <row r="1046" spans="1:11" ht="33" customHeight="1">
      <c r="A1046" s="567" t="s">
        <v>914</v>
      </c>
      <c r="B1046" s="567"/>
      <c r="C1046" s="567"/>
      <c r="D1046" s="568" t="s">
        <v>934</v>
      </c>
      <c r="E1046" s="568"/>
      <c r="F1046" s="568"/>
      <c r="G1046" s="568"/>
      <c r="H1046" s="569">
        <v>71817490</v>
      </c>
      <c r="I1046" s="570"/>
      <c r="J1046" s="570"/>
    </row>
    <row r="1047" spans="1:11" ht="41.4">
      <c r="A1047" s="36" t="s">
        <v>41</v>
      </c>
      <c r="B1047" s="47" t="s">
        <v>42</v>
      </c>
      <c r="C1047" s="47" t="s">
        <v>43</v>
      </c>
      <c r="D1047" s="47" t="s">
        <v>44</v>
      </c>
      <c r="E1047" s="47" t="s">
        <v>45</v>
      </c>
      <c r="F1047" s="47" t="s">
        <v>46</v>
      </c>
      <c r="G1047" s="47" t="s">
        <v>47</v>
      </c>
      <c r="H1047" s="47" t="s">
        <v>48</v>
      </c>
      <c r="I1047" s="47" t="s">
        <v>49</v>
      </c>
      <c r="J1047" s="47" t="s">
        <v>50</v>
      </c>
    </row>
    <row r="1048" spans="1:11" ht="110.25" customHeight="1">
      <c r="A1048" s="168">
        <v>1</v>
      </c>
      <c r="B1048" s="168">
        <v>27992</v>
      </c>
      <c r="C1048" s="170" t="s">
        <v>967</v>
      </c>
      <c r="D1048" s="186" t="s">
        <v>32</v>
      </c>
      <c r="E1048" s="187">
        <v>0</v>
      </c>
      <c r="F1048" s="39">
        <v>70</v>
      </c>
      <c r="G1048" s="39">
        <v>70</v>
      </c>
      <c r="H1048" s="168">
        <v>56101515</v>
      </c>
      <c r="I1048" s="168" t="s">
        <v>926</v>
      </c>
      <c r="J1048" s="168" t="s">
        <v>926</v>
      </c>
    </row>
    <row r="1049" spans="1:11" ht="145.5" customHeight="1">
      <c r="A1049" s="168">
        <v>2</v>
      </c>
      <c r="B1049" s="168">
        <v>2711004</v>
      </c>
      <c r="C1049" s="170" t="s">
        <v>968</v>
      </c>
      <c r="D1049" s="186" t="s">
        <v>32</v>
      </c>
      <c r="E1049" s="187">
        <v>0</v>
      </c>
      <c r="F1049" s="39">
        <v>70</v>
      </c>
      <c r="G1049" s="39">
        <v>70</v>
      </c>
      <c r="H1049" s="168">
        <v>11161800</v>
      </c>
      <c r="I1049" s="168" t="s">
        <v>926</v>
      </c>
      <c r="J1049" s="168" t="s">
        <v>926</v>
      </c>
    </row>
    <row r="1050" spans="1:11" ht="67.5" customHeight="1">
      <c r="A1050" s="168">
        <v>3</v>
      </c>
      <c r="B1050" s="168">
        <v>2823614</v>
      </c>
      <c r="C1050" s="170" t="s">
        <v>971</v>
      </c>
      <c r="D1050" s="186" t="s">
        <v>32</v>
      </c>
      <c r="E1050" s="187">
        <v>0</v>
      </c>
      <c r="F1050" s="39">
        <v>50</v>
      </c>
      <c r="G1050" s="39">
        <v>50</v>
      </c>
      <c r="H1050" s="168">
        <v>42143601</v>
      </c>
      <c r="I1050" s="168" t="s">
        <v>926</v>
      </c>
      <c r="J1050" s="168" t="s">
        <v>926</v>
      </c>
    </row>
    <row r="1051" spans="1:11" ht="47.25" customHeight="1">
      <c r="A1051" s="168">
        <v>4</v>
      </c>
      <c r="B1051" s="168">
        <v>2825001</v>
      </c>
      <c r="C1051" s="170" t="s">
        <v>970</v>
      </c>
      <c r="D1051" s="186" t="s">
        <v>32</v>
      </c>
      <c r="E1051" s="187">
        <v>0</v>
      </c>
      <c r="F1051" s="39">
        <v>70</v>
      </c>
      <c r="G1051" s="39">
        <v>70</v>
      </c>
      <c r="H1051" s="168">
        <v>11161800</v>
      </c>
      <c r="I1051" s="168" t="s">
        <v>926</v>
      </c>
      <c r="J1051" s="168" t="s">
        <v>926</v>
      </c>
    </row>
    <row r="1052" spans="1:11" ht="97.5" customHeight="1">
      <c r="A1052" s="168">
        <v>5</v>
      </c>
      <c r="B1052" s="168">
        <v>29221</v>
      </c>
      <c r="C1052" s="170" t="s">
        <v>973</v>
      </c>
      <c r="D1052" s="186" t="s">
        <v>32</v>
      </c>
      <c r="E1052" s="187">
        <v>0</v>
      </c>
      <c r="F1052" s="39">
        <v>60</v>
      </c>
      <c r="G1052" s="39">
        <v>60</v>
      </c>
      <c r="H1052" s="168">
        <v>53121500</v>
      </c>
      <c r="I1052" s="168" t="s">
        <v>926</v>
      </c>
      <c r="J1052" s="168" t="s">
        <v>926</v>
      </c>
    </row>
    <row r="1053" spans="1:11" ht="27" customHeight="1">
      <c r="A1053" s="673" t="s">
        <v>24</v>
      </c>
      <c r="B1053" s="673"/>
      <c r="C1053" s="673"/>
      <c r="D1053" s="673"/>
      <c r="E1053" s="673"/>
      <c r="F1053" s="673"/>
      <c r="G1053" s="673"/>
      <c r="H1053" s="673"/>
      <c r="I1053" s="673"/>
      <c r="J1053" s="240">
        <f>+H1046</f>
        <v>71817490</v>
      </c>
      <c r="K1053" s="241"/>
    </row>
    <row r="1054" spans="1:11" ht="23.25" customHeight="1">
      <c r="A1054" s="162"/>
      <c r="B1054" s="162"/>
      <c r="C1054" s="162"/>
      <c r="D1054" s="162"/>
      <c r="E1054" s="162"/>
      <c r="F1054" s="162"/>
      <c r="G1054" s="162"/>
      <c r="H1054" s="162"/>
      <c r="I1054" s="238"/>
      <c r="J1054" s="162"/>
    </row>
    <row r="1055" spans="1:11">
      <c r="A1055" s="572" t="s">
        <v>922</v>
      </c>
      <c r="B1055" s="572"/>
      <c r="C1055" s="572"/>
      <c r="D1055" s="572"/>
      <c r="E1055" s="572"/>
      <c r="F1055" s="572"/>
      <c r="G1055" s="572"/>
      <c r="H1055" s="572"/>
      <c r="I1055" s="572"/>
      <c r="J1055" s="572"/>
    </row>
    <row r="1056" spans="1:11">
      <c r="A1056" s="566" t="s">
        <v>919</v>
      </c>
      <c r="B1056" s="566"/>
      <c r="C1056" s="566"/>
      <c r="D1056" s="566"/>
      <c r="E1056" s="566"/>
      <c r="F1056" s="566"/>
      <c r="G1056" s="566"/>
      <c r="H1056" s="566"/>
      <c r="I1056" s="566"/>
      <c r="J1056" s="566"/>
    </row>
    <row r="1057" spans="1:11">
      <c r="A1057" s="596" t="s">
        <v>940</v>
      </c>
      <c r="B1057" s="596"/>
      <c r="C1057" s="596"/>
      <c r="D1057" s="596"/>
      <c r="E1057" s="596"/>
      <c r="F1057" s="596"/>
      <c r="G1057" s="596"/>
      <c r="H1057" s="596"/>
      <c r="I1057" s="596"/>
      <c r="J1057" s="596"/>
    </row>
    <row r="1058" spans="1:11" ht="22.5" customHeight="1">
      <c r="A1058" s="567" t="s">
        <v>39</v>
      </c>
      <c r="B1058" s="567"/>
      <c r="C1058" s="567"/>
      <c r="D1058" s="567" t="s">
        <v>40</v>
      </c>
      <c r="E1058" s="567"/>
      <c r="F1058" s="567"/>
      <c r="G1058" s="567"/>
      <c r="H1058" s="567" t="s">
        <v>26</v>
      </c>
      <c r="I1058" s="567"/>
      <c r="J1058" s="567"/>
    </row>
    <row r="1059" spans="1:11" ht="33" customHeight="1">
      <c r="A1059" s="567" t="s">
        <v>919</v>
      </c>
      <c r="B1059" s="567"/>
      <c r="C1059" s="567"/>
      <c r="D1059" s="568" t="s">
        <v>922</v>
      </c>
      <c r="E1059" s="568"/>
      <c r="F1059" s="568"/>
      <c r="G1059" s="568"/>
      <c r="H1059" s="569">
        <v>10000000</v>
      </c>
      <c r="I1059" s="570"/>
      <c r="J1059" s="570"/>
    </row>
    <row r="1060" spans="1:11" ht="41.4">
      <c r="A1060" s="36" t="s">
        <v>41</v>
      </c>
      <c r="B1060" s="47" t="s">
        <v>42</v>
      </c>
      <c r="C1060" s="47" t="s">
        <v>43</v>
      </c>
      <c r="D1060" s="47" t="s">
        <v>44</v>
      </c>
      <c r="E1060" s="47" t="s">
        <v>45</v>
      </c>
      <c r="F1060" s="47" t="s">
        <v>46</v>
      </c>
      <c r="G1060" s="47" t="s">
        <v>47</v>
      </c>
      <c r="H1060" s="47" t="s">
        <v>48</v>
      </c>
      <c r="I1060" s="47" t="s">
        <v>49</v>
      </c>
      <c r="J1060" s="47" t="s">
        <v>50</v>
      </c>
    </row>
    <row r="1061" spans="1:11" ht="40.5" customHeight="1">
      <c r="A1061" s="168">
        <v>1</v>
      </c>
      <c r="B1061" s="168">
        <v>3815003</v>
      </c>
      <c r="C1061" s="173" t="s">
        <v>933</v>
      </c>
      <c r="D1061" s="188" t="s">
        <v>32</v>
      </c>
      <c r="E1061" s="189">
        <v>0</v>
      </c>
      <c r="F1061" s="37">
        <v>50</v>
      </c>
      <c r="G1061" s="37">
        <v>50</v>
      </c>
      <c r="H1061" s="160">
        <v>56101508</v>
      </c>
      <c r="I1061" s="168" t="s">
        <v>926</v>
      </c>
      <c r="J1061" s="168" t="s">
        <v>926</v>
      </c>
    </row>
    <row r="1062" spans="1:11" ht="40.5" customHeight="1">
      <c r="A1062" s="168">
        <v>2</v>
      </c>
      <c r="B1062" s="168">
        <v>3815006</v>
      </c>
      <c r="C1062" s="173" t="s">
        <v>969</v>
      </c>
      <c r="D1062" s="188" t="s">
        <v>32</v>
      </c>
      <c r="E1062" s="189">
        <v>0</v>
      </c>
      <c r="F1062" s="37">
        <v>100</v>
      </c>
      <c r="G1062" s="37">
        <v>100</v>
      </c>
      <c r="H1062" s="160">
        <v>3815099</v>
      </c>
      <c r="I1062" s="168" t="s">
        <v>926</v>
      </c>
      <c r="J1062" s="168" t="s">
        <v>926</v>
      </c>
    </row>
    <row r="1063" spans="1:11" ht="27" customHeight="1">
      <c r="A1063" s="673" t="s">
        <v>24</v>
      </c>
      <c r="B1063" s="673"/>
      <c r="C1063" s="673"/>
      <c r="D1063" s="673"/>
      <c r="E1063" s="673"/>
      <c r="F1063" s="673"/>
      <c r="G1063" s="673"/>
      <c r="H1063" s="673"/>
      <c r="I1063" s="673"/>
      <c r="J1063" s="240">
        <f>+H1059</f>
        <v>10000000</v>
      </c>
      <c r="K1063" s="241"/>
    </row>
    <row r="1064" spans="1:11" ht="22.5" customHeight="1">
      <c r="A1064" s="162"/>
      <c r="B1064" s="162"/>
      <c r="C1064" s="162"/>
      <c r="D1064" s="162"/>
      <c r="E1064" s="162"/>
      <c r="F1064" s="162"/>
      <c r="G1064" s="162"/>
      <c r="H1064" s="162"/>
      <c r="I1064" s="238"/>
      <c r="J1064" s="162"/>
    </row>
    <row r="1065" spans="1:11">
      <c r="A1065" s="572" t="s">
        <v>77</v>
      </c>
      <c r="B1065" s="572"/>
      <c r="C1065" s="572"/>
      <c r="D1065" s="572"/>
      <c r="E1065" s="572"/>
      <c r="F1065" s="572"/>
      <c r="G1065" s="572"/>
      <c r="H1065" s="572"/>
      <c r="I1065" s="572"/>
      <c r="J1065" s="572"/>
    </row>
    <row r="1066" spans="1:11">
      <c r="A1066" s="566" t="s">
        <v>917</v>
      </c>
      <c r="B1066" s="566"/>
      <c r="C1066" s="566"/>
      <c r="D1066" s="566"/>
      <c r="E1066" s="566"/>
      <c r="F1066" s="566"/>
      <c r="G1066" s="566"/>
      <c r="H1066" s="566"/>
      <c r="I1066" s="566"/>
      <c r="J1066" s="566"/>
    </row>
    <row r="1067" spans="1:11">
      <c r="A1067" s="596" t="s">
        <v>940</v>
      </c>
      <c r="B1067" s="596"/>
      <c r="C1067" s="596"/>
      <c r="D1067" s="596"/>
      <c r="E1067" s="596"/>
      <c r="F1067" s="596"/>
      <c r="G1067" s="596"/>
      <c r="H1067" s="596"/>
      <c r="I1067" s="596"/>
      <c r="J1067" s="596"/>
    </row>
    <row r="1068" spans="1:11" ht="22.5" customHeight="1">
      <c r="A1068" s="567" t="s">
        <v>39</v>
      </c>
      <c r="B1068" s="567"/>
      <c r="C1068" s="567"/>
      <c r="D1068" s="567" t="s">
        <v>40</v>
      </c>
      <c r="E1068" s="567"/>
      <c r="F1068" s="567"/>
      <c r="G1068" s="567"/>
      <c r="H1068" s="567" t="s">
        <v>26</v>
      </c>
      <c r="I1068" s="567"/>
      <c r="J1068" s="567"/>
    </row>
    <row r="1069" spans="1:11" ht="33" customHeight="1">
      <c r="A1069" s="567" t="s">
        <v>917</v>
      </c>
      <c r="B1069" s="567"/>
      <c r="C1069" s="567"/>
      <c r="D1069" s="568" t="s">
        <v>77</v>
      </c>
      <c r="E1069" s="568"/>
      <c r="F1069" s="568"/>
      <c r="G1069" s="568"/>
      <c r="H1069" s="569">
        <v>2000000</v>
      </c>
      <c r="I1069" s="570"/>
      <c r="J1069" s="570"/>
    </row>
    <row r="1070" spans="1:11" ht="41.4">
      <c r="A1070" s="36" t="s">
        <v>41</v>
      </c>
      <c r="B1070" s="47" t="s">
        <v>42</v>
      </c>
      <c r="C1070" s="47" t="s">
        <v>43</v>
      </c>
      <c r="D1070" s="47" t="s">
        <v>44</v>
      </c>
      <c r="E1070" s="47" t="s">
        <v>45</v>
      </c>
      <c r="F1070" s="47" t="s">
        <v>46</v>
      </c>
      <c r="G1070" s="47" t="s">
        <v>47</v>
      </c>
      <c r="H1070" s="47" t="s">
        <v>48</v>
      </c>
      <c r="I1070" s="47" t="s">
        <v>49</v>
      </c>
      <c r="J1070" s="47" t="s">
        <v>50</v>
      </c>
    </row>
    <row r="1071" spans="1:11" ht="55.5" customHeight="1">
      <c r="A1071" s="168">
        <v>1</v>
      </c>
      <c r="B1071" s="168">
        <v>3694003</v>
      </c>
      <c r="C1071" s="173" t="s">
        <v>972</v>
      </c>
      <c r="D1071" s="168" t="s">
        <v>304</v>
      </c>
      <c r="E1071" s="168">
        <v>0</v>
      </c>
      <c r="F1071" s="179">
        <v>35</v>
      </c>
      <c r="G1071" s="179">
        <v>35</v>
      </c>
      <c r="H1071" s="168">
        <v>42152224</v>
      </c>
      <c r="I1071" s="168" t="s">
        <v>926</v>
      </c>
      <c r="J1071" s="168" t="s">
        <v>926</v>
      </c>
    </row>
    <row r="1072" spans="1:11" ht="27" customHeight="1">
      <c r="A1072" s="673" t="s">
        <v>24</v>
      </c>
      <c r="B1072" s="673"/>
      <c r="C1072" s="673"/>
      <c r="D1072" s="673"/>
      <c r="E1072" s="673"/>
      <c r="F1072" s="673"/>
      <c r="G1072" s="673"/>
      <c r="H1072" s="673"/>
      <c r="I1072" s="673"/>
      <c r="J1072" s="240">
        <f>+H1069</f>
        <v>2000000</v>
      </c>
      <c r="K1072" s="241"/>
    </row>
    <row r="1073" spans="1:16" ht="22.5" customHeight="1">
      <c r="A1073" s="162"/>
      <c r="B1073" s="162"/>
      <c r="C1073" s="162"/>
      <c r="D1073" s="162"/>
      <c r="E1073" s="162"/>
      <c r="F1073" s="162"/>
      <c r="G1073" s="162"/>
      <c r="H1073" s="162"/>
      <c r="I1073" s="238"/>
      <c r="J1073" s="162"/>
    </row>
    <row r="1074" spans="1:16">
      <c r="A1074" s="572" t="s">
        <v>1641</v>
      </c>
      <c r="B1074" s="572"/>
      <c r="C1074" s="572"/>
      <c r="D1074" s="572"/>
      <c r="E1074" s="572"/>
      <c r="F1074" s="572"/>
      <c r="G1074" s="572"/>
      <c r="H1074" s="572"/>
      <c r="I1074" s="572"/>
      <c r="J1074" s="572"/>
      <c r="K1074" s="263"/>
    </row>
    <row r="1075" spans="1:16">
      <c r="A1075" s="572" t="s">
        <v>1629</v>
      </c>
      <c r="B1075" s="572"/>
      <c r="C1075" s="572"/>
      <c r="D1075" s="572"/>
      <c r="E1075" s="572"/>
      <c r="F1075" s="572"/>
      <c r="G1075" s="572"/>
      <c r="H1075" s="572"/>
      <c r="I1075" s="572"/>
      <c r="J1075" s="572"/>
      <c r="K1075" s="263"/>
    </row>
    <row r="1076" spans="1:16">
      <c r="A1076" s="685" t="s">
        <v>1118</v>
      </c>
      <c r="B1076" s="685"/>
      <c r="C1076" s="685"/>
      <c r="D1076" s="685"/>
      <c r="E1076" s="685"/>
      <c r="F1076" s="685"/>
      <c r="G1076" s="685"/>
      <c r="H1076" s="685"/>
      <c r="I1076" s="685"/>
      <c r="J1076" s="685"/>
      <c r="K1076" s="263"/>
    </row>
    <row r="1077" spans="1:16" ht="18" customHeight="1">
      <c r="A1077" s="567" t="s">
        <v>39</v>
      </c>
      <c r="B1077" s="567"/>
      <c r="C1077" s="567"/>
      <c r="D1077" s="567" t="s">
        <v>40</v>
      </c>
      <c r="E1077" s="567"/>
      <c r="F1077" s="567"/>
      <c r="G1077" s="567"/>
      <c r="H1077" s="567" t="s">
        <v>26</v>
      </c>
      <c r="I1077" s="567"/>
      <c r="J1077" s="567"/>
      <c r="K1077" s="264"/>
    </row>
    <row r="1078" spans="1:16" ht="28.5" customHeight="1">
      <c r="A1078" s="571" t="s">
        <v>1642</v>
      </c>
      <c r="B1078" s="571"/>
      <c r="C1078" s="571"/>
      <c r="D1078" s="573" t="s">
        <v>1641</v>
      </c>
      <c r="E1078" s="573"/>
      <c r="F1078" s="573"/>
      <c r="G1078" s="573"/>
      <c r="H1078" s="569">
        <v>35014306</v>
      </c>
      <c r="I1078" s="570"/>
      <c r="J1078" s="570"/>
      <c r="K1078" s="264"/>
    </row>
    <row r="1079" spans="1:16" ht="42.75" customHeight="1">
      <c r="A1079" s="36" t="s">
        <v>41</v>
      </c>
      <c r="B1079" s="47" t="s">
        <v>42</v>
      </c>
      <c r="C1079" s="47" t="s">
        <v>43</v>
      </c>
      <c r="D1079" s="47" t="s">
        <v>44</v>
      </c>
      <c r="E1079" s="47" t="s">
        <v>45</v>
      </c>
      <c r="F1079" s="47" t="s">
        <v>46</v>
      </c>
      <c r="G1079" s="47" t="s">
        <v>47</v>
      </c>
      <c r="H1079" s="47" t="s">
        <v>48</v>
      </c>
      <c r="I1079" s="47" t="s">
        <v>49</v>
      </c>
      <c r="J1079" s="47" t="s">
        <v>50</v>
      </c>
      <c r="K1079" s="264"/>
    </row>
    <row r="1080" spans="1:16" ht="231" customHeight="1">
      <c r="A1080" s="37">
        <f>+A513+1</f>
        <v>94</v>
      </c>
      <c r="B1080" s="46">
        <v>28261</v>
      </c>
      <c r="C1080" s="332" t="s">
        <v>1643</v>
      </c>
      <c r="D1080" s="46" t="s">
        <v>902</v>
      </c>
      <c r="E1080" s="46">
        <v>0</v>
      </c>
      <c r="F1080" s="46">
        <v>20</v>
      </c>
      <c r="G1080" s="46">
        <v>20</v>
      </c>
      <c r="H1080" s="164">
        <v>46181701</v>
      </c>
      <c r="I1080" s="333"/>
      <c r="J1080" s="333"/>
      <c r="K1080" s="264"/>
      <c r="L1080" s="134"/>
    </row>
    <row r="1081" spans="1:16" ht="27" customHeight="1">
      <c r="A1081" s="673" t="s">
        <v>24</v>
      </c>
      <c r="B1081" s="673"/>
      <c r="C1081" s="673"/>
      <c r="D1081" s="673"/>
      <c r="E1081" s="673"/>
      <c r="F1081" s="673"/>
      <c r="G1081" s="673"/>
      <c r="H1081" s="673"/>
      <c r="I1081" s="673"/>
      <c r="J1081" s="240">
        <f>+H1078</f>
        <v>35014306</v>
      </c>
      <c r="K1081" s="241"/>
    </row>
    <row r="1082" spans="1:16">
      <c r="A1082" s="40"/>
      <c r="B1082" s="19"/>
      <c r="C1082" s="10"/>
      <c r="D1082" s="19"/>
      <c r="E1082" s="19"/>
      <c r="F1082" s="19"/>
      <c r="G1082" s="19"/>
      <c r="H1082" s="19"/>
      <c r="I1082" s="80"/>
      <c r="J1082" s="80"/>
      <c r="K1082" s="334"/>
    </row>
    <row r="1083" spans="1:16">
      <c r="A1083" s="781" t="s">
        <v>1118</v>
      </c>
      <c r="B1083" s="781"/>
      <c r="C1083" s="781"/>
      <c r="D1083" s="781"/>
      <c r="E1083" s="781"/>
      <c r="F1083" s="781"/>
      <c r="G1083" s="781"/>
      <c r="H1083" s="781"/>
      <c r="I1083" s="781"/>
      <c r="J1083" s="781"/>
      <c r="K1083" s="330"/>
      <c r="L1083" s="64"/>
      <c r="M1083" s="64"/>
      <c r="N1083" s="64"/>
      <c r="O1083" s="319"/>
      <c r="P1083" s="319"/>
    </row>
    <row r="1084" spans="1:16">
      <c r="A1084" s="782" t="s">
        <v>1644</v>
      </c>
      <c r="B1084" s="782"/>
      <c r="C1084" s="782"/>
      <c r="D1084" s="782"/>
      <c r="E1084" s="782"/>
      <c r="F1084" s="782"/>
      <c r="G1084" s="782"/>
      <c r="H1084" s="782"/>
      <c r="I1084" s="782"/>
      <c r="J1084" s="782"/>
      <c r="K1084" s="330"/>
      <c r="L1084" s="64"/>
      <c r="M1084" s="64"/>
      <c r="N1084" s="64"/>
      <c r="O1084" s="319"/>
      <c r="P1084" s="319"/>
    </row>
    <row r="1085" spans="1:16">
      <c r="A1085" s="782" t="s">
        <v>1645</v>
      </c>
      <c r="B1085" s="782"/>
      <c r="C1085" s="782"/>
      <c r="D1085" s="782"/>
      <c r="E1085" s="782"/>
      <c r="F1085" s="782"/>
      <c r="G1085" s="782"/>
      <c r="H1085" s="782"/>
      <c r="I1085" s="782"/>
      <c r="J1085" s="782"/>
      <c r="K1085" s="330"/>
      <c r="L1085" s="64"/>
      <c r="M1085" s="64"/>
      <c r="N1085" s="64"/>
      <c r="O1085" s="319"/>
      <c r="P1085" s="319"/>
    </row>
    <row r="1086" spans="1:16" ht="21" customHeight="1">
      <c r="A1086" s="727" t="s">
        <v>1646</v>
      </c>
      <c r="B1086" s="728"/>
      <c r="C1086" s="728"/>
      <c r="D1086" s="729"/>
      <c r="E1086" s="727" t="s">
        <v>40</v>
      </c>
      <c r="F1086" s="729"/>
      <c r="G1086" s="727" t="s">
        <v>26</v>
      </c>
      <c r="H1086" s="728"/>
      <c r="I1086" s="728"/>
      <c r="J1086" s="729"/>
      <c r="K1086" s="330"/>
      <c r="L1086" s="64"/>
      <c r="M1086" s="64"/>
      <c r="N1086" s="64"/>
      <c r="O1086" s="319"/>
      <c r="P1086" s="319"/>
    </row>
    <row r="1087" spans="1:16" ht="27.75" customHeight="1">
      <c r="A1087" s="787" t="s">
        <v>1647</v>
      </c>
      <c r="B1087" s="836"/>
      <c r="C1087" s="836"/>
      <c r="D1087" s="788"/>
      <c r="E1087" s="727" t="s">
        <v>1644</v>
      </c>
      <c r="F1087" s="729"/>
      <c r="G1087" s="837">
        <v>45000000</v>
      </c>
      <c r="H1087" s="838"/>
      <c r="I1087" s="838"/>
      <c r="J1087" s="839"/>
      <c r="K1087" s="330"/>
      <c r="L1087" s="64"/>
      <c r="M1087" s="64"/>
      <c r="N1087" s="64"/>
      <c r="O1087" s="319"/>
      <c r="P1087" s="319"/>
    </row>
    <row r="1088" spans="1:16" ht="41.4">
      <c r="A1088" s="279" t="s">
        <v>41</v>
      </c>
      <c r="B1088" s="168" t="s">
        <v>42</v>
      </c>
      <c r="C1088" s="168" t="s">
        <v>43</v>
      </c>
      <c r="D1088" s="168" t="s">
        <v>44</v>
      </c>
      <c r="E1088" s="37" t="s">
        <v>45</v>
      </c>
      <c r="F1088" s="37" t="s">
        <v>46</v>
      </c>
      <c r="G1088" s="37" t="s">
        <v>47</v>
      </c>
      <c r="H1088" s="37" t="s">
        <v>48</v>
      </c>
      <c r="I1088" s="37" t="s">
        <v>49</v>
      </c>
      <c r="J1088" s="37" t="s">
        <v>50</v>
      </c>
      <c r="K1088" s="330"/>
      <c r="L1088" s="64"/>
      <c r="M1088" s="64"/>
      <c r="N1088" s="64"/>
      <c r="O1088" s="319"/>
      <c r="P1088" s="319"/>
    </row>
    <row r="1089" spans="1:16" ht="192.75" customHeight="1">
      <c r="A1089" s="46">
        <v>1</v>
      </c>
      <c r="B1089" s="46">
        <v>2732006</v>
      </c>
      <c r="C1089" s="317" t="s">
        <v>1648</v>
      </c>
      <c r="D1089" s="71" t="s">
        <v>32</v>
      </c>
      <c r="E1089" s="71">
        <v>0</v>
      </c>
      <c r="F1089" s="71">
        <v>200</v>
      </c>
      <c r="G1089" s="71">
        <v>200</v>
      </c>
      <c r="H1089" s="71">
        <v>49120000</v>
      </c>
      <c r="I1089" s="335"/>
      <c r="J1089" s="336"/>
      <c r="K1089" s="330"/>
      <c r="L1089" s="64"/>
      <c r="M1089" s="64"/>
      <c r="N1089" s="64"/>
      <c r="O1089" s="319"/>
      <c r="P1089" s="319"/>
    </row>
    <row r="1090" spans="1:16" ht="27" customHeight="1">
      <c r="A1090" s="673" t="s">
        <v>24</v>
      </c>
      <c r="B1090" s="673"/>
      <c r="C1090" s="673"/>
      <c r="D1090" s="673"/>
      <c r="E1090" s="673"/>
      <c r="F1090" s="673"/>
      <c r="G1090" s="673"/>
      <c r="H1090" s="673"/>
      <c r="I1090" s="673"/>
      <c r="J1090" s="240">
        <f>+G1087</f>
        <v>45000000</v>
      </c>
      <c r="K1090" s="241"/>
    </row>
    <row r="1091" spans="1:16">
      <c r="A1091" s="337"/>
      <c r="B1091" s="337"/>
      <c r="C1091" s="337"/>
      <c r="D1091" s="337"/>
      <c r="E1091" s="337"/>
      <c r="F1091" s="337"/>
      <c r="G1091" s="337"/>
      <c r="H1091" s="337"/>
      <c r="I1091" s="337"/>
      <c r="J1091" s="337"/>
      <c r="K1091" s="330"/>
      <c r="L1091" s="64"/>
      <c r="M1091" s="64"/>
      <c r="N1091" s="64"/>
      <c r="O1091" s="319"/>
      <c r="P1091" s="319"/>
    </row>
    <row r="1092" spans="1:16" s="53" customFormat="1" ht="21.75" customHeight="1">
      <c r="A1092" s="823" t="s">
        <v>1118</v>
      </c>
      <c r="B1092" s="823"/>
      <c r="C1092" s="823"/>
      <c r="D1092" s="823"/>
      <c r="E1092" s="823"/>
      <c r="F1092" s="823"/>
      <c r="G1092" s="823"/>
      <c r="H1092" s="823"/>
      <c r="I1092" s="823"/>
      <c r="J1092" s="823"/>
      <c r="K1092" s="269"/>
    </row>
    <row r="1093" spans="1:16" s="339" customFormat="1" ht="21.75" customHeight="1">
      <c r="A1093" s="727" t="s">
        <v>39</v>
      </c>
      <c r="B1093" s="728"/>
      <c r="C1093" s="728"/>
      <c r="D1093" s="729"/>
      <c r="E1093" s="840" t="s">
        <v>40</v>
      </c>
      <c r="F1093" s="841"/>
      <c r="G1093" s="727" t="s">
        <v>26</v>
      </c>
      <c r="H1093" s="728"/>
      <c r="I1093" s="728"/>
      <c r="J1093" s="729"/>
      <c r="K1093" s="338"/>
    </row>
    <row r="1094" spans="1:16" s="339" customFormat="1" ht="45.75" customHeight="1">
      <c r="A1094" s="767" t="s">
        <v>1647</v>
      </c>
      <c r="B1094" s="767"/>
      <c r="C1094" s="767"/>
      <c r="D1094" s="767"/>
      <c r="E1094" s="727" t="s">
        <v>1644</v>
      </c>
      <c r="F1094" s="729"/>
      <c r="G1094" s="837">
        <v>30000000</v>
      </c>
      <c r="H1094" s="838"/>
      <c r="I1094" s="838"/>
      <c r="J1094" s="839"/>
      <c r="K1094" s="338"/>
    </row>
    <row r="1095" spans="1:16" s="53" customFormat="1" ht="39.75" customHeight="1">
      <c r="A1095" s="279" t="s">
        <v>41</v>
      </c>
      <c r="B1095" s="168" t="s">
        <v>42</v>
      </c>
      <c r="C1095" s="168" t="s">
        <v>43</v>
      </c>
      <c r="D1095" s="168" t="s">
        <v>44</v>
      </c>
      <c r="E1095" s="37" t="s">
        <v>45</v>
      </c>
      <c r="F1095" s="37" t="s">
        <v>46</v>
      </c>
      <c r="G1095" s="37" t="s">
        <v>47</v>
      </c>
      <c r="H1095" s="37" t="s">
        <v>48</v>
      </c>
      <c r="I1095" s="37" t="s">
        <v>49</v>
      </c>
      <c r="J1095" s="37" t="s">
        <v>50</v>
      </c>
      <c r="K1095" s="269"/>
    </row>
    <row r="1096" spans="1:16" s="53" customFormat="1" ht="46.5" customHeight="1">
      <c r="A1096" s="168">
        <f>+A1089+1</f>
        <v>2</v>
      </c>
      <c r="B1096" s="182" t="s">
        <v>1649</v>
      </c>
      <c r="C1096" s="340" t="s">
        <v>1650</v>
      </c>
      <c r="D1096" s="160" t="s">
        <v>32</v>
      </c>
      <c r="E1096" s="160">
        <v>0</v>
      </c>
      <c r="F1096" s="168">
        <v>100</v>
      </c>
      <c r="G1096" s="181">
        <v>100</v>
      </c>
      <c r="H1096" s="160">
        <v>52121509</v>
      </c>
      <c r="I1096" s="335"/>
      <c r="J1096" s="336"/>
      <c r="K1096" s="269"/>
    </row>
    <row r="1097" spans="1:16" ht="27" customHeight="1">
      <c r="A1097" s="673" t="s">
        <v>24</v>
      </c>
      <c r="B1097" s="673"/>
      <c r="C1097" s="673"/>
      <c r="D1097" s="673"/>
      <c r="E1097" s="673"/>
      <c r="F1097" s="673"/>
      <c r="G1097" s="673"/>
      <c r="H1097" s="673"/>
      <c r="I1097" s="673"/>
      <c r="J1097" s="240">
        <f>+G1094</f>
        <v>30000000</v>
      </c>
      <c r="K1097" s="241"/>
    </row>
    <row r="1098" spans="1:16" s="53" customFormat="1" ht="15">
      <c r="A1098" s="167"/>
      <c r="B1098" s="341"/>
      <c r="C1098" s="342"/>
      <c r="D1098" s="342"/>
      <c r="E1098" s="199"/>
      <c r="F1098" s="167"/>
      <c r="G1098" s="343"/>
      <c r="H1098" s="167"/>
      <c r="I1098" s="199"/>
      <c r="J1098" s="167"/>
      <c r="K1098" s="269"/>
    </row>
    <row r="1099" spans="1:16" s="53" customFormat="1" ht="36.75" customHeight="1">
      <c r="A1099" s="822" t="s">
        <v>1698</v>
      </c>
      <c r="B1099" s="822"/>
      <c r="C1099" s="822"/>
      <c r="D1099" s="822"/>
      <c r="E1099" s="822"/>
      <c r="F1099" s="822"/>
      <c r="G1099" s="822"/>
      <c r="H1099" s="822"/>
      <c r="I1099" s="822"/>
      <c r="J1099" s="822"/>
      <c r="K1099" s="346"/>
    </row>
    <row r="1100" spans="1:16" s="53" customFormat="1" ht="21.75" customHeight="1">
      <c r="A1100" s="823" t="s">
        <v>1118</v>
      </c>
      <c r="B1100" s="823"/>
      <c r="C1100" s="823"/>
      <c r="D1100" s="823"/>
      <c r="E1100" s="823"/>
      <c r="F1100" s="823"/>
      <c r="G1100" s="823"/>
      <c r="H1100" s="823"/>
      <c r="I1100" s="823"/>
      <c r="J1100" s="823"/>
      <c r="K1100" s="346"/>
    </row>
    <row r="1101" spans="1:16" s="53" customFormat="1" ht="30.75" customHeight="1">
      <c r="A1101" s="824" t="s">
        <v>1646</v>
      </c>
      <c r="B1101" s="825"/>
      <c r="C1101" s="825"/>
      <c r="D1101" s="826"/>
      <c r="E1101" s="827" t="s">
        <v>1651</v>
      </c>
      <c r="F1101" s="828"/>
      <c r="G1101" s="824" t="s">
        <v>26</v>
      </c>
      <c r="H1101" s="825"/>
      <c r="I1101" s="825"/>
      <c r="J1101" s="826"/>
      <c r="K1101" s="269"/>
    </row>
    <row r="1102" spans="1:16" s="53" customFormat="1" ht="32.25" customHeight="1">
      <c r="A1102" s="829" t="s">
        <v>1647</v>
      </c>
      <c r="B1102" s="830"/>
      <c r="C1102" s="830"/>
      <c r="D1102" s="831"/>
      <c r="E1102" s="832" t="s">
        <v>1644</v>
      </c>
      <c r="F1102" s="826"/>
      <c r="G1102" s="833">
        <v>62715500</v>
      </c>
      <c r="H1102" s="834"/>
      <c r="I1102" s="834"/>
      <c r="J1102" s="835"/>
      <c r="K1102" s="269"/>
    </row>
    <row r="1103" spans="1:16" s="53" customFormat="1" ht="54.75" customHeight="1">
      <c r="A1103" s="366" t="s">
        <v>41</v>
      </c>
      <c r="B1103" s="367" t="s">
        <v>42</v>
      </c>
      <c r="C1103" s="367" t="s">
        <v>43</v>
      </c>
      <c r="D1103" s="367" t="s">
        <v>44</v>
      </c>
      <c r="E1103" s="368" t="s">
        <v>45</v>
      </c>
      <c r="F1103" s="368" t="s">
        <v>46</v>
      </c>
      <c r="G1103" s="368" t="s">
        <v>47</v>
      </c>
      <c r="H1103" s="368" t="s">
        <v>48</v>
      </c>
      <c r="I1103" s="368" t="s">
        <v>49</v>
      </c>
      <c r="J1103" s="368" t="s">
        <v>50</v>
      </c>
      <c r="K1103" s="269"/>
    </row>
    <row r="1104" spans="1:16" s="53" customFormat="1" ht="51.75" customHeight="1">
      <c r="A1104" s="367">
        <f>+A1098+1</f>
        <v>1</v>
      </c>
      <c r="B1104" s="369" t="s">
        <v>1699</v>
      </c>
      <c r="C1104" s="370" t="s">
        <v>1700</v>
      </c>
      <c r="D1104" s="371" t="s">
        <v>32</v>
      </c>
      <c r="E1104" s="371">
        <v>0</v>
      </c>
      <c r="F1104" s="372">
        <v>300</v>
      </c>
      <c r="G1104" s="373">
        <v>300</v>
      </c>
      <c r="H1104" s="371">
        <v>53103100</v>
      </c>
      <c r="I1104" s="374"/>
      <c r="J1104" s="375"/>
      <c r="K1104" s="269" t="s">
        <v>1701</v>
      </c>
    </row>
    <row r="1105" spans="1:11" ht="27" customHeight="1">
      <c r="A1105" s="673" t="s">
        <v>24</v>
      </c>
      <c r="B1105" s="673"/>
      <c r="C1105" s="673"/>
      <c r="D1105" s="673"/>
      <c r="E1105" s="673"/>
      <c r="F1105" s="673"/>
      <c r="G1105" s="673"/>
      <c r="H1105" s="673"/>
      <c r="I1105" s="673"/>
      <c r="J1105" s="240">
        <f>+G1102</f>
        <v>62715500</v>
      </c>
      <c r="K1105" s="241"/>
    </row>
    <row r="1106" spans="1:11">
      <c r="A1106" s="347"/>
      <c r="B1106" s="347"/>
      <c r="C1106" s="347"/>
      <c r="D1106" s="348"/>
      <c r="E1106" s="348"/>
      <c r="F1106" s="347"/>
      <c r="G1106" s="5"/>
      <c r="H1106" s="348"/>
      <c r="I1106" s="5"/>
      <c r="J1106" s="5"/>
      <c r="K1106" s="264"/>
    </row>
    <row r="1107" spans="1:11" s="53" customFormat="1" ht="15" customHeight="1">
      <c r="A1107" s="781" t="s">
        <v>1050</v>
      </c>
      <c r="B1107" s="781"/>
      <c r="C1107" s="781"/>
      <c r="D1107" s="781"/>
      <c r="E1107" s="781"/>
      <c r="F1107" s="781"/>
      <c r="G1107" s="781"/>
      <c r="H1107" s="781"/>
      <c r="I1107" s="781"/>
      <c r="J1107" s="781"/>
      <c r="K1107" s="269"/>
    </row>
    <row r="1108" spans="1:11" s="53" customFormat="1" ht="26.25" customHeight="1">
      <c r="A1108" s="567" t="s">
        <v>39</v>
      </c>
      <c r="B1108" s="567"/>
      <c r="C1108" s="567"/>
      <c r="D1108" s="676" t="s">
        <v>40</v>
      </c>
      <c r="E1108" s="677"/>
      <c r="F1108" s="677"/>
      <c r="G1108" s="678"/>
      <c r="H1108" s="676" t="s">
        <v>26</v>
      </c>
      <c r="I1108" s="677"/>
      <c r="J1108" s="678"/>
      <c r="K1108" s="269"/>
    </row>
    <row r="1109" spans="1:11" s="53" customFormat="1" ht="26.25" customHeight="1">
      <c r="A1109" s="727" t="s">
        <v>1647</v>
      </c>
      <c r="B1109" s="728"/>
      <c r="C1109" s="728"/>
      <c r="D1109" s="767" t="s">
        <v>1644</v>
      </c>
      <c r="E1109" s="767"/>
      <c r="F1109" s="767"/>
      <c r="G1109" s="767"/>
      <c r="H1109" s="848">
        <v>24715500</v>
      </c>
      <c r="I1109" s="849"/>
      <c r="J1109" s="850"/>
      <c r="K1109" s="269"/>
    </row>
    <row r="1110" spans="1:11" s="53" customFormat="1" ht="54.75" customHeight="1">
      <c r="A1110" s="36" t="s">
        <v>41</v>
      </c>
      <c r="B1110" s="47" t="s">
        <v>42</v>
      </c>
      <c r="C1110" s="47" t="s">
        <v>43</v>
      </c>
      <c r="D1110" s="47" t="s">
        <v>44</v>
      </c>
      <c r="E1110" s="47" t="s">
        <v>45</v>
      </c>
      <c r="F1110" s="47" t="s">
        <v>46</v>
      </c>
      <c r="G1110" s="47" t="s">
        <v>47</v>
      </c>
      <c r="H1110" s="47" t="s">
        <v>48</v>
      </c>
      <c r="I1110" s="47" t="s">
        <v>49</v>
      </c>
      <c r="J1110" s="47" t="s">
        <v>50</v>
      </c>
      <c r="K1110" s="269"/>
    </row>
    <row r="1111" spans="1:11" s="53" customFormat="1" ht="193.5" customHeight="1">
      <c r="A1111" s="168">
        <f>+A1096+1</f>
        <v>3</v>
      </c>
      <c r="B1111" s="168">
        <v>2732006</v>
      </c>
      <c r="C1111" s="180" t="s">
        <v>1648</v>
      </c>
      <c r="D1111" s="160" t="s">
        <v>32</v>
      </c>
      <c r="E1111" s="168">
        <v>0</v>
      </c>
      <c r="F1111" s="181">
        <v>170</v>
      </c>
      <c r="G1111" s="168">
        <f>+E1111+F1111</f>
        <v>170</v>
      </c>
      <c r="H1111" s="160">
        <v>49120000</v>
      </c>
      <c r="I1111" s="168"/>
      <c r="J1111" s="168"/>
      <c r="K1111" s="269"/>
    </row>
    <row r="1112" spans="1:11" ht="27" customHeight="1">
      <c r="A1112" s="673" t="s">
        <v>24</v>
      </c>
      <c r="B1112" s="673"/>
      <c r="C1112" s="673"/>
      <c r="D1112" s="673"/>
      <c r="E1112" s="673"/>
      <c r="F1112" s="673"/>
      <c r="G1112" s="673"/>
      <c r="H1112" s="673"/>
      <c r="I1112" s="673"/>
      <c r="J1112" s="240">
        <f>+H1109</f>
        <v>24715500</v>
      </c>
      <c r="K1112" s="241"/>
    </row>
    <row r="1113" spans="1:11" s="53" customFormat="1" ht="18" customHeight="1">
      <c r="A1113" s="344"/>
      <c r="B1113" s="344"/>
      <c r="C1113" s="344"/>
      <c r="D1113" s="344"/>
      <c r="E1113" s="344"/>
      <c r="F1113" s="344"/>
      <c r="G1113" s="344"/>
      <c r="H1113" s="344"/>
      <c r="I1113" s="344"/>
      <c r="J1113" s="345"/>
      <c r="K1113" s="269"/>
    </row>
    <row r="1114" spans="1:11" s="53" customFormat="1" ht="18" customHeight="1">
      <c r="A1114" s="167"/>
      <c r="B1114" s="167"/>
      <c r="C1114" s="342"/>
      <c r="D1114" s="199"/>
      <c r="E1114" s="167"/>
      <c r="F1114" s="343"/>
      <c r="G1114" s="167"/>
      <c r="H1114" s="199"/>
      <c r="I1114" s="349"/>
      <c r="J1114" s="350"/>
      <c r="K1114" s="269"/>
    </row>
    <row r="1115" spans="1:11" s="53" customFormat="1" ht="14.25" customHeight="1">
      <c r="A1115" s="674" t="s">
        <v>1652</v>
      </c>
      <c r="B1115" s="674"/>
      <c r="C1115" s="674"/>
      <c r="D1115" s="674"/>
      <c r="E1115" s="674"/>
      <c r="F1115" s="674"/>
      <c r="G1115" s="674"/>
      <c r="H1115" s="674"/>
      <c r="I1115" s="674"/>
      <c r="J1115" s="674"/>
      <c r="K1115" s="269"/>
    </row>
    <row r="1116" spans="1:11" s="53" customFormat="1" ht="14.25" customHeight="1">
      <c r="A1116" s="597" t="s">
        <v>1631</v>
      </c>
      <c r="B1116" s="597"/>
      <c r="C1116" s="597"/>
      <c r="D1116" s="597"/>
      <c r="E1116" s="597"/>
      <c r="F1116" s="597"/>
      <c r="G1116" s="597"/>
      <c r="H1116" s="597"/>
      <c r="I1116" s="597"/>
      <c r="J1116" s="597"/>
      <c r="K1116" s="269"/>
    </row>
    <row r="1117" spans="1:11" s="53" customFormat="1" ht="14.25" customHeight="1">
      <c r="A1117" s="706" t="s">
        <v>1050</v>
      </c>
      <c r="B1117" s="706"/>
      <c r="C1117" s="706"/>
      <c r="D1117" s="706"/>
      <c r="E1117" s="706"/>
      <c r="F1117" s="706"/>
      <c r="G1117" s="706"/>
      <c r="H1117" s="706"/>
      <c r="I1117" s="706"/>
      <c r="J1117" s="706"/>
      <c r="K1117" s="269"/>
    </row>
    <row r="1118" spans="1:11" s="53" customFormat="1" ht="24.75" customHeight="1">
      <c r="A1118" s="567" t="s">
        <v>39</v>
      </c>
      <c r="B1118" s="567"/>
      <c r="C1118" s="567"/>
      <c r="D1118" s="567" t="s">
        <v>40</v>
      </c>
      <c r="E1118" s="567"/>
      <c r="F1118" s="567"/>
      <c r="G1118" s="567"/>
      <c r="H1118" s="567" t="s">
        <v>26</v>
      </c>
      <c r="I1118" s="567"/>
      <c r="J1118" s="567"/>
      <c r="K1118" s="269"/>
    </row>
    <row r="1119" spans="1:11" s="53" customFormat="1" ht="25.5" customHeight="1">
      <c r="A1119" s="567" t="s">
        <v>1654</v>
      </c>
      <c r="B1119" s="567"/>
      <c r="C1119" s="567"/>
      <c r="D1119" s="697" t="s">
        <v>1652</v>
      </c>
      <c r="E1119" s="698"/>
      <c r="F1119" s="698"/>
      <c r="G1119" s="699"/>
      <c r="H1119" s="842">
        <v>70000000</v>
      </c>
      <c r="I1119" s="843"/>
      <c r="J1119" s="844"/>
      <c r="K1119" s="269"/>
    </row>
    <row r="1120" spans="1:11" s="53" customFormat="1" ht="69" customHeight="1">
      <c r="A1120" s="36" t="s">
        <v>41</v>
      </c>
      <c r="B1120" s="47" t="s">
        <v>42</v>
      </c>
      <c r="C1120" s="47" t="s">
        <v>43</v>
      </c>
      <c r="D1120" s="47" t="s">
        <v>44</v>
      </c>
      <c r="E1120" s="47" t="s">
        <v>45</v>
      </c>
      <c r="F1120" s="47" t="s">
        <v>46</v>
      </c>
      <c r="G1120" s="47" t="s">
        <v>47</v>
      </c>
      <c r="H1120" s="47" t="s">
        <v>48</v>
      </c>
      <c r="I1120" s="47" t="s">
        <v>49</v>
      </c>
      <c r="J1120" s="47" t="s">
        <v>50</v>
      </c>
      <c r="K1120" s="269"/>
    </row>
    <row r="1121" spans="1:11" s="53" customFormat="1" ht="25.5" customHeight="1">
      <c r="A1121" s="47">
        <f>+A1111+1</f>
        <v>4</v>
      </c>
      <c r="B1121" s="193">
        <v>28238</v>
      </c>
      <c r="C1121" s="332" t="s">
        <v>1655</v>
      </c>
      <c r="D1121" s="160" t="s">
        <v>32</v>
      </c>
      <c r="E1121" s="168">
        <v>0</v>
      </c>
      <c r="F1121" s="181">
        <v>50</v>
      </c>
      <c r="G1121" s="168">
        <f t="shared" ref="G1121:G1127" si="19">F1121</f>
        <v>50</v>
      </c>
      <c r="H1121" s="160">
        <v>46181612</v>
      </c>
      <c r="I1121" s="351">
        <v>234504</v>
      </c>
      <c r="J1121" s="351">
        <f>I1121*F1121</f>
        <v>11725200</v>
      </c>
      <c r="K1121" s="269"/>
    </row>
    <row r="1122" spans="1:11" s="53" customFormat="1" ht="31.5" customHeight="1">
      <c r="A1122" s="352">
        <f t="shared" ref="A1122:A1127" si="20">+A1121+1</f>
        <v>5</v>
      </c>
      <c r="B1122" s="193">
        <v>28238</v>
      </c>
      <c r="C1122" s="332" t="s">
        <v>1656</v>
      </c>
      <c r="D1122" s="160" t="s">
        <v>1653</v>
      </c>
      <c r="E1122" s="168">
        <v>0</v>
      </c>
      <c r="F1122" s="181">
        <v>50</v>
      </c>
      <c r="G1122" s="168">
        <f t="shared" si="19"/>
        <v>50</v>
      </c>
      <c r="H1122" s="160">
        <v>46181612</v>
      </c>
      <c r="I1122" s="291"/>
      <c r="J1122" s="291"/>
      <c r="K1122" s="269"/>
    </row>
    <row r="1123" spans="1:11" s="53" customFormat="1" ht="25.5" customHeight="1">
      <c r="A1123" s="352">
        <f t="shared" si="20"/>
        <v>6</v>
      </c>
      <c r="B1123" s="168">
        <v>28241</v>
      </c>
      <c r="C1123" s="316" t="s">
        <v>1657</v>
      </c>
      <c r="D1123" s="160" t="s">
        <v>32</v>
      </c>
      <c r="E1123" s="168">
        <v>0</v>
      </c>
      <c r="F1123" s="181">
        <v>50</v>
      </c>
      <c r="G1123" s="168">
        <f t="shared" si="19"/>
        <v>50</v>
      </c>
      <c r="H1123" s="160">
        <v>46181613</v>
      </c>
      <c r="I1123" s="291"/>
      <c r="J1123" s="291"/>
      <c r="K1123" s="269"/>
    </row>
    <row r="1124" spans="1:11" s="53" customFormat="1" ht="27.75" customHeight="1">
      <c r="A1124" s="352">
        <f t="shared" si="20"/>
        <v>7</v>
      </c>
      <c r="B1124" s="168">
        <v>28241</v>
      </c>
      <c r="C1124" s="316" t="s">
        <v>1658</v>
      </c>
      <c r="D1124" s="160" t="s">
        <v>32</v>
      </c>
      <c r="E1124" s="168">
        <v>0</v>
      </c>
      <c r="F1124" s="181">
        <v>50</v>
      </c>
      <c r="G1124" s="168">
        <f t="shared" si="19"/>
        <v>50</v>
      </c>
      <c r="H1124" s="160">
        <v>46181614</v>
      </c>
      <c r="I1124" s="291"/>
      <c r="J1124" s="291"/>
      <c r="K1124" s="269"/>
    </row>
    <row r="1125" spans="1:11" s="53" customFormat="1" ht="23.25" customHeight="1">
      <c r="A1125" s="352">
        <f t="shared" si="20"/>
        <v>8</v>
      </c>
      <c r="B1125" s="193">
        <v>28600</v>
      </c>
      <c r="C1125" s="332" t="s">
        <v>1659</v>
      </c>
      <c r="D1125" s="160" t="s">
        <v>32</v>
      </c>
      <c r="E1125" s="168">
        <v>3</v>
      </c>
      <c r="F1125" s="181">
        <v>50</v>
      </c>
      <c r="G1125" s="168">
        <f t="shared" si="19"/>
        <v>50</v>
      </c>
      <c r="H1125" s="160">
        <v>46181615</v>
      </c>
      <c r="I1125" s="291"/>
      <c r="J1125" s="291"/>
      <c r="K1125" s="269"/>
    </row>
    <row r="1126" spans="1:11" s="53" customFormat="1" ht="31.5" customHeight="1">
      <c r="A1126" s="352">
        <f t="shared" si="20"/>
        <v>9</v>
      </c>
      <c r="B1126" s="193">
        <v>28922</v>
      </c>
      <c r="C1126" s="332" t="s">
        <v>1660</v>
      </c>
      <c r="D1126" s="160" t="s">
        <v>32</v>
      </c>
      <c r="E1126" s="168">
        <v>0</v>
      </c>
      <c r="F1126" s="181">
        <v>50</v>
      </c>
      <c r="G1126" s="168">
        <f t="shared" si="19"/>
        <v>50</v>
      </c>
      <c r="H1126" s="160">
        <v>46181612</v>
      </c>
      <c r="I1126" s="291"/>
      <c r="J1126" s="291"/>
      <c r="K1126" s="269"/>
    </row>
    <row r="1127" spans="1:11" s="53" customFormat="1" ht="36.75" customHeight="1">
      <c r="A1127" s="352">
        <f t="shared" si="20"/>
        <v>10</v>
      </c>
      <c r="B1127" s="168">
        <v>28922</v>
      </c>
      <c r="C1127" s="332" t="s">
        <v>1661</v>
      </c>
      <c r="D1127" s="160" t="s">
        <v>32</v>
      </c>
      <c r="E1127" s="168">
        <v>0</v>
      </c>
      <c r="F1127" s="181">
        <v>50</v>
      </c>
      <c r="G1127" s="168">
        <f t="shared" si="19"/>
        <v>50</v>
      </c>
      <c r="H1127" s="160">
        <v>46181612</v>
      </c>
      <c r="I1127" s="291"/>
      <c r="J1127" s="291"/>
      <c r="K1127" s="269"/>
    </row>
    <row r="1128" spans="1:11" ht="27" customHeight="1">
      <c r="A1128" s="673" t="s">
        <v>24</v>
      </c>
      <c r="B1128" s="673"/>
      <c r="C1128" s="673"/>
      <c r="D1128" s="673"/>
      <c r="E1128" s="673"/>
      <c r="F1128" s="673"/>
      <c r="G1128" s="673"/>
      <c r="H1128" s="673"/>
      <c r="I1128" s="673"/>
      <c r="J1128" s="362">
        <f>+H1119</f>
        <v>70000000</v>
      </c>
      <c r="K1128" s="241"/>
    </row>
    <row r="1129" spans="1:11" s="53" customFormat="1" ht="19.5" customHeight="1">
      <c r="A1129" s="845"/>
      <c r="B1129" s="845"/>
      <c r="C1129" s="845"/>
      <c r="D1129" s="845"/>
      <c r="E1129" s="845"/>
      <c r="F1129" s="845"/>
      <c r="G1129" s="845"/>
      <c r="H1129" s="845"/>
      <c r="I1129" s="845"/>
      <c r="J1129" s="845"/>
      <c r="K1129" s="269"/>
    </row>
    <row r="1130" spans="1:11" s="53" customFormat="1" ht="18" customHeight="1">
      <c r="A1130" s="594" t="s">
        <v>1050</v>
      </c>
      <c r="B1130" s="594"/>
      <c r="C1130" s="594"/>
      <c r="D1130" s="594"/>
      <c r="E1130" s="594"/>
      <c r="F1130" s="594"/>
      <c r="G1130" s="594"/>
      <c r="H1130" s="594"/>
      <c r="I1130" s="594"/>
      <c r="J1130" s="594"/>
      <c r="K1130" s="269"/>
    </row>
    <row r="1131" spans="1:11" s="53" customFormat="1" ht="18" customHeight="1">
      <c r="A1131" s="567" t="s">
        <v>39</v>
      </c>
      <c r="B1131" s="567"/>
      <c r="C1131" s="567"/>
      <c r="D1131" s="676" t="s">
        <v>40</v>
      </c>
      <c r="E1131" s="677"/>
      <c r="F1131" s="677"/>
      <c r="G1131" s="678"/>
      <c r="H1131" s="676" t="s">
        <v>26</v>
      </c>
      <c r="I1131" s="677"/>
      <c r="J1131" s="678"/>
      <c r="K1131" s="269"/>
    </row>
    <row r="1132" spans="1:11" s="53" customFormat="1" ht="29.25" customHeight="1">
      <c r="A1132" s="571" t="s">
        <v>1662</v>
      </c>
      <c r="B1132" s="571"/>
      <c r="C1132" s="571"/>
      <c r="D1132" s="704" t="s">
        <v>1663</v>
      </c>
      <c r="E1132" s="704"/>
      <c r="F1132" s="704"/>
      <c r="G1132" s="704"/>
      <c r="H1132" s="847">
        <v>24000000</v>
      </c>
      <c r="I1132" s="847"/>
      <c r="J1132" s="847"/>
      <c r="K1132" s="269"/>
    </row>
    <row r="1133" spans="1:11" s="53" customFormat="1" ht="54.75" customHeight="1">
      <c r="A1133" s="376" t="s">
        <v>41</v>
      </c>
      <c r="B1133" s="368" t="s">
        <v>42</v>
      </c>
      <c r="C1133" s="368" t="s">
        <v>43</v>
      </c>
      <c r="D1133" s="368" t="s">
        <v>44</v>
      </c>
      <c r="E1133" s="368" t="s">
        <v>45</v>
      </c>
      <c r="F1133" s="368" t="s">
        <v>46</v>
      </c>
      <c r="G1133" s="368" t="s">
        <v>47</v>
      </c>
      <c r="H1133" s="368" t="s">
        <v>48</v>
      </c>
      <c r="I1133" s="368" t="s">
        <v>49</v>
      </c>
      <c r="J1133" s="368" t="s">
        <v>50</v>
      </c>
      <c r="K1133" s="269"/>
    </row>
    <row r="1134" spans="1:11" s="53" customFormat="1" ht="36.75" customHeight="1">
      <c r="A1134" s="368">
        <f>+A1127+1</f>
        <v>11</v>
      </c>
      <c r="B1134" s="368">
        <v>28226</v>
      </c>
      <c r="C1134" s="377" t="s">
        <v>1664</v>
      </c>
      <c r="D1134" s="378" t="s">
        <v>327</v>
      </c>
      <c r="E1134" s="378">
        <v>0</v>
      </c>
      <c r="F1134" s="378">
        <v>200</v>
      </c>
      <c r="G1134" s="378">
        <v>200</v>
      </c>
      <c r="H1134" s="378">
        <v>461815</v>
      </c>
      <c r="I1134" s="379">
        <v>53103101</v>
      </c>
      <c r="J1134" s="380">
        <v>220660</v>
      </c>
      <c r="K1134" s="269" t="s">
        <v>1702</v>
      </c>
    </row>
    <row r="1135" spans="1:11" ht="27" customHeight="1">
      <c r="A1135" s="673" t="s">
        <v>24</v>
      </c>
      <c r="B1135" s="673"/>
      <c r="C1135" s="673"/>
      <c r="D1135" s="673"/>
      <c r="E1135" s="673"/>
      <c r="F1135" s="673"/>
      <c r="G1135" s="673"/>
      <c r="H1135" s="673"/>
      <c r="I1135" s="673"/>
      <c r="J1135" s="362">
        <f>+H1132</f>
        <v>24000000</v>
      </c>
      <c r="K1135" s="241"/>
    </row>
    <row r="1136" spans="1:11" s="53" customFormat="1" ht="19.5" customHeight="1">
      <c r="A1136" s="845"/>
      <c r="B1136" s="845"/>
      <c r="C1136" s="845"/>
      <c r="D1136" s="845"/>
      <c r="E1136" s="845"/>
      <c r="F1136" s="845"/>
      <c r="G1136" s="845"/>
      <c r="H1136" s="845"/>
      <c r="I1136" s="845"/>
      <c r="J1136" s="845"/>
      <c r="K1136" s="269"/>
    </row>
    <row r="1137" spans="1:11" s="53" customFormat="1" ht="17.25" customHeight="1">
      <c r="A1137" s="846" t="s">
        <v>77</v>
      </c>
      <c r="B1137" s="846"/>
      <c r="C1137" s="846"/>
      <c r="D1137" s="846"/>
      <c r="E1137" s="846"/>
      <c r="F1137" s="846"/>
      <c r="G1137" s="846"/>
      <c r="H1137" s="846"/>
      <c r="I1137" s="846"/>
      <c r="J1137" s="846"/>
      <c r="K1137" s="269"/>
    </row>
    <row r="1138" spans="1:11" s="53" customFormat="1" ht="17.25" customHeight="1">
      <c r="A1138" s="845" t="s">
        <v>911</v>
      </c>
      <c r="B1138" s="845"/>
      <c r="C1138" s="845"/>
      <c r="D1138" s="845"/>
      <c r="E1138" s="845"/>
      <c r="F1138" s="845"/>
      <c r="G1138" s="845"/>
      <c r="H1138" s="845"/>
      <c r="I1138" s="845"/>
      <c r="J1138" s="845"/>
      <c r="K1138" s="269"/>
    </row>
    <row r="1139" spans="1:11" s="53" customFormat="1" ht="17.25" customHeight="1">
      <c r="A1139" s="594" t="s">
        <v>1050</v>
      </c>
      <c r="B1139" s="594"/>
      <c r="C1139" s="594"/>
      <c r="D1139" s="594"/>
      <c r="E1139" s="594"/>
      <c r="F1139" s="594"/>
      <c r="G1139" s="594"/>
      <c r="H1139" s="594"/>
      <c r="I1139" s="594"/>
      <c r="J1139" s="594"/>
      <c r="K1139" s="269"/>
    </row>
    <row r="1140" spans="1:11" s="53" customFormat="1" ht="21" customHeight="1">
      <c r="A1140" s="567" t="s">
        <v>39</v>
      </c>
      <c r="B1140" s="567"/>
      <c r="C1140" s="567"/>
      <c r="D1140" s="676" t="s">
        <v>40</v>
      </c>
      <c r="E1140" s="677"/>
      <c r="F1140" s="677"/>
      <c r="G1140" s="678"/>
      <c r="H1140" s="676" t="s">
        <v>26</v>
      </c>
      <c r="I1140" s="677"/>
      <c r="J1140" s="678"/>
      <c r="K1140" s="269"/>
    </row>
    <row r="1141" spans="1:11" s="53" customFormat="1" ht="36.75" customHeight="1">
      <c r="A1141" s="567" t="s">
        <v>38</v>
      </c>
      <c r="B1141" s="567"/>
      <c r="C1141" s="567"/>
      <c r="D1141" s="568" t="s">
        <v>77</v>
      </c>
      <c r="E1141" s="568"/>
      <c r="F1141" s="568"/>
      <c r="G1141" s="568"/>
      <c r="H1141" s="847">
        <v>19000000</v>
      </c>
      <c r="I1141" s="847"/>
      <c r="J1141" s="847"/>
      <c r="K1141" s="269"/>
    </row>
    <row r="1142" spans="1:11" s="53" customFormat="1" ht="49.5" customHeight="1">
      <c r="A1142" s="354" t="s">
        <v>41</v>
      </c>
      <c r="B1142" s="355" t="s">
        <v>42</v>
      </c>
      <c r="C1142" s="355" t="s">
        <v>43</v>
      </c>
      <c r="D1142" s="355" t="s">
        <v>44</v>
      </c>
      <c r="E1142" s="355" t="s">
        <v>45</v>
      </c>
      <c r="F1142" s="355" t="s">
        <v>46</v>
      </c>
      <c r="G1142" s="355" t="s">
        <v>47</v>
      </c>
      <c r="H1142" s="355" t="s">
        <v>48</v>
      </c>
      <c r="I1142" s="355" t="s">
        <v>49</v>
      </c>
      <c r="J1142" s="355" t="s">
        <v>50</v>
      </c>
      <c r="K1142" s="269"/>
    </row>
    <row r="1143" spans="1:11" s="53" customFormat="1" ht="26.25" customHeight="1">
      <c r="A1143" s="37">
        <f>+A1134+1</f>
        <v>12</v>
      </c>
      <c r="B1143" s="37">
        <v>3697102</v>
      </c>
      <c r="C1143" s="316" t="s">
        <v>1665</v>
      </c>
      <c r="D1143" s="39" t="s">
        <v>327</v>
      </c>
      <c r="E1143" s="39">
        <v>0</v>
      </c>
      <c r="F1143" s="39">
        <v>127</v>
      </c>
      <c r="G1143" s="39">
        <v>127</v>
      </c>
      <c r="H1143" s="39">
        <v>46181704</v>
      </c>
      <c r="I1143" s="353">
        <v>53103101</v>
      </c>
      <c r="J1143" s="38">
        <v>220660</v>
      </c>
      <c r="K1143" s="269"/>
    </row>
    <row r="1144" spans="1:11" ht="27" customHeight="1">
      <c r="A1144" s="673" t="s">
        <v>24</v>
      </c>
      <c r="B1144" s="673"/>
      <c r="C1144" s="673"/>
      <c r="D1144" s="673"/>
      <c r="E1144" s="673"/>
      <c r="F1144" s="673"/>
      <c r="G1144" s="673"/>
      <c r="H1144" s="673"/>
      <c r="I1144" s="673"/>
      <c r="J1144" s="362">
        <f>+H1141</f>
        <v>19000000</v>
      </c>
      <c r="K1144" s="241"/>
    </row>
    <row r="1145" spans="1:11" s="53" customFormat="1" ht="20.25" customHeight="1">
      <c r="A1145" s="167"/>
      <c r="B1145" s="167"/>
      <c r="C1145" s="342"/>
      <c r="D1145" s="199"/>
      <c r="E1145" s="167"/>
      <c r="F1145" s="343"/>
      <c r="G1145" s="167"/>
      <c r="H1145" s="199"/>
      <c r="I1145" s="349"/>
      <c r="J1145" s="350"/>
      <c r="K1145" s="269"/>
    </row>
    <row r="1146" spans="1:11" s="53" customFormat="1" ht="14.25" customHeight="1">
      <c r="A1146" s="674" t="s">
        <v>274</v>
      </c>
      <c r="B1146" s="674"/>
      <c r="C1146" s="674"/>
      <c r="D1146" s="674"/>
      <c r="E1146" s="674"/>
      <c r="F1146" s="674"/>
      <c r="G1146" s="674"/>
      <c r="H1146" s="674"/>
      <c r="I1146" s="674"/>
      <c r="J1146" s="674"/>
      <c r="K1146" s="269"/>
    </row>
    <row r="1147" spans="1:11" s="53" customFormat="1" ht="14.25" customHeight="1">
      <c r="A1147" s="674" t="s">
        <v>1666</v>
      </c>
      <c r="B1147" s="674"/>
      <c r="C1147" s="674"/>
      <c r="D1147" s="674"/>
      <c r="E1147" s="674"/>
      <c r="F1147" s="674"/>
      <c r="G1147" s="674"/>
      <c r="H1147" s="674"/>
      <c r="I1147" s="674"/>
      <c r="J1147" s="674"/>
      <c r="K1147" s="269"/>
    </row>
    <row r="1148" spans="1:11" s="53" customFormat="1" ht="14.25" customHeight="1">
      <c r="A1148" s="706" t="s">
        <v>1050</v>
      </c>
      <c r="B1148" s="706"/>
      <c r="C1148" s="706"/>
      <c r="D1148" s="706"/>
      <c r="E1148" s="706"/>
      <c r="F1148" s="706"/>
      <c r="G1148" s="706"/>
      <c r="H1148" s="706"/>
      <c r="I1148" s="706"/>
      <c r="J1148" s="706"/>
      <c r="K1148" s="269"/>
    </row>
    <row r="1149" spans="1:11" s="53" customFormat="1" ht="48" customHeight="1">
      <c r="A1149" s="567" t="s">
        <v>39</v>
      </c>
      <c r="B1149" s="567"/>
      <c r="C1149" s="567"/>
      <c r="D1149" s="567" t="s">
        <v>40</v>
      </c>
      <c r="E1149" s="567"/>
      <c r="F1149" s="567"/>
      <c r="G1149" s="567"/>
      <c r="H1149" s="567" t="s">
        <v>26</v>
      </c>
      <c r="I1149" s="567"/>
      <c r="J1149" s="567"/>
      <c r="K1149" s="269"/>
    </row>
    <row r="1150" spans="1:11" s="53" customFormat="1" ht="20.25" customHeight="1">
      <c r="A1150" s="676" t="s">
        <v>1666</v>
      </c>
      <c r="B1150" s="677"/>
      <c r="C1150" s="678"/>
      <c r="D1150" s="697" t="s">
        <v>274</v>
      </c>
      <c r="E1150" s="698"/>
      <c r="F1150" s="698"/>
      <c r="G1150" s="699"/>
      <c r="H1150" s="682">
        <v>4000000</v>
      </c>
      <c r="I1150" s="683"/>
      <c r="J1150" s="684"/>
      <c r="K1150" s="269"/>
    </row>
    <row r="1151" spans="1:11" s="53" customFormat="1" ht="41.25" customHeight="1">
      <c r="A1151" s="36" t="s">
        <v>41</v>
      </c>
      <c r="B1151" s="47" t="s">
        <v>42</v>
      </c>
      <c r="C1151" s="47" t="s">
        <v>43</v>
      </c>
      <c r="D1151" s="47" t="s">
        <v>44</v>
      </c>
      <c r="E1151" s="47" t="s">
        <v>45</v>
      </c>
      <c r="F1151" s="47" t="s">
        <v>46</v>
      </c>
      <c r="G1151" s="47" t="s">
        <v>47</v>
      </c>
      <c r="H1151" s="47" t="s">
        <v>48</v>
      </c>
      <c r="I1151" s="47" t="s">
        <v>49</v>
      </c>
      <c r="J1151" s="47" t="s">
        <v>50</v>
      </c>
      <c r="K1151" s="269"/>
    </row>
    <row r="1152" spans="1:11" s="53" customFormat="1" ht="39.75" customHeight="1">
      <c r="A1152" s="352">
        <f>+A1143+1</f>
        <v>13</v>
      </c>
      <c r="B1152" s="71">
        <v>4462999</v>
      </c>
      <c r="C1152" s="316" t="s">
        <v>1667</v>
      </c>
      <c r="D1152" s="71" t="s">
        <v>32</v>
      </c>
      <c r="E1152" s="352">
        <v>0</v>
      </c>
      <c r="F1152" s="352">
        <v>2</v>
      </c>
      <c r="G1152" s="352">
        <v>2</v>
      </c>
      <c r="H1152" s="71">
        <v>43211500</v>
      </c>
      <c r="I1152" s="291"/>
      <c r="J1152" s="291"/>
      <c r="K1152" s="269"/>
    </row>
    <row r="1153" spans="1:11" ht="27" customHeight="1">
      <c r="A1153" s="673" t="s">
        <v>24</v>
      </c>
      <c r="B1153" s="673"/>
      <c r="C1153" s="673"/>
      <c r="D1153" s="673"/>
      <c r="E1153" s="673"/>
      <c r="F1153" s="673"/>
      <c r="G1153" s="673"/>
      <c r="H1153" s="673"/>
      <c r="I1153" s="673"/>
      <c r="J1153" s="362">
        <f>+H1150</f>
        <v>4000000</v>
      </c>
      <c r="K1153" s="241"/>
    </row>
    <row r="1154" spans="1:11" s="53" customFormat="1" ht="20.25" customHeight="1">
      <c r="A1154" s="167"/>
      <c r="B1154" s="167"/>
      <c r="C1154" s="356"/>
      <c r="D1154" s="199"/>
      <c r="E1154" s="167"/>
      <c r="F1154" s="343"/>
      <c r="G1154" s="167"/>
      <c r="H1154" s="199"/>
      <c r="I1154" s="5"/>
      <c r="J1154" s="167"/>
      <c r="K1154" s="269"/>
    </row>
    <row r="1155" spans="1:11" s="53" customFormat="1" ht="15.75" customHeight="1">
      <c r="A1155" s="822" t="s">
        <v>1668</v>
      </c>
      <c r="B1155" s="822"/>
      <c r="C1155" s="822"/>
      <c r="D1155" s="822"/>
      <c r="E1155" s="822"/>
      <c r="F1155" s="822"/>
      <c r="G1155" s="822"/>
      <c r="H1155" s="822"/>
      <c r="I1155" s="822"/>
      <c r="J1155" s="822"/>
      <c r="K1155" s="269"/>
    </row>
    <row r="1156" spans="1:11" s="53" customFormat="1" ht="15.75" customHeight="1">
      <c r="A1156" s="858" t="s">
        <v>1662</v>
      </c>
      <c r="B1156" s="858"/>
      <c r="C1156" s="858"/>
      <c r="D1156" s="858"/>
      <c r="E1156" s="858"/>
      <c r="F1156" s="858"/>
      <c r="G1156" s="858"/>
      <c r="H1156" s="858"/>
      <c r="I1156" s="858"/>
      <c r="J1156" s="858"/>
      <c r="K1156" s="269"/>
    </row>
    <row r="1157" spans="1:11" s="53" customFormat="1" ht="15.75" customHeight="1">
      <c r="A1157" s="851" t="s">
        <v>1049</v>
      </c>
      <c r="B1157" s="851"/>
      <c r="C1157" s="851"/>
      <c r="D1157" s="851"/>
      <c r="E1157" s="851"/>
      <c r="F1157" s="851"/>
      <c r="G1157" s="851"/>
      <c r="H1157" s="851"/>
      <c r="I1157" s="851"/>
      <c r="J1157" s="851"/>
      <c r="K1157" s="269"/>
    </row>
    <row r="1158" spans="1:11" s="53" customFormat="1" ht="22.5" customHeight="1">
      <c r="A1158" s="708" t="s">
        <v>39</v>
      </c>
      <c r="B1158" s="709"/>
      <c r="C1158" s="710"/>
      <c r="D1158" s="708" t="s">
        <v>40</v>
      </c>
      <c r="E1158" s="709"/>
      <c r="F1158" s="709"/>
      <c r="G1158" s="710"/>
      <c r="H1158" s="708" t="s">
        <v>26</v>
      </c>
      <c r="I1158" s="709"/>
      <c r="J1158" s="710"/>
      <c r="K1158" s="269"/>
    </row>
    <row r="1159" spans="1:11" s="53" customFormat="1" ht="32.25" customHeight="1">
      <c r="A1159" s="704" t="s">
        <v>1662</v>
      </c>
      <c r="B1159" s="704"/>
      <c r="C1159" s="704"/>
      <c r="D1159" s="708" t="s">
        <v>1663</v>
      </c>
      <c r="E1159" s="709"/>
      <c r="F1159" s="709"/>
      <c r="G1159" s="710"/>
      <c r="H1159" s="855">
        <v>23600000</v>
      </c>
      <c r="I1159" s="856"/>
      <c r="J1159" s="857"/>
      <c r="K1159" s="269"/>
    </row>
    <row r="1160" spans="1:11" s="53" customFormat="1" ht="69" customHeight="1">
      <c r="A1160" s="307" t="s">
        <v>41</v>
      </c>
      <c r="B1160" s="308" t="s">
        <v>42</v>
      </c>
      <c r="C1160" s="308" t="s">
        <v>43</v>
      </c>
      <c r="D1160" s="308" t="s">
        <v>44</v>
      </c>
      <c r="E1160" s="308" t="s">
        <v>45</v>
      </c>
      <c r="F1160" s="308" t="s">
        <v>46</v>
      </c>
      <c r="G1160" s="308" t="s">
        <v>47</v>
      </c>
      <c r="H1160" s="308" t="s">
        <v>48</v>
      </c>
      <c r="I1160" s="308" t="s">
        <v>49</v>
      </c>
      <c r="J1160" s="308" t="s">
        <v>50</v>
      </c>
      <c r="K1160" s="269"/>
    </row>
    <row r="1161" spans="1:11" s="53" customFormat="1" ht="36" customHeight="1">
      <c r="A1161" s="37">
        <f>+A1143+1</f>
        <v>13</v>
      </c>
      <c r="B1161" s="39">
        <v>2732006</v>
      </c>
      <c r="C1161" s="37" t="s">
        <v>1669</v>
      </c>
      <c r="D1161" s="39" t="s">
        <v>32</v>
      </c>
      <c r="E1161" s="39">
        <v>0</v>
      </c>
      <c r="F1161" s="39">
        <v>40</v>
      </c>
      <c r="G1161" s="39">
        <v>40</v>
      </c>
      <c r="H1161" s="39">
        <v>491215</v>
      </c>
      <c r="I1161" s="309">
        <v>234504</v>
      </c>
      <c r="J1161" s="309">
        <f>I1161*F1161</f>
        <v>9380160</v>
      </c>
      <c r="K1161" s="269"/>
    </row>
    <row r="1162" spans="1:11" s="53" customFormat="1" ht="30" customHeight="1">
      <c r="A1162" s="37">
        <f>+A1161+1</f>
        <v>14</v>
      </c>
      <c r="B1162" s="39">
        <v>2825001</v>
      </c>
      <c r="C1162" s="78" t="s">
        <v>1670</v>
      </c>
      <c r="D1162" s="39" t="s">
        <v>32</v>
      </c>
      <c r="E1162" s="39">
        <v>0</v>
      </c>
      <c r="F1162" s="39">
        <v>40</v>
      </c>
      <c r="G1162" s="39">
        <v>40</v>
      </c>
      <c r="H1162" s="39">
        <v>491215</v>
      </c>
      <c r="I1162" s="309">
        <v>389657</v>
      </c>
      <c r="J1162" s="291"/>
      <c r="K1162" s="269"/>
    </row>
    <row r="1163" spans="1:11" s="53" customFormat="1" ht="36" customHeight="1">
      <c r="A1163" s="37">
        <f>+A1162+1</f>
        <v>15</v>
      </c>
      <c r="B1163" s="37">
        <v>28226</v>
      </c>
      <c r="C1163" s="78" t="s">
        <v>1671</v>
      </c>
      <c r="D1163" s="39" t="s">
        <v>327</v>
      </c>
      <c r="E1163" s="39">
        <v>0</v>
      </c>
      <c r="F1163" s="39">
        <v>40</v>
      </c>
      <c r="G1163" s="39">
        <v>40</v>
      </c>
      <c r="H1163" s="39">
        <v>461815</v>
      </c>
      <c r="I1163" s="357">
        <v>53103101</v>
      </c>
      <c r="J1163" s="358"/>
      <c r="K1163" s="269"/>
    </row>
    <row r="1164" spans="1:11" ht="27" customHeight="1">
      <c r="A1164" s="673" t="s">
        <v>24</v>
      </c>
      <c r="B1164" s="673"/>
      <c r="C1164" s="673"/>
      <c r="D1164" s="673"/>
      <c r="E1164" s="673"/>
      <c r="F1164" s="673"/>
      <c r="G1164" s="673"/>
      <c r="H1164" s="673"/>
      <c r="I1164" s="673"/>
      <c r="J1164" s="362">
        <f>+H1159</f>
        <v>23600000</v>
      </c>
      <c r="K1164" s="241"/>
    </row>
    <row r="1165" spans="1:11" s="53" customFormat="1" ht="21" customHeight="1">
      <c r="A1165" s="40"/>
      <c r="B1165" s="40"/>
      <c r="C1165" s="40"/>
      <c r="D1165" s="41"/>
      <c r="E1165" s="41"/>
      <c r="F1165" s="41"/>
      <c r="G1165" s="41"/>
      <c r="H1165" s="41"/>
      <c r="I1165" s="359"/>
      <c r="J1165" s="360"/>
      <c r="K1165" s="269"/>
    </row>
    <row r="1166" spans="1:11" s="53" customFormat="1" ht="17.25" customHeight="1">
      <c r="A1166" s="572" t="s">
        <v>296</v>
      </c>
      <c r="B1166" s="572"/>
      <c r="C1166" s="572"/>
      <c r="D1166" s="572"/>
      <c r="E1166" s="572"/>
      <c r="F1166" s="572"/>
      <c r="G1166" s="572"/>
      <c r="H1166" s="572"/>
      <c r="I1166" s="572"/>
      <c r="J1166" s="572"/>
      <c r="K1166" s="269"/>
    </row>
    <row r="1167" spans="1:11" ht="15" customHeight="1">
      <c r="A1167" s="566" t="s">
        <v>1672</v>
      </c>
      <c r="B1167" s="566"/>
      <c r="C1167" s="566"/>
      <c r="D1167" s="566"/>
      <c r="E1167" s="566"/>
      <c r="F1167" s="566"/>
      <c r="G1167" s="566"/>
      <c r="H1167" s="566"/>
      <c r="I1167" s="566"/>
      <c r="J1167" s="566"/>
      <c r="K1167" s="264"/>
    </row>
    <row r="1168" spans="1:11" ht="15" customHeight="1">
      <c r="A1168" s="859" t="s">
        <v>1049</v>
      </c>
      <c r="B1168" s="859"/>
      <c r="C1168" s="859"/>
      <c r="D1168" s="859"/>
      <c r="E1168" s="859"/>
      <c r="F1168" s="859"/>
      <c r="G1168" s="859"/>
      <c r="H1168" s="859"/>
      <c r="I1168" s="859"/>
      <c r="J1168" s="859"/>
      <c r="K1168" s="264"/>
    </row>
    <row r="1169" spans="1:14">
      <c r="A1169" s="708" t="s">
        <v>39</v>
      </c>
      <c r="B1169" s="709"/>
      <c r="C1169" s="710"/>
      <c r="D1169" s="708" t="s">
        <v>40</v>
      </c>
      <c r="E1169" s="709"/>
      <c r="F1169" s="709"/>
      <c r="G1169" s="710"/>
      <c r="H1169" s="708" t="s">
        <v>26</v>
      </c>
      <c r="I1169" s="709"/>
      <c r="J1169" s="710"/>
      <c r="K1169" s="264"/>
    </row>
    <row r="1170" spans="1:14">
      <c r="A1170" s="704" t="s">
        <v>38</v>
      </c>
      <c r="B1170" s="704"/>
      <c r="C1170" s="704"/>
      <c r="D1170" s="708" t="s">
        <v>1673</v>
      </c>
      <c r="E1170" s="709"/>
      <c r="F1170" s="709"/>
      <c r="G1170" s="710"/>
      <c r="H1170" s="855">
        <v>1658000</v>
      </c>
      <c r="I1170" s="856"/>
      <c r="J1170" s="857"/>
      <c r="K1170" s="264"/>
    </row>
    <row r="1171" spans="1:14" ht="41.4">
      <c r="A1171" s="307" t="s">
        <v>41</v>
      </c>
      <c r="B1171" s="308" t="s">
        <v>42</v>
      </c>
      <c r="C1171" s="308" t="s">
        <v>43</v>
      </c>
      <c r="D1171" s="308" t="s">
        <v>44</v>
      </c>
      <c r="E1171" s="308" t="s">
        <v>45</v>
      </c>
      <c r="F1171" s="308" t="s">
        <v>46</v>
      </c>
      <c r="G1171" s="308" t="s">
        <v>47</v>
      </c>
      <c r="H1171" s="308" t="s">
        <v>48</v>
      </c>
      <c r="I1171" s="308" t="s">
        <v>49</v>
      </c>
      <c r="J1171" s="308" t="s">
        <v>50</v>
      </c>
      <c r="K1171" s="264"/>
    </row>
    <row r="1172" spans="1:14" ht="21" customHeight="1">
      <c r="A1172" s="37">
        <f>+A1163+1</f>
        <v>16</v>
      </c>
      <c r="B1172" s="39">
        <v>3815006</v>
      </c>
      <c r="C1172" s="78" t="s">
        <v>1674</v>
      </c>
      <c r="D1172" s="39" t="s">
        <v>902</v>
      </c>
      <c r="E1172" s="39">
        <v>0</v>
      </c>
      <c r="F1172" s="39">
        <v>40</v>
      </c>
      <c r="G1172" s="39">
        <v>40</v>
      </c>
      <c r="H1172" s="39">
        <v>491215</v>
      </c>
      <c r="I1172" s="37"/>
      <c r="J1172" s="309" t="e">
        <f>SUMA</f>
        <v>#NAME?</v>
      </c>
      <c r="K1172" s="264"/>
    </row>
    <row r="1173" spans="1:14" ht="27" customHeight="1">
      <c r="A1173" s="673" t="s">
        <v>24</v>
      </c>
      <c r="B1173" s="673"/>
      <c r="C1173" s="673"/>
      <c r="D1173" s="673"/>
      <c r="E1173" s="673"/>
      <c r="F1173" s="673"/>
      <c r="G1173" s="673"/>
      <c r="H1173" s="673"/>
      <c r="I1173" s="673"/>
      <c r="J1173" s="362">
        <f>+H1170</f>
        <v>1658000</v>
      </c>
      <c r="K1173" s="241"/>
    </row>
    <row r="1174" spans="1:14" ht="15" thickBot="1">
      <c r="A1174" s="40"/>
      <c r="B1174" s="41"/>
      <c r="C1174" s="40"/>
      <c r="D1174" s="41"/>
      <c r="E1174" s="41"/>
      <c r="F1174" s="41"/>
      <c r="G1174" s="41"/>
      <c r="H1174" s="41"/>
      <c r="I1174" s="40"/>
      <c r="J1174" s="361"/>
      <c r="K1174" s="264"/>
    </row>
    <row r="1175" spans="1:14" ht="22.5" customHeight="1" thickBot="1">
      <c r="A1175" s="778" t="s">
        <v>1676</v>
      </c>
      <c r="B1175" s="779"/>
      <c r="C1175" s="779"/>
      <c r="D1175" s="779"/>
      <c r="E1175" s="779"/>
      <c r="F1175" s="779"/>
      <c r="G1175" s="779"/>
      <c r="H1175" s="779"/>
      <c r="I1175" s="780"/>
      <c r="J1175" s="364">
        <f>+J1009+J1018+J1028+J1040+J1053+J1063+J1072+J1081+J1090+J1097+J1105+J1112+J1128+J1135+J1144+J1153+J1164+J1173</f>
        <v>455613003</v>
      </c>
    </row>
    <row r="1176" spans="1:14" ht="15" thickBot="1">
      <c r="A1176" s="93"/>
      <c r="B1176" s="94"/>
      <c r="C1176" s="119"/>
      <c r="D1176" s="94"/>
      <c r="E1176" s="94"/>
      <c r="F1176" s="94"/>
      <c r="G1176" s="94"/>
      <c r="H1176" s="94"/>
      <c r="I1176" s="123"/>
      <c r="J1176" s="123"/>
    </row>
    <row r="1177" spans="1:14" ht="21.75" customHeight="1" thickBot="1">
      <c r="A1177" s="852" t="s">
        <v>1675</v>
      </c>
      <c r="B1177" s="853"/>
      <c r="C1177" s="853"/>
      <c r="D1177" s="853"/>
      <c r="E1177" s="853"/>
      <c r="F1177" s="853"/>
      <c r="G1177" s="853"/>
      <c r="H1177" s="853"/>
      <c r="I1177" s="854"/>
      <c r="J1177" s="363">
        <f>+J403+J954+J997+J1175</f>
        <v>640844149</v>
      </c>
    </row>
    <row r="1178" spans="1:14">
      <c r="A1178" s="93"/>
      <c r="B1178" s="94"/>
      <c r="C1178" s="119"/>
      <c r="D1178" s="94"/>
      <c r="E1178" s="94"/>
      <c r="F1178" s="94"/>
      <c r="G1178" s="94"/>
      <c r="H1178" s="94"/>
      <c r="I1178" s="123"/>
      <c r="J1178" s="123"/>
    </row>
    <row r="1179" spans="1:14">
      <c r="A1179" s="218" t="s">
        <v>30</v>
      </c>
      <c r="B1179" s="218"/>
      <c r="C1179" s="218"/>
      <c r="D1179" s="245"/>
      <c r="E1179" s="245"/>
      <c r="F1179" s="220"/>
      <c r="G1179" s="220"/>
      <c r="H1179" s="219"/>
      <c r="I1179" s="219"/>
      <c r="J1179" s="246"/>
      <c r="K1179" s="247"/>
      <c r="L1179" s="64"/>
      <c r="M1179" s="64"/>
      <c r="N1179" s="64"/>
    </row>
    <row r="1180" spans="1:14">
      <c r="A1180" s="218" t="s">
        <v>37</v>
      </c>
      <c r="B1180" s="248"/>
      <c r="C1180" s="248"/>
      <c r="D1180" s="249"/>
      <c r="E1180" s="249"/>
      <c r="F1180" s="250"/>
      <c r="G1180" s="250"/>
      <c r="H1180" s="219"/>
      <c r="I1180" s="219"/>
      <c r="J1180" s="217"/>
    </row>
    <row r="1181" spans="1:14">
      <c r="A1181" s="251"/>
      <c r="B1181" s="251"/>
      <c r="C1181" s="251"/>
      <c r="D1181" s="252"/>
      <c r="E1181" s="252"/>
      <c r="F1181" s="219"/>
      <c r="G1181" s="219"/>
      <c r="H1181" s="219"/>
      <c r="I1181" s="219"/>
      <c r="J1181" s="217"/>
    </row>
    <row r="1182" spans="1:14" s="57" customFormat="1" ht="15">
      <c r="A1182" s="253" t="s">
        <v>1011</v>
      </c>
      <c r="B1182" s="254"/>
      <c r="C1182" s="254"/>
      <c r="D1182" s="254"/>
      <c r="E1182" s="254"/>
      <c r="F1182" s="254"/>
      <c r="G1182" s="254"/>
      <c r="H1182" s="254"/>
      <c r="I1182" s="255"/>
      <c r="J1182" s="255"/>
      <c r="K1182" s="255"/>
    </row>
    <row r="1183" spans="1:14" s="57" customFormat="1" ht="15">
      <c r="A1183" s="255"/>
      <c r="B1183" s="255"/>
      <c r="C1183" s="255"/>
      <c r="D1183" s="255" t="s">
        <v>1012</v>
      </c>
      <c r="E1183" s="255"/>
      <c r="F1183" s="255"/>
      <c r="G1183" s="255"/>
      <c r="H1183" s="255"/>
      <c r="I1183" s="255"/>
      <c r="J1183" s="255"/>
      <c r="K1183" s="255"/>
    </row>
    <row r="1184" spans="1:14" s="57" customFormat="1" ht="15.75" customHeight="1">
      <c r="A1184" s="255"/>
      <c r="B1184" s="255"/>
      <c r="C1184" s="255"/>
      <c r="D1184" s="255"/>
      <c r="E1184" s="255"/>
      <c r="F1184" s="255"/>
      <c r="G1184" s="255"/>
      <c r="H1184" s="256"/>
      <c r="I1184" s="255"/>
      <c r="J1184" s="255"/>
      <c r="K1184" s="255"/>
    </row>
    <row r="1185" spans="1:11" s="57" customFormat="1" ht="15" customHeight="1">
      <c r="A1185" s="738" t="s">
        <v>1013</v>
      </c>
      <c r="B1185" s="738"/>
      <c r="C1185" s="738"/>
      <c r="D1185" s="738"/>
      <c r="E1185" s="738"/>
      <c r="F1185" s="738"/>
      <c r="G1185" s="738"/>
      <c r="H1185" s="738"/>
      <c r="I1185" s="738"/>
      <c r="J1185" s="738"/>
      <c r="K1185" s="254"/>
    </row>
    <row r="1186" spans="1:11" s="57" customFormat="1" ht="15">
      <c r="A1186" s="739" t="s">
        <v>1014</v>
      </c>
      <c r="B1186" s="739"/>
      <c r="C1186" s="739"/>
      <c r="D1186" s="739"/>
      <c r="E1186" s="739"/>
      <c r="F1186" s="739"/>
      <c r="G1186" s="739"/>
      <c r="H1186" s="739"/>
      <c r="I1186" s="739"/>
      <c r="J1186" s="739"/>
      <c r="K1186" s="257"/>
    </row>
    <row r="1187" spans="1:11" s="259" customFormat="1" ht="15">
      <c r="A1187" s="255"/>
      <c r="B1187" s="255"/>
      <c r="C1187" s="255"/>
      <c r="D1187" s="255"/>
      <c r="E1187" s="255"/>
      <c r="F1187" s="255"/>
      <c r="G1187" s="255"/>
      <c r="H1187" s="258"/>
      <c r="I1187" s="255"/>
      <c r="J1187" s="255"/>
      <c r="K1187" s="255"/>
    </row>
    <row r="1188" spans="1:11" s="259" customFormat="1" ht="30" customHeight="1">
      <c r="A1188" s="255"/>
      <c r="B1188" s="255"/>
      <c r="C1188" s="255"/>
      <c r="D1188" s="255"/>
      <c r="E1188" s="255"/>
      <c r="F1188" s="255"/>
      <c r="G1188" s="255"/>
      <c r="H1188" s="258"/>
      <c r="I1188" s="255"/>
      <c r="J1188" s="255"/>
      <c r="K1188" s="255"/>
    </row>
    <row r="1189" spans="1:11" s="259" customFormat="1" ht="15">
      <c r="A1189" s="740" t="s">
        <v>1015</v>
      </c>
      <c r="B1189" s="740"/>
      <c r="C1189" s="260"/>
      <c r="D1189" s="260"/>
      <c r="E1189" s="260"/>
      <c r="F1189" s="260"/>
      <c r="G1189" s="260"/>
      <c r="H1189" s="255"/>
      <c r="I1189" s="255"/>
      <c r="J1189" s="255"/>
      <c r="K1189" s="255"/>
    </row>
    <row r="1190" spans="1:11" s="259" customFormat="1" ht="15.75" customHeight="1">
      <c r="A1190" s="255"/>
      <c r="B1190" s="255"/>
      <c r="C1190" s="255"/>
      <c r="D1190" s="255"/>
      <c r="E1190" s="255"/>
      <c r="F1190" s="255"/>
      <c r="G1190" s="255"/>
      <c r="H1190" s="255"/>
      <c r="I1190" s="255"/>
      <c r="J1190" s="255"/>
      <c r="K1190" s="255"/>
    </row>
    <row r="1191" spans="1:11" s="259" customFormat="1" ht="15.75" customHeight="1">
      <c r="A1191" s="738" t="s">
        <v>1016</v>
      </c>
      <c r="B1191" s="738"/>
      <c r="C1191" s="738"/>
      <c r="D1191" s="738"/>
      <c r="E1191" s="738"/>
      <c r="F1191" s="738"/>
      <c r="G1191" s="738"/>
      <c r="H1191" s="738"/>
      <c r="I1191" s="738"/>
      <c r="J1191" s="738"/>
      <c r="K1191" s="254"/>
    </row>
    <row r="1192" spans="1:11" s="259" customFormat="1" ht="15" customHeight="1">
      <c r="A1192" s="739" t="s">
        <v>1017</v>
      </c>
      <c r="B1192" s="739"/>
      <c r="C1192" s="739"/>
      <c r="D1192" s="739"/>
      <c r="E1192" s="739"/>
      <c r="F1192" s="739"/>
      <c r="G1192" s="739"/>
      <c r="H1192" s="739"/>
      <c r="I1192" s="739"/>
      <c r="J1192" s="739"/>
      <c r="K1192" s="254"/>
    </row>
    <row r="1193" spans="1:11" s="259" customFormat="1" ht="15">
      <c r="A1193" s="740"/>
      <c r="B1193" s="740"/>
      <c r="C1193" s="260"/>
      <c r="D1193" s="260"/>
      <c r="E1193" s="260"/>
      <c r="F1193" s="260"/>
      <c r="G1193" s="260"/>
      <c r="H1193" s="255"/>
      <c r="I1193" s="255"/>
      <c r="J1193" s="255"/>
      <c r="K1193" s="255"/>
    </row>
    <row r="1194" spans="1:11" s="259" customFormat="1" ht="15.75" customHeight="1">
      <c r="A1194" s="255"/>
      <c r="B1194" s="255"/>
      <c r="C1194" s="255"/>
      <c r="D1194" s="255"/>
      <c r="E1194" s="255"/>
      <c r="F1194" s="255"/>
      <c r="G1194" s="255"/>
      <c r="H1194" s="255"/>
      <c r="I1194" s="255"/>
      <c r="J1194" s="255"/>
      <c r="K1194" s="255"/>
    </row>
    <row r="1195" spans="1:11" s="259" customFormat="1" ht="15.75" customHeight="1">
      <c r="A1195" s="261" t="s">
        <v>1018</v>
      </c>
      <c r="B1195" s="262"/>
      <c r="C1195" s="57"/>
      <c r="D1195" s="57"/>
      <c r="E1195" s="57"/>
      <c r="F1195" s="57"/>
      <c r="G1195" s="57"/>
      <c r="H1195" s="57"/>
      <c r="I1195" s="57"/>
      <c r="J1195" s="57"/>
      <c r="K1195" s="57"/>
    </row>
    <row r="1196" spans="1:11" s="259" customFormat="1" ht="15" customHeight="1">
      <c r="A1196" s="261" t="s">
        <v>1019</v>
      </c>
      <c r="B1196" s="262"/>
      <c r="C1196" s="57"/>
      <c r="D1196" s="57"/>
      <c r="E1196" s="57"/>
      <c r="F1196" s="57"/>
      <c r="G1196" s="57"/>
      <c r="H1196" s="57"/>
      <c r="I1196" s="57"/>
      <c r="J1196" s="57"/>
      <c r="K1196" s="57"/>
    </row>
  </sheetData>
  <mergeCells count="761">
    <mergeCell ref="A1170:C1170"/>
    <mergeCell ref="D1170:G1170"/>
    <mergeCell ref="A1157:J1157"/>
    <mergeCell ref="A1140:C1140"/>
    <mergeCell ref="D1140:G1140"/>
    <mergeCell ref="A1173:I1173"/>
    <mergeCell ref="A1009:I1009"/>
    <mergeCell ref="A1177:I1177"/>
    <mergeCell ref="H1170:J1170"/>
    <mergeCell ref="H1158:J1158"/>
    <mergeCell ref="A1159:C1159"/>
    <mergeCell ref="D1159:G1159"/>
    <mergeCell ref="H1159:J1159"/>
    <mergeCell ref="A1166:J1166"/>
    <mergeCell ref="A1167:J1167"/>
    <mergeCell ref="A1149:C1149"/>
    <mergeCell ref="D1149:G1149"/>
    <mergeCell ref="H1149:J1149"/>
    <mergeCell ref="A1150:C1150"/>
    <mergeCell ref="D1150:G1150"/>
    <mergeCell ref="H1150:J1150"/>
    <mergeCell ref="A1155:J1155"/>
    <mergeCell ref="A1156:J1156"/>
    <mergeCell ref="A1168:J1168"/>
    <mergeCell ref="A1148:J1148"/>
    <mergeCell ref="A345:J345"/>
    <mergeCell ref="A346:J346"/>
    <mergeCell ref="A347:J347"/>
    <mergeCell ref="A348:J348"/>
    <mergeCell ref="A349:J349"/>
    <mergeCell ref="A350:J350"/>
    <mergeCell ref="A351:J351"/>
    <mergeCell ref="A352:J352"/>
    <mergeCell ref="A353:J353"/>
    <mergeCell ref="G1094:J1094"/>
    <mergeCell ref="A1141:C1141"/>
    <mergeCell ref="D1141:G1141"/>
    <mergeCell ref="H1141:J1141"/>
    <mergeCell ref="A1109:C1109"/>
    <mergeCell ref="D1109:G1109"/>
    <mergeCell ref="H1109:J1109"/>
    <mergeCell ref="A1115:J1115"/>
    <mergeCell ref="A1116:J1116"/>
    <mergeCell ref="A1117:J1117"/>
    <mergeCell ref="A1118:C1118"/>
    <mergeCell ref="D1118:G1118"/>
    <mergeCell ref="H1118:J1118"/>
    <mergeCell ref="A1119:C1119"/>
    <mergeCell ref="A1169:C1169"/>
    <mergeCell ref="D1169:G1169"/>
    <mergeCell ref="A1137:J1137"/>
    <mergeCell ref="A1138:J1138"/>
    <mergeCell ref="A1139:J1139"/>
    <mergeCell ref="A1081:I1081"/>
    <mergeCell ref="A1090:I1090"/>
    <mergeCell ref="A1097:I1097"/>
    <mergeCell ref="A1112:I1112"/>
    <mergeCell ref="A1128:I1128"/>
    <mergeCell ref="A1135:I1135"/>
    <mergeCell ref="A1136:J1136"/>
    <mergeCell ref="A1144:I1144"/>
    <mergeCell ref="A1153:I1153"/>
    <mergeCell ref="A1164:I1164"/>
    <mergeCell ref="A1158:C1158"/>
    <mergeCell ref="D1158:G1158"/>
    <mergeCell ref="H1169:J1169"/>
    <mergeCell ref="A1132:C1132"/>
    <mergeCell ref="D1132:G1132"/>
    <mergeCell ref="H1132:J1132"/>
    <mergeCell ref="A1146:J1146"/>
    <mergeCell ref="A1147:J1147"/>
    <mergeCell ref="H1140:J1140"/>
    <mergeCell ref="D1119:G1119"/>
    <mergeCell ref="H1119:J1119"/>
    <mergeCell ref="A1129:J1129"/>
    <mergeCell ref="A1130:J1130"/>
    <mergeCell ref="A1131:C1131"/>
    <mergeCell ref="D1131:G1131"/>
    <mergeCell ref="H1131:J1131"/>
    <mergeCell ref="A1107:J1107"/>
    <mergeCell ref="A1108:C1108"/>
    <mergeCell ref="D1108:G1108"/>
    <mergeCell ref="H1108:J1108"/>
    <mergeCell ref="A1085:J1085"/>
    <mergeCell ref="A1086:D1086"/>
    <mergeCell ref="E1086:F1086"/>
    <mergeCell ref="G1086:J1086"/>
    <mergeCell ref="A1087:D1087"/>
    <mergeCell ref="E1087:F1087"/>
    <mergeCell ref="G1087:J1087"/>
    <mergeCell ref="A1092:J1092"/>
    <mergeCell ref="A1093:D1093"/>
    <mergeCell ref="E1093:F1093"/>
    <mergeCell ref="G1093:J1093"/>
    <mergeCell ref="A1099:J1099"/>
    <mergeCell ref="A1100:J1100"/>
    <mergeCell ref="A1101:D1101"/>
    <mergeCell ref="E1101:F1101"/>
    <mergeCell ref="G1101:J1101"/>
    <mergeCell ref="A1102:D1102"/>
    <mergeCell ref="E1102:F1102"/>
    <mergeCell ref="G1102:J1102"/>
    <mergeCell ref="A1105:I1105"/>
    <mergeCell ref="A156:B156"/>
    <mergeCell ref="C156:D156"/>
    <mergeCell ref="E156:G156"/>
    <mergeCell ref="I156:J156"/>
    <mergeCell ref="A157:B157"/>
    <mergeCell ref="C157:D157"/>
    <mergeCell ref="E157:G157"/>
    <mergeCell ref="I157:J157"/>
    <mergeCell ref="A158:B158"/>
    <mergeCell ref="C158:D158"/>
    <mergeCell ref="E158:G158"/>
    <mergeCell ref="I158:J158"/>
    <mergeCell ref="A187:J187"/>
    <mergeCell ref="A186:J186"/>
    <mergeCell ref="A168:J168"/>
    <mergeCell ref="H178:J178"/>
    <mergeCell ref="A179:C179"/>
    <mergeCell ref="A343:J343"/>
    <mergeCell ref="A344:J344"/>
    <mergeCell ref="A383:C383"/>
    <mergeCell ref="D383:G383"/>
    <mergeCell ref="H383:J383"/>
    <mergeCell ref="A222:C222"/>
    <mergeCell ref="D222:G222"/>
    <mergeCell ref="H222:J222"/>
    <mergeCell ref="A226:C226"/>
    <mergeCell ref="D226:G226"/>
    <mergeCell ref="H226:J226"/>
    <mergeCell ref="A265:C265"/>
    <mergeCell ref="D265:G265"/>
    <mergeCell ref="A358:J358"/>
    <mergeCell ref="A359:J359"/>
    <mergeCell ref="H265:J265"/>
    <mergeCell ref="A266:C266"/>
    <mergeCell ref="D266:G266"/>
    <mergeCell ref="H266:J266"/>
    <mergeCell ref="A103:G103"/>
    <mergeCell ref="A393:J393"/>
    <mergeCell ref="A342:J342"/>
    <mergeCell ref="A145:B145"/>
    <mergeCell ref="C145:D145"/>
    <mergeCell ref="E145:G145"/>
    <mergeCell ref="A144:B144"/>
    <mergeCell ref="C144:D144"/>
    <mergeCell ref="E144:G144"/>
    <mergeCell ref="I144:J144"/>
    <mergeCell ref="A143:B143"/>
    <mergeCell ref="C143:D143"/>
    <mergeCell ref="E143:G143"/>
    <mergeCell ref="I143:J143"/>
    <mergeCell ref="A141:B141"/>
    <mergeCell ref="C141:D141"/>
    <mergeCell ref="E141:G141"/>
    <mergeCell ref="I141:J141"/>
    <mergeCell ref="A142:B142"/>
    <mergeCell ref="I152:J152"/>
    <mergeCell ref="I151:J151"/>
    <mergeCell ref="I153:J153"/>
    <mergeCell ref="A154:B154"/>
    <mergeCell ref="C154:D154"/>
    <mergeCell ref="A99:F99"/>
    <mergeCell ref="G99:I99"/>
    <mergeCell ref="A100:F100"/>
    <mergeCell ref="G100:I100"/>
    <mergeCell ref="A102:G102"/>
    <mergeCell ref="A130:B130"/>
    <mergeCell ref="A137:B137"/>
    <mergeCell ref="I130:J130"/>
    <mergeCell ref="A159:G159"/>
    <mergeCell ref="I159:J159"/>
    <mergeCell ref="C142:D142"/>
    <mergeCell ref="E142:G142"/>
    <mergeCell ref="I142:J142"/>
    <mergeCell ref="A148:B148"/>
    <mergeCell ref="C148:D148"/>
    <mergeCell ref="E148:G148"/>
    <mergeCell ref="I148:J148"/>
    <mergeCell ref="A149:B149"/>
    <mergeCell ref="C149:D149"/>
    <mergeCell ref="E149:G149"/>
    <mergeCell ref="I149:J149"/>
    <mergeCell ref="A152:B152"/>
    <mergeCell ref="C152:D152"/>
    <mergeCell ref="E152:G152"/>
    <mergeCell ref="A98:F98"/>
    <mergeCell ref="G98:I98"/>
    <mergeCell ref="A13:J13"/>
    <mergeCell ref="A15:J15"/>
    <mergeCell ref="A17:J17"/>
    <mergeCell ref="A19:H19"/>
    <mergeCell ref="A21:J21"/>
    <mergeCell ref="A23:H23"/>
    <mergeCell ref="A25:H25"/>
    <mergeCell ref="A27:J27"/>
    <mergeCell ref="A29:H29"/>
    <mergeCell ref="A30:J30"/>
    <mergeCell ref="A52:J52"/>
    <mergeCell ref="A53:J53"/>
    <mergeCell ref="A55:H55"/>
    <mergeCell ref="A57:J57"/>
    <mergeCell ref="A59:H59"/>
    <mergeCell ref="B61:J61"/>
    <mergeCell ref="B64:J64"/>
    <mergeCell ref="A92:H92"/>
    <mergeCell ref="A94:J94"/>
    <mergeCell ref="A70:J72"/>
    <mergeCell ref="A31:J31"/>
    <mergeCell ref="A50:J50"/>
    <mergeCell ref="A1:J1"/>
    <mergeCell ref="A2:J2"/>
    <mergeCell ref="A3:H3"/>
    <mergeCell ref="A6:J6"/>
    <mergeCell ref="A7:J7"/>
    <mergeCell ref="A129:B129"/>
    <mergeCell ref="C129:D129"/>
    <mergeCell ref="E129:G129"/>
    <mergeCell ref="I129:J129"/>
    <mergeCell ref="C128:D128"/>
    <mergeCell ref="E128:G128"/>
    <mergeCell ref="A104:G104"/>
    <mergeCell ref="A105:G105"/>
    <mergeCell ref="A106:G106"/>
    <mergeCell ref="A107:G107"/>
    <mergeCell ref="A108:G108"/>
    <mergeCell ref="A109:G109"/>
    <mergeCell ref="A111:J111"/>
    <mergeCell ref="A112:J112"/>
    <mergeCell ref="A113:B113"/>
    <mergeCell ref="C113:D113"/>
    <mergeCell ref="E113:G113"/>
    <mergeCell ref="I113:J113"/>
    <mergeCell ref="A96:H96"/>
    <mergeCell ref="A1175:I1175"/>
    <mergeCell ref="A1067:J1067"/>
    <mergeCell ref="A1042:J1042"/>
    <mergeCell ref="A1043:J1043"/>
    <mergeCell ref="A1044:J1044"/>
    <mergeCell ref="A1045:C1045"/>
    <mergeCell ref="D1045:G1045"/>
    <mergeCell ref="H1045:J1045"/>
    <mergeCell ref="A962:C962"/>
    <mergeCell ref="D962:G962"/>
    <mergeCell ref="H962:J962"/>
    <mergeCell ref="A1075:J1075"/>
    <mergeCell ref="A1074:J1074"/>
    <mergeCell ref="A1076:J1076"/>
    <mergeCell ref="A1077:C1077"/>
    <mergeCell ref="D1077:G1077"/>
    <mergeCell ref="H1077:J1077"/>
    <mergeCell ref="A1078:C1078"/>
    <mergeCell ref="D1078:G1078"/>
    <mergeCell ref="H1078:J1078"/>
    <mergeCell ref="A1083:J1083"/>
    <mergeCell ref="A1084:J1084"/>
    <mergeCell ref="A1094:D1094"/>
    <mergeCell ref="E1094:F1094"/>
    <mergeCell ref="A356:J356"/>
    <mergeCell ref="A357:J357"/>
    <mergeCell ref="A294:C294"/>
    <mergeCell ref="D294:G294"/>
    <mergeCell ref="H294:J294"/>
    <mergeCell ref="A295:C295"/>
    <mergeCell ref="D295:G295"/>
    <mergeCell ref="H295:J295"/>
    <mergeCell ref="A303:C303"/>
    <mergeCell ref="D303:G303"/>
    <mergeCell ref="H303:J303"/>
    <mergeCell ref="D326:G326"/>
    <mergeCell ref="H326:J326"/>
    <mergeCell ref="A324:J324"/>
    <mergeCell ref="A304:C304"/>
    <mergeCell ref="D304:G304"/>
    <mergeCell ref="H304:J304"/>
    <mergeCell ref="A213:C213"/>
    <mergeCell ref="D213:G213"/>
    <mergeCell ref="H213:J213"/>
    <mergeCell ref="A218:J218"/>
    <mergeCell ref="A216:I216"/>
    <mergeCell ref="A219:J219"/>
    <mergeCell ref="A220:J220"/>
    <mergeCell ref="A221:C221"/>
    <mergeCell ref="D221:G221"/>
    <mergeCell ref="H221:J221"/>
    <mergeCell ref="A184:J184"/>
    <mergeCell ref="A185:J185"/>
    <mergeCell ref="A188:C188"/>
    <mergeCell ref="A189:C189"/>
    <mergeCell ref="A192:J192"/>
    <mergeCell ref="I137:J137"/>
    <mergeCell ref="A161:I161"/>
    <mergeCell ref="A163:J163"/>
    <mergeCell ref="A164:J164"/>
    <mergeCell ref="C162:E162"/>
    <mergeCell ref="F162:I162"/>
    <mergeCell ref="E154:G154"/>
    <mergeCell ref="I154:J154"/>
    <mergeCell ref="A155:B155"/>
    <mergeCell ref="C155:D155"/>
    <mergeCell ref="E155:G155"/>
    <mergeCell ref="I155:J155"/>
    <mergeCell ref="A150:B150"/>
    <mergeCell ref="C150:D150"/>
    <mergeCell ref="E150:G150"/>
    <mergeCell ref="I150:J150"/>
    <mergeCell ref="A153:B153"/>
    <mergeCell ref="C153:D153"/>
    <mergeCell ref="E153:G153"/>
    <mergeCell ref="C130:D130"/>
    <mergeCell ref="E130:G130"/>
    <mergeCell ref="C137:D137"/>
    <mergeCell ref="E137:G137"/>
    <mergeCell ref="I145:J145"/>
    <mergeCell ref="A147:B147"/>
    <mergeCell ref="C147:D147"/>
    <mergeCell ref="E147:G147"/>
    <mergeCell ref="I147:J147"/>
    <mergeCell ref="A146:B146"/>
    <mergeCell ref="C146:D146"/>
    <mergeCell ref="E146:G146"/>
    <mergeCell ref="I146:J146"/>
    <mergeCell ref="A132:B132"/>
    <mergeCell ref="A134:B134"/>
    <mergeCell ref="C134:D134"/>
    <mergeCell ref="E134:G134"/>
    <mergeCell ref="I134:J134"/>
    <mergeCell ref="A135:B135"/>
    <mergeCell ref="C135:D135"/>
    <mergeCell ref="E135:G135"/>
    <mergeCell ref="I135:J135"/>
    <mergeCell ref="A136:B136"/>
    <mergeCell ref="C136:D136"/>
    <mergeCell ref="A954:I954"/>
    <mergeCell ref="A403:I403"/>
    <mergeCell ref="A410:C410"/>
    <mergeCell ref="D410:G410"/>
    <mergeCell ref="H410:J410"/>
    <mergeCell ref="A411:C411"/>
    <mergeCell ref="A427:J427"/>
    <mergeCell ref="A428:J428"/>
    <mergeCell ref="A884:J884"/>
    <mergeCell ref="A885:J885"/>
    <mergeCell ref="A886:J886"/>
    <mergeCell ref="A431:C431"/>
    <mergeCell ref="D431:G431"/>
    <mergeCell ref="H431:J431"/>
    <mergeCell ref="A887:C887"/>
    <mergeCell ref="D887:G887"/>
    <mergeCell ref="H887:J887"/>
    <mergeCell ref="A882:I882"/>
    <mergeCell ref="A888:C888"/>
    <mergeCell ref="D888:G888"/>
    <mergeCell ref="H888:J888"/>
    <mergeCell ref="A904:C904"/>
    <mergeCell ref="D904:G904"/>
    <mergeCell ref="H904:J904"/>
    <mergeCell ref="A997:I997"/>
    <mergeCell ref="A999:J999"/>
    <mergeCell ref="A956:J956"/>
    <mergeCell ref="A958:J958"/>
    <mergeCell ref="A959:J959"/>
    <mergeCell ref="A960:J960"/>
    <mergeCell ref="A965:I965"/>
    <mergeCell ref="D249:G249"/>
    <mergeCell ref="H249:J249"/>
    <mergeCell ref="A250:C250"/>
    <mergeCell ref="D250:G250"/>
    <mergeCell ref="H250:J250"/>
    <mergeCell ref="A257:I257"/>
    <mergeCell ref="A263:J263"/>
    <mergeCell ref="A264:J264"/>
    <mergeCell ref="A259:J259"/>
    <mergeCell ref="A260:J260"/>
    <mergeCell ref="A261:J261"/>
    <mergeCell ref="A273:C273"/>
    <mergeCell ref="D273:G273"/>
    <mergeCell ref="H273:J273"/>
    <mergeCell ref="A274:C274"/>
    <mergeCell ref="D274:G274"/>
    <mergeCell ref="H274:J274"/>
    <mergeCell ref="A244:C244"/>
    <mergeCell ref="D244:G244"/>
    <mergeCell ref="H244:J244"/>
    <mergeCell ref="A247:J247"/>
    <mergeCell ref="A237:C237"/>
    <mergeCell ref="D237:G237"/>
    <mergeCell ref="H237:J237"/>
    <mergeCell ref="A242:J242"/>
    <mergeCell ref="A234:J234"/>
    <mergeCell ref="A235:J235"/>
    <mergeCell ref="A227:C227"/>
    <mergeCell ref="D227:G227"/>
    <mergeCell ref="H227:J227"/>
    <mergeCell ref="A236:C236"/>
    <mergeCell ref="D236:G236"/>
    <mergeCell ref="H236:J236"/>
    <mergeCell ref="A241:J241"/>
    <mergeCell ref="A243:C243"/>
    <mergeCell ref="D243:G243"/>
    <mergeCell ref="H243:J243"/>
    <mergeCell ref="A233:J233"/>
    <mergeCell ref="A1013:J1013"/>
    <mergeCell ref="A1010:J1010"/>
    <mergeCell ref="A1066:J1066"/>
    <mergeCell ref="A1055:J1055"/>
    <mergeCell ref="A1068:C1068"/>
    <mergeCell ref="D1068:G1068"/>
    <mergeCell ref="H1068:J1068"/>
    <mergeCell ref="A1069:C1069"/>
    <mergeCell ref="D1069:G1069"/>
    <mergeCell ref="H1069:J1069"/>
    <mergeCell ref="A1046:C1046"/>
    <mergeCell ref="D1046:G1046"/>
    <mergeCell ref="H1046:J1046"/>
    <mergeCell ref="A1056:J1056"/>
    <mergeCell ref="A1057:J1057"/>
    <mergeCell ref="A1058:C1058"/>
    <mergeCell ref="D1058:G1058"/>
    <mergeCell ref="H1058:J1058"/>
    <mergeCell ref="A1059:C1059"/>
    <mergeCell ref="D1059:G1059"/>
    <mergeCell ref="H1059:J1059"/>
    <mergeCell ref="A1023:C1023"/>
    <mergeCell ref="D1023:G1023"/>
    <mergeCell ref="H1023:J1023"/>
    <mergeCell ref="A1024:C1024"/>
    <mergeCell ref="D1024:G1024"/>
    <mergeCell ref="H1024:J1024"/>
    <mergeCell ref="A1065:J1065"/>
    <mergeCell ref="A1063:I1063"/>
    <mergeCell ref="A1014:C1014"/>
    <mergeCell ref="D1014:G1014"/>
    <mergeCell ref="H1014:J1014"/>
    <mergeCell ref="A1015:C1015"/>
    <mergeCell ref="D1015:G1015"/>
    <mergeCell ref="H1015:J1015"/>
    <mergeCell ref="A1018:I1018"/>
    <mergeCell ref="A1005:C1005"/>
    <mergeCell ref="D1005:G1005"/>
    <mergeCell ref="H1005:J1005"/>
    <mergeCell ref="A1011:J1011"/>
    <mergeCell ref="A1012:J1012"/>
    <mergeCell ref="C114:D114"/>
    <mergeCell ref="E114:G114"/>
    <mergeCell ref="I114:J114"/>
    <mergeCell ref="A391:I391"/>
    <mergeCell ref="A401:I401"/>
    <mergeCell ref="A167:J167"/>
    <mergeCell ref="A115:B115"/>
    <mergeCell ref="C115:D115"/>
    <mergeCell ref="E115:G115"/>
    <mergeCell ref="I115:J115"/>
    <mergeCell ref="A116:B116"/>
    <mergeCell ref="C116:D116"/>
    <mergeCell ref="E116:G116"/>
    <mergeCell ref="I116:J116"/>
    <mergeCell ref="I120:J120"/>
    <mergeCell ref="A121:B121"/>
    <mergeCell ref="A1001:J1001"/>
    <mergeCell ref="A1002:J1002"/>
    <mergeCell ref="A1003:J1003"/>
    <mergeCell ref="C121:D121"/>
    <mergeCell ref="E121:G121"/>
    <mergeCell ref="I121:J121"/>
    <mergeCell ref="A122:B122"/>
    <mergeCell ref="C122:D122"/>
    <mergeCell ref="A232:J232"/>
    <mergeCell ref="A248:J248"/>
    <mergeCell ref="A249:C249"/>
    <mergeCell ref="A1191:J1191"/>
    <mergeCell ref="A204:C204"/>
    <mergeCell ref="D204:G204"/>
    <mergeCell ref="H204:J204"/>
    <mergeCell ref="A207:I207"/>
    <mergeCell ref="H171:J171"/>
    <mergeCell ref="A172:C172"/>
    <mergeCell ref="D172:G172"/>
    <mergeCell ref="H172:J172"/>
    <mergeCell ref="A177:J177"/>
    <mergeCell ref="A178:C178"/>
    <mergeCell ref="A210:J210"/>
    <mergeCell ref="A211:J211"/>
    <mergeCell ref="A212:C212"/>
    <mergeCell ref="D212:G212"/>
    <mergeCell ref="H212:J212"/>
    <mergeCell ref="A1192:J1192"/>
    <mergeCell ref="A1193:B1193"/>
    <mergeCell ref="A32:J32"/>
    <mergeCell ref="A33:J33"/>
    <mergeCell ref="A34:J34"/>
    <mergeCell ref="A35:J35"/>
    <mergeCell ref="A36:J36"/>
    <mergeCell ref="A37:J37"/>
    <mergeCell ref="A38:J38"/>
    <mergeCell ref="A39:J39"/>
    <mergeCell ref="A40:J40"/>
    <mergeCell ref="A41:J41"/>
    <mergeCell ref="A42:J42"/>
    <mergeCell ref="A43:J43"/>
    <mergeCell ref="A44:J44"/>
    <mergeCell ref="A45:J45"/>
    <mergeCell ref="A46:J46"/>
    <mergeCell ref="A47:J47"/>
    <mergeCell ref="A48:J48"/>
    <mergeCell ref="A1020:J1020"/>
    <mergeCell ref="A1021:J1021"/>
    <mergeCell ref="A1022:J1022"/>
    <mergeCell ref="A1028:I1028"/>
    <mergeCell ref="A49:J49"/>
    <mergeCell ref="A51:J51"/>
    <mergeCell ref="B62:J62"/>
    <mergeCell ref="B63:J63"/>
    <mergeCell ref="A1072:I1072"/>
    <mergeCell ref="A1185:J1185"/>
    <mergeCell ref="A1186:J1186"/>
    <mergeCell ref="A1189:B1189"/>
    <mergeCell ref="A1053:I1053"/>
    <mergeCell ref="A1030:J1030"/>
    <mergeCell ref="A1031:J1031"/>
    <mergeCell ref="A1032:J1032"/>
    <mergeCell ref="A1033:C1033"/>
    <mergeCell ref="D1033:G1033"/>
    <mergeCell ref="H1033:J1033"/>
    <mergeCell ref="A1034:C1034"/>
    <mergeCell ref="D1034:G1034"/>
    <mergeCell ref="H1034:J1034"/>
    <mergeCell ref="A1040:I1040"/>
    <mergeCell ref="D179:G179"/>
    <mergeCell ref="H179:J179"/>
    <mergeCell ref="A182:I182"/>
    <mergeCell ref="A114:B114"/>
    <mergeCell ref="A209:J209"/>
    <mergeCell ref="A120:B120"/>
    <mergeCell ref="C120:D120"/>
    <mergeCell ref="E120:G120"/>
    <mergeCell ref="A199:J199"/>
    <mergeCell ref="A200:J200"/>
    <mergeCell ref="A201:J201"/>
    <mergeCell ref="A202:J202"/>
    <mergeCell ref="A203:C203"/>
    <mergeCell ref="D203:G203"/>
    <mergeCell ref="H203:J203"/>
    <mergeCell ref="H189:J189"/>
    <mergeCell ref="H188:J188"/>
    <mergeCell ref="D188:G188"/>
    <mergeCell ref="D189:G189"/>
    <mergeCell ref="A193:C193"/>
    <mergeCell ref="D193:G193"/>
    <mergeCell ref="H193:J193"/>
    <mergeCell ref="A194:C194"/>
    <mergeCell ref="D194:G194"/>
    <mergeCell ref="H194:J194"/>
    <mergeCell ref="A197:I197"/>
    <mergeCell ref="A128:B128"/>
    <mergeCell ref="I128:J128"/>
    <mergeCell ref="A171:C171"/>
    <mergeCell ref="D171:G171"/>
    <mergeCell ref="A117:B117"/>
    <mergeCell ref="C117:D117"/>
    <mergeCell ref="E117:G117"/>
    <mergeCell ref="I117:J117"/>
    <mergeCell ref="A118:B118"/>
    <mergeCell ref="C118:D118"/>
    <mergeCell ref="E118:G118"/>
    <mergeCell ref="I118:J118"/>
    <mergeCell ref="A119:B119"/>
    <mergeCell ref="C119:D119"/>
    <mergeCell ref="E119:G119"/>
    <mergeCell ref="I119:J119"/>
    <mergeCell ref="E122:G122"/>
    <mergeCell ref="I122:J122"/>
    <mergeCell ref="A123:B123"/>
    <mergeCell ref="C123:D123"/>
    <mergeCell ref="E123:G123"/>
    <mergeCell ref="I123:J123"/>
    <mergeCell ref="A124:B124"/>
    <mergeCell ref="C124:D124"/>
    <mergeCell ref="E124:G124"/>
    <mergeCell ref="I124:J124"/>
    <mergeCell ref="A125:B125"/>
    <mergeCell ref="C125:D125"/>
    <mergeCell ref="E125:G125"/>
    <mergeCell ref="I125:J125"/>
    <mergeCell ref="A126:B126"/>
    <mergeCell ref="C126:D126"/>
    <mergeCell ref="E126:G126"/>
    <mergeCell ref="I126:J126"/>
    <mergeCell ref="A127:B127"/>
    <mergeCell ref="C127:D127"/>
    <mergeCell ref="E127:G127"/>
    <mergeCell ref="I127:J127"/>
    <mergeCell ref="A131:B131"/>
    <mergeCell ref="C131:D131"/>
    <mergeCell ref="E131:G131"/>
    <mergeCell ref="I131:J131"/>
    <mergeCell ref="D283:G283"/>
    <mergeCell ref="H283:J283"/>
    <mergeCell ref="A284:C284"/>
    <mergeCell ref="D284:G284"/>
    <mergeCell ref="H284:J284"/>
    <mergeCell ref="C132:D132"/>
    <mergeCell ref="E132:G132"/>
    <mergeCell ref="I132:J132"/>
    <mergeCell ref="A133:B133"/>
    <mergeCell ref="C133:D133"/>
    <mergeCell ref="E133:G133"/>
    <mergeCell ref="I133:J133"/>
    <mergeCell ref="E136:G136"/>
    <mergeCell ref="I136:J136"/>
    <mergeCell ref="A269:I269"/>
    <mergeCell ref="A279:I279"/>
    <mergeCell ref="A169:J169"/>
    <mergeCell ref="A170:J170"/>
    <mergeCell ref="A230:I230"/>
    <mergeCell ref="D178:G178"/>
    <mergeCell ref="K428:L428"/>
    <mergeCell ref="A429:J429"/>
    <mergeCell ref="A430:C430"/>
    <mergeCell ref="D430:G430"/>
    <mergeCell ref="H430:J430"/>
    <mergeCell ref="A331:J331"/>
    <mergeCell ref="A332:J332"/>
    <mergeCell ref="A333:C333"/>
    <mergeCell ref="D333:G333"/>
    <mergeCell ref="H333:J333"/>
    <mergeCell ref="A334:C334"/>
    <mergeCell ref="D334:G334"/>
    <mergeCell ref="H334:J334"/>
    <mergeCell ref="A340:I340"/>
    <mergeCell ref="A405:J405"/>
    <mergeCell ref="A407:J407"/>
    <mergeCell ref="A408:J408"/>
    <mergeCell ref="A409:J409"/>
    <mergeCell ref="H397:J397"/>
    <mergeCell ref="A397:C397"/>
    <mergeCell ref="A384:C384"/>
    <mergeCell ref="D384:G384"/>
    <mergeCell ref="H384:J384"/>
    <mergeCell ref="A394:J394"/>
    <mergeCell ref="D397:G397"/>
    <mergeCell ref="D411:G411"/>
    <mergeCell ref="H411:J411"/>
    <mergeCell ref="A425:I425"/>
    <mergeCell ref="A290:I290"/>
    <mergeCell ref="A299:I299"/>
    <mergeCell ref="A307:I307"/>
    <mergeCell ref="A321:I321"/>
    <mergeCell ref="A329:I329"/>
    <mergeCell ref="A325:C325"/>
    <mergeCell ref="D325:G325"/>
    <mergeCell ref="H325:J325"/>
    <mergeCell ref="A326:C326"/>
    <mergeCell ref="A309:J309"/>
    <mergeCell ref="A311:C311"/>
    <mergeCell ref="D311:G311"/>
    <mergeCell ref="H311:J311"/>
    <mergeCell ref="A395:J395"/>
    <mergeCell ref="A396:C396"/>
    <mergeCell ref="D396:G396"/>
    <mergeCell ref="H396:J396"/>
    <mergeCell ref="A310:J310"/>
    <mergeCell ref="A354:J354"/>
    <mergeCell ref="A355:J355"/>
    <mergeCell ref="A271:J271"/>
    <mergeCell ref="A272:J272"/>
    <mergeCell ref="A281:J281"/>
    <mergeCell ref="A282:J282"/>
    <mergeCell ref="A292:J292"/>
    <mergeCell ref="A293:J293"/>
    <mergeCell ref="A301:J301"/>
    <mergeCell ref="A302:J302"/>
    <mergeCell ref="A323:J323"/>
    <mergeCell ref="A312:C312"/>
    <mergeCell ref="D312:G312"/>
    <mergeCell ref="H312:J312"/>
    <mergeCell ref="A283:C283"/>
    <mergeCell ref="A905:C905"/>
    <mergeCell ref="D905:G905"/>
    <mergeCell ref="H905:J905"/>
    <mergeCell ref="A902:I902"/>
    <mergeCell ref="A915:J915"/>
    <mergeCell ref="A913:I913"/>
    <mergeCell ref="A916:J916"/>
    <mergeCell ref="A917:J917"/>
    <mergeCell ref="A918:C918"/>
    <mergeCell ref="D918:G918"/>
    <mergeCell ref="H918:J918"/>
    <mergeCell ref="A919:C919"/>
    <mergeCell ref="D919:G919"/>
    <mergeCell ref="H919:J919"/>
    <mergeCell ref="H949:J949"/>
    <mergeCell ref="A933:J933"/>
    <mergeCell ref="A934:J934"/>
    <mergeCell ref="A935:J935"/>
    <mergeCell ref="A936:C936"/>
    <mergeCell ref="D936:G936"/>
    <mergeCell ref="H936:J936"/>
    <mergeCell ref="A937:C937"/>
    <mergeCell ref="D937:G937"/>
    <mergeCell ref="H937:J937"/>
    <mergeCell ref="A931:I931"/>
    <mergeCell ref="A943:I943"/>
    <mergeCell ref="A952:I952"/>
    <mergeCell ref="A138:B138"/>
    <mergeCell ref="C138:D138"/>
    <mergeCell ref="E138:G138"/>
    <mergeCell ref="I138:J138"/>
    <mergeCell ref="A139:B139"/>
    <mergeCell ref="C139:D139"/>
    <mergeCell ref="E139:G139"/>
    <mergeCell ref="I139:J139"/>
    <mergeCell ref="A140:B140"/>
    <mergeCell ref="C140:D140"/>
    <mergeCell ref="E140:G140"/>
    <mergeCell ref="I140:J140"/>
    <mergeCell ref="A945:J945"/>
    <mergeCell ref="A946:J946"/>
    <mergeCell ref="A947:J947"/>
    <mergeCell ref="A948:C948"/>
    <mergeCell ref="D948:G948"/>
    <mergeCell ref="H948:J948"/>
    <mergeCell ref="A949:C949"/>
    <mergeCell ref="D949:G949"/>
    <mergeCell ref="A151:B151"/>
    <mergeCell ref="C151:D151"/>
    <mergeCell ref="E151:G151"/>
    <mergeCell ref="A967:J967"/>
    <mergeCell ref="A968:J968"/>
    <mergeCell ref="A969:J969"/>
    <mergeCell ref="A970:C970"/>
    <mergeCell ref="D970:G970"/>
    <mergeCell ref="H970:J970"/>
    <mergeCell ref="A971:C971"/>
    <mergeCell ref="D971:G971"/>
    <mergeCell ref="H971:J971"/>
    <mergeCell ref="A1004:C1004"/>
    <mergeCell ref="D1004:G1004"/>
    <mergeCell ref="A976:I976"/>
    <mergeCell ref="A986:I986"/>
    <mergeCell ref="A995:I995"/>
    <mergeCell ref="A988:J988"/>
    <mergeCell ref="A989:J989"/>
    <mergeCell ref="A990:J990"/>
    <mergeCell ref="A991:C991"/>
    <mergeCell ref="D991:G991"/>
    <mergeCell ref="H991:J991"/>
    <mergeCell ref="A992:C992"/>
    <mergeCell ref="D992:G992"/>
    <mergeCell ref="H992:J992"/>
    <mergeCell ref="A978:J978"/>
    <mergeCell ref="A979:J979"/>
    <mergeCell ref="A980:J980"/>
    <mergeCell ref="A981:C981"/>
    <mergeCell ref="D981:G981"/>
    <mergeCell ref="H981:J981"/>
    <mergeCell ref="A982:C982"/>
    <mergeCell ref="D982:G982"/>
    <mergeCell ref="H982:J982"/>
    <mergeCell ref="H1004:J1004"/>
  </mergeCells>
  <printOptions horizontalCentered="1"/>
  <pageMargins left="0.55118110236220474" right="0.27559055118110237" top="0.82677165354330717" bottom="0.6692913385826772" header="0.55118110236220474" footer="0.31496062992125984"/>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E6418-3D0F-4BF2-9411-7C7F13E2EA42}">
  <dimension ref="A1:J3787"/>
  <sheetViews>
    <sheetView tabSelected="1" view="pageBreakPreview" zoomScale="76" zoomScaleNormal="85" zoomScaleSheetLayoutView="76" zoomScalePageLayoutView="70" workbookViewId="0">
      <selection activeCell="A5" sqref="A5:H40"/>
    </sheetView>
  </sheetViews>
  <sheetFormatPr baseColWidth="10" defaultRowHeight="14.4"/>
  <cols>
    <col min="1" max="1" width="12" customWidth="1"/>
    <col min="2" max="2" width="35.33203125" customWidth="1"/>
    <col min="3" max="3" width="15.109375" customWidth="1"/>
    <col min="4" max="4" width="17.44140625" customWidth="1"/>
    <col min="5" max="5" width="13.109375" customWidth="1"/>
    <col min="6" max="6" width="3.6640625" customWidth="1"/>
    <col min="7" max="7" width="15.6640625" customWidth="1"/>
    <col min="8" max="8" width="33" customWidth="1"/>
    <col min="10" max="10" width="14.109375" customWidth="1"/>
  </cols>
  <sheetData>
    <row r="1" spans="1:10">
      <c r="A1" s="1000"/>
      <c r="B1" s="1001"/>
      <c r="C1" s="1001"/>
      <c r="D1" s="1001"/>
      <c r="E1" s="1001"/>
      <c r="F1" s="1001"/>
      <c r="G1" s="1001"/>
      <c r="H1" s="1002"/>
    </row>
    <row r="2" spans="1:10" ht="15.6">
      <c r="A2" s="420"/>
      <c r="B2" s="421"/>
      <c r="C2" s="421"/>
      <c r="D2" s="421"/>
      <c r="E2" s="421"/>
      <c r="F2" s="421"/>
      <c r="G2" s="421"/>
      <c r="H2" s="422"/>
    </row>
    <row r="3" spans="1:10" ht="15.6">
      <c r="A3" s="420"/>
      <c r="B3" s="1003"/>
      <c r="C3" s="1003"/>
      <c r="D3" s="1003"/>
      <c r="E3" s="1003"/>
      <c r="F3" s="1003"/>
      <c r="G3" s="421"/>
      <c r="H3" s="422"/>
    </row>
    <row r="4" spans="1:10" ht="15.6">
      <c r="A4" s="420"/>
      <c r="B4" s="1003"/>
      <c r="C4" s="1003"/>
      <c r="D4" s="1003"/>
      <c r="E4" s="1003"/>
      <c r="F4" s="1003"/>
      <c r="G4" s="421"/>
      <c r="H4" s="422"/>
    </row>
    <row r="5" spans="1:10" s="53" customFormat="1" ht="15.75" customHeight="1">
      <c r="A5" s="996"/>
      <c r="B5" s="997"/>
      <c r="C5" s="997"/>
      <c r="D5" s="997"/>
      <c r="E5" s="997"/>
      <c r="F5" s="997"/>
      <c r="G5" s="997"/>
      <c r="H5" s="460"/>
    </row>
    <row r="6" spans="1:10" s="53" customFormat="1" ht="15.75" customHeight="1">
      <c r="A6" s="425"/>
      <c r="B6" s="426"/>
      <c r="C6" s="426"/>
      <c r="D6" s="426"/>
      <c r="E6" s="426"/>
      <c r="F6" s="426"/>
      <c r="G6" s="426"/>
      <c r="H6" s="427"/>
    </row>
    <row r="7" spans="1:10" s="53" customFormat="1" ht="15.75" customHeight="1">
      <c r="A7" s="998"/>
      <c r="B7" s="999"/>
      <c r="C7" s="999"/>
      <c r="D7" s="999"/>
      <c r="E7" s="999"/>
      <c r="F7" s="999"/>
      <c r="G7" s="999"/>
      <c r="H7" s="461"/>
    </row>
    <row r="8" spans="1:10" s="53" customFormat="1" ht="15.75" customHeight="1">
      <c r="A8" s="425"/>
      <c r="B8" s="426"/>
      <c r="C8" s="426"/>
      <c r="D8" s="426"/>
      <c r="E8" s="426"/>
      <c r="F8" s="426"/>
      <c r="G8" s="426"/>
      <c r="H8" s="427"/>
    </row>
    <row r="9" spans="1:10" ht="33" customHeight="1">
      <c r="A9" s="962" t="s">
        <v>3373</v>
      </c>
      <c r="B9" s="963"/>
      <c r="C9" s="963"/>
      <c r="D9" s="963"/>
      <c r="E9" s="963"/>
      <c r="F9" s="963"/>
      <c r="G9" s="963"/>
      <c r="H9" s="963"/>
    </row>
    <row r="10" spans="1:10" ht="15.75" customHeight="1">
      <c r="A10" s="993" t="s">
        <v>1705</v>
      </c>
      <c r="B10" s="994"/>
      <c r="C10" s="994"/>
      <c r="D10" s="994"/>
      <c r="E10" s="994"/>
      <c r="F10" s="994"/>
      <c r="G10" s="994"/>
      <c r="H10" s="995"/>
    </row>
    <row r="11" spans="1:10" ht="15.75" customHeight="1">
      <c r="A11" s="428"/>
      <c r="B11" s="429"/>
      <c r="C11" s="429"/>
      <c r="D11" s="429"/>
      <c r="E11" s="429"/>
      <c r="F11" s="429"/>
      <c r="G11" s="429"/>
      <c r="H11" s="430"/>
    </row>
    <row r="12" spans="1:10" ht="123" customHeight="1">
      <c r="A12" s="983" t="s">
        <v>3376</v>
      </c>
      <c r="B12" s="983"/>
      <c r="C12" s="983"/>
      <c r="D12" s="983"/>
      <c r="E12" s="983"/>
      <c r="F12" s="983"/>
      <c r="G12" s="983"/>
      <c r="H12" s="983"/>
    </row>
    <row r="13" spans="1:10" ht="30.75" customHeight="1">
      <c r="A13" s="985" t="s">
        <v>1646</v>
      </c>
      <c r="B13" s="986"/>
      <c r="C13" s="986"/>
      <c r="D13" s="986"/>
      <c r="E13" s="987" t="s">
        <v>1723</v>
      </c>
      <c r="F13" s="988"/>
      <c r="G13" s="988"/>
      <c r="H13" s="989"/>
    </row>
    <row r="14" spans="1:10" ht="30.75" customHeight="1">
      <c r="A14" s="985" t="s">
        <v>1724</v>
      </c>
      <c r="B14" s="986"/>
      <c r="C14" s="986"/>
      <c r="D14" s="986"/>
      <c r="E14" s="990"/>
      <c r="F14" s="991"/>
      <c r="G14" s="991"/>
      <c r="H14" s="992"/>
    </row>
    <row r="15" spans="1:10" ht="46.5" customHeight="1">
      <c r="A15" s="391" t="s">
        <v>41</v>
      </c>
      <c r="B15" s="948" t="s">
        <v>43</v>
      </c>
      <c r="C15" s="949"/>
      <c r="D15" s="391" t="s">
        <v>44</v>
      </c>
      <c r="E15" s="948" t="s">
        <v>1722</v>
      </c>
      <c r="F15" s="949"/>
      <c r="G15" s="390" t="s">
        <v>48</v>
      </c>
      <c r="H15" s="391" t="s">
        <v>19</v>
      </c>
    </row>
    <row r="16" spans="1:10">
      <c r="A16" s="385">
        <v>1</v>
      </c>
      <c r="B16" s="883" t="s">
        <v>1725</v>
      </c>
      <c r="C16" s="884"/>
      <c r="D16" s="385" t="s">
        <v>32</v>
      </c>
      <c r="E16" s="885">
        <v>1</v>
      </c>
      <c r="F16" s="886"/>
      <c r="G16" s="386">
        <v>26101300</v>
      </c>
      <c r="H16" s="525">
        <v>132000</v>
      </c>
      <c r="I16" s="543"/>
      <c r="J16" s="544"/>
    </row>
    <row r="17" spans="1:10">
      <c r="A17" s="385">
        <v>2</v>
      </c>
      <c r="B17" s="883" t="s">
        <v>1726</v>
      </c>
      <c r="C17" s="884"/>
      <c r="D17" s="385" t="s">
        <v>32</v>
      </c>
      <c r="E17" s="885">
        <v>1</v>
      </c>
      <c r="F17" s="886"/>
      <c r="G17" s="386">
        <v>26101300</v>
      </c>
      <c r="H17" s="525">
        <v>176000</v>
      </c>
      <c r="I17" s="543"/>
      <c r="J17" s="544"/>
    </row>
    <row r="18" spans="1:10">
      <c r="A18" s="385">
        <v>3</v>
      </c>
      <c r="B18" s="883" t="s">
        <v>1727</v>
      </c>
      <c r="C18" s="884"/>
      <c r="D18" s="385" t="s">
        <v>1728</v>
      </c>
      <c r="E18" s="885">
        <v>1</v>
      </c>
      <c r="F18" s="886"/>
      <c r="G18" s="386">
        <v>26101300</v>
      </c>
      <c r="H18" s="525">
        <v>2200000</v>
      </c>
      <c r="I18" s="543"/>
      <c r="J18" s="544"/>
    </row>
    <row r="19" spans="1:10">
      <c r="A19" s="385">
        <v>4</v>
      </c>
      <c r="B19" s="883" t="s">
        <v>1729</v>
      </c>
      <c r="C19" s="884"/>
      <c r="D19" s="385" t="s">
        <v>1728</v>
      </c>
      <c r="E19" s="885">
        <v>1</v>
      </c>
      <c r="F19" s="886"/>
      <c r="G19" s="386">
        <v>26101300</v>
      </c>
      <c r="H19" s="525">
        <v>990000.00000000012</v>
      </c>
      <c r="I19" s="543"/>
      <c r="J19" s="544"/>
    </row>
    <row r="20" spans="1:10">
      <c r="A20" s="385">
        <v>5</v>
      </c>
      <c r="B20" s="883" t="s">
        <v>1730</v>
      </c>
      <c r="C20" s="884"/>
      <c r="D20" s="385" t="s">
        <v>1728</v>
      </c>
      <c r="E20" s="885">
        <v>1</v>
      </c>
      <c r="F20" s="886"/>
      <c r="G20" s="386">
        <v>26101300</v>
      </c>
      <c r="H20" s="525">
        <v>990000.00000000012</v>
      </c>
      <c r="I20" s="543"/>
      <c r="J20" s="544"/>
    </row>
    <row r="21" spans="1:10">
      <c r="A21" s="385">
        <v>6</v>
      </c>
      <c r="B21" s="883" t="s">
        <v>1731</v>
      </c>
      <c r="C21" s="884"/>
      <c r="D21" s="385" t="s">
        <v>32</v>
      </c>
      <c r="E21" s="885">
        <v>1</v>
      </c>
      <c r="F21" s="886"/>
      <c r="G21" s="386">
        <v>26101300</v>
      </c>
      <c r="H21" s="525">
        <v>15400000.000000002</v>
      </c>
      <c r="I21" s="543"/>
      <c r="J21" s="544"/>
    </row>
    <row r="22" spans="1:10">
      <c r="A22" s="385">
        <v>7</v>
      </c>
      <c r="B22" s="883" t="s">
        <v>1732</v>
      </c>
      <c r="C22" s="884"/>
      <c r="D22" s="385" t="s">
        <v>32</v>
      </c>
      <c r="E22" s="885">
        <v>1</v>
      </c>
      <c r="F22" s="886"/>
      <c r="G22" s="386">
        <v>26101300</v>
      </c>
      <c r="H22" s="525">
        <v>6600000.0000000009</v>
      </c>
      <c r="I22" s="543"/>
      <c r="J22" s="544"/>
    </row>
    <row r="23" spans="1:10">
      <c r="A23" s="385">
        <v>8</v>
      </c>
      <c r="B23" s="883" t="s">
        <v>1733</v>
      </c>
      <c r="C23" s="884"/>
      <c r="D23" s="385" t="s">
        <v>32</v>
      </c>
      <c r="E23" s="885">
        <v>1</v>
      </c>
      <c r="F23" s="886"/>
      <c r="G23" s="386">
        <v>26101300</v>
      </c>
      <c r="H23" s="525">
        <v>2420000</v>
      </c>
      <c r="I23" s="543"/>
      <c r="J23" s="544"/>
    </row>
    <row r="24" spans="1:10">
      <c r="A24" s="385">
        <v>9</v>
      </c>
      <c r="B24" s="883" t="s">
        <v>1734</v>
      </c>
      <c r="C24" s="884"/>
      <c r="D24" s="385" t="s">
        <v>1728</v>
      </c>
      <c r="E24" s="885">
        <v>1</v>
      </c>
      <c r="F24" s="886"/>
      <c r="G24" s="386">
        <v>26101300</v>
      </c>
      <c r="H24" s="525">
        <v>528000</v>
      </c>
      <c r="I24" s="543"/>
      <c r="J24" s="544"/>
    </row>
    <row r="25" spans="1:10">
      <c r="A25" s="385">
        <v>10</v>
      </c>
      <c r="B25" s="883" t="s">
        <v>1735</v>
      </c>
      <c r="C25" s="884"/>
      <c r="D25" s="385" t="s">
        <v>1728</v>
      </c>
      <c r="E25" s="885">
        <v>1</v>
      </c>
      <c r="F25" s="886"/>
      <c r="G25" s="386">
        <v>26101300</v>
      </c>
      <c r="H25" s="525">
        <v>440000.00000000006</v>
      </c>
      <c r="I25" s="543"/>
      <c r="J25" s="544"/>
    </row>
    <row r="26" spans="1:10">
      <c r="A26" s="385">
        <v>11</v>
      </c>
      <c r="B26" s="883" t="s">
        <v>1736</v>
      </c>
      <c r="C26" s="884"/>
      <c r="D26" s="385" t="s">
        <v>1728</v>
      </c>
      <c r="E26" s="885">
        <v>1</v>
      </c>
      <c r="F26" s="886"/>
      <c r="G26" s="386">
        <v>26101300</v>
      </c>
      <c r="H26" s="525">
        <v>198000.00000000003</v>
      </c>
      <c r="I26" s="543"/>
      <c r="J26" s="544"/>
    </row>
    <row r="27" spans="1:10">
      <c r="A27" s="385">
        <v>12</v>
      </c>
      <c r="B27" s="883" t="s">
        <v>1737</v>
      </c>
      <c r="C27" s="884"/>
      <c r="D27" s="385" t="s">
        <v>1728</v>
      </c>
      <c r="E27" s="885">
        <v>1</v>
      </c>
      <c r="F27" s="886"/>
      <c r="G27" s="386">
        <v>26101300</v>
      </c>
      <c r="H27" s="525">
        <v>242000.00000000003</v>
      </c>
      <c r="I27" s="543"/>
      <c r="J27" s="544"/>
    </row>
    <row r="28" spans="1:10">
      <c r="A28" s="385">
        <v>13</v>
      </c>
      <c r="B28" s="883" t="s">
        <v>1738</v>
      </c>
      <c r="C28" s="884"/>
      <c r="D28" s="385" t="s">
        <v>32</v>
      </c>
      <c r="E28" s="885">
        <v>1</v>
      </c>
      <c r="F28" s="886"/>
      <c r="G28" s="386">
        <v>26101300</v>
      </c>
      <c r="H28" s="525">
        <v>176000</v>
      </c>
      <c r="I28" s="543"/>
      <c r="J28" s="544"/>
    </row>
    <row r="29" spans="1:10">
      <c r="A29" s="385">
        <v>14</v>
      </c>
      <c r="B29" s="883" t="s">
        <v>1739</v>
      </c>
      <c r="C29" s="884"/>
      <c r="D29" s="385" t="s">
        <v>32</v>
      </c>
      <c r="E29" s="885">
        <v>1</v>
      </c>
      <c r="F29" s="886"/>
      <c r="G29" s="386">
        <v>26101300</v>
      </c>
      <c r="H29" s="525">
        <v>528000</v>
      </c>
      <c r="I29" s="543"/>
      <c r="J29" s="544"/>
    </row>
    <row r="30" spans="1:10">
      <c r="A30" s="385">
        <v>15</v>
      </c>
      <c r="B30" s="883" t="s">
        <v>1740</v>
      </c>
      <c r="C30" s="884"/>
      <c r="D30" s="385" t="s">
        <v>32</v>
      </c>
      <c r="E30" s="885">
        <v>1</v>
      </c>
      <c r="F30" s="886"/>
      <c r="G30" s="386">
        <v>26101300</v>
      </c>
      <c r="H30" s="525">
        <v>352000</v>
      </c>
      <c r="I30" s="543"/>
      <c r="J30" s="544"/>
    </row>
    <row r="31" spans="1:10">
      <c r="A31" s="385">
        <v>16</v>
      </c>
      <c r="B31" s="883" t="s">
        <v>1741</v>
      </c>
      <c r="C31" s="884"/>
      <c r="D31" s="387" t="s">
        <v>1728</v>
      </c>
      <c r="E31" s="885">
        <v>1</v>
      </c>
      <c r="F31" s="886"/>
      <c r="G31" s="386">
        <v>26101300</v>
      </c>
      <c r="H31" s="525">
        <v>792000.00000000012</v>
      </c>
      <c r="I31" s="543"/>
      <c r="J31" s="544"/>
    </row>
    <row r="32" spans="1:10">
      <c r="A32" s="385">
        <v>17</v>
      </c>
      <c r="B32" s="883" t="s">
        <v>1742</v>
      </c>
      <c r="C32" s="884"/>
      <c r="D32" s="387" t="s">
        <v>32</v>
      </c>
      <c r="E32" s="885">
        <v>1</v>
      </c>
      <c r="F32" s="886"/>
      <c r="G32" s="386">
        <v>26101300</v>
      </c>
      <c r="H32" s="525">
        <v>528000</v>
      </c>
      <c r="I32" s="543"/>
      <c r="J32" s="544"/>
    </row>
    <row r="33" spans="1:10">
      <c r="A33" s="385">
        <v>18</v>
      </c>
      <c r="B33" s="883" t="s">
        <v>1743</v>
      </c>
      <c r="C33" s="884"/>
      <c r="D33" s="387" t="s">
        <v>32</v>
      </c>
      <c r="E33" s="885">
        <v>1</v>
      </c>
      <c r="F33" s="886"/>
      <c r="G33" s="386">
        <v>26101300</v>
      </c>
      <c r="H33" s="507">
        <v>352000</v>
      </c>
      <c r="I33" s="543"/>
      <c r="J33" s="544"/>
    </row>
    <row r="34" spans="1:10">
      <c r="A34" s="385">
        <v>19</v>
      </c>
      <c r="B34" s="883" t="s">
        <v>1744</v>
      </c>
      <c r="C34" s="884"/>
      <c r="D34" s="387" t="s">
        <v>1728</v>
      </c>
      <c r="E34" s="885">
        <v>1</v>
      </c>
      <c r="F34" s="886"/>
      <c r="G34" s="386">
        <v>26101300</v>
      </c>
      <c r="H34" s="507">
        <v>792000.00000000012</v>
      </c>
      <c r="I34" s="543"/>
      <c r="J34" s="544"/>
    </row>
    <row r="35" spans="1:10">
      <c r="A35" s="385">
        <v>20</v>
      </c>
      <c r="B35" s="883" t="s">
        <v>1745</v>
      </c>
      <c r="C35" s="884"/>
      <c r="D35" s="387" t="s">
        <v>1728</v>
      </c>
      <c r="E35" s="885">
        <v>1</v>
      </c>
      <c r="F35" s="886"/>
      <c r="G35" s="386">
        <v>26101300</v>
      </c>
      <c r="H35" s="507">
        <v>1320000</v>
      </c>
      <c r="I35" s="543"/>
      <c r="J35" s="544"/>
    </row>
    <row r="36" spans="1:10">
      <c r="A36" s="385">
        <v>21</v>
      </c>
      <c r="B36" s="883" t="s">
        <v>1746</v>
      </c>
      <c r="C36" s="884"/>
      <c r="D36" s="387" t="s">
        <v>32</v>
      </c>
      <c r="E36" s="885">
        <v>1</v>
      </c>
      <c r="F36" s="886"/>
      <c r="G36" s="386">
        <v>26101300</v>
      </c>
      <c r="H36" s="507">
        <v>352000</v>
      </c>
      <c r="I36" s="543"/>
      <c r="J36" s="544"/>
    </row>
    <row r="37" spans="1:10">
      <c r="A37" s="385">
        <v>22</v>
      </c>
      <c r="B37" s="883" t="s">
        <v>1747</v>
      </c>
      <c r="C37" s="884"/>
      <c r="D37" s="387" t="s">
        <v>32</v>
      </c>
      <c r="E37" s="885">
        <v>1</v>
      </c>
      <c r="F37" s="886"/>
      <c r="G37" s="386">
        <v>26101300</v>
      </c>
      <c r="H37" s="507">
        <v>308000</v>
      </c>
      <c r="I37" s="543"/>
      <c r="J37" s="544"/>
    </row>
    <row r="38" spans="1:10">
      <c r="A38" s="385">
        <v>23</v>
      </c>
      <c r="B38" s="883" t="s">
        <v>1748</v>
      </c>
      <c r="C38" s="884"/>
      <c r="D38" s="387" t="s">
        <v>32</v>
      </c>
      <c r="E38" s="885">
        <v>1</v>
      </c>
      <c r="F38" s="886"/>
      <c r="G38" s="386">
        <v>26101300</v>
      </c>
      <c r="H38" s="507">
        <v>242000.00000000003</v>
      </c>
      <c r="I38" s="543"/>
      <c r="J38" s="544"/>
    </row>
    <row r="39" spans="1:10">
      <c r="A39" s="385">
        <v>24</v>
      </c>
      <c r="B39" s="883" t="s">
        <v>1749</v>
      </c>
      <c r="C39" s="884"/>
      <c r="D39" s="387" t="s">
        <v>32</v>
      </c>
      <c r="E39" s="885">
        <v>1</v>
      </c>
      <c r="F39" s="886"/>
      <c r="G39" s="386">
        <v>26101300</v>
      </c>
      <c r="H39" s="507">
        <v>352000</v>
      </c>
      <c r="I39" s="543"/>
      <c r="J39" s="544"/>
    </row>
    <row r="40" spans="1:10">
      <c r="A40" s="385">
        <v>25</v>
      </c>
      <c r="B40" s="883" t="s">
        <v>1750</v>
      </c>
      <c r="C40" s="884"/>
      <c r="D40" s="387" t="s">
        <v>32</v>
      </c>
      <c r="E40" s="885">
        <v>1</v>
      </c>
      <c r="F40" s="886"/>
      <c r="G40" s="388">
        <v>26101300</v>
      </c>
      <c r="H40" s="507">
        <v>198000.00000000003</v>
      </c>
      <c r="I40" s="543"/>
      <c r="J40" s="544"/>
    </row>
    <row r="41" spans="1:10">
      <c r="A41" s="385">
        <v>26</v>
      </c>
      <c r="B41" s="883" t="s">
        <v>1751</v>
      </c>
      <c r="C41" s="884"/>
      <c r="D41" s="387" t="s">
        <v>1728</v>
      </c>
      <c r="E41" s="885">
        <v>1</v>
      </c>
      <c r="F41" s="886"/>
      <c r="G41" s="388">
        <v>26101300</v>
      </c>
      <c r="H41" s="507">
        <v>1452000.0000000002</v>
      </c>
      <c r="I41" s="543"/>
      <c r="J41" s="544"/>
    </row>
    <row r="42" spans="1:10">
      <c r="A42" s="385">
        <v>27</v>
      </c>
      <c r="B42" s="883" t="s">
        <v>1752</v>
      </c>
      <c r="C42" s="884"/>
      <c r="D42" s="387" t="s">
        <v>32</v>
      </c>
      <c r="E42" s="885">
        <v>1</v>
      </c>
      <c r="F42" s="886"/>
      <c r="G42" s="388">
        <v>26101300</v>
      </c>
      <c r="H42" s="507">
        <v>66000</v>
      </c>
      <c r="I42" s="543"/>
      <c r="J42" s="544"/>
    </row>
    <row r="43" spans="1:10">
      <c r="A43" s="385">
        <v>28</v>
      </c>
      <c r="B43" s="883" t="s">
        <v>1753</v>
      </c>
      <c r="C43" s="884"/>
      <c r="D43" s="387" t="s">
        <v>32</v>
      </c>
      <c r="E43" s="885">
        <v>1</v>
      </c>
      <c r="F43" s="886"/>
      <c r="G43" s="388">
        <v>26101300</v>
      </c>
      <c r="H43" s="507">
        <v>1320000</v>
      </c>
      <c r="I43" s="543"/>
      <c r="J43" s="544"/>
    </row>
    <row r="44" spans="1:10">
      <c r="A44" s="385">
        <v>29</v>
      </c>
      <c r="B44" s="883" t="s">
        <v>1754</v>
      </c>
      <c r="C44" s="884"/>
      <c r="D44" s="387" t="s">
        <v>1728</v>
      </c>
      <c r="E44" s="885">
        <v>1</v>
      </c>
      <c r="F44" s="886"/>
      <c r="G44" s="386">
        <v>26101300</v>
      </c>
      <c r="H44" s="507">
        <v>528000</v>
      </c>
      <c r="I44" s="543"/>
      <c r="J44" s="544"/>
    </row>
    <row r="45" spans="1:10">
      <c r="A45" s="385">
        <v>30</v>
      </c>
      <c r="B45" s="883" t="s">
        <v>1755</v>
      </c>
      <c r="C45" s="884"/>
      <c r="D45" s="387" t="s">
        <v>1728</v>
      </c>
      <c r="E45" s="885">
        <v>1</v>
      </c>
      <c r="F45" s="886"/>
      <c r="G45" s="386">
        <v>26101300</v>
      </c>
      <c r="H45" s="507">
        <v>792000.00000000012</v>
      </c>
      <c r="I45" s="543"/>
      <c r="J45" s="544"/>
    </row>
    <row r="46" spans="1:10">
      <c r="A46" s="385">
        <v>31</v>
      </c>
      <c r="B46" s="883" t="s">
        <v>1756</v>
      </c>
      <c r="C46" s="884"/>
      <c r="D46" s="387" t="s">
        <v>1728</v>
      </c>
      <c r="E46" s="885">
        <v>1</v>
      </c>
      <c r="F46" s="886"/>
      <c r="G46" s="386">
        <v>26101300</v>
      </c>
      <c r="H46" s="507">
        <v>330000</v>
      </c>
      <c r="I46" s="543"/>
      <c r="J46" s="544"/>
    </row>
    <row r="47" spans="1:10">
      <c r="A47" s="385">
        <v>32</v>
      </c>
      <c r="B47" s="883" t="s">
        <v>1757</v>
      </c>
      <c r="C47" s="884"/>
      <c r="D47" s="387" t="s">
        <v>32</v>
      </c>
      <c r="E47" s="885">
        <v>1</v>
      </c>
      <c r="F47" s="886"/>
      <c r="G47" s="386">
        <v>26101300</v>
      </c>
      <c r="H47" s="507">
        <v>660000</v>
      </c>
      <c r="I47" s="543"/>
      <c r="J47" s="544"/>
    </row>
    <row r="48" spans="1:10">
      <c r="A48" s="385">
        <v>33</v>
      </c>
      <c r="B48" s="887" t="s">
        <v>1758</v>
      </c>
      <c r="C48" s="888"/>
      <c r="D48" s="387" t="s">
        <v>1728</v>
      </c>
      <c r="E48" s="885">
        <v>1</v>
      </c>
      <c r="F48" s="886"/>
      <c r="G48" s="386">
        <v>26101300</v>
      </c>
      <c r="H48" s="507">
        <v>418000.00000000006</v>
      </c>
      <c r="I48" s="543"/>
      <c r="J48" s="544"/>
    </row>
    <row r="49" spans="1:10" s="393" customFormat="1" ht="15">
      <c r="A49" s="431"/>
      <c r="B49" s="433"/>
      <c r="C49" s="433"/>
      <c r="D49" s="432"/>
      <c r="E49" s="432"/>
      <c r="F49" s="432"/>
      <c r="G49" s="432"/>
      <c r="H49" s="434"/>
    </row>
    <row r="50" spans="1:10">
      <c r="A50" s="391" t="s">
        <v>41</v>
      </c>
      <c r="B50" s="948" t="s">
        <v>43</v>
      </c>
      <c r="C50" s="949"/>
      <c r="D50" s="391" t="s">
        <v>44</v>
      </c>
      <c r="E50" s="948" t="s">
        <v>1718</v>
      </c>
      <c r="F50" s="949"/>
      <c r="G50" s="390" t="s">
        <v>48</v>
      </c>
      <c r="H50" s="391" t="s">
        <v>19</v>
      </c>
    </row>
    <row r="51" spans="1:10">
      <c r="A51" s="385">
        <v>34</v>
      </c>
      <c r="B51" s="883" t="s">
        <v>1759</v>
      </c>
      <c r="C51" s="884"/>
      <c r="D51" s="387" t="s">
        <v>32</v>
      </c>
      <c r="E51" s="885">
        <v>1</v>
      </c>
      <c r="F51" s="886"/>
      <c r="G51" s="386">
        <v>26101300</v>
      </c>
      <c r="H51" s="507">
        <v>1320000</v>
      </c>
      <c r="I51" s="543"/>
      <c r="J51" s="544"/>
    </row>
    <row r="52" spans="1:10">
      <c r="A52" s="385">
        <v>35</v>
      </c>
      <c r="B52" s="883" t="s">
        <v>1760</v>
      </c>
      <c r="C52" s="884"/>
      <c r="D52" s="387" t="s">
        <v>1728</v>
      </c>
      <c r="E52" s="885">
        <v>1</v>
      </c>
      <c r="F52" s="886"/>
      <c r="G52" s="386">
        <v>26101300</v>
      </c>
      <c r="H52" s="507">
        <v>770000.00000000012</v>
      </c>
      <c r="I52" s="543"/>
      <c r="J52" s="544"/>
    </row>
    <row r="53" spans="1:10">
      <c r="A53" s="385">
        <v>36</v>
      </c>
      <c r="B53" s="883" t="s">
        <v>1761</v>
      </c>
      <c r="C53" s="884"/>
      <c r="D53" s="387" t="s">
        <v>32</v>
      </c>
      <c r="E53" s="885">
        <v>1</v>
      </c>
      <c r="F53" s="886"/>
      <c r="G53" s="386">
        <v>26101300</v>
      </c>
      <c r="H53" s="507">
        <v>858000.00000000012</v>
      </c>
      <c r="I53" s="543"/>
      <c r="J53" s="544"/>
    </row>
    <row r="54" spans="1:10">
      <c r="A54" s="385">
        <v>37</v>
      </c>
      <c r="B54" s="883" t="s">
        <v>1762</v>
      </c>
      <c r="C54" s="884"/>
      <c r="D54" s="387" t="s">
        <v>32</v>
      </c>
      <c r="E54" s="885">
        <v>1</v>
      </c>
      <c r="F54" s="886"/>
      <c r="G54" s="386">
        <v>26101300</v>
      </c>
      <c r="H54" s="507">
        <v>495000.00000000006</v>
      </c>
      <c r="I54" s="543"/>
      <c r="J54" s="544"/>
    </row>
    <row r="55" spans="1:10">
      <c r="A55" s="385">
        <v>38</v>
      </c>
      <c r="B55" s="883" t="s">
        <v>1763</v>
      </c>
      <c r="C55" s="884"/>
      <c r="D55" s="385" t="s">
        <v>1728</v>
      </c>
      <c r="E55" s="885">
        <v>1</v>
      </c>
      <c r="F55" s="886"/>
      <c r="G55" s="386">
        <v>26101300</v>
      </c>
      <c r="H55" s="507">
        <v>979000.00000000012</v>
      </c>
      <c r="I55" s="543"/>
      <c r="J55" s="544"/>
    </row>
    <row r="56" spans="1:10">
      <c r="A56" s="385">
        <v>39</v>
      </c>
      <c r="B56" s="883" t="s">
        <v>1764</v>
      </c>
      <c r="C56" s="884"/>
      <c r="D56" s="385" t="s">
        <v>32</v>
      </c>
      <c r="E56" s="885">
        <v>1</v>
      </c>
      <c r="F56" s="886"/>
      <c r="G56" s="386">
        <v>26101300</v>
      </c>
      <c r="H56" s="507">
        <v>495000.00000000006</v>
      </c>
      <c r="I56" s="543"/>
      <c r="J56" s="544"/>
    </row>
    <row r="57" spans="1:10">
      <c r="A57" s="385">
        <v>40</v>
      </c>
      <c r="B57" s="883" t="s">
        <v>1765</v>
      </c>
      <c r="C57" s="884"/>
      <c r="D57" s="385" t="s">
        <v>32</v>
      </c>
      <c r="E57" s="885">
        <v>1</v>
      </c>
      <c r="F57" s="886"/>
      <c r="G57" s="386">
        <v>26101300</v>
      </c>
      <c r="H57" s="507">
        <v>1760000.0000000002</v>
      </c>
      <c r="I57" s="543"/>
      <c r="J57" s="544"/>
    </row>
    <row r="58" spans="1:10">
      <c r="A58" s="385">
        <v>41</v>
      </c>
      <c r="B58" s="883" t="s">
        <v>1766</v>
      </c>
      <c r="C58" s="884"/>
      <c r="D58" s="385" t="s">
        <v>32</v>
      </c>
      <c r="E58" s="885">
        <v>1</v>
      </c>
      <c r="F58" s="886"/>
      <c r="G58" s="386">
        <v>26101300</v>
      </c>
      <c r="H58" s="507">
        <v>352000</v>
      </c>
      <c r="I58" s="543"/>
      <c r="J58" s="544"/>
    </row>
    <row r="59" spans="1:10">
      <c r="A59" s="385">
        <v>42</v>
      </c>
      <c r="B59" s="883" t="s">
        <v>1767</v>
      </c>
      <c r="C59" s="884"/>
      <c r="D59" s="385" t="s">
        <v>32</v>
      </c>
      <c r="E59" s="885">
        <v>1</v>
      </c>
      <c r="F59" s="886"/>
      <c r="G59" s="386">
        <v>26101300</v>
      </c>
      <c r="H59" s="507">
        <v>682000</v>
      </c>
      <c r="I59" s="543"/>
      <c r="J59" s="544"/>
    </row>
    <row r="60" spans="1:10">
      <c r="A60" s="385">
        <v>43</v>
      </c>
      <c r="B60" s="883" t="s">
        <v>1768</v>
      </c>
      <c r="C60" s="884"/>
      <c r="D60" s="385" t="s">
        <v>1728</v>
      </c>
      <c r="E60" s="885">
        <v>1</v>
      </c>
      <c r="F60" s="886"/>
      <c r="G60" s="386">
        <v>26101300</v>
      </c>
      <c r="H60" s="507">
        <v>308000</v>
      </c>
      <c r="I60" s="543"/>
      <c r="J60" s="544"/>
    </row>
    <row r="61" spans="1:10">
      <c r="A61" s="385">
        <v>44</v>
      </c>
      <c r="B61" s="883" t="s">
        <v>1769</v>
      </c>
      <c r="C61" s="884"/>
      <c r="D61" s="385" t="s">
        <v>32</v>
      </c>
      <c r="E61" s="885">
        <v>1</v>
      </c>
      <c r="F61" s="886"/>
      <c r="G61" s="386">
        <v>26101300</v>
      </c>
      <c r="H61" s="507">
        <v>1980000.0000000002</v>
      </c>
      <c r="I61" s="543"/>
      <c r="J61" s="544"/>
    </row>
    <row r="62" spans="1:10">
      <c r="A62" s="385">
        <v>45</v>
      </c>
      <c r="B62" s="883" t="s">
        <v>1770</v>
      </c>
      <c r="C62" s="884"/>
      <c r="D62" s="385" t="s">
        <v>32</v>
      </c>
      <c r="E62" s="885">
        <v>1</v>
      </c>
      <c r="F62" s="886"/>
      <c r="G62" s="386">
        <v>26101300</v>
      </c>
      <c r="H62" s="507">
        <v>1012000.0000000001</v>
      </c>
      <c r="I62" s="543"/>
      <c r="J62" s="544"/>
    </row>
    <row r="63" spans="1:10">
      <c r="A63" s="385">
        <v>46</v>
      </c>
      <c r="B63" s="883" t="s">
        <v>1771</v>
      </c>
      <c r="C63" s="884"/>
      <c r="D63" s="385" t="s">
        <v>32</v>
      </c>
      <c r="E63" s="885">
        <v>1</v>
      </c>
      <c r="F63" s="886"/>
      <c r="G63" s="386">
        <v>26101300</v>
      </c>
      <c r="H63" s="507">
        <v>1760000.0000000002</v>
      </c>
      <c r="I63" s="543"/>
      <c r="J63" s="544"/>
    </row>
    <row r="64" spans="1:10">
      <c r="A64" s="385">
        <v>47</v>
      </c>
      <c r="B64" s="883" t="s">
        <v>1772</v>
      </c>
      <c r="C64" s="884"/>
      <c r="D64" s="385" t="s">
        <v>32</v>
      </c>
      <c r="E64" s="885">
        <v>1</v>
      </c>
      <c r="F64" s="886"/>
      <c r="G64" s="386">
        <v>26101300</v>
      </c>
      <c r="H64" s="507">
        <v>242000.00000000003</v>
      </c>
      <c r="I64" s="543"/>
      <c r="J64" s="544"/>
    </row>
    <row r="65" spans="1:10">
      <c r="A65" s="385">
        <v>48</v>
      </c>
      <c r="B65" s="883" t="s">
        <v>1773</v>
      </c>
      <c r="C65" s="884"/>
      <c r="D65" s="385" t="s">
        <v>32</v>
      </c>
      <c r="E65" s="885">
        <v>1</v>
      </c>
      <c r="F65" s="886"/>
      <c r="G65" s="386">
        <v>26101300</v>
      </c>
      <c r="H65" s="507">
        <v>198000.00000000003</v>
      </c>
      <c r="I65" s="543"/>
      <c r="J65" s="544"/>
    </row>
    <row r="66" spans="1:10">
      <c r="A66" s="385">
        <v>49</v>
      </c>
      <c r="B66" s="883" t="s">
        <v>1774</v>
      </c>
      <c r="C66" s="884"/>
      <c r="D66" s="385" t="s">
        <v>32</v>
      </c>
      <c r="E66" s="885">
        <v>1</v>
      </c>
      <c r="F66" s="886"/>
      <c r="G66" s="386">
        <v>26101300</v>
      </c>
      <c r="H66" s="507">
        <v>418000.00000000006</v>
      </c>
      <c r="I66" s="543"/>
      <c r="J66" s="544"/>
    </row>
    <row r="67" spans="1:10">
      <c r="A67" s="385">
        <v>50</v>
      </c>
      <c r="B67" s="883" t="s">
        <v>1775</v>
      </c>
      <c r="C67" s="884"/>
      <c r="D67" s="385" t="s">
        <v>32</v>
      </c>
      <c r="E67" s="885">
        <v>1</v>
      </c>
      <c r="F67" s="886"/>
      <c r="G67" s="386">
        <v>26101300</v>
      </c>
      <c r="H67" s="507">
        <v>352000</v>
      </c>
      <c r="I67" s="543"/>
      <c r="J67" s="544"/>
    </row>
    <row r="68" spans="1:10">
      <c r="A68" s="385">
        <v>51</v>
      </c>
      <c r="B68" s="883" t="s">
        <v>1776</v>
      </c>
      <c r="C68" s="884"/>
      <c r="D68" s="385" t="s">
        <v>32</v>
      </c>
      <c r="E68" s="885">
        <v>1</v>
      </c>
      <c r="F68" s="886"/>
      <c r="G68" s="386">
        <v>26101300</v>
      </c>
      <c r="H68" s="507">
        <v>1320000</v>
      </c>
      <c r="I68" s="543"/>
      <c r="J68" s="544"/>
    </row>
    <row r="69" spans="1:10">
      <c r="A69" s="385">
        <v>52</v>
      </c>
      <c r="B69" s="883" t="s">
        <v>1777</v>
      </c>
      <c r="C69" s="884"/>
      <c r="D69" s="385" t="s">
        <v>32</v>
      </c>
      <c r="E69" s="885">
        <v>1</v>
      </c>
      <c r="F69" s="886"/>
      <c r="G69" s="386">
        <v>26101300</v>
      </c>
      <c r="H69" s="507">
        <v>1078000</v>
      </c>
      <c r="I69" s="543"/>
      <c r="J69" s="544"/>
    </row>
    <row r="70" spans="1:10">
      <c r="A70" s="385">
        <v>53</v>
      </c>
      <c r="B70" s="875" t="s">
        <v>1778</v>
      </c>
      <c r="C70" s="875"/>
      <c r="D70" s="385" t="s">
        <v>32</v>
      </c>
      <c r="E70" s="876">
        <v>1</v>
      </c>
      <c r="F70" s="876"/>
      <c r="G70" s="388">
        <v>26101300</v>
      </c>
      <c r="H70" s="507">
        <v>682000</v>
      </c>
      <c r="I70" s="543"/>
      <c r="J70" s="544"/>
    </row>
    <row r="71" spans="1:10">
      <c r="A71" s="385">
        <v>54</v>
      </c>
      <c r="B71" s="879" t="s">
        <v>1779</v>
      </c>
      <c r="C71" s="879"/>
      <c r="D71" s="385" t="s">
        <v>1728</v>
      </c>
      <c r="E71" s="876">
        <v>1</v>
      </c>
      <c r="F71" s="876"/>
      <c r="G71" s="388">
        <v>26101300</v>
      </c>
      <c r="H71" s="507">
        <v>682000</v>
      </c>
      <c r="I71" s="543"/>
      <c r="J71" s="544"/>
    </row>
    <row r="72" spans="1:10">
      <c r="A72" s="435"/>
      <c r="B72" s="436"/>
      <c r="C72" s="436"/>
      <c r="D72" s="437"/>
      <c r="E72" s="438"/>
      <c r="F72" s="438"/>
      <c r="G72" s="439"/>
      <c r="H72" s="441"/>
      <c r="I72" s="543"/>
      <c r="J72" s="544"/>
    </row>
    <row r="73" spans="1:10">
      <c r="A73" s="435"/>
      <c r="B73" s="895" t="s">
        <v>1780</v>
      </c>
      <c r="C73" s="895"/>
      <c r="D73" s="442"/>
      <c r="E73" s="896"/>
      <c r="F73" s="896"/>
      <c r="G73" s="437"/>
      <c r="H73" s="441"/>
      <c r="I73" s="543"/>
      <c r="J73" s="544"/>
    </row>
    <row r="74" spans="1:10">
      <c r="A74" s="385">
        <v>55</v>
      </c>
      <c r="B74" s="875" t="s">
        <v>1781</v>
      </c>
      <c r="C74" s="875"/>
      <c r="D74" s="385" t="s">
        <v>32</v>
      </c>
      <c r="E74" s="876">
        <v>1</v>
      </c>
      <c r="F74" s="876"/>
      <c r="G74" s="388">
        <v>26101300</v>
      </c>
      <c r="H74" s="507">
        <v>5280000</v>
      </c>
      <c r="I74" s="543"/>
      <c r="J74" s="544"/>
    </row>
    <row r="75" spans="1:10">
      <c r="A75" s="385">
        <v>56</v>
      </c>
      <c r="B75" s="875" t="s">
        <v>1782</v>
      </c>
      <c r="C75" s="875"/>
      <c r="D75" s="385" t="s">
        <v>32</v>
      </c>
      <c r="E75" s="876">
        <v>1</v>
      </c>
      <c r="F75" s="876"/>
      <c r="G75" s="388">
        <v>26101300</v>
      </c>
      <c r="H75" s="507">
        <v>22000</v>
      </c>
      <c r="I75" s="543"/>
      <c r="J75" s="544"/>
    </row>
    <row r="76" spans="1:10">
      <c r="A76" s="385">
        <v>57</v>
      </c>
      <c r="B76" s="875" t="s">
        <v>1783</v>
      </c>
      <c r="C76" s="875"/>
      <c r="D76" s="385" t="s">
        <v>1728</v>
      </c>
      <c r="E76" s="876">
        <v>1</v>
      </c>
      <c r="F76" s="876"/>
      <c r="G76" s="388">
        <v>26101300</v>
      </c>
      <c r="H76" s="507">
        <v>1980000.0000000002</v>
      </c>
      <c r="I76" s="543"/>
      <c r="J76" s="544"/>
    </row>
    <row r="77" spans="1:10">
      <c r="A77" s="385">
        <v>58</v>
      </c>
      <c r="B77" s="875" t="s">
        <v>1784</v>
      </c>
      <c r="C77" s="875"/>
      <c r="D77" s="385" t="s">
        <v>32</v>
      </c>
      <c r="E77" s="876">
        <v>1</v>
      </c>
      <c r="F77" s="876"/>
      <c r="G77" s="388">
        <v>26101300</v>
      </c>
      <c r="H77" s="507">
        <v>1760000.0000000002</v>
      </c>
      <c r="I77" s="543"/>
      <c r="J77" s="544"/>
    </row>
    <row r="78" spans="1:10">
      <c r="A78" s="385">
        <v>59</v>
      </c>
      <c r="B78" s="875" t="s">
        <v>1785</v>
      </c>
      <c r="C78" s="875"/>
      <c r="D78" s="385" t="s">
        <v>32</v>
      </c>
      <c r="E78" s="876">
        <v>1</v>
      </c>
      <c r="F78" s="876"/>
      <c r="G78" s="388">
        <v>26101300</v>
      </c>
      <c r="H78" s="507">
        <v>418000.00000000006</v>
      </c>
      <c r="I78" s="543"/>
      <c r="J78" s="544"/>
    </row>
    <row r="79" spans="1:10">
      <c r="A79" s="385">
        <v>60</v>
      </c>
      <c r="B79" s="875" t="s">
        <v>1786</v>
      </c>
      <c r="C79" s="875"/>
      <c r="D79" s="385" t="s">
        <v>32</v>
      </c>
      <c r="E79" s="876">
        <v>1</v>
      </c>
      <c r="F79" s="876"/>
      <c r="G79" s="388">
        <v>26101300</v>
      </c>
      <c r="H79" s="507">
        <v>1980000.0000000002</v>
      </c>
      <c r="I79" s="543"/>
      <c r="J79" s="544"/>
    </row>
    <row r="80" spans="1:10">
      <c r="A80" s="385">
        <v>61</v>
      </c>
      <c r="B80" s="875" t="s">
        <v>1787</v>
      </c>
      <c r="C80" s="875"/>
      <c r="D80" s="385" t="s">
        <v>32</v>
      </c>
      <c r="E80" s="876">
        <v>1</v>
      </c>
      <c r="F80" s="876"/>
      <c r="G80" s="388">
        <v>26101300</v>
      </c>
      <c r="H80" s="507">
        <v>308000</v>
      </c>
      <c r="I80" s="543"/>
      <c r="J80" s="544"/>
    </row>
    <row r="81" spans="1:10">
      <c r="A81" s="385">
        <v>62</v>
      </c>
      <c r="B81" s="875" t="s">
        <v>1788</v>
      </c>
      <c r="C81" s="875"/>
      <c r="D81" s="385" t="s">
        <v>32</v>
      </c>
      <c r="E81" s="876">
        <v>1</v>
      </c>
      <c r="F81" s="876"/>
      <c r="G81" s="388">
        <v>26101300</v>
      </c>
      <c r="H81" s="507">
        <v>462000.00000000006</v>
      </c>
      <c r="I81" s="543"/>
      <c r="J81" s="544"/>
    </row>
    <row r="82" spans="1:10">
      <c r="A82" s="385">
        <v>63</v>
      </c>
      <c r="B82" s="875" t="s">
        <v>1789</v>
      </c>
      <c r="C82" s="875"/>
      <c r="D82" s="385" t="s">
        <v>32</v>
      </c>
      <c r="E82" s="876">
        <v>1</v>
      </c>
      <c r="F82" s="876"/>
      <c r="G82" s="388">
        <v>26101300</v>
      </c>
      <c r="H82" s="507">
        <v>154000</v>
      </c>
      <c r="I82" s="543"/>
      <c r="J82" s="544"/>
    </row>
    <row r="83" spans="1:10">
      <c r="A83" s="385">
        <v>64</v>
      </c>
      <c r="B83" s="875" t="s">
        <v>1790</v>
      </c>
      <c r="C83" s="875"/>
      <c r="D83" s="385" t="s">
        <v>32</v>
      </c>
      <c r="E83" s="876">
        <v>1</v>
      </c>
      <c r="F83" s="876"/>
      <c r="G83" s="388">
        <v>26101300</v>
      </c>
      <c r="H83" s="507">
        <v>176000</v>
      </c>
      <c r="I83" s="543"/>
      <c r="J83" s="544"/>
    </row>
    <row r="84" spans="1:10">
      <c r="A84" s="385">
        <v>65</v>
      </c>
      <c r="B84" s="883" t="s">
        <v>1791</v>
      </c>
      <c r="C84" s="884"/>
      <c r="D84" s="385" t="s">
        <v>32</v>
      </c>
      <c r="E84" s="885">
        <v>1</v>
      </c>
      <c r="F84" s="886"/>
      <c r="G84" s="386">
        <v>26101300</v>
      </c>
      <c r="H84" s="507">
        <v>418000.00000000006</v>
      </c>
      <c r="I84" s="543"/>
      <c r="J84" s="544"/>
    </row>
    <row r="85" spans="1:10">
      <c r="A85" s="385">
        <v>66</v>
      </c>
      <c r="B85" s="883" t="s">
        <v>1792</v>
      </c>
      <c r="C85" s="884"/>
      <c r="D85" s="385" t="s">
        <v>32</v>
      </c>
      <c r="E85" s="885">
        <v>1</v>
      </c>
      <c r="F85" s="886"/>
      <c r="G85" s="386">
        <v>26101300</v>
      </c>
      <c r="H85" s="507">
        <v>132000</v>
      </c>
      <c r="I85" s="543"/>
      <c r="J85" s="544"/>
    </row>
    <row r="86" spans="1:10">
      <c r="A86" s="385">
        <v>67</v>
      </c>
      <c r="B86" s="883" t="s">
        <v>1793</v>
      </c>
      <c r="C86" s="884"/>
      <c r="D86" s="385" t="s">
        <v>32</v>
      </c>
      <c r="E86" s="885">
        <v>1</v>
      </c>
      <c r="F86" s="886"/>
      <c r="G86" s="386">
        <v>26101300</v>
      </c>
      <c r="H86" s="507">
        <v>198000.00000000003</v>
      </c>
      <c r="I86" s="543"/>
      <c r="J86" s="544"/>
    </row>
    <row r="87" spans="1:10">
      <c r="A87" s="385">
        <v>68</v>
      </c>
      <c r="B87" s="883" t="s">
        <v>1794</v>
      </c>
      <c r="C87" s="884"/>
      <c r="D87" s="385" t="s">
        <v>32</v>
      </c>
      <c r="E87" s="885">
        <v>1</v>
      </c>
      <c r="F87" s="886"/>
      <c r="G87" s="386">
        <v>26101300</v>
      </c>
      <c r="H87" s="507">
        <v>3520000.0000000005</v>
      </c>
      <c r="I87" s="543"/>
      <c r="J87" s="544"/>
    </row>
    <row r="88" spans="1:10">
      <c r="A88" s="385">
        <v>69</v>
      </c>
      <c r="B88" s="883" t="s">
        <v>1795</v>
      </c>
      <c r="C88" s="884"/>
      <c r="D88" s="385" t="s">
        <v>32</v>
      </c>
      <c r="E88" s="885">
        <v>1</v>
      </c>
      <c r="F88" s="886"/>
      <c r="G88" s="386">
        <v>26101300</v>
      </c>
      <c r="H88" s="507">
        <v>242000.00000000003</v>
      </c>
      <c r="I88" s="543"/>
      <c r="J88" s="544"/>
    </row>
    <row r="89" spans="1:10">
      <c r="A89" s="385">
        <v>70</v>
      </c>
      <c r="B89" s="883" t="s">
        <v>1796</v>
      </c>
      <c r="C89" s="884"/>
      <c r="D89" s="385" t="s">
        <v>32</v>
      </c>
      <c r="E89" s="885">
        <v>1</v>
      </c>
      <c r="F89" s="886"/>
      <c r="G89" s="386">
        <v>26101300</v>
      </c>
      <c r="H89" s="507">
        <v>462000.00000000006</v>
      </c>
      <c r="I89" s="543"/>
      <c r="J89" s="544"/>
    </row>
    <row r="90" spans="1:10">
      <c r="A90" s="385">
        <v>71</v>
      </c>
      <c r="B90" s="883" t="s">
        <v>1797</v>
      </c>
      <c r="C90" s="884"/>
      <c r="D90" s="385" t="s">
        <v>32</v>
      </c>
      <c r="E90" s="885">
        <v>1</v>
      </c>
      <c r="F90" s="886"/>
      <c r="G90" s="386">
        <v>26101300</v>
      </c>
      <c r="H90" s="507">
        <v>1078000</v>
      </c>
      <c r="I90" s="543"/>
      <c r="J90" s="544"/>
    </row>
    <row r="91" spans="1:10">
      <c r="A91" s="385">
        <v>72</v>
      </c>
      <c r="B91" s="883" t="s">
        <v>1798</v>
      </c>
      <c r="C91" s="884"/>
      <c r="D91" s="385" t="s">
        <v>32</v>
      </c>
      <c r="E91" s="885">
        <v>1</v>
      </c>
      <c r="F91" s="886"/>
      <c r="G91" s="386">
        <v>26101300</v>
      </c>
      <c r="H91" s="507">
        <v>528000</v>
      </c>
      <c r="I91" s="543"/>
      <c r="J91" s="544"/>
    </row>
    <row r="92" spans="1:10">
      <c r="A92" s="385">
        <v>73</v>
      </c>
      <c r="B92" s="883" t="s">
        <v>1799</v>
      </c>
      <c r="C92" s="884"/>
      <c r="D92" s="385" t="s">
        <v>32</v>
      </c>
      <c r="E92" s="885">
        <v>1</v>
      </c>
      <c r="F92" s="886"/>
      <c r="G92" s="386">
        <v>26101300</v>
      </c>
      <c r="H92" s="507">
        <v>132000</v>
      </c>
      <c r="I92" s="543"/>
      <c r="J92" s="544"/>
    </row>
    <row r="93" spans="1:10">
      <c r="A93" s="385">
        <v>74</v>
      </c>
      <c r="B93" s="883" t="s">
        <v>1800</v>
      </c>
      <c r="C93" s="884"/>
      <c r="D93" s="385" t="s">
        <v>32</v>
      </c>
      <c r="E93" s="885">
        <v>1</v>
      </c>
      <c r="F93" s="886"/>
      <c r="G93" s="386">
        <v>26101300</v>
      </c>
      <c r="H93" s="507">
        <v>528000</v>
      </c>
      <c r="I93" s="543"/>
      <c r="J93" s="544"/>
    </row>
    <row r="94" spans="1:10">
      <c r="A94" s="385">
        <v>75</v>
      </c>
      <c r="B94" s="883" t="s">
        <v>1801</v>
      </c>
      <c r="C94" s="884"/>
      <c r="D94" s="385" t="s">
        <v>32</v>
      </c>
      <c r="E94" s="885">
        <v>1</v>
      </c>
      <c r="F94" s="886"/>
      <c r="G94" s="386">
        <v>26101300</v>
      </c>
      <c r="H94" s="507">
        <v>308000</v>
      </c>
      <c r="I94" s="543"/>
      <c r="J94" s="544"/>
    </row>
    <row r="95" spans="1:10">
      <c r="A95" s="385">
        <v>76</v>
      </c>
      <c r="B95" s="883" t="s">
        <v>1802</v>
      </c>
      <c r="C95" s="884"/>
      <c r="D95" s="385" t="s">
        <v>32</v>
      </c>
      <c r="E95" s="885">
        <v>1</v>
      </c>
      <c r="F95" s="886"/>
      <c r="G95" s="386">
        <v>26101300</v>
      </c>
      <c r="H95" s="507">
        <v>242000.00000000003</v>
      </c>
      <c r="I95" s="543"/>
      <c r="J95" s="544"/>
    </row>
    <row r="96" spans="1:10">
      <c r="A96" s="385">
        <v>77</v>
      </c>
      <c r="B96" s="883" t="s">
        <v>1803</v>
      </c>
      <c r="C96" s="884"/>
      <c r="D96" s="385" t="s">
        <v>1728</v>
      </c>
      <c r="E96" s="885">
        <v>1</v>
      </c>
      <c r="F96" s="886"/>
      <c r="G96" s="386">
        <v>26101300</v>
      </c>
      <c r="H96" s="507">
        <v>242000.00000000003</v>
      </c>
      <c r="I96" s="543"/>
      <c r="J96" s="544"/>
    </row>
    <row r="97" spans="1:10">
      <c r="A97" s="385">
        <v>78</v>
      </c>
      <c r="B97" s="883" t="s">
        <v>1804</v>
      </c>
      <c r="C97" s="884"/>
      <c r="D97" s="385" t="s">
        <v>32</v>
      </c>
      <c r="E97" s="885">
        <v>1</v>
      </c>
      <c r="F97" s="886"/>
      <c r="G97" s="386">
        <v>26101300</v>
      </c>
      <c r="H97" s="507">
        <v>88000</v>
      </c>
      <c r="I97" s="543"/>
      <c r="J97" s="544"/>
    </row>
    <row r="98" spans="1:10">
      <c r="A98" s="385">
        <v>79</v>
      </c>
      <c r="B98" s="883" t="s">
        <v>1805</v>
      </c>
      <c r="C98" s="884"/>
      <c r="D98" s="385" t="s">
        <v>32</v>
      </c>
      <c r="E98" s="885">
        <v>1</v>
      </c>
      <c r="F98" s="886"/>
      <c r="G98" s="386">
        <v>26101300</v>
      </c>
      <c r="H98" s="507">
        <v>16500000.000000002</v>
      </c>
      <c r="I98" s="543"/>
      <c r="J98" s="544"/>
    </row>
    <row r="99" spans="1:10">
      <c r="A99" s="385">
        <v>80</v>
      </c>
      <c r="B99" s="883" t="s">
        <v>1806</v>
      </c>
      <c r="C99" s="884"/>
      <c r="D99" s="385" t="s">
        <v>1728</v>
      </c>
      <c r="E99" s="885">
        <v>1</v>
      </c>
      <c r="F99" s="886"/>
      <c r="G99" s="386">
        <v>26101300</v>
      </c>
      <c r="H99" s="507">
        <v>4180000.0000000005</v>
      </c>
      <c r="I99" s="543"/>
      <c r="J99" s="544"/>
    </row>
    <row r="100" spans="1:10">
      <c r="A100" s="385">
        <v>81</v>
      </c>
      <c r="B100" s="875" t="s">
        <v>1807</v>
      </c>
      <c r="C100" s="875"/>
      <c r="D100" s="385" t="s">
        <v>32</v>
      </c>
      <c r="E100" s="876">
        <v>1</v>
      </c>
      <c r="F100" s="876"/>
      <c r="G100" s="388">
        <v>26101300</v>
      </c>
      <c r="H100" s="507">
        <v>1760000.0000000002</v>
      </c>
      <c r="I100" s="543"/>
      <c r="J100" s="544"/>
    </row>
    <row r="101" spans="1:10">
      <c r="A101" s="385">
        <v>82</v>
      </c>
      <c r="B101" s="875" t="s">
        <v>1808</v>
      </c>
      <c r="C101" s="875"/>
      <c r="D101" s="385" t="s">
        <v>32</v>
      </c>
      <c r="E101" s="876">
        <v>1</v>
      </c>
      <c r="F101" s="876"/>
      <c r="G101" s="388">
        <v>26101300</v>
      </c>
      <c r="H101" s="507">
        <v>1980000.0000000002</v>
      </c>
      <c r="I101" s="543"/>
      <c r="J101" s="544"/>
    </row>
    <row r="102" spans="1:10">
      <c r="A102" s="385">
        <v>83</v>
      </c>
      <c r="B102" s="879" t="s">
        <v>1809</v>
      </c>
      <c r="C102" s="879"/>
      <c r="D102" s="385" t="s">
        <v>32</v>
      </c>
      <c r="E102" s="876">
        <v>1</v>
      </c>
      <c r="F102" s="876"/>
      <c r="G102" s="388">
        <v>26101300</v>
      </c>
      <c r="H102" s="507">
        <v>1980000.0000000002</v>
      </c>
      <c r="I102" s="543"/>
      <c r="J102" s="544"/>
    </row>
    <row r="103" spans="1:10">
      <c r="A103" s="435"/>
      <c r="B103" s="436"/>
      <c r="C103" s="436"/>
      <c r="D103" s="437"/>
      <c r="E103" s="438"/>
      <c r="F103" s="438"/>
      <c r="G103" s="439"/>
      <c r="H103" s="441"/>
      <c r="I103" s="543"/>
      <c r="J103" s="544"/>
    </row>
    <row r="104" spans="1:10">
      <c r="A104" s="435"/>
      <c r="B104" s="895" t="s">
        <v>1810</v>
      </c>
      <c r="C104" s="895"/>
      <c r="D104" s="442"/>
      <c r="E104" s="896"/>
      <c r="F104" s="896"/>
      <c r="G104" s="437"/>
      <c r="H104" s="441"/>
      <c r="I104" s="543"/>
      <c r="J104" s="544"/>
    </row>
    <row r="105" spans="1:10">
      <c r="A105" s="385">
        <f>A102+1</f>
        <v>84</v>
      </c>
      <c r="B105" s="875" t="s">
        <v>1811</v>
      </c>
      <c r="C105" s="875"/>
      <c r="D105" s="385" t="s">
        <v>32</v>
      </c>
      <c r="E105" s="876">
        <v>1</v>
      </c>
      <c r="F105" s="876"/>
      <c r="G105" s="388">
        <v>25174000</v>
      </c>
      <c r="H105" s="507">
        <v>2420000</v>
      </c>
      <c r="I105" s="543"/>
      <c r="J105" s="544"/>
    </row>
    <row r="106" spans="1:10">
      <c r="A106" s="385">
        <f t="shared" ref="A106:A116" si="0">A105+1</f>
        <v>85</v>
      </c>
      <c r="B106" s="875" t="s">
        <v>1812</v>
      </c>
      <c r="C106" s="875"/>
      <c r="D106" s="385" t="s">
        <v>32</v>
      </c>
      <c r="E106" s="876">
        <v>1</v>
      </c>
      <c r="F106" s="876"/>
      <c r="G106" s="388">
        <v>25174000</v>
      </c>
      <c r="H106" s="507">
        <v>242000.00000000003</v>
      </c>
      <c r="I106" s="543"/>
      <c r="J106" s="544"/>
    </row>
    <row r="107" spans="1:10">
      <c r="A107" s="385">
        <f t="shared" si="0"/>
        <v>86</v>
      </c>
      <c r="B107" s="875" t="s">
        <v>1813</v>
      </c>
      <c r="C107" s="875"/>
      <c r="D107" s="385" t="s">
        <v>32</v>
      </c>
      <c r="E107" s="876">
        <v>1</v>
      </c>
      <c r="F107" s="876"/>
      <c r="G107" s="388">
        <v>25174000</v>
      </c>
      <c r="H107" s="507">
        <v>165000</v>
      </c>
      <c r="I107" s="543"/>
      <c r="J107" s="544"/>
    </row>
    <row r="108" spans="1:10">
      <c r="A108" s="385">
        <v>87</v>
      </c>
      <c r="B108" s="875" t="s">
        <v>1814</v>
      </c>
      <c r="C108" s="875"/>
      <c r="D108" s="385" t="s">
        <v>32</v>
      </c>
      <c r="E108" s="876">
        <v>1</v>
      </c>
      <c r="F108" s="876"/>
      <c r="G108" s="388">
        <v>25174000</v>
      </c>
      <c r="H108" s="507">
        <v>88000</v>
      </c>
      <c r="I108" s="543"/>
      <c r="J108" s="544"/>
    </row>
    <row r="109" spans="1:10">
      <c r="A109" s="385">
        <v>88</v>
      </c>
      <c r="B109" s="875" t="s">
        <v>1815</v>
      </c>
      <c r="C109" s="875"/>
      <c r="D109" s="385" t="s">
        <v>32</v>
      </c>
      <c r="E109" s="876">
        <v>1</v>
      </c>
      <c r="F109" s="876"/>
      <c r="G109" s="388">
        <v>25174000</v>
      </c>
      <c r="H109" s="507">
        <v>418000.00000000006</v>
      </c>
      <c r="I109" s="543"/>
      <c r="J109" s="544"/>
    </row>
    <row r="110" spans="1:10">
      <c r="A110" s="385">
        <v>89</v>
      </c>
      <c r="B110" s="875" t="s">
        <v>1816</v>
      </c>
      <c r="C110" s="875"/>
      <c r="D110" s="385" t="s">
        <v>32</v>
      </c>
      <c r="E110" s="876">
        <v>1</v>
      </c>
      <c r="F110" s="876"/>
      <c r="G110" s="388">
        <v>25174000</v>
      </c>
      <c r="H110" s="507">
        <v>242000.00000000003</v>
      </c>
      <c r="I110" s="543"/>
      <c r="J110" s="544"/>
    </row>
    <row r="111" spans="1:10">
      <c r="A111" s="385">
        <v>90</v>
      </c>
      <c r="B111" s="875" t="s">
        <v>1817</v>
      </c>
      <c r="C111" s="875"/>
      <c r="D111" s="385" t="s">
        <v>32</v>
      </c>
      <c r="E111" s="876">
        <v>1</v>
      </c>
      <c r="F111" s="876"/>
      <c r="G111" s="388">
        <v>25174000</v>
      </c>
      <c r="H111" s="507">
        <v>1078000</v>
      </c>
      <c r="I111" s="543"/>
      <c r="J111" s="544"/>
    </row>
    <row r="112" spans="1:10">
      <c r="A112" s="385">
        <f t="shared" si="0"/>
        <v>91</v>
      </c>
      <c r="B112" s="875" t="s">
        <v>1818</v>
      </c>
      <c r="C112" s="875"/>
      <c r="D112" s="385" t="s">
        <v>32</v>
      </c>
      <c r="E112" s="876">
        <v>1</v>
      </c>
      <c r="F112" s="876"/>
      <c r="G112" s="388">
        <v>25174000</v>
      </c>
      <c r="H112" s="507">
        <v>462000.00000000006</v>
      </c>
      <c r="I112" s="543"/>
      <c r="J112" s="544"/>
    </row>
    <row r="113" spans="1:10">
      <c r="A113" s="385">
        <f t="shared" si="0"/>
        <v>92</v>
      </c>
      <c r="B113" s="883" t="s">
        <v>1819</v>
      </c>
      <c r="C113" s="884"/>
      <c r="D113" s="385" t="s">
        <v>32</v>
      </c>
      <c r="E113" s="885">
        <v>1</v>
      </c>
      <c r="F113" s="886"/>
      <c r="G113" s="388">
        <v>25174000</v>
      </c>
      <c r="H113" s="507">
        <v>396000.00000000006</v>
      </c>
      <c r="I113" s="543"/>
      <c r="J113" s="544"/>
    </row>
    <row r="114" spans="1:10">
      <c r="A114" s="385">
        <v>93</v>
      </c>
      <c r="B114" s="883" t="s">
        <v>1820</v>
      </c>
      <c r="C114" s="884"/>
      <c r="D114" s="385" t="s">
        <v>32</v>
      </c>
      <c r="E114" s="885">
        <v>1</v>
      </c>
      <c r="F114" s="886"/>
      <c r="G114" s="388">
        <v>25174000</v>
      </c>
      <c r="H114" s="507">
        <v>462000.00000000006</v>
      </c>
      <c r="I114" s="543"/>
      <c r="J114" s="544"/>
    </row>
    <row r="115" spans="1:10">
      <c r="A115" s="385">
        <v>94</v>
      </c>
      <c r="B115" s="883" t="s">
        <v>1821</v>
      </c>
      <c r="C115" s="884"/>
      <c r="D115" s="385" t="s">
        <v>32</v>
      </c>
      <c r="E115" s="885">
        <v>1</v>
      </c>
      <c r="F115" s="886"/>
      <c r="G115" s="386">
        <v>25174000</v>
      </c>
      <c r="H115" s="507">
        <v>528000</v>
      </c>
      <c r="I115" s="543"/>
      <c r="J115" s="544"/>
    </row>
    <row r="116" spans="1:10">
      <c r="A116" s="385">
        <f t="shared" si="0"/>
        <v>95</v>
      </c>
      <c r="B116" s="887" t="s">
        <v>1822</v>
      </c>
      <c r="C116" s="888"/>
      <c r="D116" s="385" t="s">
        <v>32</v>
      </c>
      <c r="E116" s="885">
        <v>1</v>
      </c>
      <c r="F116" s="886"/>
      <c r="G116" s="386">
        <v>25174000</v>
      </c>
      <c r="H116" s="507">
        <v>352000</v>
      </c>
      <c r="I116" s="543"/>
      <c r="J116" s="544"/>
    </row>
    <row r="117" spans="1:10" ht="15">
      <c r="A117" s="431"/>
      <c r="B117" s="433"/>
      <c r="C117" s="433"/>
      <c r="D117" s="432"/>
      <c r="E117" s="432"/>
      <c r="F117" s="432"/>
      <c r="G117" s="432"/>
      <c r="H117" s="434"/>
      <c r="I117" s="543"/>
      <c r="J117" s="544"/>
    </row>
    <row r="118" spans="1:10" ht="15">
      <c r="A118" s="431"/>
      <c r="B118" s="433"/>
      <c r="C118" s="433"/>
      <c r="D118" s="432"/>
      <c r="E118" s="432"/>
      <c r="F118" s="432"/>
      <c r="G118" s="432"/>
      <c r="H118" s="434"/>
      <c r="I118" s="543"/>
      <c r="J118" s="544"/>
    </row>
    <row r="119" spans="1:10">
      <c r="A119" s="391" t="s">
        <v>41</v>
      </c>
      <c r="B119" s="948" t="s">
        <v>43</v>
      </c>
      <c r="C119" s="949"/>
      <c r="D119" s="391" t="s">
        <v>44</v>
      </c>
      <c r="E119" s="948" t="s">
        <v>1718</v>
      </c>
      <c r="F119" s="949"/>
      <c r="G119" s="390" t="s">
        <v>48</v>
      </c>
      <c r="H119" s="391"/>
      <c r="I119" s="543"/>
      <c r="J119" s="544"/>
    </row>
    <row r="120" spans="1:10">
      <c r="A120" s="385">
        <f>A116+1</f>
        <v>96</v>
      </c>
      <c r="B120" s="883" t="s">
        <v>1823</v>
      </c>
      <c r="C120" s="884"/>
      <c r="D120" s="385" t="s">
        <v>32</v>
      </c>
      <c r="E120" s="885">
        <v>1</v>
      </c>
      <c r="F120" s="886"/>
      <c r="G120" s="386">
        <v>25174000</v>
      </c>
      <c r="H120" s="507">
        <v>22000</v>
      </c>
      <c r="I120" s="543"/>
      <c r="J120" s="544"/>
    </row>
    <row r="121" spans="1:10">
      <c r="A121" s="385">
        <f t="shared" ref="A121:A124" si="1">A120+1</f>
        <v>97</v>
      </c>
      <c r="B121" s="883" t="s">
        <v>1824</v>
      </c>
      <c r="C121" s="884"/>
      <c r="D121" s="385" t="s">
        <v>32</v>
      </c>
      <c r="E121" s="885">
        <v>1</v>
      </c>
      <c r="F121" s="886"/>
      <c r="G121" s="386">
        <v>25174000</v>
      </c>
      <c r="H121" s="507">
        <v>792000.00000000012</v>
      </c>
      <c r="I121" s="543"/>
      <c r="J121" s="544"/>
    </row>
    <row r="122" spans="1:10">
      <c r="A122" s="385">
        <f t="shared" si="1"/>
        <v>98</v>
      </c>
      <c r="B122" s="883" t="s">
        <v>1825</v>
      </c>
      <c r="C122" s="884"/>
      <c r="D122" s="385" t="s">
        <v>32</v>
      </c>
      <c r="E122" s="885">
        <v>1</v>
      </c>
      <c r="F122" s="886"/>
      <c r="G122" s="386">
        <v>25174000</v>
      </c>
      <c r="H122" s="507">
        <v>198000.00000000003</v>
      </c>
      <c r="I122" s="543"/>
      <c r="J122" s="544"/>
    </row>
    <row r="123" spans="1:10">
      <c r="A123" s="385">
        <f t="shared" si="1"/>
        <v>99</v>
      </c>
      <c r="B123" s="875" t="s">
        <v>1826</v>
      </c>
      <c r="C123" s="875"/>
      <c r="D123" s="385" t="s">
        <v>32</v>
      </c>
      <c r="E123" s="876">
        <v>1</v>
      </c>
      <c r="F123" s="876"/>
      <c r="G123" s="388">
        <v>25174000</v>
      </c>
      <c r="H123" s="507">
        <v>352000</v>
      </c>
      <c r="I123" s="543"/>
      <c r="J123" s="544"/>
    </row>
    <row r="124" spans="1:10">
      <c r="A124" s="385">
        <f t="shared" si="1"/>
        <v>100</v>
      </c>
      <c r="B124" s="879" t="s">
        <v>1827</v>
      </c>
      <c r="C124" s="879"/>
      <c r="D124" s="385" t="s">
        <v>32</v>
      </c>
      <c r="E124" s="876">
        <v>1</v>
      </c>
      <c r="F124" s="876"/>
      <c r="G124" s="388">
        <v>25174000</v>
      </c>
      <c r="H124" s="507">
        <v>396000.00000000006</v>
      </c>
      <c r="I124" s="543"/>
      <c r="J124" s="544"/>
    </row>
    <row r="125" spans="1:10">
      <c r="A125" s="435"/>
      <c r="B125" s="436"/>
      <c r="C125" s="436"/>
      <c r="D125" s="437"/>
      <c r="E125" s="438"/>
      <c r="F125" s="438"/>
      <c r="G125" s="439"/>
      <c r="H125" s="441"/>
      <c r="I125" s="543"/>
      <c r="J125" s="544"/>
    </row>
    <row r="126" spans="1:10">
      <c r="A126" s="435"/>
      <c r="B126" s="895" t="s">
        <v>1828</v>
      </c>
      <c r="C126" s="895"/>
      <c r="D126" s="442"/>
      <c r="E126" s="896"/>
      <c r="F126" s="896"/>
      <c r="G126" s="437"/>
      <c r="H126" s="441"/>
      <c r="I126" s="543"/>
      <c r="J126" s="544"/>
    </row>
    <row r="127" spans="1:10">
      <c r="A127" s="385">
        <f>A124+1</f>
        <v>101</v>
      </c>
      <c r="B127" s="879" t="s">
        <v>1829</v>
      </c>
      <c r="C127" s="879"/>
      <c r="D127" s="385" t="s">
        <v>32</v>
      </c>
      <c r="E127" s="876">
        <v>1</v>
      </c>
      <c r="F127" s="876"/>
      <c r="G127" s="388" t="s">
        <v>1830</v>
      </c>
      <c r="H127" s="507">
        <v>462000.00000000006</v>
      </c>
      <c r="I127" s="543"/>
      <c r="J127" s="544"/>
    </row>
    <row r="128" spans="1:10">
      <c r="A128" s="435"/>
      <c r="B128" s="436"/>
      <c r="C128" s="436"/>
      <c r="D128" s="437"/>
      <c r="E128" s="438"/>
      <c r="F128" s="438"/>
      <c r="G128" s="439"/>
      <c r="H128" s="441"/>
      <c r="I128" s="543"/>
      <c r="J128" s="544"/>
    </row>
    <row r="129" spans="1:10">
      <c r="A129" s="435"/>
      <c r="B129" s="895" t="s">
        <v>1831</v>
      </c>
      <c r="C129" s="895"/>
      <c r="D129" s="442"/>
      <c r="E129" s="896"/>
      <c r="F129" s="896"/>
      <c r="G129" s="439"/>
      <c r="H129" s="441"/>
      <c r="I129" s="543"/>
      <c r="J129" s="544"/>
    </row>
    <row r="130" spans="1:10">
      <c r="A130" s="385">
        <f>A127+1</f>
        <v>102</v>
      </c>
      <c r="B130" s="875" t="s">
        <v>1832</v>
      </c>
      <c r="C130" s="875"/>
      <c r="D130" s="385" t="s">
        <v>32</v>
      </c>
      <c r="E130" s="876">
        <v>1</v>
      </c>
      <c r="F130" s="876"/>
      <c r="G130" s="388" t="s">
        <v>1830</v>
      </c>
      <c r="H130" s="507">
        <v>1012000.0000000001</v>
      </c>
      <c r="I130" s="543"/>
      <c r="J130" s="544"/>
    </row>
    <row r="131" spans="1:10">
      <c r="A131" s="385">
        <f t="shared" ref="A131:A161" si="2">A130+1</f>
        <v>103</v>
      </c>
      <c r="B131" s="875" t="s">
        <v>1833</v>
      </c>
      <c r="C131" s="875"/>
      <c r="D131" s="385" t="s">
        <v>32</v>
      </c>
      <c r="E131" s="876">
        <v>1</v>
      </c>
      <c r="F131" s="876"/>
      <c r="G131" s="388" t="s">
        <v>1830</v>
      </c>
      <c r="H131" s="507">
        <v>1078000</v>
      </c>
      <c r="I131" s="543"/>
      <c r="J131" s="544"/>
    </row>
    <row r="132" spans="1:10">
      <c r="A132" s="385">
        <v>104</v>
      </c>
      <c r="B132" s="898" t="s">
        <v>1834</v>
      </c>
      <c r="C132" s="898"/>
      <c r="D132" s="385" t="s">
        <v>1728</v>
      </c>
      <c r="E132" s="876">
        <v>1</v>
      </c>
      <c r="F132" s="876"/>
      <c r="G132" s="388" t="s">
        <v>1830</v>
      </c>
      <c r="H132" s="507">
        <v>352000</v>
      </c>
      <c r="I132" s="543"/>
      <c r="J132" s="544"/>
    </row>
    <row r="133" spans="1:10">
      <c r="A133" s="385">
        <f>A132+1</f>
        <v>105</v>
      </c>
      <c r="B133" s="898" t="s">
        <v>1835</v>
      </c>
      <c r="C133" s="898"/>
      <c r="D133" s="385" t="s">
        <v>1728</v>
      </c>
      <c r="E133" s="876">
        <v>1</v>
      </c>
      <c r="F133" s="876"/>
      <c r="G133" s="388" t="s">
        <v>1830</v>
      </c>
      <c r="H133" s="507">
        <v>242000.00000000003</v>
      </c>
      <c r="I133" s="543"/>
      <c r="J133" s="544"/>
    </row>
    <row r="134" spans="1:10">
      <c r="A134" s="385">
        <f>A133+1</f>
        <v>106</v>
      </c>
      <c r="B134" s="898" t="s">
        <v>1836</v>
      </c>
      <c r="C134" s="898"/>
      <c r="D134" s="385" t="s">
        <v>1728</v>
      </c>
      <c r="E134" s="876">
        <v>1</v>
      </c>
      <c r="F134" s="876"/>
      <c r="G134" s="388" t="s">
        <v>1830</v>
      </c>
      <c r="H134" s="507">
        <v>418000.00000000006</v>
      </c>
      <c r="I134" s="543"/>
      <c r="J134" s="544"/>
    </row>
    <row r="135" spans="1:10">
      <c r="A135" s="385">
        <f>A134+1</f>
        <v>107</v>
      </c>
      <c r="B135" s="899" t="s">
        <v>1837</v>
      </c>
      <c r="C135" s="900"/>
      <c r="D135" s="385" t="s">
        <v>1728</v>
      </c>
      <c r="E135" s="885">
        <v>1</v>
      </c>
      <c r="F135" s="886"/>
      <c r="G135" s="388" t="s">
        <v>1830</v>
      </c>
      <c r="H135" s="507">
        <v>352000</v>
      </c>
      <c r="I135" s="543"/>
      <c r="J135" s="544"/>
    </row>
    <row r="136" spans="1:10">
      <c r="A136" s="385">
        <v>108</v>
      </c>
      <c r="B136" s="883" t="s">
        <v>1838</v>
      </c>
      <c r="C136" s="884"/>
      <c r="D136" s="385" t="s">
        <v>32</v>
      </c>
      <c r="E136" s="885">
        <v>1</v>
      </c>
      <c r="F136" s="886"/>
      <c r="G136" s="386" t="s">
        <v>1830</v>
      </c>
      <c r="H136" s="507">
        <v>242000.00000000003</v>
      </c>
      <c r="I136" s="543"/>
      <c r="J136" s="544"/>
    </row>
    <row r="137" spans="1:10">
      <c r="A137" s="385">
        <f t="shared" si="2"/>
        <v>109</v>
      </c>
      <c r="B137" s="883" t="s">
        <v>1839</v>
      </c>
      <c r="C137" s="884"/>
      <c r="D137" s="385" t="s">
        <v>32</v>
      </c>
      <c r="E137" s="885">
        <v>1</v>
      </c>
      <c r="F137" s="886"/>
      <c r="G137" s="386" t="s">
        <v>1830</v>
      </c>
      <c r="H137" s="507">
        <v>253000.00000000003</v>
      </c>
      <c r="I137" s="543"/>
      <c r="J137" s="544"/>
    </row>
    <row r="138" spans="1:10">
      <c r="A138" s="385">
        <f t="shared" si="2"/>
        <v>110</v>
      </c>
      <c r="B138" s="883" t="s">
        <v>1840</v>
      </c>
      <c r="C138" s="884"/>
      <c r="D138" s="385" t="s">
        <v>32</v>
      </c>
      <c r="E138" s="885">
        <v>1</v>
      </c>
      <c r="F138" s="886"/>
      <c r="G138" s="386" t="s">
        <v>1830</v>
      </c>
      <c r="H138" s="507">
        <v>176000</v>
      </c>
      <c r="I138" s="543"/>
      <c r="J138" s="544"/>
    </row>
    <row r="139" spans="1:10">
      <c r="A139" s="385">
        <f t="shared" si="2"/>
        <v>111</v>
      </c>
      <c r="B139" s="883" t="s">
        <v>1841</v>
      </c>
      <c r="C139" s="884"/>
      <c r="D139" s="385" t="s">
        <v>32</v>
      </c>
      <c r="E139" s="885">
        <v>1</v>
      </c>
      <c r="F139" s="886"/>
      <c r="G139" s="386" t="s">
        <v>1830</v>
      </c>
      <c r="H139" s="507">
        <v>132000</v>
      </c>
      <c r="I139" s="543"/>
      <c r="J139" s="544"/>
    </row>
    <row r="140" spans="1:10">
      <c r="A140" s="385">
        <f t="shared" si="2"/>
        <v>112</v>
      </c>
      <c r="B140" s="883" t="s">
        <v>1842</v>
      </c>
      <c r="C140" s="884"/>
      <c r="D140" s="385" t="s">
        <v>32</v>
      </c>
      <c r="E140" s="885">
        <v>1</v>
      </c>
      <c r="F140" s="886"/>
      <c r="G140" s="386" t="s">
        <v>1830</v>
      </c>
      <c r="H140" s="507">
        <v>176000</v>
      </c>
      <c r="I140" s="543"/>
      <c r="J140" s="544"/>
    </row>
    <row r="141" spans="1:10">
      <c r="A141" s="385">
        <f t="shared" si="2"/>
        <v>113</v>
      </c>
      <c r="B141" s="883" t="s">
        <v>1843</v>
      </c>
      <c r="C141" s="884"/>
      <c r="D141" s="385" t="s">
        <v>32</v>
      </c>
      <c r="E141" s="885">
        <v>1</v>
      </c>
      <c r="F141" s="886"/>
      <c r="G141" s="386" t="s">
        <v>1830</v>
      </c>
      <c r="H141" s="507">
        <v>66000</v>
      </c>
      <c r="I141" s="543"/>
      <c r="J141" s="544"/>
    </row>
    <row r="142" spans="1:10">
      <c r="A142" s="385">
        <f t="shared" si="2"/>
        <v>114</v>
      </c>
      <c r="B142" s="883" t="s">
        <v>1844</v>
      </c>
      <c r="C142" s="884"/>
      <c r="D142" s="385" t="s">
        <v>32</v>
      </c>
      <c r="E142" s="885">
        <v>1</v>
      </c>
      <c r="F142" s="886"/>
      <c r="G142" s="386" t="s">
        <v>1830</v>
      </c>
      <c r="H142" s="507">
        <v>308000</v>
      </c>
      <c r="I142" s="543"/>
      <c r="J142" s="544"/>
    </row>
    <row r="143" spans="1:10">
      <c r="A143" s="385">
        <f t="shared" si="2"/>
        <v>115</v>
      </c>
      <c r="B143" s="883" t="s">
        <v>1845</v>
      </c>
      <c r="C143" s="884"/>
      <c r="D143" s="385" t="s">
        <v>32</v>
      </c>
      <c r="E143" s="885">
        <v>1</v>
      </c>
      <c r="F143" s="886"/>
      <c r="G143" s="386" t="s">
        <v>1830</v>
      </c>
      <c r="H143" s="507">
        <v>66000</v>
      </c>
      <c r="I143" s="543"/>
      <c r="J143" s="544"/>
    </row>
    <row r="144" spans="1:10">
      <c r="A144" s="385">
        <f t="shared" si="2"/>
        <v>116</v>
      </c>
      <c r="B144" s="883" t="s">
        <v>1846</v>
      </c>
      <c r="C144" s="884"/>
      <c r="D144" s="385" t="s">
        <v>1728</v>
      </c>
      <c r="E144" s="885">
        <v>1</v>
      </c>
      <c r="F144" s="886"/>
      <c r="G144" s="386" t="s">
        <v>1830</v>
      </c>
      <c r="H144" s="507">
        <v>528000</v>
      </c>
      <c r="I144" s="543"/>
      <c r="J144" s="544"/>
    </row>
    <row r="145" spans="1:10">
      <c r="A145" s="385">
        <f t="shared" si="2"/>
        <v>117</v>
      </c>
      <c r="B145" s="883" t="s">
        <v>1847</v>
      </c>
      <c r="C145" s="884"/>
      <c r="D145" s="385" t="s">
        <v>1728</v>
      </c>
      <c r="E145" s="885">
        <v>1</v>
      </c>
      <c r="F145" s="886"/>
      <c r="G145" s="386" t="s">
        <v>1830</v>
      </c>
      <c r="H145" s="507">
        <v>616000</v>
      </c>
      <c r="I145" s="543"/>
      <c r="J145" s="544"/>
    </row>
    <row r="146" spans="1:10">
      <c r="A146" s="385">
        <f t="shared" si="2"/>
        <v>118</v>
      </c>
      <c r="B146" s="883" t="s">
        <v>1848</v>
      </c>
      <c r="C146" s="884"/>
      <c r="D146" s="385" t="s">
        <v>32</v>
      </c>
      <c r="E146" s="885">
        <v>1</v>
      </c>
      <c r="F146" s="886"/>
      <c r="G146" s="386" t="s">
        <v>1830</v>
      </c>
      <c r="H146" s="507">
        <v>77000</v>
      </c>
      <c r="I146" s="543"/>
      <c r="J146" s="544"/>
    </row>
    <row r="147" spans="1:10">
      <c r="A147" s="385">
        <f t="shared" si="2"/>
        <v>119</v>
      </c>
      <c r="B147" s="883" t="s">
        <v>1849</v>
      </c>
      <c r="C147" s="884"/>
      <c r="D147" s="385" t="s">
        <v>32</v>
      </c>
      <c r="E147" s="885">
        <v>1</v>
      </c>
      <c r="F147" s="886"/>
      <c r="G147" s="386" t="s">
        <v>1830</v>
      </c>
      <c r="H147" s="507">
        <v>88000</v>
      </c>
      <c r="I147" s="543"/>
      <c r="J147" s="544"/>
    </row>
    <row r="148" spans="1:10">
      <c r="A148" s="385">
        <f t="shared" si="2"/>
        <v>120</v>
      </c>
      <c r="B148" s="883" t="s">
        <v>1850</v>
      </c>
      <c r="C148" s="884"/>
      <c r="D148" s="385" t="s">
        <v>32</v>
      </c>
      <c r="E148" s="885">
        <v>1</v>
      </c>
      <c r="F148" s="886"/>
      <c r="G148" s="386" t="s">
        <v>1830</v>
      </c>
      <c r="H148" s="507">
        <v>352000</v>
      </c>
      <c r="I148" s="543"/>
      <c r="J148" s="544"/>
    </row>
    <row r="149" spans="1:10">
      <c r="A149" s="385">
        <f t="shared" si="2"/>
        <v>121</v>
      </c>
      <c r="B149" s="883" t="s">
        <v>1851</v>
      </c>
      <c r="C149" s="884"/>
      <c r="D149" s="385" t="s">
        <v>32</v>
      </c>
      <c r="E149" s="885">
        <v>1</v>
      </c>
      <c r="F149" s="886"/>
      <c r="G149" s="386" t="s">
        <v>1830</v>
      </c>
      <c r="H149" s="507">
        <v>132000</v>
      </c>
      <c r="I149" s="543"/>
      <c r="J149" s="544"/>
    </row>
    <row r="150" spans="1:10">
      <c r="A150" s="385">
        <f t="shared" si="2"/>
        <v>122</v>
      </c>
      <c r="B150" s="883" t="s">
        <v>1852</v>
      </c>
      <c r="C150" s="884"/>
      <c r="D150" s="385" t="s">
        <v>32</v>
      </c>
      <c r="E150" s="885">
        <v>1</v>
      </c>
      <c r="F150" s="886"/>
      <c r="G150" s="386" t="s">
        <v>1830</v>
      </c>
      <c r="H150" s="507">
        <v>1980000.0000000002</v>
      </c>
      <c r="I150" s="543"/>
      <c r="J150" s="544"/>
    </row>
    <row r="151" spans="1:10">
      <c r="A151" s="385">
        <f t="shared" si="2"/>
        <v>123</v>
      </c>
      <c r="B151" s="883" t="s">
        <v>1853</v>
      </c>
      <c r="C151" s="884"/>
      <c r="D151" s="385" t="s">
        <v>32</v>
      </c>
      <c r="E151" s="885">
        <v>1</v>
      </c>
      <c r="F151" s="886"/>
      <c r="G151" s="386" t="s">
        <v>1830</v>
      </c>
      <c r="H151" s="507">
        <v>418000.00000000006</v>
      </c>
      <c r="I151" s="543"/>
      <c r="J151" s="544"/>
    </row>
    <row r="152" spans="1:10">
      <c r="A152" s="385">
        <f t="shared" si="2"/>
        <v>124</v>
      </c>
      <c r="B152" s="883" t="s">
        <v>1854</v>
      </c>
      <c r="C152" s="884"/>
      <c r="D152" s="385" t="s">
        <v>32</v>
      </c>
      <c r="E152" s="885">
        <v>1</v>
      </c>
      <c r="F152" s="886"/>
      <c r="G152" s="386" t="s">
        <v>1830</v>
      </c>
      <c r="H152" s="507">
        <v>528000</v>
      </c>
      <c r="I152" s="543"/>
      <c r="J152" s="544"/>
    </row>
    <row r="153" spans="1:10">
      <c r="A153" s="385">
        <f t="shared" si="2"/>
        <v>125</v>
      </c>
      <c r="B153" s="883" t="s">
        <v>1855</v>
      </c>
      <c r="C153" s="884"/>
      <c r="D153" s="385" t="s">
        <v>32</v>
      </c>
      <c r="E153" s="885">
        <v>1</v>
      </c>
      <c r="F153" s="886"/>
      <c r="G153" s="386" t="s">
        <v>1830</v>
      </c>
      <c r="H153" s="507">
        <v>418000.00000000006</v>
      </c>
      <c r="I153" s="543"/>
      <c r="J153" s="544"/>
    </row>
    <row r="154" spans="1:10">
      <c r="A154" s="385">
        <f t="shared" si="2"/>
        <v>126</v>
      </c>
      <c r="B154" s="883" t="s">
        <v>1856</v>
      </c>
      <c r="C154" s="884"/>
      <c r="D154" s="385" t="s">
        <v>32</v>
      </c>
      <c r="E154" s="885">
        <v>1</v>
      </c>
      <c r="F154" s="886"/>
      <c r="G154" s="386" t="s">
        <v>1830</v>
      </c>
      <c r="H154" s="507">
        <v>418000.00000000006</v>
      </c>
      <c r="I154" s="543"/>
      <c r="J154" s="544"/>
    </row>
    <row r="155" spans="1:10">
      <c r="A155" s="385">
        <f t="shared" si="2"/>
        <v>127</v>
      </c>
      <c r="B155" s="883" t="s">
        <v>1857</v>
      </c>
      <c r="C155" s="884"/>
      <c r="D155" s="385" t="s">
        <v>32</v>
      </c>
      <c r="E155" s="885">
        <v>1</v>
      </c>
      <c r="F155" s="886"/>
      <c r="G155" s="386" t="s">
        <v>1830</v>
      </c>
      <c r="H155" s="507">
        <v>198000.00000000003</v>
      </c>
      <c r="I155" s="543"/>
      <c r="J155" s="544"/>
    </row>
    <row r="156" spans="1:10">
      <c r="A156" s="385">
        <f t="shared" si="2"/>
        <v>128</v>
      </c>
      <c r="B156" s="883" t="s">
        <v>1858</v>
      </c>
      <c r="C156" s="884"/>
      <c r="D156" s="385" t="s">
        <v>32</v>
      </c>
      <c r="E156" s="885">
        <v>1</v>
      </c>
      <c r="F156" s="886"/>
      <c r="G156" s="386" t="s">
        <v>1830</v>
      </c>
      <c r="H156" s="507">
        <v>88000</v>
      </c>
      <c r="I156" s="543"/>
      <c r="J156" s="544"/>
    </row>
    <row r="157" spans="1:10">
      <c r="A157" s="385">
        <f t="shared" si="2"/>
        <v>129</v>
      </c>
      <c r="B157" s="883" t="s">
        <v>1859</v>
      </c>
      <c r="C157" s="884"/>
      <c r="D157" s="387" t="s">
        <v>32</v>
      </c>
      <c r="E157" s="885">
        <v>1</v>
      </c>
      <c r="F157" s="886"/>
      <c r="G157" s="386" t="s">
        <v>1830</v>
      </c>
      <c r="H157" s="507">
        <v>132000</v>
      </c>
      <c r="I157" s="543"/>
      <c r="J157" s="544"/>
    </row>
    <row r="158" spans="1:10">
      <c r="A158" s="385">
        <f t="shared" si="2"/>
        <v>130</v>
      </c>
      <c r="B158" s="875" t="s">
        <v>1860</v>
      </c>
      <c r="C158" s="875"/>
      <c r="D158" s="385" t="s">
        <v>32</v>
      </c>
      <c r="E158" s="876">
        <v>1</v>
      </c>
      <c r="F158" s="876"/>
      <c r="G158" s="388" t="s">
        <v>1830</v>
      </c>
      <c r="H158" s="507">
        <v>132000</v>
      </c>
      <c r="I158" s="543"/>
      <c r="J158" s="544"/>
    </row>
    <row r="159" spans="1:10">
      <c r="A159" s="385">
        <f t="shared" si="2"/>
        <v>131</v>
      </c>
      <c r="B159" s="875" t="s">
        <v>1861</v>
      </c>
      <c r="C159" s="875"/>
      <c r="D159" s="385" t="s">
        <v>32</v>
      </c>
      <c r="E159" s="876">
        <v>1</v>
      </c>
      <c r="F159" s="876"/>
      <c r="G159" s="388" t="s">
        <v>1830</v>
      </c>
      <c r="H159" s="507">
        <v>1320000</v>
      </c>
      <c r="I159" s="543"/>
      <c r="J159" s="544"/>
    </row>
    <row r="160" spans="1:10">
      <c r="A160" s="385">
        <f t="shared" si="2"/>
        <v>132</v>
      </c>
      <c r="B160" s="875" t="s">
        <v>1862</v>
      </c>
      <c r="C160" s="875"/>
      <c r="D160" s="385" t="s">
        <v>32</v>
      </c>
      <c r="E160" s="876">
        <v>1</v>
      </c>
      <c r="F160" s="876"/>
      <c r="G160" s="388" t="s">
        <v>1830</v>
      </c>
      <c r="H160" s="507">
        <v>132000</v>
      </c>
      <c r="I160" s="543"/>
      <c r="J160" s="544"/>
    </row>
    <row r="161" spans="1:10">
      <c r="A161" s="385">
        <f t="shared" si="2"/>
        <v>133</v>
      </c>
      <c r="B161" s="879" t="s">
        <v>1863</v>
      </c>
      <c r="C161" s="879"/>
      <c r="D161" s="385" t="s">
        <v>32</v>
      </c>
      <c r="E161" s="876">
        <v>1</v>
      </c>
      <c r="F161" s="876"/>
      <c r="G161" s="388" t="s">
        <v>1830</v>
      </c>
      <c r="H161" s="507">
        <v>880000.00000000012</v>
      </c>
      <c r="I161" s="543"/>
      <c r="J161" s="544"/>
    </row>
    <row r="162" spans="1:10">
      <c r="A162" s="435"/>
      <c r="B162" s="436"/>
      <c r="C162" s="436"/>
      <c r="D162" s="437"/>
      <c r="E162" s="438"/>
      <c r="F162" s="438"/>
      <c r="G162" s="439"/>
      <c r="H162" s="441"/>
      <c r="I162" s="543"/>
      <c r="J162" s="544"/>
    </row>
    <row r="163" spans="1:10">
      <c r="A163" s="435"/>
      <c r="B163" s="895" t="s">
        <v>1864</v>
      </c>
      <c r="C163" s="895"/>
      <c r="D163" s="442"/>
      <c r="E163" s="896"/>
      <c r="F163" s="896"/>
      <c r="G163" s="437"/>
      <c r="H163" s="441"/>
      <c r="I163" s="543"/>
      <c r="J163" s="544"/>
    </row>
    <row r="164" spans="1:10">
      <c r="A164" s="385">
        <f>A161+1</f>
        <v>134</v>
      </c>
      <c r="B164" s="875" t="s">
        <v>1865</v>
      </c>
      <c r="C164" s="875"/>
      <c r="D164" s="385" t="s">
        <v>32</v>
      </c>
      <c r="E164" s="876">
        <v>1</v>
      </c>
      <c r="F164" s="876"/>
      <c r="G164" s="388">
        <v>25173800</v>
      </c>
      <c r="H164" s="507">
        <v>748000.00000000012</v>
      </c>
      <c r="I164" s="543"/>
      <c r="J164" s="544"/>
    </row>
    <row r="165" spans="1:10">
      <c r="A165" s="385">
        <f t="shared" ref="A165:A186" si="3">A164+1</f>
        <v>135</v>
      </c>
      <c r="B165" s="875" t="s">
        <v>1866</v>
      </c>
      <c r="C165" s="875"/>
      <c r="D165" s="385" t="s">
        <v>32</v>
      </c>
      <c r="E165" s="876">
        <v>1</v>
      </c>
      <c r="F165" s="876"/>
      <c r="G165" s="388">
        <v>25173800</v>
      </c>
      <c r="H165" s="507">
        <v>1540000.0000000002</v>
      </c>
      <c r="I165" s="543"/>
      <c r="J165" s="544"/>
    </row>
    <row r="166" spans="1:10">
      <c r="A166" s="385">
        <f t="shared" si="3"/>
        <v>136</v>
      </c>
      <c r="B166" s="875" t="s">
        <v>1867</v>
      </c>
      <c r="C166" s="875"/>
      <c r="D166" s="385" t="s">
        <v>32</v>
      </c>
      <c r="E166" s="876">
        <v>1</v>
      </c>
      <c r="F166" s="876"/>
      <c r="G166" s="388">
        <v>25173800</v>
      </c>
      <c r="H166" s="507">
        <v>462000.00000000006</v>
      </c>
      <c r="I166" s="543"/>
      <c r="J166" s="544"/>
    </row>
    <row r="167" spans="1:10">
      <c r="A167" s="385">
        <f t="shared" si="3"/>
        <v>137</v>
      </c>
      <c r="B167" s="875" t="s">
        <v>1868</v>
      </c>
      <c r="C167" s="875"/>
      <c r="D167" s="385" t="s">
        <v>32</v>
      </c>
      <c r="E167" s="876">
        <v>1</v>
      </c>
      <c r="F167" s="876"/>
      <c r="G167" s="388">
        <v>25173800</v>
      </c>
      <c r="H167" s="507">
        <v>1320000</v>
      </c>
      <c r="I167" s="543"/>
      <c r="J167" s="544"/>
    </row>
    <row r="168" spans="1:10">
      <c r="A168" s="385">
        <f t="shared" si="3"/>
        <v>138</v>
      </c>
      <c r="B168" s="875" t="s">
        <v>1869</v>
      </c>
      <c r="C168" s="875"/>
      <c r="D168" s="385" t="s">
        <v>32</v>
      </c>
      <c r="E168" s="876">
        <v>1</v>
      </c>
      <c r="F168" s="876"/>
      <c r="G168" s="388">
        <v>25173800</v>
      </c>
      <c r="H168" s="507">
        <v>14080000.000000002</v>
      </c>
      <c r="I168" s="543"/>
      <c r="J168" s="544"/>
    </row>
    <row r="169" spans="1:10">
      <c r="A169" s="385">
        <f t="shared" si="3"/>
        <v>139</v>
      </c>
      <c r="B169" s="875" t="s">
        <v>1870</v>
      </c>
      <c r="C169" s="875"/>
      <c r="D169" s="385" t="s">
        <v>32</v>
      </c>
      <c r="E169" s="876">
        <v>1</v>
      </c>
      <c r="F169" s="876"/>
      <c r="G169" s="388">
        <v>25173800</v>
      </c>
      <c r="H169" s="507">
        <v>1760000.0000000002</v>
      </c>
      <c r="I169" s="543"/>
      <c r="J169" s="544"/>
    </row>
    <row r="170" spans="1:10">
      <c r="A170" s="385">
        <f t="shared" si="3"/>
        <v>140</v>
      </c>
      <c r="B170" s="883" t="s">
        <v>1871</v>
      </c>
      <c r="C170" s="884"/>
      <c r="D170" s="385" t="s">
        <v>32</v>
      </c>
      <c r="E170" s="885">
        <v>1</v>
      </c>
      <c r="F170" s="886"/>
      <c r="G170" s="386">
        <v>25173800</v>
      </c>
      <c r="H170" s="507">
        <v>440000.00000000006</v>
      </c>
      <c r="I170" s="543"/>
      <c r="J170" s="544"/>
    </row>
    <row r="171" spans="1:10">
      <c r="A171" s="385">
        <f t="shared" si="3"/>
        <v>141</v>
      </c>
      <c r="B171" s="883" t="s">
        <v>1872</v>
      </c>
      <c r="C171" s="884"/>
      <c r="D171" s="385" t="s">
        <v>32</v>
      </c>
      <c r="E171" s="885">
        <v>1</v>
      </c>
      <c r="F171" s="886"/>
      <c r="G171" s="386">
        <v>25173800</v>
      </c>
      <c r="H171" s="507">
        <v>3300000.0000000005</v>
      </c>
      <c r="I171" s="543"/>
      <c r="J171" s="544"/>
    </row>
    <row r="172" spans="1:10">
      <c r="A172" s="385">
        <f t="shared" si="3"/>
        <v>142</v>
      </c>
      <c r="B172" s="883" t="s">
        <v>1873</v>
      </c>
      <c r="C172" s="884"/>
      <c r="D172" s="385" t="s">
        <v>32</v>
      </c>
      <c r="E172" s="885">
        <v>1</v>
      </c>
      <c r="F172" s="886"/>
      <c r="G172" s="386">
        <v>25173800</v>
      </c>
      <c r="H172" s="507">
        <v>3520000.0000000005</v>
      </c>
      <c r="I172" s="543"/>
      <c r="J172" s="544"/>
    </row>
    <row r="173" spans="1:10">
      <c r="A173" s="385">
        <f t="shared" si="3"/>
        <v>143</v>
      </c>
      <c r="B173" s="883" t="s">
        <v>1874</v>
      </c>
      <c r="C173" s="884"/>
      <c r="D173" s="385" t="s">
        <v>32</v>
      </c>
      <c r="E173" s="885">
        <v>1</v>
      </c>
      <c r="F173" s="886"/>
      <c r="G173" s="386">
        <v>25173800</v>
      </c>
      <c r="H173" s="507">
        <v>3190000.0000000005</v>
      </c>
      <c r="I173" s="543"/>
      <c r="J173" s="544"/>
    </row>
    <row r="174" spans="1:10">
      <c r="A174" s="385">
        <f t="shared" si="3"/>
        <v>144</v>
      </c>
      <c r="B174" s="883" t="s">
        <v>1875</v>
      </c>
      <c r="C174" s="884"/>
      <c r="D174" s="385" t="s">
        <v>32</v>
      </c>
      <c r="E174" s="885">
        <v>1</v>
      </c>
      <c r="F174" s="886"/>
      <c r="G174" s="386">
        <v>25173800</v>
      </c>
      <c r="H174" s="507">
        <v>2860000</v>
      </c>
      <c r="I174" s="543"/>
      <c r="J174" s="544"/>
    </row>
    <row r="175" spans="1:10">
      <c r="A175" s="385">
        <f t="shared" si="3"/>
        <v>145</v>
      </c>
      <c r="B175" s="883" t="s">
        <v>1876</v>
      </c>
      <c r="C175" s="884"/>
      <c r="D175" s="385" t="s">
        <v>32</v>
      </c>
      <c r="E175" s="885">
        <v>1</v>
      </c>
      <c r="F175" s="886"/>
      <c r="G175" s="386">
        <v>25173800</v>
      </c>
      <c r="H175" s="507">
        <v>242000.00000000003</v>
      </c>
      <c r="I175" s="543"/>
      <c r="J175" s="544"/>
    </row>
    <row r="176" spans="1:10">
      <c r="A176" s="385">
        <f t="shared" si="3"/>
        <v>146</v>
      </c>
      <c r="B176" s="883" t="s">
        <v>1877</v>
      </c>
      <c r="C176" s="884"/>
      <c r="D176" s="385" t="s">
        <v>32</v>
      </c>
      <c r="E176" s="885">
        <v>1</v>
      </c>
      <c r="F176" s="886"/>
      <c r="G176" s="386">
        <v>25173800</v>
      </c>
      <c r="H176" s="507">
        <v>286000</v>
      </c>
      <c r="I176" s="543"/>
      <c r="J176" s="544"/>
    </row>
    <row r="177" spans="1:10">
      <c r="A177" s="385">
        <f t="shared" si="3"/>
        <v>147</v>
      </c>
      <c r="B177" s="883" t="s">
        <v>1878</v>
      </c>
      <c r="C177" s="884"/>
      <c r="D177" s="385" t="s">
        <v>32</v>
      </c>
      <c r="E177" s="885">
        <v>1</v>
      </c>
      <c r="F177" s="886"/>
      <c r="G177" s="386">
        <v>25173800</v>
      </c>
      <c r="H177" s="507">
        <v>132000</v>
      </c>
      <c r="I177" s="543"/>
      <c r="J177" s="544"/>
    </row>
    <row r="178" spans="1:10">
      <c r="A178" s="385">
        <f t="shared" si="3"/>
        <v>148</v>
      </c>
      <c r="B178" s="883" t="s">
        <v>1879</v>
      </c>
      <c r="C178" s="884"/>
      <c r="D178" s="385" t="s">
        <v>32</v>
      </c>
      <c r="E178" s="885">
        <v>1</v>
      </c>
      <c r="F178" s="886"/>
      <c r="G178" s="386">
        <v>25173800</v>
      </c>
      <c r="H178" s="507">
        <v>66000</v>
      </c>
      <c r="I178" s="543"/>
      <c r="J178" s="544"/>
    </row>
    <row r="179" spans="1:10">
      <c r="A179" s="385">
        <f t="shared" si="3"/>
        <v>149</v>
      </c>
      <c r="B179" s="883" t="s">
        <v>1880</v>
      </c>
      <c r="C179" s="884"/>
      <c r="D179" s="385" t="s">
        <v>32</v>
      </c>
      <c r="E179" s="885">
        <v>1</v>
      </c>
      <c r="F179" s="886"/>
      <c r="G179" s="386">
        <v>25173800</v>
      </c>
      <c r="H179" s="507">
        <v>418000.00000000006</v>
      </c>
      <c r="I179" s="543"/>
      <c r="J179" s="544"/>
    </row>
    <row r="180" spans="1:10">
      <c r="A180" s="385">
        <f t="shared" si="3"/>
        <v>150</v>
      </c>
      <c r="B180" s="883" t="s">
        <v>1881</v>
      </c>
      <c r="C180" s="884"/>
      <c r="D180" s="385" t="s">
        <v>32</v>
      </c>
      <c r="E180" s="885">
        <v>1</v>
      </c>
      <c r="F180" s="886"/>
      <c r="G180" s="386">
        <v>25173800</v>
      </c>
      <c r="H180" s="507">
        <v>396000.00000000006</v>
      </c>
      <c r="I180" s="543"/>
      <c r="J180" s="544"/>
    </row>
    <row r="181" spans="1:10">
      <c r="A181" s="385">
        <f t="shared" si="3"/>
        <v>151</v>
      </c>
      <c r="B181" s="883" t="s">
        <v>1882</v>
      </c>
      <c r="C181" s="884"/>
      <c r="D181" s="385" t="s">
        <v>32</v>
      </c>
      <c r="E181" s="885">
        <v>1</v>
      </c>
      <c r="F181" s="886"/>
      <c r="G181" s="386">
        <v>25173800</v>
      </c>
      <c r="H181" s="507">
        <v>418000.00000000006</v>
      </c>
      <c r="I181" s="543"/>
      <c r="J181" s="544"/>
    </row>
    <row r="182" spans="1:10">
      <c r="A182" s="385">
        <f t="shared" si="3"/>
        <v>152</v>
      </c>
      <c r="B182" s="883" t="s">
        <v>1883</v>
      </c>
      <c r="C182" s="884"/>
      <c r="D182" s="385" t="s">
        <v>32</v>
      </c>
      <c r="E182" s="885">
        <v>1</v>
      </c>
      <c r="F182" s="886"/>
      <c r="G182" s="386">
        <v>25173800</v>
      </c>
      <c r="H182" s="507">
        <v>132000</v>
      </c>
      <c r="I182" s="543"/>
      <c r="J182" s="544"/>
    </row>
    <row r="183" spans="1:10">
      <c r="A183" s="385">
        <f t="shared" si="3"/>
        <v>153</v>
      </c>
      <c r="B183" s="883" t="s">
        <v>1884</v>
      </c>
      <c r="C183" s="884"/>
      <c r="D183" s="385" t="s">
        <v>32</v>
      </c>
      <c r="E183" s="885">
        <v>1</v>
      </c>
      <c r="F183" s="886"/>
      <c r="G183" s="386">
        <v>25173800</v>
      </c>
      <c r="H183" s="507">
        <v>286000</v>
      </c>
      <c r="I183" s="543"/>
      <c r="J183" s="544"/>
    </row>
    <row r="184" spans="1:10">
      <c r="A184" s="385">
        <f t="shared" si="3"/>
        <v>154</v>
      </c>
      <c r="B184" s="883" t="s">
        <v>1885</v>
      </c>
      <c r="C184" s="884"/>
      <c r="D184" s="385" t="s">
        <v>32</v>
      </c>
      <c r="E184" s="885">
        <v>1</v>
      </c>
      <c r="F184" s="886"/>
      <c r="G184" s="386">
        <v>25173800</v>
      </c>
      <c r="H184" s="507">
        <v>715000</v>
      </c>
      <c r="I184" s="543"/>
      <c r="J184" s="544"/>
    </row>
    <row r="185" spans="1:10">
      <c r="A185" s="385">
        <f t="shared" si="3"/>
        <v>155</v>
      </c>
      <c r="B185" s="883" t="s">
        <v>1886</v>
      </c>
      <c r="C185" s="884"/>
      <c r="D185" s="385" t="s">
        <v>32</v>
      </c>
      <c r="E185" s="885">
        <v>1</v>
      </c>
      <c r="F185" s="886"/>
      <c r="G185" s="386">
        <v>25173800</v>
      </c>
      <c r="H185" s="507">
        <v>198000.00000000003</v>
      </c>
      <c r="I185" s="543"/>
      <c r="J185" s="544"/>
    </row>
    <row r="186" spans="1:10">
      <c r="A186" s="385">
        <f t="shared" si="3"/>
        <v>156</v>
      </c>
      <c r="B186" s="887" t="s">
        <v>1887</v>
      </c>
      <c r="C186" s="888"/>
      <c r="D186" s="385" t="s">
        <v>32</v>
      </c>
      <c r="E186" s="885">
        <v>1</v>
      </c>
      <c r="F186" s="886"/>
      <c r="G186" s="386">
        <v>25173800</v>
      </c>
      <c r="H186" s="507">
        <v>462000.00000000006</v>
      </c>
      <c r="I186" s="543"/>
      <c r="J186" s="544"/>
    </row>
    <row r="187" spans="1:10" ht="15">
      <c r="A187" s="443"/>
      <c r="B187" s="445"/>
      <c r="C187" s="445"/>
      <c r="D187" s="444"/>
      <c r="E187" s="444"/>
      <c r="F187" s="444"/>
      <c r="G187" s="444"/>
      <c r="H187" s="446"/>
      <c r="I187" s="543"/>
      <c r="J187" s="544"/>
    </row>
    <row r="188" spans="1:10" ht="15">
      <c r="A188" s="431"/>
      <c r="B188" s="433"/>
      <c r="C188" s="433"/>
      <c r="D188" s="432"/>
      <c r="E188" s="432"/>
      <c r="F188" s="432"/>
      <c r="G188" s="432"/>
      <c r="H188" s="434"/>
      <c r="I188" s="543"/>
      <c r="J188" s="544"/>
    </row>
    <row r="189" spans="1:10">
      <c r="A189" s="391" t="s">
        <v>41</v>
      </c>
      <c r="B189" s="948" t="s">
        <v>43</v>
      </c>
      <c r="C189" s="949"/>
      <c r="D189" s="391" t="s">
        <v>44</v>
      </c>
      <c r="E189" s="948" t="s">
        <v>1718</v>
      </c>
      <c r="F189" s="949"/>
      <c r="G189" s="390" t="s">
        <v>48</v>
      </c>
      <c r="H189" s="391"/>
      <c r="I189" s="543"/>
      <c r="J189" s="544"/>
    </row>
    <row r="190" spans="1:10">
      <c r="A190" s="385">
        <f>A186+1</f>
        <v>157</v>
      </c>
      <c r="B190" s="875" t="s">
        <v>1888</v>
      </c>
      <c r="C190" s="875"/>
      <c r="D190" s="385" t="s">
        <v>32</v>
      </c>
      <c r="E190" s="876">
        <v>1</v>
      </c>
      <c r="F190" s="876"/>
      <c r="G190" s="388">
        <v>25173800</v>
      </c>
      <c r="H190" s="507">
        <v>396000.00000000006</v>
      </c>
      <c r="I190" s="543"/>
      <c r="J190" s="544"/>
    </row>
    <row r="191" spans="1:10">
      <c r="A191" s="385">
        <f t="shared" ref="A191" si="4">A190+1</f>
        <v>158</v>
      </c>
      <c r="B191" s="879" t="s">
        <v>1889</v>
      </c>
      <c r="C191" s="879"/>
      <c r="D191" s="385" t="s">
        <v>32</v>
      </c>
      <c r="E191" s="876">
        <v>1</v>
      </c>
      <c r="F191" s="876"/>
      <c r="G191" s="388">
        <v>25173800</v>
      </c>
      <c r="H191" s="507">
        <v>264000</v>
      </c>
      <c r="I191" s="543"/>
      <c r="J191" s="544"/>
    </row>
    <row r="192" spans="1:10">
      <c r="A192" s="435"/>
      <c r="B192" s="436"/>
      <c r="C192" s="436"/>
      <c r="D192" s="437"/>
      <c r="E192" s="438"/>
      <c r="F192" s="438"/>
      <c r="G192" s="439"/>
      <c r="H192" s="441"/>
      <c r="I192" s="543"/>
      <c r="J192" s="544"/>
    </row>
    <row r="193" spans="1:10">
      <c r="A193" s="435"/>
      <c r="B193" s="895" t="s">
        <v>1890</v>
      </c>
      <c r="C193" s="895"/>
      <c r="D193" s="442"/>
      <c r="E193" s="896"/>
      <c r="F193" s="896"/>
      <c r="G193" s="439"/>
      <c r="H193" s="441"/>
      <c r="I193" s="543"/>
      <c r="J193" s="544"/>
    </row>
    <row r="194" spans="1:10">
      <c r="A194" s="385">
        <f>A191+1</f>
        <v>159</v>
      </c>
      <c r="B194" s="875" t="s">
        <v>1891</v>
      </c>
      <c r="C194" s="875"/>
      <c r="D194" s="385" t="s">
        <v>32</v>
      </c>
      <c r="E194" s="876">
        <v>1</v>
      </c>
      <c r="F194" s="876"/>
      <c r="G194" s="388">
        <v>25173800</v>
      </c>
      <c r="H194" s="507">
        <v>1760000.0000000002</v>
      </c>
      <c r="I194" s="543"/>
      <c r="J194" s="544"/>
    </row>
    <row r="195" spans="1:10">
      <c r="A195" s="385">
        <f t="shared" ref="A195:A212" si="5">A194+1</f>
        <v>160</v>
      </c>
      <c r="B195" s="875" t="s">
        <v>1892</v>
      </c>
      <c r="C195" s="875"/>
      <c r="D195" s="385" t="s">
        <v>32</v>
      </c>
      <c r="E195" s="876">
        <v>1</v>
      </c>
      <c r="F195" s="876"/>
      <c r="G195" s="388">
        <v>25173800</v>
      </c>
      <c r="H195" s="507">
        <v>1980000.0000000002</v>
      </c>
      <c r="I195" s="543"/>
      <c r="J195" s="544"/>
    </row>
    <row r="196" spans="1:10">
      <c r="A196" s="385">
        <f t="shared" si="5"/>
        <v>161</v>
      </c>
      <c r="B196" s="875" t="s">
        <v>1893</v>
      </c>
      <c r="C196" s="875"/>
      <c r="D196" s="385" t="s">
        <v>1728</v>
      </c>
      <c r="E196" s="876">
        <v>1</v>
      </c>
      <c r="F196" s="876"/>
      <c r="G196" s="388">
        <v>25173800</v>
      </c>
      <c r="H196" s="507">
        <v>1320000</v>
      </c>
      <c r="I196" s="543"/>
      <c r="J196" s="544"/>
    </row>
    <row r="197" spans="1:10">
      <c r="A197" s="385">
        <f t="shared" si="5"/>
        <v>162</v>
      </c>
      <c r="B197" s="875" t="s">
        <v>1894</v>
      </c>
      <c r="C197" s="875"/>
      <c r="D197" s="385" t="s">
        <v>1728</v>
      </c>
      <c r="E197" s="876">
        <v>1</v>
      </c>
      <c r="F197" s="876"/>
      <c r="G197" s="388">
        <v>25173800</v>
      </c>
      <c r="H197" s="507">
        <v>1540000.0000000002</v>
      </c>
      <c r="I197" s="543"/>
      <c r="J197" s="544"/>
    </row>
    <row r="198" spans="1:10">
      <c r="A198" s="385">
        <f t="shared" si="5"/>
        <v>163</v>
      </c>
      <c r="B198" s="875" t="s">
        <v>1895</v>
      </c>
      <c r="C198" s="875"/>
      <c r="D198" s="385" t="s">
        <v>32</v>
      </c>
      <c r="E198" s="876">
        <v>1</v>
      </c>
      <c r="F198" s="876"/>
      <c r="G198" s="388">
        <v>25173800</v>
      </c>
      <c r="H198" s="507">
        <v>330000</v>
      </c>
      <c r="I198" s="543"/>
      <c r="J198" s="544"/>
    </row>
    <row r="199" spans="1:10">
      <c r="A199" s="385">
        <f t="shared" si="5"/>
        <v>164</v>
      </c>
      <c r="B199" s="883" t="s">
        <v>1896</v>
      </c>
      <c r="C199" s="884"/>
      <c r="D199" s="385" t="s">
        <v>32</v>
      </c>
      <c r="E199" s="885">
        <v>1</v>
      </c>
      <c r="F199" s="886"/>
      <c r="G199" s="386">
        <v>25173800</v>
      </c>
      <c r="H199" s="507">
        <v>1320000</v>
      </c>
      <c r="I199" s="543"/>
      <c r="J199" s="544"/>
    </row>
    <row r="200" spans="1:10">
      <c r="A200" s="385">
        <f t="shared" si="5"/>
        <v>165</v>
      </c>
      <c r="B200" s="883" t="s">
        <v>1897</v>
      </c>
      <c r="C200" s="884"/>
      <c r="D200" s="385" t="s">
        <v>32</v>
      </c>
      <c r="E200" s="885">
        <v>1</v>
      </c>
      <c r="F200" s="886"/>
      <c r="G200" s="386">
        <v>25173800</v>
      </c>
      <c r="H200" s="507">
        <v>330000</v>
      </c>
      <c r="I200" s="543"/>
      <c r="J200" s="544"/>
    </row>
    <row r="201" spans="1:10">
      <c r="A201" s="385">
        <f t="shared" si="5"/>
        <v>166</v>
      </c>
      <c r="B201" s="883" t="s">
        <v>1898</v>
      </c>
      <c r="C201" s="884"/>
      <c r="D201" s="385" t="s">
        <v>32</v>
      </c>
      <c r="E201" s="885">
        <v>1</v>
      </c>
      <c r="F201" s="886"/>
      <c r="G201" s="386">
        <v>25173800</v>
      </c>
      <c r="H201" s="507">
        <v>242000.00000000003</v>
      </c>
      <c r="I201" s="543"/>
      <c r="J201" s="544"/>
    </row>
    <row r="202" spans="1:10">
      <c r="A202" s="385">
        <f t="shared" si="5"/>
        <v>167</v>
      </c>
      <c r="B202" s="883" t="s">
        <v>1899</v>
      </c>
      <c r="C202" s="884"/>
      <c r="D202" s="385" t="s">
        <v>32</v>
      </c>
      <c r="E202" s="885">
        <v>1</v>
      </c>
      <c r="F202" s="886"/>
      <c r="G202" s="386">
        <v>25173800</v>
      </c>
      <c r="H202" s="507">
        <v>352000</v>
      </c>
      <c r="I202" s="543"/>
      <c r="J202" s="544"/>
    </row>
    <row r="203" spans="1:10">
      <c r="A203" s="385">
        <f t="shared" si="5"/>
        <v>168</v>
      </c>
      <c r="B203" s="883" t="s">
        <v>1900</v>
      </c>
      <c r="C203" s="884"/>
      <c r="D203" s="385" t="s">
        <v>32</v>
      </c>
      <c r="E203" s="885">
        <v>1</v>
      </c>
      <c r="F203" s="886"/>
      <c r="G203" s="386">
        <v>25173800</v>
      </c>
      <c r="H203" s="507">
        <v>462000.00000000006</v>
      </c>
      <c r="I203" s="543"/>
      <c r="J203" s="544"/>
    </row>
    <row r="204" spans="1:10">
      <c r="A204" s="385">
        <f t="shared" si="5"/>
        <v>169</v>
      </c>
      <c r="B204" s="883" t="s">
        <v>1901</v>
      </c>
      <c r="C204" s="884"/>
      <c r="D204" s="385" t="s">
        <v>32</v>
      </c>
      <c r="E204" s="885">
        <v>1</v>
      </c>
      <c r="F204" s="886"/>
      <c r="G204" s="386">
        <v>25173800</v>
      </c>
      <c r="H204" s="507">
        <v>88000</v>
      </c>
      <c r="I204" s="543"/>
      <c r="J204" s="544"/>
    </row>
    <row r="205" spans="1:10">
      <c r="A205" s="385">
        <f t="shared" si="5"/>
        <v>170</v>
      </c>
      <c r="B205" s="883" t="s">
        <v>1902</v>
      </c>
      <c r="C205" s="884"/>
      <c r="D205" s="385" t="s">
        <v>32</v>
      </c>
      <c r="E205" s="885">
        <v>1</v>
      </c>
      <c r="F205" s="886"/>
      <c r="G205" s="386">
        <v>25173800</v>
      </c>
      <c r="H205" s="507">
        <v>286000</v>
      </c>
      <c r="I205" s="543"/>
      <c r="J205" s="544"/>
    </row>
    <row r="206" spans="1:10">
      <c r="A206" s="385">
        <f t="shared" si="5"/>
        <v>171</v>
      </c>
      <c r="B206" s="883" t="s">
        <v>1903</v>
      </c>
      <c r="C206" s="884"/>
      <c r="D206" s="385" t="s">
        <v>32</v>
      </c>
      <c r="E206" s="885">
        <v>1</v>
      </c>
      <c r="F206" s="886"/>
      <c r="G206" s="386">
        <v>25173800</v>
      </c>
      <c r="H206" s="507">
        <v>418000.00000000006</v>
      </c>
      <c r="I206" s="543"/>
      <c r="J206" s="544"/>
    </row>
    <row r="207" spans="1:10">
      <c r="A207" s="385">
        <f t="shared" si="5"/>
        <v>172</v>
      </c>
      <c r="B207" s="883" t="s">
        <v>1904</v>
      </c>
      <c r="C207" s="884"/>
      <c r="D207" s="385" t="s">
        <v>32</v>
      </c>
      <c r="E207" s="885">
        <v>1</v>
      </c>
      <c r="F207" s="886"/>
      <c r="G207" s="386">
        <v>25173800</v>
      </c>
      <c r="H207" s="507">
        <v>858000.00000000012</v>
      </c>
      <c r="I207" s="543"/>
      <c r="J207" s="544"/>
    </row>
    <row r="208" spans="1:10">
      <c r="A208" s="385">
        <f t="shared" si="5"/>
        <v>173</v>
      </c>
      <c r="B208" s="875" t="s">
        <v>1905</v>
      </c>
      <c r="C208" s="875"/>
      <c r="D208" s="385" t="s">
        <v>32</v>
      </c>
      <c r="E208" s="876">
        <v>1</v>
      </c>
      <c r="F208" s="876"/>
      <c r="G208" s="388">
        <v>25173800</v>
      </c>
      <c r="H208" s="507">
        <v>869000.00000000012</v>
      </c>
      <c r="I208" s="543"/>
      <c r="J208" s="544"/>
    </row>
    <row r="209" spans="1:10">
      <c r="A209" s="385">
        <f t="shared" si="5"/>
        <v>174</v>
      </c>
      <c r="B209" s="875" t="s">
        <v>1906</v>
      </c>
      <c r="C209" s="875"/>
      <c r="D209" s="385" t="s">
        <v>32</v>
      </c>
      <c r="E209" s="876">
        <v>1</v>
      </c>
      <c r="F209" s="876"/>
      <c r="G209" s="388">
        <v>25173800</v>
      </c>
      <c r="H209" s="507">
        <v>770000.00000000012</v>
      </c>
      <c r="I209" s="543"/>
      <c r="J209" s="544"/>
    </row>
    <row r="210" spans="1:10">
      <c r="A210" s="385">
        <f t="shared" si="5"/>
        <v>175</v>
      </c>
      <c r="B210" s="875" t="s">
        <v>1907</v>
      </c>
      <c r="C210" s="875"/>
      <c r="D210" s="385" t="s">
        <v>32</v>
      </c>
      <c r="E210" s="876">
        <v>1</v>
      </c>
      <c r="F210" s="876"/>
      <c r="G210" s="388">
        <v>25173800</v>
      </c>
      <c r="H210" s="507">
        <v>330000</v>
      </c>
      <c r="I210" s="543"/>
      <c r="J210" s="544"/>
    </row>
    <row r="211" spans="1:10">
      <c r="A211" s="385">
        <f t="shared" si="5"/>
        <v>176</v>
      </c>
      <c r="B211" s="875" t="s">
        <v>1908</v>
      </c>
      <c r="C211" s="875"/>
      <c r="D211" s="385" t="s">
        <v>32</v>
      </c>
      <c r="E211" s="876">
        <v>1</v>
      </c>
      <c r="F211" s="876"/>
      <c r="G211" s="388">
        <v>25173800</v>
      </c>
      <c r="H211" s="507">
        <v>132000</v>
      </c>
      <c r="I211" s="543"/>
      <c r="J211" s="544"/>
    </row>
    <row r="212" spans="1:10">
      <c r="A212" s="385">
        <f t="shared" si="5"/>
        <v>177</v>
      </c>
      <c r="B212" s="879" t="s">
        <v>1909</v>
      </c>
      <c r="C212" s="879"/>
      <c r="D212" s="385" t="s">
        <v>32</v>
      </c>
      <c r="E212" s="876">
        <v>1</v>
      </c>
      <c r="F212" s="876"/>
      <c r="G212" s="388">
        <v>25173800</v>
      </c>
      <c r="H212" s="507">
        <v>242000.00000000003</v>
      </c>
      <c r="I212" s="543"/>
      <c r="J212" s="544"/>
    </row>
    <row r="213" spans="1:10">
      <c r="A213" s="435"/>
      <c r="B213" s="436"/>
      <c r="C213" s="436"/>
      <c r="D213" s="437"/>
      <c r="E213" s="438"/>
      <c r="F213" s="438"/>
      <c r="G213" s="439"/>
      <c r="H213" s="441"/>
      <c r="I213" s="543"/>
      <c r="J213" s="544"/>
    </row>
    <row r="214" spans="1:10">
      <c r="A214" s="435"/>
      <c r="B214" s="895" t="s">
        <v>1910</v>
      </c>
      <c r="C214" s="895"/>
      <c r="D214" s="442"/>
      <c r="E214" s="896"/>
      <c r="F214" s="896"/>
      <c r="G214" s="439"/>
      <c r="H214" s="441"/>
      <c r="I214" s="543"/>
      <c r="J214" s="544"/>
    </row>
    <row r="215" spans="1:10">
      <c r="A215" s="385">
        <f>A212+1</f>
        <v>178</v>
      </c>
      <c r="B215" s="875" t="s">
        <v>1911</v>
      </c>
      <c r="C215" s="875"/>
      <c r="D215" s="385" t="s">
        <v>32</v>
      </c>
      <c r="E215" s="876">
        <v>1</v>
      </c>
      <c r="F215" s="876"/>
      <c r="G215" s="388">
        <v>25173800</v>
      </c>
      <c r="H215" s="507">
        <v>242000.00000000003</v>
      </c>
      <c r="I215" s="543"/>
      <c r="J215" s="544"/>
    </row>
    <row r="216" spans="1:10">
      <c r="A216" s="385">
        <f t="shared" ref="A216:A224" si="6">A215+1</f>
        <v>179</v>
      </c>
      <c r="B216" s="875" t="s">
        <v>1912</v>
      </c>
      <c r="C216" s="875"/>
      <c r="D216" s="385" t="s">
        <v>32</v>
      </c>
      <c r="E216" s="876">
        <v>1</v>
      </c>
      <c r="F216" s="876"/>
      <c r="G216" s="388">
        <v>25173800</v>
      </c>
      <c r="H216" s="507">
        <v>462000.00000000006</v>
      </c>
      <c r="I216" s="543"/>
      <c r="J216" s="544"/>
    </row>
    <row r="217" spans="1:10">
      <c r="A217" s="385">
        <f t="shared" si="6"/>
        <v>180</v>
      </c>
      <c r="B217" s="875" t="s">
        <v>1913</v>
      </c>
      <c r="C217" s="875"/>
      <c r="D217" s="385" t="s">
        <v>32</v>
      </c>
      <c r="E217" s="876">
        <v>1</v>
      </c>
      <c r="F217" s="876"/>
      <c r="G217" s="388">
        <v>25173800</v>
      </c>
      <c r="H217" s="507">
        <v>352000</v>
      </c>
      <c r="I217" s="543"/>
      <c r="J217" s="544"/>
    </row>
    <row r="218" spans="1:10">
      <c r="A218" s="385">
        <f t="shared" si="6"/>
        <v>181</v>
      </c>
      <c r="B218" s="883" t="s">
        <v>1914</v>
      </c>
      <c r="C218" s="884"/>
      <c r="D218" s="385" t="s">
        <v>32</v>
      </c>
      <c r="E218" s="885">
        <v>1</v>
      </c>
      <c r="F218" s="886"/>
      <c r="G218" s="386">
        <v>25173800</v>
      </c>
      <c r="H218" s="507">
        <v>308000</v>
      </c>
      <c r="I218" s="543"/>
      <c r="J218" s="544"/>
    </row>
    <row r="219" spans="1:10">
      <c r="A219" s="385">
        <f t="shared" si="6"/>
        <v>182</v>
      </c>
      <c r="B219" s="883" t="s">
        <v>1915</v>
      </c>
      <c r="C219" s="884"/>
      <c r="D219" s="385" t="s">
        <v>32</v>
      </c>
      <c r="E219" s="885">
        <v>1</v>
      </c>
      <c r="F219" s="886"/>
      <c r="G219" s="386">
        <v>25173800</v>
      </c>
      <c r="H219" s="507">
        <v>462000.00000000006</v>
      </c>
      <c r="I219" s="543"/>
      <c r="J219" s="544"/>
    </row>
    <row r="220" spans="1:10">
      <c r="A220" s="385">
        <f t="shared" si="6"/>
        <v>183</v>
      </c>
      <c r="B220" s="883" t="s">
        <v>1916</v>
      </c>
      <c r="C220" s="884"/>
      <c r="D220" s="385" t="s">
        <v>32</v>
      </c>
      <c r="E220" s="885">
        <v>1</v>
      </c>
      <c r="F220" s="886"/>
      <c r="G220" s="386">
        <v>25173800</v>
      </c>
      <c r="H220" s="507">
        <v>198000.00000000003</v>
      </c>
      <c r="I220" s="543"/>
      <c r="J220" s="544"/>
    </row>
    <row r="221" spans="1:10">
      <c r="A221" s="385">
        <f t="shared" si="6"/>
        <v>184</v>
      </c>
      <c r="B221" s="875" t="s">
        <v>1917</v>
      </c>
      <c r="C221" s="875"/>
      <c r="D221" s="385" t="s">
        <v>32</v>
      </c>
      <c r="E221" s="876">
        <v>1</v>
      </c>
      <c r="F221" s="876"/>
      <c r="G221" s="388">
        <v>25173800</v>
      </c>
      <c r="H221" s="507">
        <v>88000</v>
      </c>
      <c r="I221" s="543"/>
      <c r="J221" s="544"/>
    </row>
    <row r="222" spans="1:10">
      <c r="A222" s="385">
        <f t="shared" si="6"/>
        <v>185</v>
      </c>
      <c r="B222" s="875" t="s">
        <v>1918</v>
      </c>
      <c r="C222" s="875"/>
      <c r="D222" s="385" t="s">
        <v>32</v>
      </c>
      <c r="E222" s="876">
        <v>1</v>
      </c>
      <c r="F222" s="876"/>
      <c r="G222" s="388">
        <v>25173800</v>
      </c>
      <c r="H222" s="507">
        <v>242000.00000000003</v>
      </c>
      <c r="I222" s="543"/>
      <c r="J222" s="544"/>
    </row>
    <row r="223" spans="1:10">
      <c r="A223" s="385">
        <f t="shared" si="6"/>
        <v>186</v>
      </c>
      <c r="B223" s="875" t="s">
        <v>1919</v>
      </c>
      <c r="C223" s="875"/>
      <c r="D223" s="385" t="s">
        <v>32</v>
      </c>
      <c r="E223" s="876">
        <v>1</v>
      </c>
      <c r="F223" s="876"/>
      <c r="G223" s="388">
        <v>25173800</v>
      </c>
      <c r="H223" s="507">
        <v>242000.00000000003</v>
      </c>
      <c r="I223" s="543"/>
      <c r="J223" s="544"/>
    </row>
    <row r="224" spans="1:10">
      <c r="A224" s="385">
        <f t="shared" si="6"/>
        <v>187</v>
      </c>
      <c r="B224" s="879" t="s">
        <v>1920</v>
      </c>
      <c r="C224" s="879"/>
      <c r="D224" s="385" t="s">
        <v>32</v>
      </c>
      <c r="E224" s="876">
        <v>1</v>
      </c>
      <c r="F224" s="876"/>
      <c r="G224" s="388">
        <v>25173800</v>
      </c>
      <c r="H224" s="507">
        <v>1320000</v>
      </c>
      <c r="I224" s="543"/>
      <c r="J224" s="544"/>
    </row>
    <row r="225" spans="1:10">
      <c r="A225" s="435"/>
      <c r="B225" s="436"/>
      <c r="C225" s="436"/>
      <c r="D225" s="437"/>
      <c r="E225" s="438"/>
      <c r="F225" s="438"/>
      <c r="G225" s="439"/>
      <c r="H225" s="441"/>
      <c r="I225" s="543"/>
      <c r="J225" s="544"/>
    </row>
    <row r="226" spans="1:10">
      <c r="A226" s="435"/>
      <c r="B226" s="897" t="s">
        <v>1921</v>
      </c>
      <c r="C226" s="897"/>
      <c r="D226" s="897"/>
      <c r="E226" s="897"/>
      <c r="F226" s="897"/>
      <c r="G226" s="437"/>
      <c r="H226" s="441"/>
      <c r="I226" s="543"/>
      <c r="J226" s="544"/>
    </row>
    <row r="227" spans="1:10">
      <c r="A227" s="385">
        <f>A224+1</f>
        <v>188</v>
      </c>
      <c r="B227" s="875" t="s">
        <v>1922</v>
      </c>
      <c r="C227" s="875"/>
      <c r="D227" s="385" t="s">
        <v>32</v>
      </c>
      <c r="E227" s="876">
        <v>1</v>
      </c>
      <c r="F227" s="876"/>
      <c r="G227" s="388">
        <v>25172000</v>
      </c>
      <c r="H227" s="507">
        <v>462000.00000000006</v>
      </c>
      <c r="I227" s="543"/>
      <c r="J227" s="544"/>
    </row>
    <row r="228" spans="1:10">
      <c r="A228" s="385">
        <f t="shared" ref="A228:A246" si="7">A227+1</f>
        <v>189</v>
      </c>
      <c r="B228" s="875" t="s">
        <v>1923</v>
      </c>
      <c r="C228" s="875"/>
      <c r="D228" s="385" t="s">
        <v>32</v>
      </c>
      <c r="E228" s="876">
        <v>1</v>
      </c>
      <c r="F228" s="876"/>
      <c r="G228" s="388">
        <v>25172000</v>
      </c>
      <c r="H228" s="507">
        <v>132000</v>
      </c>
      <c r="I228" s="543"/>
      <c r="J228" s="544"/>
    </row>
    <row r="229" spans="1:10">
      <c r="A229" s="385">
        <f t="shared" si="7"/>
        <v>190</v>
      </c>
      <c r="B229" s="875" t="s">
        <v>1924</v>
      </c>
      <c r="C229" s="875"/>
      <c r="D229" s="385" t="s">
        <v>32</v>
      </c>
      <c r="E229" s="876">
        <v>1</v>
      </c>
      <c r="F229" s="876"/>
      <c r="G229" s="388">
        <v>25172000</v>
      </c>
      <c r="H229" s="507">
        <v>88000</v>
      </c>
      <c r="I229" s="543"/>
      <c r="J229" s="544"/>
    </row>
    <row r="230" spans="1:10">
      <c r="A230" s="385">
        <f t="shared" si="7"/>
        <v>191</v>
      </c>
      <c r="B230" s="875" t="s">
        <v>1925</v>
      </c>
      <c r="C230" s="875"/>
      <c r="D230" s="385" t="s">
        <v>32</v>
      </c>
      <c r="E230" s="876">
        <v>1</v>
      </c>
      <c r="F230" s="876"/>
      <c r="G230" s="388">
        <v>25172000</v>
      </c>
      <c r="H230" s="507">
        <v>66000</v>
      </c>
      <c r="I230" s="543"/>
      <c r="J230" s="544"/>
    </row>
    <row r="231" spans="1:10">
      <c r="A231" s="385">
        <f t="shared" si="7"/>
        <v>192</v>
      </c>
      <c r="B231" s="875" t="s">
        <v>1926</v>
      </c>
      <c r="C231" s="875"/>
      <c r="D231" s="385" t="s">
        <v>32</v>
      </c>
      <c r="E231" s="876">
        <v>1</v>
      </c>
      <c r="F231" s="876"/>
      <c r="G231" s="388">
        <v>25172000</v>
      </c>
      <c r="H231" s="507">
        <v>3080000.0000000005</v>
      </c>
      <c r="I231" s="543"/>
      <c r="J231" s="544"/>
    </row>
    <row r="232" spans="1:10">
      <c r="A232" s="385">
        <f t="shared" si="7"/>
        <v>193</v>
      </c>
      <c r="B232" s="875" t="s">
        <v>1927</v>
      </c>
      <c r="C232" s="875"/>
      <c r="D232" s="385" t="s">
        <v>32</v>
      </c>
      <c r="E232" s="876">
        <v>1</v>
      </c>
      <c r="F232" s="876"/>
      <c r="G232" s="388">
        <v>25172000</v>
      </c>
      <c r="H232" s="507">
        <v>418000.00000000006</v>
      </c>
      <c r="I232" s="543"/>
      <c r="J232" s="544"/>
    </row>
    <row r="233" spans="1:10">
      <c r="A233" s="385">
        <f t="shared" si="7"/>
        <v>194</v>
      </c>
      <c r="B233" s="875" t="s">
        <v>1928</v>
      </c>
      <c r="C233" s="875"/>
      <c r="D233" s="385" t="s">
        <v>32</v>
      </c>
      <c r="E233" s="876">
        <v>1</v>
      </c>
      <c r="F233" s="876"/>
      <c r="G233" s="388">
        <v>25172000</v>
      </c>
      <c r="H233" s="507">
        <v>286000</v>
      </c>
      <c r="I233" s="543"/>
      <c r="J233" s="544"/>
    </row>
    <row r="234" spans="1:10">
      <c r="A234" s="385">
        <f t="shared" si="7"/>
        <v>195</v>
      </c>
      <c r="B234" s="875" t="s">
        <v>1929</v>
      </c>
      <c r="C234" s="875"/>
      <c r="D234" s="385" t="s">
        <v>32</v>
      </c>
      <c r="E234" s="876">
        <v>1</v>
      </c>
      <c r="F234" s="876"/>
      <c r="G234" s="388">
        <v>25172000</v>
      </c>
      <c r="H234" s="507">
        <v>902000.00000000012</v>
      </c>
      <c r="I234" s="543"/>
      <c r="J234" s="544"/>
    </row>
    <row r="235" spans="1:10">
      <c r="A235" s="385">
        <f t="shared" si="7"/>
        <v>196</v>
      </c>
      <c r="B235" s="875" t="s">
        <v>1930</v>
      </c>
      <c r="C235" s="875"/>
      <c r="D235" s="385" t="s">
        <v>32</v>
      </c>
      <c r="E235" s="876">
        <v>1</v>
      </c>
      <c r="F235" s="876"/>
      <c r="G235" s="388">
        <v>25172000</v>
      </c>
      <c r="H235" s="507">
        <v>858000.00000000012</v>
      </c>
      <c r="I235" s="543"/>
      <c r="J235" s="544"/>
    </row>
    <row r="236" spans="1:10">
      <c r="A236" s="385">
        <f t="shared" si="7"/>
        <v>197</v>
      </c>
      <c r="B236" s="875" t="s">
        <v>1931</v>
      </c>
      <c r="C236" s="875"/>
      <c r="D236" s="385" t="s">
        <v>32</v>
      </c>
      <c r="E236" s="876">
        <v>1</v>
      </c>
      <c r="F236" s="876"/>
      <c r="G236" s="388">
        <v>25172000</v>
      </c>
      <c r="H236" s="507">
        <v>1078000</v>
      </c>
      <c r="I236" s="543"/>
      <c r="J236" s="544"/>
    </row>
    <row r="237" spans="1:10">
      <c r="A237" s="385">
        <f t="shared" si="7"/>
        <v>198</v>
      </c>
      <c r="B237" s="875" t="s">
        <v>1932</v>
      </c>
      <c r="C237" s="875"/>
      <c r="D237" s="385" t="s">
        <v>1728</v>
      </c>
      <c r="E237" s="876">
        <v>1</v>
      </c>
      <c r="F237" s="876"/>
      <c r="G237" s="388">
        <v>25172000</v>
      </c>
      <c r="H237" s="507">
        <v>1980000.0000000002</v>
      </c>
      <c r="I237" s="543"/>
      <c r="J237" s="544"/>
    </row>
    <row r="238" spans="1:10">
      <c r="A238" s="385">
        <f t="shared" si="7"/>
        <v>199</v>
      </c>
      <c r="B238" s="883" t="s">
        <v>1933</v>
      </c>
      <c r="C238" s="884"/>
      <c r="D238" s="385" t="s">
        <v>1728</v>
      </c>
      <c r="E238" s="885">
        <v>1</v>
      </c>
      <c r="F238" s="886"/>
      <c r="G238" s="386">
        <v>25172000</v>
      </c>
      <c r="H238" s="507">
        <v>770000.00000000012</v>
      </c>
      <c r="I238" s="543"/>
      <c r="J238" s="544"/>
    </row>
    <row r="239" spans="1:10">
      <c r="A239" s="385">
        <f t="shared" si="7"/>
        <v>200</v>
      </c>
      <c r="B239" s="883" t="s">
        <v>1934</v>
      </c>
      <c r="C239" s="884"/>
      <c r="D239" s="385" t="s">
        <v>32</v>
      </c>
      <c r="E239" s="885">
        <v>1</v>
      </c>
      <c r="F239" s="886"/>
      <c r="G239" s="386">
        <v>25172000</v>
      </c>
      <c r="H239" s="507">
        <v>770000.00000000012</v>
      </c>
      <c r="I239" s="543"/>
      <c r="J239" s="544"/>
    </row>
    <row r="240" spans="1:10">
      <c r="A240" s="385">
        <f t="shared" si="7"/>
        <v>201</v>
      </c>
      <c r="B240" s="883" t="s">
        <v>1935</v>
      </c>
      <c r="C240" s="884"/>
      <c r="D240" s="385" t="s">
        <v>32</v>
      </c>
      <c r="E240" s="885">
        <v>1</v>
      </c>
      <c r="F240" s="886"/>
      <c r="G240" s="386">
        <v>25172000</v>
      </c>
      <c r="H240" s="507">
        <v>286000</v>
      </c>
      <c r="I240" s="543"/>
      <c r="J240" s="544"/>
    </row>
    <row r="241" spans="1:10">
      <c r="A241" s="385">
        <f t="shared" si="7"/>
        <v>202</v>
      </c>
      <c r="B241" s="883" t="s">
        <v>1936</v>
      </c>
      <c r="C241" s="884"/>
      <c r="D241" s="385" t="s">
        <v>32</v>
      </c>
      <c r="E241" s="885">
        <v>1</v>
      </c>
      <c r="F241" s="886"/>
      <c r="G241" s="386">
        <v>25172000</v>
      </c>
      <c r="H241" s="507">
        <v>132000</v>
      </c>
      <c r="I241" s="543"/>
      <c r="J241" s="544"/>
    </row>
    <row r="242" spans="1:10">
      <c r="A242" s="385">
        <f t="shared" si="7"/>
        <v>203</v>
      </c>
      <c r="B242" s="883" t="s">
        <v>1937</v>
      </c>
      <c r="C242" s="884"/>
      <c r="D242" s="385" t="s">
        <v>1728</v>
      </c>
      <c r="E242" s="885">
        <v>1</v>
      </c>
      <c r="F242" s="886"/>
      <c r="G242" s="386">
        <v>25172000</v>
      </c>
      <c r="H242" s="507">
        <v>792000.00000000012</v>
      </c>
      <c r="I242" s="543"/>
      <c r="J242" s="544"/>
    </row>
    <row r="243" spans="1:10">
      <c r="A243" s="385">
        <f t="shared" si="7"/>
        <v>204</v>
      </c>
      <c r="B243" s="883" t="s">
        <v>1938</v>
      </c>
      <c r="C243" s="884"/>
      <c r="D243" s="385" t="s">
        <v>32</v>
      </c>
      <c r="E243" s="885">
        <v>1</v>
      </c>
      <c r="F243" s="886"/>
      <c r="G243" s="386">
        <v>25172000</v>
      </c>
      <c r="H243" s="507">
        <v>132000</v>
      </c>
      <c r="I243" s="543"/>
      <c r="J243" s="544"/>
    </row>
    <row r="244" spans="1:10">
      <c r="A244" s="385">
        <f t="shared" si="7"/>
        <v>205</v>
      </c>
      <c r="B244" s="883" t="s">
        <v>1939</v>
      </c>
      <c r="C244" s="884"/>
      <c r="D244" s="385" t="s">
        <v>32</v>
      </c>
      <c r="E244" s="885">
        <v>1</v>
      </c>
      <c r="F244" s="886"/>
      <c r="G244" s="386">
        <v>25172000</v>
      </c>
      <c r="H244" s="507">
        <v>308000</v>
      </c>
      <c r="I244" s="543"/>
      <c r="J244" s="544"/>
    </row>
    <row r="245" spans="1:10">
      <c r="A245" s="385">
        <f t="shared" si="7"/>
        <v>206</v>
      </c>
      <c r="B245" s="883" t="s">
        <v>1940</v>
      </c>
      <c r="C245" s="884"/>
      <c r="D245" s="385" t="s">
        <v>32</v>
      </c>
      <c r="E245" s="885">
        <v>1</v>
      </c>
      <c r="F245" s="886"/>
      <c r="G245" s="386">
        <v>25172000</v>
      </c>
      <c r="H245" s="507">
        <v>352000</v>
      </c>
      <c r="I245" s="543"/>
      <c r="J245" s="544"/>
    </row>
    <row r="246" spans="1:10">
      <c r="A246" s="385">
        <f t="shared" si="7"/>
        <v>207</v>
      </c>
      <c r="B246" s="887" t="s">
        <v>1941</v>
      </c>
      <c r="C246" s="888"/>
      <c r="D246" s="385" t="s">
        <v>32</v>
      </c>
      <c r="E246" s="885">
        <v>1</v>
      </c>
      <c r="F246" s="886"/>
      <c r="G246" s="386">
        <v>25172000</v>
      </c>
      <c r="H246" s="507">
        <v>572000</v>
      </c>
      <c r="I246" s="543"/>
      <c r="J246" s="544"/>
    </row>
    <row r="247" spans="1:10" ht="15">
      <c r="A247" s="431"/>
      <c r="B247" s="433"/>
      <c r="C247" s="433"/>
      <c r="D247" s="432"/>
      <c r="E247" s="432"/>
      <c r="F247" s="432"/>
      <c r="G247" s="432"/>
      <c r="H247" s="434"/>
      <c r="I247" s="543"/>
      <c r="J247" s="544"/>
    </row>
    <row r="248" spans="1:10" ht="15">
      <c r="A248" s="431"/>
      <c r="B248" s="433"/>
      <c r="C248" s="433"/>
      <c r="D248" s="432"/>
      <c r="E248" s="432"/>
      <c r="F248" s="432"/>
      <c r="G248" s="432"/>
      <c r="H248" s="434"/>
      <c r="I248" s="543"/>
      <c r="J248" s="544"/>
    </row>
    <row r="249" spans="1:10">
      <c r="A249" s="391" t="s">
        <v>41</v>
      </c>
      <c r="B249" s="948" t="s">
        <v>43</v>
      </c>
      <c r="C249" s="949"/>
      <c r="D249" s="391" t="s">
        <v>44</v>
      </c>
      <c r="E249" s="948" t="s">
        <v>1718</v>
      </c>
      <c r="F249" s="949"/>
      <c r="G249" s="390" t="s">
        <v>48</v>
      </c>
      <c r="H249" s="391"/>
      <c r="I249" s="543"/>
      <c r="J249" s="544"/>
    </row>
    <row r="250" spans="1:10">
      <c r="A250" s="385">
        <f>A246+1</f>
        <v>208</v>
      </c>
      <c r="B250" s="883" t="s">
        <v>1942</v>
      </c>
      <c r="C250" s="884"/>
      <c r="D250" s="385" t="s">
        <v>32</v>
      </c>
      <c r="E250" s="885">
        <v>1</v>
      </c>
      <c r="F250" s="886"/>
      <c r="G250" s="386">
        <v>25172000</v>
      </c>
      <c r="H250" s="507">
        <v>528000</v>
      </c>
      <c r="I250" s="543"/>
      <c r="J250" s="544"/>
    </row>
    <row r="251" spans="1:10">
      <c r="A251" s="385">
        <f t="shared" ref="A251:A268" si="8">A250+1</f>
        <v>209</v>
      </c>
      <c r="B251" s="883" t="s">
        <v>1943</v>
      </c>
      <c r="C251" s="884"/>
      <c r="D251" s="385" t="s">
        <v>32</v>
      </c>
      <c r="E251" s="885">
        <v>1</v>
      </c>
      <c r="F251" s="886"/>
      <c r="G251" s="386">
        <v>25172000</v>
      </c>
      <c r="H251" s="507">
        <v>506000.00000000006</v>
      </c>
      <c r="I251" s="543"/>
      <c r="J251" s="544"/>
    </row>
    <row r="252" spans="1:10">
      <c r="A252" s="385">
        <f t="shared" si="8"/>
        <v>210</v>
      </c>
      <c r="B252" s="883" t="s">
        <v>1944</v>
      </c>
      <c r="C252" s="884"/>
      <c r="D252" s="385" t="s">
        <v>32</v>
      </c>
      <c r="E252" s="885">
        <v>1</v>
      </c>
      <c r="F252" s="886"/>
      <c r="G252" s="386">
        <v>25172000</v>
      </c>
      <c r="H252" s="507">
        <v>495000.00000000006</v>
      </c>
      <c r="I252" s="543"/>
      <c r="J252" s="544"/>
    </row>
    <row r="253" spans="1:10">
      <c r="A253" s="385">
        <f t="shared" si="8"/>
        <v>211</v>
      </c>
      <c r="B253" s="883" t="s">
        <v>1945</v>
      </c>
      <c r="C253" s="884"/>
      <c r="D253" s="385" t="s">
        <v>32</v>
      </c>
      <c r="E253" s="885">
        <v>1</v>
      </c>
      <c r="F253" s="886"/>
      <c r="G253" s="386">
        <v>25172000</v>
      </c>
      <c r="H253" s="507">
        <v>462000.00000000006</v>
      </c>
      <c r="I253" s="543"/>
      <c r="J253" s="544"/>
    </row>
    <row r="254" spans="1:10">
      <c r="A254" s="385">
        <f t="shared" si="8"/>
        <v>212</v>
      </c>
      <c r="B254" s="883" t="s">
        <v>1946</v>
      </c>
      <c r="C254" s="884"/>
      <c r="D254" s="385" t="s">
        <v>32</v>
      </c>
      <c r="E254" s="885">
        <v>1</v>
      </c>
      <c r="F254" s="886"/>
      <c r="G254" s="386">
        <v>25172000</v>
      </c>
      <c r="H254" s="507">
        <v>49500.000000000007</v>
      </c>
      <c r="I254" s="543"/>
      <c r="J254" s="544"/>
    </row>
    <row r="255" spans="1:10">
      <c r="A255" s="385">
        <f t="shared" si="8"/>
        <v>213</v>
      </c>
      <c r="B255" s="883" t="s">
        <v>1947</v>
      </c>
      <c r="C255" s="884"/>
      <c r="D255" s="385" t="s">
        <v>32</v>
      </c>
      <c r="E255" s="885">
        <v>1</v>
      </c>
      <c r="F255" s="886"/>
      <c r="G255" s="386">
        <v>25172000</v>
      </c>
      <c r="H255" s="507">
        <v>473000.00000000006</v>
      </c>
      <c r="I255" s="543"/>
      <c r="J255" s="544"/>
    </row>
    <row r="256" spans="1:10">
      <c r="A256" s="385">
        <f t="shared" si="8"/>
        <v>214</v>
      </c>
      <c r="B256" s="883" t="s">
        <v>1948</v>
      </c>
      <c r="C256" s="884"/>
      <c r="D256" s="385" t="s">
        <v>32</v>
      </c>
      <c r="E256" s="885">
        <v>1</v>
      </c>
      <c r="F256" s="886"/>
      <c r="G256" s="386">
        <v>25172000</v>
      </c>
      <c r="H256" s="507">
        <v>467500.00000000006</v>
      </c>
      <c r="I256" s="543"/>
      <c r="J256" s="544"/>
    </row>
    <row r="257" spans="1:10">
      <c r="A257" s="385">
        <f t="shared" si="8"/>
        <v>215</v>
      </c>
      <c r="B257" s="883" t="s">
        <v>1949</v>
      </c>
      <c r="C257" s="884"/>
      <c r="D257" s="385" t="s">
        <v>32</v>
      </c>
      <c r="E257" s="885">
        <v>1</v>
      </c>
      <c r="F257" s="886"/>
      <c r="G257" s="386">
        <v>25172000</v>
      </c>
      <c r="H257" s="507">
        <v>462000.00000000006</v>
      </c>
      <c r="I257" s="543"/>
      <c r="J257" s="544"/>
    </row>
    <row r="258" spans="1:10">
      <c r="A258" s="385">
        <f t="shared" si="8"/>
        <v>216</v>
      </c>
      <c r="B258" s="883" t="s">
        <v>1950</v>
      </c>
      <c r="C258" s="884"/>
      <c r="D258" s="385" t="s">
        <v>32</v>
      </c>
      <c r="E258" s="885">
        <v>1</v>
      </c>
      <c r="F258" s="886"/>
      <c r="G258" s="386">
        <v>25172000</v>
      </c>
      <c r="H258" s="507">
        <v>456500.00000000006</v>
      </c>
      <c r="I258" s="543"/>
      <c r="J258" s="544"/>
    </row>
    <row r="259" spans="1:10">
      <c r="A259" s="385">
        <f t="shared" si="8"/>
        <v>217</v>
      </c>
      <c r="B259" s="883" t="s">
        <v>1951</v>
      </c>
      <c r="C259" s="884"/>
      <c r="D259" s="385" t="s">
        <v>32</v>
      </c>
      <c r="E259" s="885">
        <v>1</v>
      </c>
      <c r="F259" s="886"/>
      <c r="G259" s="386">
        <v>25172000</v>
      </c>
      <c r="H259" s="507">
        <v>440000.00000000006</v>
      </c>
      <c r="I259" s="543"/>
      <c r="J259" s="544"/>
    </row>
    <row r="260" spans="1:10">
      <c r="A260" s="385">
        <v>218</v>
      </c>
      <c r="B260" s="883" t="s">
        <v>1952</v>
      </c>
      <c r="C260" s="884"/>
      <c r="D260" s="385" t="s">
        <v>32</v>
      </c>
      <c r="E260" s="885">
        <v>1</v>
      </c>
      <c r="F260" s="886"/>
      <c r="G260" s="386">
        <v>25172000</v>
      </c>
      <c r="H260" s="507">
        <v>99000.000000000015</v>
      </c>
      <c r="I260" s="543"/>
      <c r="J260" s="544"/>
    </row>
    <row r="261" spans="1:10">
      <c r="A261" s="385">
        <v>219</v>
      </c>
      <c r="B261" s="883" t="s">
        <v>1953</v>
      </c>
      <c r="C261" s="884"/>
      <c r="D261" s="385" t="s">
        <v>32</v>
      </c>
      <c r="E261" s="885">
        <v>1</v>
      </c>
      <c r="F261" s="886"/>
      <c r="G261" s="386">
        <v>25172000</v>
      </c>
      <c r="H261" s="507">
        <v>99000.000000000015</v>
      </c>
      <c r="I261" s="543"/>
      <c r="J261" s="544"/>
    </row>
    <row r="262" spans="1:10">
      <c r="A262" s="385">
        <v>220</v>
      </c>
      <c r="B262" s="875" t="s">
        <v>1954</v>
      </c>
      <c r="C262" s="875"/>
      <c r="D262" s="385" t="s">
        <v>32</v>
      </c>
      <c r="E262" s="876">
        <v>1</v>
      </c>
      <c r="F262" s="876"/>
      <c r="G262" s="388">
        <v>25172000</v>
      </c>
      <c r="H262" s="507">
        <v>49500.000000000007</v>
      </c>
      <c r="I262" s="543"/>
      <c r="J262" s="544"/>
    </row>
    <row r="263" spans="1:10">
      <c r="A263" s="385">
        <f t="shared" si="8"/>
        <v>221</v>
      </c>
      <c r="B263" s="875" t="s">
        <v>1955</v>
      </c>
      <c r="C263" s="875"/>
      <c r="D263" s="385" t="s">
        <v>32</v>
      </c>
      <c r="E263" s="876">
        <v>1</v>
      </c>
      <c r="F263" s="876"/>
      <c r="G263" s="388">
        <v>25172000</v>
      </c>
      <c r="H263" s="507">
        <v>462000.00000000006</v>
      </c>
      <c r="I263" s="543"/>
      <c r="J263" s="544"/>
    </row>
    <row r="264" spans="1:10">
      <c r="A264" s="385">
        <f t="shared" si="8"/>
        <v>222</v>
      </c>
      <c r="B264" s="875" t="s">
        <v>1956</v>
      </c>
      <c r="C264" s="875"/>
      <c r="D264" s="385" t="s">
        <v>32</v>
      </c>
      <c r="E264" s="876">
        <v>1</v>
      </c>
      <c r="F264" s="876"/>
      <c r="G264" s="388">
        <v>25172000</v>
      </c>
      <c r="H264" s="507">
        <v>198000.00000000003</v>
      </c>
      <c r="I264" s="543"/>
      <c r="J264" s="544"/>
    </row>
    <row r="265" spans="1:10">
      <c r="A265" s="385">
        <f t="shared" si="8"/>
        <v>223</v>
      </c>
      <c r="B265" s="875" t="s">
        <v>1957</v>
      </c>
      <c r="C265" s="875"/>
      <c r="D265" s="385" t="s">
        <v>32</v>
      </c>
      <c r="E265" s="876">
        <v>1</v>
      </c>
      <c r="F265" s="876"/>
      <c r="G265" s="388">
        <v>25172000</v>
      </c>
      <c r="H265" s="507">
        <v>154000</v>
      </c>
      <c r="I265" s="543"/>
      <c r="J265" s="544"/>
    </row>
    <row r="266" spans="1:10">
      <c r="A266" s="385">
        <f t="shared" si="8"/>
        <v>224</v>
      </c>
      <c r="B266" s="875" t="s">
        <v>1958</v>
      </c>
      <c r="C266" s="875"/>
      <c r="D266" s="385" t="s">
        <v>32</v>
      </c>
      <c r="E266" s="876">
        <v>1</v>
      </c>
      <c r="F266" s="876"/>
      <c r="G266" s="388">
        <v>25172000</v>
      </c>
      <c r="H266" s="507">
        <v>352000</v>
      </c>
      <c r="I266" s="543"/>
      <c r="J266" s="544"/>
    </row>
    <row r="267" spans="1:10">
      <c r="A267" s="385">
        <f t="shared" si="8"/>
        <v>225</v>
      </c>
      <c r="B267" s="875" t="s">
        <v>1959</v>
      </c>
      <c r="C267" s="875"/>
      <c r="D267" s="385" t="s">
        <v>32</v>
      </c>
      <c r="E267" s="876">
        <v>1</v>
      </c>
      <c r="F267" s="876"/>
      <c r="G267" s="388">
        <v>25172000</v>
      </c>
      <c r="H267" s="507">
        <v>3080000.0000000005</v>
      </c>
      <c r="I267" s="543"/>
      <c r="J267" s="544"/>
    </row>
    <row r="268" spans="1:10">
      <c r="A268" s="385">
        <f t="shared" si="8"/>
        <v>226</v>
      </c>
      <c r="B268" s="879" t="s">
        <v>1960</v>
      </c>
      <c r="C268" s="879"/>
      <c r="D268" s="385" t="s">
        <v>32</v>
      </c>
      <c r="E268" s="876">
        <v>1</v>
      </c>
      <c r="F268" s="876"/>
      <c r="G268" s="388">
        <v>25172000</v>
      </c>
      <c r="H268" s="507">
        <v>88000</v>
      </c>
      <c r="I268" s="543"/>
      <c r="J268" s="544"/>
    </row>
    <row r="269" spans="1:10">
      <c r="A269" s="435"/>
      <c r="B269" s="436"/>
      <c r="C269" s="436"/>
      <c r="D269" s="437"/>
      <c r="E269" s="438"/>
      <c r="F269" s="438"/>
      <c r="G269" s="439"/>
      <c r="H269" s="441"/>
      <c r="I269" s="543"/>
      <c r="J269" s="544"/>
    </row>
    <row r="270" spans="1:10">
      <c r="A270" s="435"/>
      <c r="B270" s="897" t="s">
        <v>1961</v>
      </c>
      <c r="C270" s="897"/>
      <c r="D270" s="897"/>
      <c r="E270" s="897"/>
      <c r="F270" s="897"/>
      <c r="G270" s="437"/>
      <c r="H270" s="441"/>
      <c r="I270" s="543"/>
      <c r="J270" s="544"/>
    </row>
    <row r="271" spans="1:10">
      <c r="A271" s="385">
        <f>A268+1</f>
        <v>227</v>
      </c>
      <c r="B271" s="875" t="s">
        <v>1962</v>
      </c>
      <c r="C271" s="875"/>
      <c r="D271" s="385" t="s">
        <v>32</v>
      </c>
      <c r="E271" s="876">
        <v>1</v>
      </c>
      <c r="F271" s="876"/>
      <c r="G271" s="388">
        <v>25181600</v>
      </c>
      <c r="H271" s="507">
        <v>352000</v>
      </c>
      <c r="I271" s="543"/>
      <c r="J271" s="544"/>
    </row>
    <row r="272" spans="1:10">
      <c r="A272" s="385">
        <f t="shared" ref="A272:A291" si="9">A271+1</f>
        <v>228</v>
      </c>
      <c r="B272" s="875" t="s">
        <v>1963</v>
      </c>
      <c r="C272" s="875"/>
      <c r="D272" s="385" t="s">
        <v>32</v>
      </c>
      <c r="E272" s="876">
        <v>1</v>
      </c>
      <c r="F272" s="876"/>
      <c r="G272" s="388">
        <v>25181600</v>
      </c>
      <c r="H272" s="507">
        <v>462000.00000000006</v>
      </c>
      <c r="I272" s="543"/>
      <c r="J272" s="544"/>
    </row>
    <row r="273" spans="1:10">
      <c r="A273" s="385">
        <f t="shared" si="9"/>
        <v>229</v>
      </c>
      <c r="B273" s="875" t="s">
        <v>1964</v>
      </c>
      <c r="C273" s="875"/>
      <c r="D273" s="385" t="s">
        <v>32</v>
      </c>
      <c r="E273" s="876">
        <v>1</v>
      </c>
      <c r="F273" s="876"/>
      <c r="G273" s="388">
        <v>25181600</v>
      </c>
      <c r="H273" s="507">
        <v>1980000.0000000002</v>
      </c>
      <c r="I273" s="543"/>
      <c r="J273" s="544"/>
    </row>
    <row r="274" spans="1:10">
      <c r="A274" s="385">
        <f t="shared" si="9"/>
        <v>230</v>
      </c>
      <c r="B274" s="875" t="s">
        <v>1965</v>
      </c>
      <c r="C274" s="875"/>
      <c r="D274" s="385" t="s">
        <v>32</v>
      </c>
      <c r="E274" s="876">
        <v>1</v>
      </c>
      <c r="F274" s="876"/>
      <c r="G274" s="388">
        <v>25181600</v>
      </c>
      <c r="H274" s="507">
        <v>1320000</v>
      </c>
      <c r="I274" s="543"/>
      <c r="J274" s="544"/>
    </row>
    <row r="275" spans="1:10">
      <c r="A275" s="385">
        <f t="shared" si="9"/>
        <v>231</v>
      </c>
      <c r="B275" s="875" t="s">
        <v>1966</v>
      </c>
      <c r="C275" s="875"/>
      <c r="D275" s="385" t="s">
        <v>32</v>
      </c>
      <c r="E275" s="876">
        <v>1</v>
      </c>
      <c r="F275" s="876"/>
      <c r="G275" s="388">
        <v>25181600</v>
      </c>
      <c r="H275" s="507">
        <v>352000</v>
      </c>
      <c r="I275" s="543"/>
      <c r="J275" s="544"/>
    </row>
    <row r="276" spans="1:10">
      <c r="A276" s="385">
        <f t="shared" si="9"/>
        <v>232</v>
      </c>
      <c r="B276" s="875" t="s">
        <v>1967</v>
      </c>
      <c r="C276" s="875"/>
      <c r="D276" s="385" t="s">
        <v>32</v>
      </c>
      <c r="E276" s="876">
        <v>1</v>
      </c>
      <c r="F276" s="876"/>
      <c r="G276" s="388">
        <v>25181600</v>
      </c>
      <c r="H276" s="507">
        <v>352000</v>
      </c>
      <c r="I276" s="543"/>
      <c r="J276" s="544"/>
    </row>
    <row r="277" spans="1:10">
      <c r="A277" s="385">
        <f t="shared" si="9"/>
        <v>233</v>
      </c>
      <c r="B277" s="875" t="s">
        <v>1968</v>
      </c>
      <c r="C277" s="875"/>
      <c r="D277" s="385" t="s">
        <v>32</v>
      </c>
      <c r="E277" s="876">
        <v>1</v>
      </c>
      <c r="F277" s="876"/>
      <c r="G277" s="388">
        <v>25181600</v>
      </c>
      <c r="H277" s="507">
        <v>638000</v>
      </c>
      <c r="I277" s="543"/>
      <c r="J277" s="544"/>
    </row>
    <row r="278" spans="1:10">
      <c r="A278" s="385">
        <f t="shared" si="9"/>
        <v>234</v>
      </c>
      <c r="B278" s="875" t="s">
        <v>1969</v>
      </c>
      <c r="C278" s="875"/>
      <c r="D278" s="385" t="s">
        <v>32</v>
      </c>
      <c r="E278" s="876">
        <v>1</v>
      </c>
      <c r="F278" s="876"/>
      <c r="G278" s="388">
        <v>25181600</v>
      </c>
      <c r="H278" s="507">
        <v>1760000.0000000002</v>
      </c>
      <c r="I278" s="543"/>
      <c r="J278" s="544"/>
    </row>
    <row r="279" spans="1:10">
      <c r="A279" s="385">
        <f t="shared" si="9"/>
        <v>235</v>
      </c>
      <c r="B279" s="875" t="s">
        <v>1970</v>
      </c>
      <c r="C279" s="875"/>
      <c r="D279" s="385" t="s">
        <v>32</v>
      </c>
      <c r="E279" s="876">
        <v>1</v>
      </c>
      <c r="F279" s="876"/>
      <c r="G279" s="388">
        <v>25181600</v>
      </c>
      <c r="H279" s="507">
        <v>1012000.0000000001</v>
      </c>
      <c r="I279" s="543"/>
      <c r="J279" s="544"/>
    </row>
    <row r="280" spans="1:10">
      <c r="A280" s="385">
        <f t="shared" si="9"/>
        <v>236</v>
      </c>
      <c r="B280" s="875" t="s">
        <v>1971</v>
      </c>
      <c r="C280" s="875"/>
      <c r="D280" s="385" t="s">
        <v>1728</v>
      </c>
      <c r="E280" s="876">
        <v>1</v>
      </c>
      <c r="F280" s="876"/>
      <c r="G280" s="388">
        <v>25181600</v>
      </c>
      <c r="H280" s="507">
        <v>176000</v>
      </c>
      <c r="I280" s="543"/>
      <c r="J280" s="544"/>
    </row>
    <row r="281" spans="1:10">
      <c r="A281" s="385">
        <f t="shared" si="9"/>
        <v>237</v>
      </c>
      <c r="B281" s="883" t="s">
        <v>1972</v>
      </c>
      <c r="C281" s="884"/>
      <c r="D281" s="385" t="s">
        <v>32</v>
      </c>
      <c r="E281" s="885">
        <v>1</v>
      </c>
      <c r="F281" s="886"/>
      <c r="G281" s="386">
        <v>25181600</v>
      </c>
      <c r="H281" s="507">
        <v>308000</v>
      </c>
      <c r="I281" s="543"/>
      <c r="J281" s="544"/>
    </row>
    <row r="282" spans="1:10">
      <c r="A282" s="385">
        <f t="shared" si="9"/>
        <v>238</v>
      </c>
      <c r="B282" s="883" t="s">
        <v>1973</v>
      </c>
      <c r="C282" s="884"/>
      <c r="D282" s="385" t="s">
        <v>32</v>
      </c>
      <c r="E282" s="885">
        <v>1</v>
      </c>
      <c r="F282" s="886"/>
      <c r="G282" s="386">
        <v>25181600</v>
      </c>
      <c r="H282" s="507">
        <v>132000</v>
      </c>
      <c r="I282" s="543"/>
      <c r="J282" s="544"/>
    </row>
    <row r="283" spans="1:10">
      <c r="A283" s="385">
        <f t="shared" si="9"/>
        <v>239</v>
      </c>
      <c r="B283" s="883" t="s">
        <v>1974</v>
      </c>
      <c r="C283" s="884"/>
      <c r="D283" s="385" t="s">
        <v>32</v>
      </c>
      <c r="E283" s="885">
        <v>1</v>
      </c>
      <c r="F283" s="886"/>
      <c r="G283" s="386">
        <v>25181600</v>
      </c>
      <c r="H283" s="507">
        <v>935000.00000000012</v>
      </c>
      <c r="I283" s="543"/>
      <c r="J283" s="544"/>
    </row>
    <row r="284" spans="1:10">
      <c r="A284" s="385">
        <f t="shared" si="9"/>
        <v>240</v>
      </c>
      <c r="B284" s="883" t="s">
        <v>1975</v>
      </c>
      <c r="C284" s="884"/>
      <c r="D284" s="385" t="s">
        <v>32</v>
      </c>
      <c r="E284" s="885">
        <v>1</v>
      </c>
      <c r="F284" s="886"/>
      <c r="G284" s="386">
        <v>25181600</v>
      </c>
      <c r="H284" s="507">
        <v>352000</v>
      </c>
      <c r="I284" s="543"/>
      <c r="J284" s="544"/>
    </row>
    <row r="285" spans="1:10">
      <c r="A285" s="385">
        <f t="shared" si="9"/>
        <v>241</v>
      </c>
      <c r="B285" s="883" t="s">
        <v>1976</v>
      </c>
      <c r="C285" s="884"/>
      <c r="D285" s="385" t="s">
        <v>32</v>
      </c>
      <c r="E285" s="885">
        <v>1</v>
      </c>
      <c r="F285" s="886"/>
      <c r="G285" s="386">
        <v>25181600</v>
      </c>
      <c r="H285" s="507">
        <v>198000.00000000003</v>
      </c>
      <c r="I285" s="543"/>
      <c r="J285" s="544"/>
    </row>
    <row r="286" spans="1:10">
      <c r="A286" s="385">
        <f t="shared" si="9"/>
        <v>242</v>
      </c>
      <c r="B286" s="883" t="s">
        <v>1977</v>
      </c>
      <c r="C286" s="884"/>
      <c r="D286" s="385" t="s">
        <v>32</v>
      </c>
      <c r="E286" s="885">
        <v>1</v>
      </c>
      <c r="F286" s="886"/>
      <c r="G286" s="386">
        <v>25181600</v>
      </c>
      <c r="H286" s="507">
        <v>132000</v>
      </c>
      <c r="I286" s="543"/>
      <c r="J286" s="544"/>
    </row>
    <row r="287" spans="1:10">
      <c r="A287" s="385">
        <f t="shared" si="9"/>
        <v>243</v>
      </c>
      <c r="B287" s="883" t="s">
        <v>1978</v>
      </c>
      <c r="C287" s="884"/>
      <c r="D287" s="385" t="s">
        <v>32</v>
      </c>
      <c r="E287" s="885">
        <v>1</v>
      </c>
      <c r="F287" s="886"/>
      <c r="G287" s="386">
        <v>25181600</v>
      </c>
      <c r="H287" s="507">
        <v>352000</v>
      </c>
      <c r="I287" s="543"/>
      <c r="J287" s="544"/>
    </row>
    <row r="288" spans="1:10">
      <c r="A288" s="385">
        <f t="shared" si="9"/>
        <v>244</v>
      </c>
      <c r="B288" s="875" t="s">
        <v>1979</v>
      </c>
      <c r="C288" s="875"/>
      <c r="D288" s="385" t="s">
        <v>32</v>
      </c>
      <c r="E288" s="876">
        <v>1</v>
      </c>
      <c r="F288" s="876"/>
      <c r="G288" s="388">
        <v>25181600</v>
      </c>
      <c r="H288" s="507">
        <v>132000</v>
      </c>
      <c r="I288" s="543"/>
      <c r="J288" s="544"/>
    </row>
    <row r="289" spans="1:10">
      <c r="A289" s="385">
        <f t="shared" si="9"/>
        <v>245</v>
      </c>
      <c r="B289" s="875" t="s">
        <v>1980</v>
      </c>
      <c r="C289" s="875"/>
      <c r="D289" s="385" t="s">
        <v>32</v>
      </c>
      <c r="E289" s="876">
        <v>1</v>
      </c>
      <c r="F289" s="876"/>
      <c r="G289" s="388">
        <v>25181600</v>
      </c>
      <c r="H289" s="507">
        <v>352000</v>
      </c>
      <c r="I289" s="543"/>
      <c r="J289" s="544"/>
    </row>
    <row r="290" spans="1:10">
      <c r="A290" s="385">
        <f t="shared" si="9"/>
        <v>246</v>
      </c>
      <c r="B290" s="875" t="s">
        <v>1981</v>
      </c>
      <c r="C290" s="875"/>
      <c r="D290" s="385" t="s">
        <v>32</v>
      </c>
      <c r="E290" s="876">
        <v>1</v>
      </c>
      <c r="F290" s="876"/>
      <c r="G290" s="388">
        <v>25181600</v>
      </c>
      <c r="H290" s="507">
        <v>528000</v>
      </c>
      <c r="I290" s="543"/>
      <c r="J290" s="544"/>
    </row>
    <row r="291" spans="1:10">
      <c r="A291" s="385">
        <f t="shared" si="9"/>
        <v>247</v>
      </c>
      <c r="B291" s="879" t="s">
        <v>1982</v>
      </c>
      <c r="C291" s="879"/>
      <c r="D291" s="385" t="s">
        <v>32</v>
      </c>
      <c r="E291" s="876">
        <v>1</v>
      </c>
      <c r="F291" s="876"/>
      <c r="G291" s="388">
        <v>25181600</v>
      </c>
      <c r="H291" s="507">
        <v>1320000</v>
      </c>
      <c r="I291" s="543"/>
      <c r="J291" s="544"/>
    </row>
    <row r="292" spans="1:10">
      <c r="A292" s="435"/>
      <c r="B292" s="436"/>
      <c r="C292" s="436"/>
      <c r="D292" s="437"/>
      <c r="E292" s="438"/>
      <c r="F292" s="438"/>
      <c r="G292" s="439"/>
      <c r="H292" s="441"/>
      <c r="I292" s="543"/>
      <c r="J292" s="544"/>
    </row>
    <row r="293" spans="1:10">
      <c r="A293" s="435"/>
      <c r="B293" s="895" t="s">
        <v>1983</v>
      </c>
      <c r="C293" s="895"/>
      <c r="D293" s="442"/>
      <c r="E293" s="896"/>
      <c r="F293" s="896"/>
      <c r="G293" s="437"/>
      <c r="H293" s="441"/>
      <c r="I293" s="543"/>
      <c r="J293" s="544"/>
    </row>
    <row r="294" spans="1:10">
      <c r="A294" s="385">
        <f>A291+1</f>
        <v>248</v>
      </c>
      <c r="B294" s="875" t="s">
        <v>1984</v>
      </c>
      <c r="C294" s="875"/>
      <c r="D294" s="385" t="s">
        <v>32</v>
      </c>
      <c r="E294" s="876">
        <v>1</v>
      </c>
      <c r="F294" s="876"/>
      <c r="G294" s="388">
        <v>26101400</v>
      </c>
      <c r="H294" s="507">
        <v>49500.000000000007</v>
      </c>
      <c r="I294" s="543"/>
      <c r="J294" s="544"/>
    </row>
    <row r="295" spans="1:10">
      <c r="A295" s="385">
        <f t="shared" ref="A295:A317" si="10">A294+1</f>
        <v>249</v>
      </c>
      <c r="B295" s="875" t="s">
        <v>1985</v>
      </c>
      <c r="C295" s="875"/>
      <c r="D295" s="385" t="s">
        <v>32</v>
      </c>
      <c r="E295" s="876">
        <v>1</v>
      </c>
      <c r="F295" s="876"/>
      <c r="G295" s="388">
        <v>26101400</v>
      </c>
      <c r="H295" s="507">
        <v>308000</v>
      </c>
      <c r="I295" s="543"/>
      <c r="J295" s="544"/>
    </row>
    <row r="296" spans="1:10">
      <c r="A296" s="385">
        <f t="shared" si="10"/>
        <v>250</v>
      </c>
      <c r="B296" s="875" t="s">
        <v>1986</v>
      </c>
      <c r="C296" s="875"/>
      <c r="D296" s="385" t="s">
        <v>32</v>
      </c>
      <c r="E296" s="876">
        <v>1</v>
      </c>
      <c r="F296" s="876"/>
      <c r="G296" s="388">
        <v>26101400</v>
      </c>
      <c r="H296" s="507">
        <v>1980000.0000000002</v>
      </c>
      <c r="I296" s="543"/>
      <c r="J296" s="544"/>
    </row>
    <row r="297" spans="1:10">
      <c r="A297" s="385">
        <f t="shared" si="10"/>
        <v>251</v>
      </c>
      <c r="B297" s="875" t="s">
        <v>1987</v>
      </c>
      <c r="C297" s="875"/>
      <c r="D297" s="385" t="s">
        <v>32</v>
      </c>
      <c r="E297" s="876">
        <v>1</v>
      </c>
      <c r="F297" s="876"/>
      <c r="G297" s="388">
        <v>26101400</v>
      </c>
      <c r="H297" s="507">
        <v>132000</v>
      </c>
      <c r="I297" s="543"/>
      <c r="J297" s="544"/>
    </row>
    <row r="298" spans="1:10">
      <c r="A298" s="385">
        <f t="shared" si="10"/>
        <v>252</v>
      </c>
      <c r="B298" s="875" t="s">
        <v>1988</v>
      </c>
      <c r="C298" s="875"/>
      <c r="D298" s="385" t="s">
        <v>1728</v>
      </c>
      <c r="E298" s="876">
        <v>1</v>
      </c>
      <c r="F298" s="876"/>
      <c r="G298" s="388">
        <v>26101400</v>
      </c>
      <c r="H298" s="507">
        <v>154000</v>
      </c>
      <c r="I298" s="543"/>
      <c r="J298" s="544"/>
    </row>
    <row r="299" spans="1:10">
      <c r="A299" s="385">
        <f t="shared" si="10"/>
        <v>253</v>
      </c>
      <c r="B299" s="875" t="s">
        <v>1989</v>
      </c>
      <c r="C299" s="875"/>
      <c r="D299" s="385" t="s">
        <v>1728</v>
      </c>
      <c r="E299" s="876">
        <v>1</v>
      </c>
      <c r="F299" s="876"/>
      <c r="G299" s="388">
        <v>26101400</v>
      </c>
      <c r="H299" s="507">
        <v>242000.00000000003</v>
      </c>
      <c r="I299" s="543"/>
      <c r="J299" s="544"/>
    </row>
    <row r="300" spans="1:10">
      <c r="A300" s="385">
        <f t="shared" si="10"/>
        <v>254</v>
      </c>
      <c r="B300" s="883" t="s">
        <v>1990</v>
      </c>
      <c r="C300" s="884"/>
      <c r="D300" s="385" t="s">
        <v>32</v>
      </c>
      <c r="E300" s="885">
        <v>1</v>
      </c>
      <c r="F300" s="886"/>
      <c r="G300" s="386">
        <v>26101400</v>
      </c>
      <c r="H300" s="507">
        <v>308000</v>
      </c>
      <c r="I300" s="543"/>
      <c r="J300" s="544"/>
    </row>
    <row r="301" spans="1:10">
      <c r="A301" s="385">
        <f t="shared" si="10"/>
        <v>255</v>
      </c>
      <c r="B301" s="883" t="s">
        <v>1991</v>
      </c>
      <c r="C301" s="884"/>
      <c r="D301" s="385" t="s">
        <v>32</v>
      </c>
      <c r="E301" s="885">
        <v>1</v>
      </c>
      <c r="F301" s="886"/>
      <c r="G301" s="386">
        <v>26101400</v>
      </c>
      <c r="H301" s="507">
        <v>286000</v>
      </c>
      <c r="I301" s="543"/>
      <c r="J301" s="544"/>
    </row>
    <row r="302" spans="1:10">
      <c r="A302" s="385">
        <f t="shared" si="10"/>
        <v>256</v>
      </c>
      <c r="B302" s="883" t="s">
        <v>1992</v>
      </c>
      <c r="C302" s="884"/>
      <c r="D302" s="385" t="s">
        <v>32</v>
      </c>
      <c r="E302" s="885">
        <v>1</v>
      </c>
      <c r="F302" s="886"/>
      <c r="G302" s="386">
        <v>26101400</v>
      </c>
      <c r="H302" s="507">
        <v>242000.00000000003</v>
      </c>
      <c r="I302" s="543"/>
      <c r="J302" s="544"/>
    </row>
    <row r="303" spans="1:10">
      <c r="A303" s="385">
        <f t="shared" si="10"/>
        <v>257</v>
      </c>
      <c r="B303" s="883" t="s">
        <v>1993</v>
      </c>
      <c r="C303" s="884"/>
      <c r="D303" s="385" t="s">
        <v>32</v>
      </c>
      <c r="E303" s="885">
        <v>1</v>
      </c>
      <c r="F303" s="886"/>
      <c r="G303" s="386">
        <v>26101400</v>
      </c>
      <c r="H303" s="507">
        <v>792000.00000000012</v>
      </c>
      <c r="I303" s="543"/>
      <c r="J303" s="544"/>
    </row>
    <row r="304" spans="1:10">
      <c r="A304" s="385">
        <f t="shared" si="10"/>
        <v>258</v>
      </c>
      <c r="B304" s="883" t="s">
        <v>1994</v>
      </c>
      <c r="C304" s="884"/>
      <c r="D304" s="385" t="s">
        <v>32</v>
      </c>
      <c r="E304" s="885">
        <v>1</v>
      </c>
      <c r="F304" s="886"/>
      <c r="G304" s="386">
        <v>26101400</v>
      </c>
      <c r="H304" s="507">
        <v>22000</v>
      </c>
      <c r="I304" s="543"/>
      <c r="J304" s="544"/>
    </row>
    <row r="305" spans="1:10">
      <c r="A305" s="385">
        <f t="shared" si="10"/>
        <v>259</v>
      </c>
      <c r="B305" s="883" t="s">
        <v>1995</v>
      </c>
      <c r="C305" s="884"/>
      <c r="D305" s="385" t="s">
        <v>32</v>
      </c>
      <c r="E305" s="885">
        <v>1</v>
      </c>
      <c r="F305" s="886"/>
      <c r="G305" s="386">
        <v>26101400</v>
      </c>
      <c r="H305" s="507">
        <v>19800</v>
      </c>
      <c r="I305" s="543"/>
      <c r="J305" s="544"/>
    </row>
    <row r="306" spans="1:10">
      <c r="A306" s="385">
        <f t="shared" si="10"/>
        <v>260</v>
      </c>
      <c r="B306" s="883" t="s">
        <v>1996</v>
      </c>
      <c r="C306" s="884"/>
      <c r="D306" s="385" t="s">
        <v>32</v>
      </c>
      <c r="E306" s="885">
        <v>1</v>
      </c>
      <c r="F306" s="886"/>
      <c r="G306" s="386">
        <v>26101400</v>
      </c>
      <c r="H306" s="507">
        <v>13200.000000000002</v>
      </c>
      <c r="I306" s="543"/>
      <c r="J306" s="544"/>
    </row>
    <row r="307" spans="1:10">
      <c r="A307" s="385">
        <f t="shared" si="10"/>
        <v>261</v>
      </c>
      <c r="B307" s="883" t="s">
        <v>1997</v>
      </c>
      <c r="C307" s="884"/>
      <c r="D307" s="385" t="s">
        <v>32</v>
      </c>
      <c r="E307" s="885">
        <v>1</v>
      </c>
      <c r="F307" s="886"/>
      <c r="G307" s="386">
        <v>26101400</v>
      </c>
      <c r="H307" s="507">
        <v>77000</v>
      </c>
      <c r="I307" s="543"/>
      <c r="J307" s="544"/>
    </row>
    <row r="308" spans="1:10">
      <c r="A308" s="385">
        <f t="shared" si="10"/>
        <v>262</v>
      </c>
      <c r="B308" s="883" t="s">
        <v>1998</v>
      </c>
      <c r="C308" s="884"/>
      <c r="D308" s="385" t="s">
        <v>32</v>
      </c>
      <c r="E308" s="885">
        <v>1</v>
      </c>
      <c r="F308" s="886"/>
      <c r="G308" s="386">
        <v>26101400</v>
      </c>
      <c r="H308" s="507">
        <v>49500.000000000007</v>
      </c>
      <c r="I308" s="543"/>
      <c r="J308" s="544"/>
    </row>
    <row r="309" spans="1:10">
      <c r="A309" s="385">
        <f t="shared" si="10"/>
        <v>263</v>
      </c>
      <c r="B309" s="883" t="s">
        <v>1999</v>
      </c>
      <c r="C309" s="884"/>
      <c r="D309" s="385" t="s">
        <v>32</v>
      </c>
      <c r="E309" s="885">
        <v>1</v>
      </c>
      <c r="F309" s="886"/>
      <c r="G309" s="386">
        <v>26101400</v>
      </c>
      <c r="H309" s="507">
        <v>198000.00000000003</v>
      </c>
      <c r="I309" s="543"/>
      <c r="J309" s="544"/>
    </row>
    <row r="310" spans="1:10">
      <c r="A310" s="385">
        <f t="shared" si="10"/>
        <v>264</v>
      </c>
      <c r="B310" s="883" t="s">
        <v>2000</v>
      </c>
      <c r="C310" s="884"/>
      <c r="D310" s="385" t="s">
        <v>32</v>
      </c>
      <c r="E310" s="885">
        <v>1</v>
      </c>
      <c r="F310" s="886"/>
      <c r="G310" s="386">
        <v>26101400</v>
      </c>
      <c r="H310" s="507">
        <v>242000.00000000003</v>
      </c>
      <c r="I310" s="543"/>
      <c r="J310" s="544"/>
    </row>
    <row r="311" spans="1:10">
      <c r="A311" s="385">
        <f t="shared" si="10"/>
        <v>265</v>
      </c>
      <c r="B311" s="883" t="s">
        <v>2001</v>
      </c>
      <c r="C311" s="884"/>
      <c r="D311" s="385" t="s">
        <v>32</v>
      </c>
      <c r="E311" s="885">
        <v>1</v>
      </c>
      <c r="F311" s="886"/>
      <c r="G311" s="386">
        <v>26101400</v>
      </c>
      <c r="H311" s="507">
        <v>286000</v>
      </c>
      <c r="I311" s="543"/>
      <c r="J311" s="544"/>
    </row>
    <row r="312" spans="1:10">
      <c r="A312" s="385">
        <f t="shared" si="10"/>
        <v>266</v>
      </c>
      <c r="B312" s="883" t="s">
        <v>1826</v>
      </c>
      <c r="C312" s="884"/>
      <c r="D312" s="385" t="s">
        <v>32</v>
      </c>
      <c r="E312" s="885">
        <v>1</v>
      </c>
      <c r="F312" s="886"/>
      <c r="G312" s="386">
        <v>26101400</v>
      </c>
      <c r="H312" s="507">
        <v>242000.00000000003</v>
      </c>
      <c r="I312" s="543"/>
      <c r="J312" s="544"/>
    </row>
    <row r="313" spans="1:10">
      <c r="A313" s="385">
        <f t="shared" si="10"/>
        <v>267</v>
      </c>
      <c r="B313" s="883" t="s">
        <v>2002</v>
      </c>
      <c r="C313" s="884"/>
      <c r="D313" s="385" t="s">
        <v>32</v>
      </c>
      <c r="E313" s="885">
        <v>1</v>
      </c>
      <c r="F313" s="886"/>
      <c r="G313" s="386">
        <v>26101400</v>
      </c>
      <c r="H313" s="507">
        <v>308000</v>
      </c>
      <c r="I313" s="543"/>
      <c r="J313" s="544"/>
    </row>
    <row r="314" spans="1:10">
      <c r="A314" s="385">
        <f t="shared" si="10"/>
        <v>268</v>
      </c>
      <c r="B314" s="883" t="s">
        <v>2003</v>
      </c>
      <c r="C314" s="884"/>
      <c r="D314" s="385" t="s">
        <v>32</v>
      </c>
      <c r="E314" s="885">
        <v>1</v>
      </c>
      <c r="F314" s="886"/>
      <c r="G314" s="386">
        <v>26101400</v>
      </c>
      <c r="H314" s="507">
        <v>275000</v>
      </c>
      <c r="I314" s="543"/>
      <c r="J314" s="544"/>
    </row>
    <row r="315" spans="1:10">
      <c r="A315" s="385">
        <f t="shared" si="10"/>
        <v>269</v>
      </c>
      <c r="B315" s="883" t="s">
        <v>2004</v>
      </c>
      <c r="C315" s="884"/>
      <c r="D315" s="385" t="s">
        <v>32</v>
      </c>
      <c r="E315" s="885">
        <v>1</v>
      </c>
      <c r="F315" s="886"/>
      <c r="G315" s="386">
        <v>26101400</v>
      </c>
      <c r="H315" s="507">
        <v>825000.00000000012</v>
      </c>
      <c r="I315" s="543"/>
      <c r="J315" s="544"/>
    </row>
    <row r="316" spans="1:10">
      <c r="A316" s="385">
        <f t="shared" si="10"/>
        <v>270</v>
      </c>
      <c r="B316" s="883" t="s">
        <v>2005</v>
      </c>
      <c r="C316" s="884"/>
      <c r="D316" s="385" t="s">
        <v>1728</v>
      </c>
      <c r="E316" s="885">
        <v>1</v>
      </c>
      <c r="F316" s="886"/>
      <c r="G316" s="386">
        <v>26101400</v>
      </c>
      <c r="H316" s="507">
        <v>198000.00000000003</v>
      </c>
      <c r="I316" s="543"/>
      <c r="J316" s="544"/>
    </row>
    <row r="317" spans="1:10">
      <c r="A317" s="385">
        <f t="shared" si="10"/>
        <v>271</v>
      </c>
      <c r="B317" s="887" t="s">
        <v>2006</v>
      </c>
      <c r="C317" s="888"/>
      <c r="D317" s="385" t="s">
        <v>32</v>
      </c>
      <c r="E317" s="885">
        <v>1</v>
      </c>
      <c r="F317" s="886"/>
      <c r="G317" s="386">
        <v>26101400</v>
      </c>
      <c r="H317" s="507">
        <v>418000.00000000006</v>
      </c>
      <c r="I317" s="543"/>
      <c r="J317" s="544"/>
    </row>
    <row r="318" spans="1:10" ht="15">
      <c r="A318" s="431"/>
      <c r="B318" s="433"/>
      <c r="C318" s="433"/>
      <c r="D318" s="432"/>
      <c r="E318" s="432"/>
      <c r="F318" s="432"/>
      <c r="G318" s="432"/>
      <c r="H318" s="434"/>
      <c r="I318" s="543"/>
      <c r="J318" s="544"/>
    </row>
    <row r="319" spans="1:10" ht="15">
      <c r="A319" s="431"/>
      <c r="B319" s="433"/>
      <c r="C319" s="433"/>
      <c r="D319" s="432"/>
      <c r="E319" s="432"/>
      <c r="F319" s="432"/>
      <c r="G319" s="432"/>
      <c r="H319" s="434"/>
      <c r="I319" s="543"/>
      <c r="J319" s="544"/>
    </row>
    <row r="320" spans="1:10">
      <c r="A320" s="391" t="s">
        <v>41</v>
      </c>
      <c r="B320" s="948" t="s">
        <v>43</v>
      </c>
      <c r="C320" s="949"/>
      <c r="D320" s="391" t="s">
        <v>44</v>
      </c>
      <c r="E320" s="948" t="s">
        <v>1718</v>
      </c>
      <c r="F320" s="949"/>
      <c r="G320" s="390" t="s">
        <v>48</v>
      </c>
      <c r="H320" s="391"/>
      <c r="I320" s="543"/>
      <c r="J320" s="544"/>
    </row>
    <row r="321" spans="1:10">
      <c r="A321" s="385">
        <f>A317+1</f>
        <v>272</v>
      </c>
      <c r="B321" s="883" t="s">
        <v>2007</v>
      </c>
      <c r="C321" s="884"/>
      <c r="D321" s="385" t="s">
        <v>32</v>
      </c>
      <c r="E321" s="885">
        <v>1</v>
      </c>
      <c r="F321" s="886"/>
      <c r="G321" s="386">
        <v>26101400</v>
      </c>
      <c r="H321" s="507">
        <v>352000</v>
      </c>
      <c r="I321" s="543"/>
      <c r="J321" s="544"/>
    </row>
    <row r="322" spans="1:10">
      <c r="A322" s="385">
        <f t="shared" ref="A322:A345" si="11">A321+1</f>
        <v>273</v>
      </c>
      <c r="B322" s="883" t="s">
        <v>2008</v>
      </c>
      <c r="C322" s="884"/>
      <c r="D322" s="385" t="s">
        <v>32</v>
      </c>
      <c r="E322" s="885">
        <v>1</v>
      </c>
      <c r="F322" s="886"/>
      <c r="G322" s="386">
        <v>26101400</v>
      </c>
      <c r="H322" s="507">
        <v>352000</v>
      </c>
      <c r="I322" s="543"/>
      <c r="J322" s="544"/>
    </row>
    <row r="323" spans="1:10">
      <c r="A323" s="385">
        <f t="shared" si="11"/>
        <v>274</v>
      </c>
      <c r="B323" s="883" t="s">
        <v>2009</v>
      </c>
      <c r="C323" s="884"/>
      <c r="D323" s="385" t="s">
        <v>32</v>
      </c>
      <c r="E323" s="885">
        <v>1</v>
      </c>
      <c r="F323" s="886"/>
      <c r="G323" s="386">
        <v>26101400</v>
      </c>
      <c r="H323" s="507">
        <v>748000.00000000012</v>
      </c>
      <c r="I323" s="543"/>
      <c r="J323" s="544"/>
    </row>
    <row r="324" spans="1:10">
      <c r="A324" s="385">
        <f t="shared" si="11"/>
        <v>275</v>
      </c>
      <c r="B324" s="883" t="s">
        <v>2010</v>
      </c>
      <c r="C324" s="884"/>
      <c r="D324" s="385" t="s">
        <v>32</v>
      </c>
      <c r="E324" s="885">
        <v>1</v>
      </c>
      <c r="F324" s="886"/>
      <c r="G324" s="386">
        <v>26101400</v>
      </c>
      <c r="H324" s="507">
        <v>1320000</v>
      </c>
      <c r="I324" s="543"/>
      <c r="J324" s="544"/>
    </row>
    <row r="325" spans="1:10">
      <c r="A325" s="385">
        <f t="shared" si="11"/>
        <v>276</v>
      </c>
      <c r="B325" s="883" t="s">
        <v>2011</v>
      </c>
      <c r="C325" s="884"/>
      <c r="D325" s="385" t="s">
        <v>32</v>
      </c>
      <c r="E325" s="885">
        <v>1</v>
      </c>
      <c r="F325" s="886"/>
      <c r="G325" s="386">
        <v>26101400</v>
      </c>
      <c r="H325" s="507">
        <v>385000.00000000006</v>
      </c>
      <c r="I325" s="543"/>
      <c r="J325" s="544"/>
    </row>
    <row r="326" spans="1:10">
      <c r="A326" s="385">
        <f t="shared" si="11"/>
        <v>277</v>
      </c>
      <c r="B326" s="883" t="s">
        <v>2012</v>
      </c>
      <c r="C326" s="884"/>
      <c r="D326" s="385" t="s">
        <v>32</v>
      </c>
      <c r="E326" s="885">
        <v>1</v>
      </c>
      <c r="F326" s="886"/>
      <c r="G326" s="386">
        <v>26101400</v>
      </c>
      <c r="H326" s="507">
        <v>352000</v>
      </c>
      <c r="I326" s="543"/>
      <c r="J326" s="544"/>
    </row>
    <row r="327" spans="1:10">
      <c r="A327" s="385">
        <f t="shared" si="11"/>
        <v>278</v>
      </c>
      <c r="B327" s="883" t="s">
        <v>2013</v>
      </c>
      <c r="C327" s="884"/>
      <c r="D327" s="385" t="s">
        <v>32</v>
      </c>
      <c r="E327" s="885">
        <v>1</v>
      </c>
      <c r="F327" s="886"/>
      <c r="G327" s="386">
        <v>26101400</v>
      </c>
      <c r="H327" s="507">
        <v>198000.00000000003</v>
      </c>
      <c r="I327" s="543"/>
      <c r="J327" s="544"/>
    </row>
    <row r="328" spans="1:10">
      <c r="A328" s="385">
        <f t="shared" si="11"/>
        <v>279</v>
      </c>
      <c r="B328" s="883" t="s">
        <v>2014</v>
      </c>
      <c r="C328" s="884"/>
      <c r="D328" s="385" t="s">
        <v>2015</v>
      </c>
      <c r="E328" s="885">
        <v>1</v>
      </c>
      <c r="F328" s="886"/>
      <c r="G328" s="386">
        <v>26101400</v>
      </c>
      <c r="H328" s="507">
        <v>8800</v>
      </c>
      <c r="I328" s="543"/>
      <c r="J328" s="544"/>
    </row>
    <row r="329" spans="1:10">
      <c r="A329" s="385">
        <f t="shared" si="11"/>
        <v>280</v>
      </c>
      <c r="B329" s="883" t="s">
        <v>2016</v>
      </c>
      <c r="C329" s="884"/>
      <c r="D329" s="385" t="s">
        <v>2015</v>
      </c>
      <c r="E329" s="885">
        <v>1</v>
      </c>
      <c r="F329" s="886"/>
      <c r="G329" s="386">
        <v>26101400</v>
      </c>
      <c r="H329" s="507">
        <v>8250</v>
      </c>
      <c r="I329" s="543"/>
      <c r="J329" s="544"/>
    </row>
    <row r="330" spans="1:10">
      <c r="A330" s="385">
        <f t="shared" si="11"/>
        <v>281</v>
      </c>
      <c r="B330" s="883" t="s">
        <v>2017</v>
      </c>
      <c r="C330" s="884"/>
      <c r="D330" s="385" t="s">
        <v>2015</v>
      </c>
      <c r="E330" s="885">
        <v>1</v>
      </c>
      <c r="F330" s="886"/>
      <c r="G330" s="386">
        <v>26101400</v>
      </c>
      <c r="H330" s="507">
        <v>7700.0000000000009</v>
      </c>
      <c r="I330" s="543"/>
      <c r="J330" s="544"/>
    </row>
    <row r="331" spans="1:10">
      <c r="A331" s="385">
        <f t="shared" si="11"/>
        <v>282</v>
      </c>
      <c r="B331" s="883" t="s">
        <v>2018</v>
      </c>
      <c r="C331" s="884"/>
      <c r="D331" s="385" t="s">
        <v>2015</v>
      </c>
      <c r="E331" s="885">
        <v>1</v>
      </c>
      <c r="F331" s="886"/>
      <c r="G331" s="386">
        <v>26101400</v>
      </c>
      <c r="H331" s="507">
        <v>7150.0000000000009</v>
      </c>
      <c r="I331" s="543"/>
      <c r="J331" s="544"/>
    </row>
    <row r="332" spans="1:10">
      <c r="A332" s="385">
        <f t="shared" si="11"/>
        <v>283</v>
      </c>
      <c r="B332" s="883" t="s">
        <v>2019</v>
      </c>
      <c r="C332" s="884"/>
      <c r="D332" s="385" t="s">
        <v>2015</v>
      </c>
      <c r="E332" s="885">
        <v>1</v>
      </c>
      <c r="F332" s="886"/>
      <c r="G332" s="386">
        <v>26101400</v>
      </c>
      <c r="H332" s="507">
        <v>6600.0000000000009</v>
      </c>
      <c r="I332" s="543"/>
      <c r="J332" s="544"/>
    </row>
    <row r="333" spans="1:10">
      <c r="A333" s="385">
        <f t="shared" si="11"/>
        <v>284</v>
      </c>
      <c r="B333" s="883" t="s">
        <v>2020</v>
      </c>
      <c r="C333" s="884"/>
      <c r="D333" s="385" t="s">
        <v>32</v>
      </c>
      <c r="E333" s="885">
        <v>1</v>
      </c>
      <c r="F333" s="886"/>
      <c r="G333" s="386">
        <v>26101400</v>
      </c>
      <c r="H333" s="507">
        <v>13200.000000000002</v>
      </c>
      <c r="I333" s="543"/>
      <c r="J333" s="544"/>
    </row>
    <row r="334" spans="1:10">
      <c r="A334" s="385">
        <f t="shared" si="11"/>
        <v>285</v>
      </c>
      <c r="B334" s="883" t="s">
        <v>2021</v>
      </c>
      <c r="C334" s="884"/>
      <c r="D334" s="385" t="s">
        <v>32</v>
      </c>
      <c r="E334" s="885">
        <v>1</v>
      </c>
      <c r="F334" s="886"/>
      <c r="G334" s="386">
        <v>26101400</v>
      </c>
      <c r="H334" s="507">
        <v>8800</v>
      </c>
      <c r="I334" s="543"/>
      <c r="J334" s="544"/>
    </row>
    <row r="335" spans="1:10">
      <c r="A335" s="385">
        <f t="shared" si="11"/>
        <v>286</v>
      </c>
      <c r="B335" s="883" t="s">
        <v>2022</v>
      </c>
      <c r="C335" s="884"/>
      <c r="D335" s="385" t="s">
        <v>32</v>
      </c>
      <c r="E335" s="885">
        <v>1</v>
      </c>
      <c r="F335" s="886"/>
      <c r="G335" s="386">
        <v>26101400</v>
      </c>
      <c r="H335" s="507">
        <v>2200</v>
      </c>
      <c r="I335" s="543"/>
      <c r="J335" s="544"/>
    </row>
    <row r="336" spans="1:10">
      <c r="A336" s="385">
        <f t="shared" si="11"/>
        <v>287</v>
      </c>
      <c r="B336" s="883" t="s">
        <v>2023</v>
      </c>
      <c r="C336" s="884"/>
      <c r="D336" s="385" t="s">
        <v>32</v>
      </c>
      <c r="E336" s="885">
        <v>1</v>
      </c>
      <c r="F336" s="886"/>
      <c r="G336" s="386">
        <v>26101400</v>
      </c>
      <c r="H336" s="507">
        <v>2200</v>
      </c>
      <c r="I336" s="543"/>
      <c r="J336" s="544"/>
    </row>
    <row r="337" spans="1:10">
      <c r="A337" s="385">
        <f t="shared" si="11"/>
        <v>288</v>
      </c>
      <c r="B337" s="883" t="s">
        <v>2024</v>
      </c>
      <c r="C337" s="884"/>
      <c r="D337" s="385" t="s">
        <v>32</v>
      </c>
      <c r="E337" s="885">
        <v>1</v>
      </c>
      <c r="F337" s="886"/>
      <c r="G337" s="386">
        <v>26101400</v>
      </c>
      <c r="H337" s="507">
        <v>2200</v>
      </c>
      <c r="I337" s="543"/>
      <c r="J337" s="544"/>
    </row>
    <row r="338" spans="1:10">
      <c r="A338" s="385">
        <f t="shared" si="11"/>
        <v>289</v>
      </c>
      <c r="B338" s="883" t="s">
        <v>2025</v>
      </c>
      <c r="C338" s="884"/>
      <c r="D338" s="385" t="s">
        <v>32</v>
      </c>
      <c r="E338" s="885">
        <v>1</v>
      </c>
      <c r="F338" s="886"/>
      <c r="G338" s="386">
        <v>26101400</v>
      </c>
      <c r="H338" s="507">
        <v>2200</v>
      </c>
      <c r="I338" s="543"/>
      <c r="J338" s="544"/>
    </row>
    <row r="339" spans="1:10">
      <c r="A339" s="385">
        <f t="shared" si="11"/>
        <v>290</v>
      </c>
      <c r="B339" s="883" t="s">
        <v>2026</v>
      </c>
      <c r="C339" s="884"/>
      <c r="D339" s="385" t="s">
        <v>32</v>
      </c>
      <c r="E339" s="885">
        <v>1</v>
      </c>
      <c r="F339" s="886"/>
      <c r="G339" s="386">
        <v>26101400</v>
      </c>
      <c r="H339" s="507">
        <v>2200</v>
      </c>
      <c r="I339" s="543"/>
      <c r="J339" s="544"/>
    </row>
    <row r="340" spans="1:10">
      <c r="A340" s="385">
        <f t="shared" si="11"/>
        <v>291</v>
      </c>
      <c r="B340" s="883" t="s">
        <v>2027</v>
      </c>
      <c r="C340" s="884"/>
      <c r="D340" s="385" t="s">
        <v>32</v>
      </c>
      <c r="E340" s="885">
        <v>1</v>
      </c>
      <c r="F340" s="886"/>
      <c r="G340" s="386">
        <v>26101400</v>
      </c>
      <c r="H340" s="507">
        <v>49500.000000000007</v>
      </c>
      <c r="I340" s="543"/>
      <c r="J340" s="544"/>
    </row>
    <row r="341" spans="1:10">
      <c r="A341" s="385">
        <f t="shared" si="11"/>
        <v>292</v>
      </c>
      <c r="B341" s="883" t="s">
        <v>2028</v>
      </c>
      <c r="C341" s="884"/>
      <c r="D341" s="385" t="s">
        <v>32</v>
      </c>
      <c r="E341" s="885">
        <v>1</v>
      </c>
      <c r="F341" s="886"/>
      <c r="G341" s="386">
        <v>26101400</v>
      </c>
      <c r="H341" s="507">
        <v>16500</v>
      </c>
      <c r="I341" s="543"/>
      <c r="J341" s="544"/>
    </row>
    <row r="342" spans="1:10">
      <c r="A342" s="385">
        <f t="shared" si="11"/>
        <v>293</v>
      </c>
      <c r="B342" s="883" t="s">
        <v>2029</v>
      </c>
      <c r="C342" s="884"/>
      <c r="D342" s="385" t="s">
        <v>32</v>
      </c>
      <c r="E342" s="885">
        <v>1</v>
      </c>
      <c r="F342" s="886"/>
      <c r="G342" s="386">
        <v>26101400</v>
      </c>
      <c r="H342" s="507">
        <v>13200.000000000002</v>
      </c>
      <c r="I342" s="543"/>
      <c r="J342" s="544"/>
    </row>
    <row r="343" spans="1:10">
      <c r="A343" s="385">
        <f t="shared" si="11"/>
        <v>294</v>
      </c>
      <c r="B343" s="883" t="s">
        <v>2030</v>
      </c>
      <c r="C343" s="884"/>
      <c r="D343" s="385" t="s">
        <v>32</v>
      </c>
      <c r="E343" s="885">
        <v>1</v>
      </c>
      <c r="F343" s="886"/>
      <c r="G343" s="386">
        <v>26101400</v>
      </c>
      <c r="H343" s="507">
        <v>748000.00000000012</v>
      </c>
      <c r="I343" s="543"/>
      <c r="J343" s="544"/>
    </row>
    <row r="344" spans="1:10">
      <c r="A344" s="385">
        <f t="shared" si="11"/>
        <v>295</v>
      </c>
      <c r="B344" s="883" t="s">
        <v>2031</v>
      </c>
      <c r="C344" s="884"/>
      <c r="D344" s="385" t="s">
        <v>32</v>
      </c>
      <c r="E344" s="885">
        <v>1</v>
      </c>
      <c r="F344" s="886"/>
      <c r="G344" s="386">
        <v>26101400</v>
      </c>
      <c r="H344" s="507">
        <v>495000.00000000006</v>
      </c>
      <c r="I344" s="543"/>
      <c r="J344" s="544"/>
    </row>
    <row r="345" spans="1:10">
      <c r="A345" s="385">
        <f t="shared" si="11"/>
        <v>296</v>
      </c>
      <c r="B345" s="883" t="s">
        <v>2032</v>
      </c>
      <c r="C345" s="884"/>
      <c r="D345" s="385" t="s">
        <v>32</v>
      </c>
      <c r="E345" s="885">
        <v>1</v>
      </c>
      <c r="F345" s="886"/>
      <c r="G345" s="386">
        <v>26101400</v>
      </c>
      <c r="H345" s="507">
        <v>198000.00000000003</v>
      </c>
      <c r="I345" s="543"/>
      <c r="J345" s="544"/>
    </row>
    <row r="346" spans="1:10">
      <c r="A346" s="385">
        <f>A345+1</f>
        <v>297</v>
      </c>
      <c r="B346" s="887" t="s">
        <v>2033</v>
      </c>
      <c r="C346" s="888"/>
      <c r="D346" s="385" t="s">
        <v>32</v>
      </c>
      <c r="E346" s="885">
        <v>1</v>
      </c>
      <c r="F346" s="886"/>
      <c r="G346" s="386">
        <v>26101400</v>
      </c>
      <c r="H346" s="507">
        <v>88000</v>
      </c>
      <c r="I346" s="543"/>
      <c r="J346" s="544"/>
    </row>
    <row r="347" spans="1:10" ht="15">
      <c r="A347" s="431"/>
      <c r="B347" s="433"/>
      <c r="C347" s="433"/>
      <c r="D347" s="432"/>
      <c r="E347" s="432"/>
      <c r="F347" s="432"/>
      <c r="G347" s="432"/>
      <c r="H347" s="434"/>
      <c r="I347" s="543"/>
      <c r="J347" s="544"/>
    </row>
    <row r="348" spans="1:10" ht="141" customHeight="1">
      <c r="A348" s="984" t="s">
        <v>3377</v>
      </c>
      <c r="B348" s="984"/>
      <c r="C348" s="984"/>
      <c r="D348" s="984"/>
      <c r="E348" s="984"/>
      <c r="F348" s="984"/>
      <c r="G348" s="984"/>
      <c r="H348" s="984"/>
      <c r="I348" s="543"/>
      <c r="J348" s="544"/>
    </row>
    <row r="349" spans="1:10" ht="30" customHeight="1">
      <c r="A349" s="985" t="s">
        <v>1646</v>
      </c>
      <c r="B349" s="986"/>
      <c r="C349" s="986"/>
      <c r="D349" s="986"/>
      <c r="E349" s="987" t="s">
        <v>1723</v>
      </c>
      <c r="F349" s="988"/>
      <c r="G349" s="988"/>
      <c r="H349" s="989"/>
      <c r="I349" s="543"/>
      <c r="J349" s="544"/>
    </row>
    <row r="350" spans="1:10">
      <c r="A350" s="985" t="s">
        <v>1724</v>
      </c>
      <c r="B350" s="986"/>
      <c r="C350" s="986"/>
      <c r="D350" s="986"/>
      <c r="E350" s="990"/>
      <c r="F350" s="991"/>
      <c r="G350" s="991"/>
      <c r="H350" s="992"/>
      <c r="I350" s="543"/>
      <c r="J350" s="544"/>
    </row>
    <row r="351" spans="1:10">
      <c r="A351" s="391" t="s">
        <v>41</v>
      </c>
      <c r="B351" s="948" t="s">
        <v>43</v>
      </c>
      <c r="C351" s="949"/>
      <c r="D351" s="391" t="s">
        <v>44</v>
      </c>
      <c r="E351" s="948" t="s">
        <v>1722</v>
      </c>
      <c r="F351" s="949"/>
      <c r="G351" s="390" t="s">
        <v>48</v>
      </c>
      <c r="H351" s="391" t="s">
        <v>19</v>
      </c>
      <c r="I351" s="543"/>
      <c r="J351" s="544"/>
    </row>
    <row r="352" spans="1:10">
      <c r="A352" s="395"/>
      <c r="B352" s="969" t="s">
        <v>2380</v>
      </c>
      <c r="C352" s="970"/>
      <c r="D352" s="384"/>
      <c r="E352" s="384"/>
      <c r="F352" s="384"/>
      <c r="G352" s="384"/>
      <c r="H352" s="396"/>
      <c r="I352" s="543"/>
      <c r="J352" s="544"/>
    </row>
    <row r="353" spans="1:10">
      <c r="A353" s="385">
        <v>1</v>
      </c>
      <c r="B353" s="883" t="s">
        <v>1725</v>
      </c>
      <c r="C353" s="884"/>
      <c r="D353" s="385" t="s">
        <v>32</v>
      </c>
      <c r="E353" s="885">
        <v>1</v>
      </c>
      <c r="F353" s="886"/>
      <c r="G353" s="386">
        <v>26101300</v>
      </c>
      <c r="H353" s="507">
        <v>132000</v>
      </c>
      <c r="I353" s="543"/>
      <c r="J353" s="544"/>
    </row>
    <row r="354" spans="1:10">
      <c r="A354" s="385">
        <v>2</v>
      </c>
      <c r="B354" s="883" t="s">
        <v>1726</v>
      </c>
      <c r="C354" s="884"/>
      <c r="D354" s="385" t="s">
        <v>32</v>
      </c>
      <c r="E354" s="885">
        <v>1</v>
      </c>
      <c r="F354" s="886"/>
      <c r="G354" s="386">
        <v>26101300</v>
      </c>
      <c r="H354" s="507">
        <v>176000</v>
      </c>
      <c r="I354" s="543"/>
      <c r="J354" s="544"/>
    </row>
    <row r="355" spans="1:10">
      <c r="A355" s="385">
        <v>10</v>
      </c>
      <c r="B355" s="883" t="s">
        <v>1735</v>
      </c>
      <c r="C355" s="884"/>
      <c r="D355" s="385" t="s">
        <v>1728</v>
      </c>
      <c r="E355" s="885">
        <v>1</v>
      </c>
      <c r="F355" s="886"/>
      <c r="G355" s="386">
        <v>26101300</v>
      </c>
      <c r="H355" s="507">
        <v>308000</v>
      </c>
      <c r="I355" s="543"/>
      <c r="J355" s="544"/>
    </row>
    <row r="356" spans="1:10">
      <c r="A356" s="385">
        <v>11</v>
      </c>
      <c r="B356" s="883" t="s">
        <v>1736</v>
      </c>
      <c r="C356" s="884"/>
      <c r="D356" s="385" t="s">
        <v>1728</v>
      </c>
      <c r="E356" s="885">
        <v>1</v>
      </c>
      <c r="F356" s="886"/>
      <c r="G356" s="386">
        <v>26101300</v>
      </c>
      <c r="H356" s="507">
        <v>242000.00000000003</v>
      </c>
      <c r="I356" s="543"/>
      <c r="J356" s="544"/>
    </row>
    <row r="357" spans="1:10">
      <c r="A357" s="385">
        <v>12</v>
      </c>
      <c r="B357" s="883" t="s">
        <v>1737</v>
      </c>
      <c r="C357" s="884"/>
      <c r="D357" s="385" t="s">
        <v>1728</v>
      </c>
      <c r="E357" s="885">
        <v>1</v>
      </c>
      <c r="F357" s="886"/>
      <c r="G357" s="386">
        <v>26101300</v>
      </c>
      <c r="H357" s="507">
        <v>308000</v>
      </c>
      <c r="I357" s="543"/>
      <c r="J357" s="544"/>
    </row>
    <row r="358" spans="1:10">
      <c r="A358" s="385">
        <v>13</v>
      </c>
      <c r="B358" s="883" t="s">
        <v>1738</v>
      </c>
      <c r="C358" s="884"/>
      <c r="D358" s="385" t="s">
        <v>32</v>
      </c>
      <c r="E358" s="885">
        <v>1</v>
      </c>
      <c r="F358" s="886"/>
      <c r="G358" s="386">
        <v>26101300</v>
      </c>
      <c r="H358" s="507">
        <v>132000</v>
      </c>
      <c r="I358" s="543"/>
      <c r="J358" s="544"/>
    </row>
    <row r="359" spans="1:10">
      <c r="A359" s="385">
        <v>19</v>
      </c>
      <c r="B359" s="883" t="s">
        <v>1744</v>
      </c>
      <c r="C359" s="884"/>
      <c r="D359" s="387" t="s">
        <v>1728</v>
      </c>
      <c r="E359" s="885">
        <v>1</v>
      </c>
      <c r="F359" s="886"/>
      <c r="G359" s="386">
        <v>26101300</v>
      </c>
      <c r="H359" s="507">
        <v>682000</v>
      </c>
      <c r="I359" s="543"/>
      <c r="J359" s="544"/>
    </row>
    <row r="360" spans="1:10">
      <c r="A360" s="385">
        <v>21</v>
      </c>
      <c r="B360" s="883" t="s">
        <v>1746</v>
      </c>
      <c r="C360" s="884"/>
      <c r="D360" s="387" t="s">
        <v>32</v>
      </c>
      <c r="E360" s="885">
        <v>1</v>
      </c>
      <c r="F360" s="886"/>
      <c r="G360" s="386">
        <v>26101300</v>
      </c>
      <c r="H360" s="507">
        <v>858000.00000000012</v>
      </c>
      <c r="I360" s="543"/>
      <c r="J360" s="544"/>
    </row>
    <row r="361" spans="1:10">
      <c r="A361" s="385">
        <v>22</v>
      </c>
      <c r="B361" s="883" t="s">
        <v>1747</v>
      </c>
      <c r="C361" s="884"/>
      <c r="D361" s="387" t="s">
        <v>32</v>
      </c>
      <c r="E361" s="885">
        <v>1</v>
      </c>
      <c r="F361" s="886"/>
      <c r="G361" s="386">
        <v>26101300</v>
      </c>
      <c r="H361" s="507">
        <v>616000</v>
      </c>
      <c r="I361" s="543"/>
      <c r="J361" s="544"/>
    </row>
    <row r="362" spans="1:10">
      <c r="A362" s="385">
        <v>27</v>
      </c>
      <c r="B362" s="883" t="s">
        <v>1752</v>
      </c>
      <c r="C362" s="884"/>
      <c r="D362" s="387" t="s">
        <v>32</v>
      </c>
      <c r="E362" s="885">
        <v>1</v>
      </c>
      <c r="F362" s="886"/>
      <c r="G362" s="388">
        <v>26101300</v>
      </c>
      <c r="H362" s="507">
        <v>66000</v>
      </c>
      <c r="I362" s="543"/>
      <c r="J362" s="544"/>
    </row>
    <row r="363" spans="1:10">
      <c r="A363" s="385">
        <v>33</v>
      </c>
      <c r="B363" s="883" t="s">
        <v>1758</v>
      </c>
      <c r="C363" s="884"/>
      <c r="D363" s="387" t="s">
        <v>1728</v>
      </c>
      <c r="E363" s="885">
        <v>1</v>
      </c>
      <c r="F363" s="886"/>
      <c r="G363" s="386">
        <v>26101300</v>
      </c>
      <c r="H363" s="507">
        <v>308000</v>
      </c>
      <c r="I363" s="543"/>
      <c r="J363" s="544"/>
    </row>
    <row r="364" spans="1:10">
      <c r="A364" s="385">
        <v>36</v>
      </c>
      <c r="B364" s="883" t="s">
        <v>1761</v>
      </c>
      <c r="C364" s="884"/>
      <c r="D364" s="387" t="s">
        <v>32</v>
      </c>
      <c r="E364" s="885">
        <v>1</v>
      </c>
      <c r="F364" s="886"/>
      <c r="G364" s="386">
        <v>26101300</v>
      </c>
      <c r="H364" s="507">
        <v>1320000</v>
      </c>
      <c r="I364" s="543"/>
      <c r="J364" s="544"/>
    </row>
    <row r="365" spans="1:10">
      <c r="A365" s="385">
        <v>37</v>
      </c>
      <c r="B365" s="883" t="s">
        <v>1762</v>
      </c>
      <c r="C365" s="884"/>
      <c r="D365" s="387" t="s">
        <v>32</v>
      </c>
      <c r="E365" s="885">
        <v>1</v>
      </c>
      <c r="F365" s="886"/>
      <c r="G365" s="386">
        <v>26101300</v>
      </c>
      <c r="H365" s="507">
        <v>858000.00000000012</v>
      </c>
      <c r="I365" s="543"/>
      <c r="J365" s="544"/>
    </row>
    <row r="366" spans="1:10">
      <c r="A366" s="385">
        <v>45</v>
      </c>
      <c r="B366" s="883" t="s">
        <v>1770</v>
      </c>
      <c r="C366" s="884"/>
      <c r="D366" s="385" t="s">
        <v>32</v>
      </c>
      <c r="E366" s="885">
        <v>1</v>
      </c>
      <c r="F366" s="886"/>
      <c r="G366" s="386">
        <v>26101300</v>
      </c>
      <c r="H366" s="507">
        <v>1870000.0000000002</v>
      </c>
      <c r="I366" s="543"/>
      <c r="J366" s="544"/>
    </row>
    <row r="367" spans="1:10">
      <c r="A367" s="385">
        <v>46</v>
      </c>
      <c r="B367" s="883" t="s">
        <v>1771</v>
      </c>
      <c r="C367" s="884"/>
      <c r="D367" s="385" t="s">
        <v>32</v>
      </c>
      <c r="E367" s="885">
        <v>1</v>
      </c>
      <c r="F367" s="886"/>
      <c r="G367" s="386">
        <v>26101300</v>
      </c>
      <c r="H367" s="507">
        <v>1980000.0000000002</v>
      </c>
      <c r="I367" s="543"/>
      <c r="J367" s="544"/>
    </row>
    <row r="368" spans="1:10">
      <c r="A368" s="385">
        <v>47</v>
      </c>
      <c r="B368" s="883" t="s">
        <v>1772</v>
      </c>
      <c r="C368" s="884"/>
      <c r="D368" s="385" t="s">
        <v>32</v>
      </c>
      <c r="E368" s="885">
        <v>1</v>
      </c>
      <c r="F368" s="886"/>
      <c r="G368" s="386">
        <v>26101300</v>
      </c>
      <c r="H368" s="507">
        <v>198000.00000000003</v>
      </c>
      <c r="I368" s="543"/>
      <c r="J368" s="544"/>
    </row>
    <row r="369" spans="1:10">
      <c r="A369" s="385">
        <v>48</v>
      </c>
      <c r="B369" s="883" t="s">
        <v>1773</v>
      </c>
      <c r="C369" s="884"/>
      <c r="D369" s="385" t="s">
        <v>32</v>
      </c>
      <c r="E369" s="885">
        <v>1</v>
      </c>
      <c r="F369" s="886"/>
      <c r="G369" s="386">
        <v>26101300</v>
      </c>
      <c r="H369" s="507">
        <v>88000</v>
      </c>
      <c r="I369" s="543"/>
      <c r="J369" s="544"/>
    </row>
    <row r="370" spans="1:10">
      <c r="A370" s="385">
        <v>49</v>
      </c>
      <c r="B370" s="883" t="s">
        <v>1774</v>
      </c>
      <c r="C370" s="884"/>
      <c r="D370" s="385" t="s">
        <v>32</v>
      </c>
      <c r="E370" s="885">
        <v>1</v>
      </c>
      <c r="F370" s="886"/>
      <c r="G370" s="386">
        <v>26101300</v>
      </c>
      <c r="H370" s="507">
        <v>682000</v>
      </c>
      <c r="I370" s="543"/>
      <c r="J370" s="544"/>
    </row>
    <row r="371" spans="1:10">
      <c r="A371" s="385">
        <v>50</v>
      </c>
      <c r="B371" s="883" t="s">
        <v>1775</v>
      </c>
      <c r="C371" s="884"/>
      <c r="D371" s="385" t="s">
        <v>32</v>
      </c>
      <c r="E371" s="885">
        <v>1</v>
      </c>
      <c r="F371" s="886"/>
      <c r="G371" s="386">
        <v>26101300</v>
      </c>
      <c r="H371" s="507">
        <v>242000.00000000003</v>
      </c>
      <c r="I371" s="543"/>
      <c r="J371" s="544"/>
    </row>
    <row r="372" spans="1:10">
      <c r="A372" s="385">
        <v>54</v>
      </c>
      <c r="B372" s="879" t="s">
        <v>1779</v>
      </c>
      <c r="C372" s="879"/>
      <c r="D372" s="385" t="s">
        <v>1728</v>
      </c>
      <c r="E372" s="876">
        <v>1</v>
      </c>
      <c r="F372" s="876"/>
      <c r="G372" s="388">
        <v>26101300</v>
      </c>
      <c r="H372" s="507">
        <v>682000</v>
      </c>
      <c r="I372" s="543"/>
      <c r="J372" s="544"/>
    </row>
    <row r="373" spans="1:10">
      <c r="A373" s="435"/>
      <c r="B373" s="436"/>
      <c r="C373" s="436"/>
      <c r="D373" s="437"/>
      <c r="E373" s="438"/>
      <c r="F373" s="438"/>
      <c r="G373" s="439"/>
      <c r="H373" s="441"/>
      <c r="I373" s="543"/>
      <c r="J373" s="544"/>
    </row>
    <row r="374" spans="1:10">
      <c r="A374" s="435"/>
      <c r="B374" s="895" t="s">
        <v>1780</v>
      </c>
      <c r="C374" s="895"/>
      <c r="D374" s="442"/>
      <c r="E374" s="896"/>
      <c r="F374" s="896"/>
      <c r="G374" s="437"/>
      <c r="H374" s="441"/>
      <c r="I374" s="543"/>
      <c r="J374" s="544"/>
    </row>
    <row r="375" spans="1:10">
      <c r="A375" s="385">
        <v>59</v>
      </c>
      <c r="B375" s="875" t="s">
        <v>1785</v>
      </c>
      <c r="C375" s="875"/>
      <c r="D375" s="385" t="s">
        <v>32</v>
      </c>
      <c r="E375" s="876">
        <v>1</v>
      </c>
      <c r="F375" s="876"/>
      <c r="G375" s="388">
        <v>26101300</v>
      </c>
      <c r="H375" s="507">
        <v>528000</v>
      </c>
      <c r="I375" s="543"/>
      <c r="J375" s="544"/>
    </row>
    <row r="376" spans="1:10">
      <c r="A376" s="385">
        <v>61</v>
      </c>
      <c r="B376" s="875" t="s">
        <v>1787</v>
      </c>
      <c r="C376" s="875"/>
      <c r="D376" s="385" t="s">
        <v>32</v>
      </c>
      <c r="E376" s="876">
        <v>1</v>
      </c>
      <c r="F376" s="876"/>
      <c r="G376" s="388">
        <v>26101300</v>
      </c>
      <c r="H376" s="507">
        <v>242000.00000000003</v>
      </c>
      <c r="I376" s="543"/>
      <c r="J376" s="544"/>
    </row>
    <row r="377" spans="1:10">
      <c r="A377" s="385">
        <v>63</v>
      </c>
      <c r="B377" s="875" t="s">
        <v>1789</v>
      </c>
      <c r="C377" s="875"/>
      <c r="D377" s="385" t="s">
        <v>32</v>
      </c>
      <c r="E377" s="876">
        <v>1</v>
      </c>
      <c r="F377" s="876"/>
      <c r="G377" s="388">
        <v>26101300</v>
      </c>
      <c r="H377" s="507">
        <v>528000</v>
      </c>
      <c r="I377" s="543"/>
      <c r="J377" s="544"/>
    </row>
    <row r="378" spans="1:10">
      <c r="A378" s="385">
        <v>64</v>
      </c>
      <c r="B378" s="875" t="s">
        <v>1790</v>
      </c>
      <c r="C378" s="875"/>
      <c r="D378" s="385" t="s">
        <v>32</v>
      </c>
      <c r="E378" s="876">
        <v>1</v>
      </c>
      <c r="F378" s="876"/>
      <c r="G378" s="388">
        <v>26101300</v>
      </c>
      <c r="H378" s="507">
        <v>418000.00000000006</v>
      </c>
      <c r="I378" s="543"/>
      <c r="J378" s="544"/>
    </row>
    <row r="379" spans="1:10">
      <c r="A379" s="385">
        <v>65</v>
      </c>
      <c r="B379" s="883" t="s">
        <v>1791</v>
      </c>
      <c r="C379" s="884"/>
      <c r="D379" s="385" t="s">
        <v>32</v>
      </c>
      <c r="E379" s="885">
        <v>1</v>
      </c>
      <c r="F379" s="886"/>
      <c r="G379" s="386">
        <v>26101300</v>
      </c>
      <c r="H379" s="507">
        <v>528000</v>
      </c>
      <c r="I379" s="543"/>
      <c r="J379" s="544"/>
    </row>
    <row r="380" spans="1:10">
      <c r="A380" s="385">
        <v>66</v>
      </c>
      <c r="B380" s="883" t="s">
        <v>1792</v>
      </c>
      <c r="C380" s="884"/>
      <c r="D380" s="385" t="s">
        <v>32</v>
      </c>
      <c r="E380" s="885">
        <v>1</v>
      </c>
      <c r="F380" s="886"/>
      <c r="G380" s="386">
        <v>26101300</v>
      </c>
      <c r="H380" s="507">
        <v>132000</v>
      </c>
      <c r="I380" s="543"/>
      <c r="J380" s="544"/>
    </row>
    <row r="381" spans="1:10">
      <c r="A381" s="385">
        <v>67</v>
      </c>
      <c r="B381" s="883" t="s">
        <v>1793</v>
      </c>
      <c r="C381" s="884"/>
      <c r="D381" s="385" t="s">
        <v>32</v>
      </c>
      <c r="E381" s="885">
        <v>1</v>
      </c>
      <c r="F381" s="886"/>
      <c r="G381" s="386">
        <v>26101300</v>
      </c>
      <c r="H381" s="507">
        <v>198000.00000000003</v>
      </c>
      <c r="I381" s="543"/>
      <c r="J381" s="544"/>
    </row>
    <row r="382" spans="1:10">
      <c r="A382" s="385">
        <v>68</v>
      </c>
      <c r="B382" s="883" t="s">
        <v>1794</v>
      </c>
      <c r="C382" s="884"/>
      <c r="D382" s="385" t="s">
        <v>32</v>
      </c>
      <c r="E382" s="885">
        <v>1</v>
      </c>
      <c r="F382" s="886"/>
      <c r="G382" s="386">
        <v>26101300</v>
      </c>
      <c r="H382" s="507">
        <v>3520000.0000000005</v>
      </c>
      <c r="I382" s="543"/>
      <c r="J382" s="544"/>
    </row>
    <row r="383" spans="1:10">
      <c r="A383" s="385">
        <v>70</v>
      </c>
      <c r="B383" s="883" t="s">
        <v>1796</v>
      </c>
      <c r="C383" s="884"/>
      <c r="D383" s="385" t="s">
        <v>32</v>
      </c>
      <c r="E383" s="885">
        <v>1</v>
      </c>
      <c r="F383" s="886"/>
      <c r="G383" s="386">
        <v>26101300</v>
      </c>
      <c r="H383" s="507">
        <v>748000.00000000012</v>
      </c>
      <c r="I383" s="543"/>
      <c r="J383" s="544"/>
    </row>
    <row r="384" spans="1:10">
      <c r="A384" s="385">
        <v>78</v>
      </c>
      <c r="B384" s="883" t="s">
        <v>1804</v>
      </c>
      <c r="C384" s="884"/>
      <c r="D384" s="385" t="s">
        <v>32</v>
      </c>
      <c r="E384" s="885">
        <v>1</v>
      </c>
      <c r="F384" s="886"/>
      <c r="G384" s="386">
        <v>26101300</v>
      </c>
      <c r="H384" s="507">
        <v>5500</v>
      </c>
      <c r="I384" s="543"/>
      <c r="J384" s="544"/>
    </row>
    <row r="385" spans="1:10">
      <c r="A385" s="385">
        <v>79</v>
      </c>
      <c r="B385" s="887" t="s">
        <v>1805</v>
      </c>
      <c r="C385" s="888"/>
      <c r="D385" s="385" t="s">
        <v>32</v>
      </c>
      <c r="E385" s="885">
        <v>1</v>
      </c>
      <c r="F385" s="886"/>
      <c r="G385" s="386">
        <v>26101300</v>
      </c>
      <c r="H385" s="507">
        <v>13200000.000000002</v>
      </c>
      <c r="I385" s="543"/>
      <c r="J385" s="544"/>
    </row>
    <row r="386" spans="1:10">
      <c r="A386" s="435"/>
      <c r="B386" s="436"/>
      <c r="C386" s="436"/>
      <c r="D386" s="437"/>
      <c r="E386" s="438"/>
      <c r="F386" s="438"/>
      <c r="G386" s="439"/>
      <c r="H386" s="441"/>
      <c r="I386" s="543"/>
      <c r="J386" s="544"/>
    </row>
    <row r="387" spans="1:10">
      <c r="A387" s="435"/>
      <c r="B387" s="895" t="s">
        <v>1810</v>
      </c>
      <c r="C387" s="895"/>
      <c r="D387" s="442"/>
      <c r="E387" s="896"/>
      <c r="F387" s="896"/>
      <c r="G387" s="437"/>
      <c r="H387" s="441"/>
      <c r="I387" s="543"/>
      <c r="J387" s="544"/>
    </row>
    <row r="388" spans="1:10">
      <c r="A388" s="385">
        <v>80</v>
      </c>
      <c r="B388" s="875" t="s">
        <v>1812</v>
      </c>
      <c r="C388" s="875"/>
      <c r="D388" s="385" t="s">
        <v>32</v>
      </c>
      <c r="E388" s="876">
        <v>1</v>
      </c>
      <c r="F388" s="876"/>
      <c r="G388" s="388">
        <v>25174000</v>
      </c>
      <c r="H388" s="507">
        <v>132000</v>
      </c>
      <c r="I388" s="543"/>
      <c r="J388" s="544"/>
    </row>
    <row r="389" spans="1:10">
      <c r="A389" s="385">
        <v>80</v>
      </c>
      <c r="B389" s="875" t="s">
        <v>1815</v>
      </c>
      <c r="C389" s="875"/>
      <c r="D389" s="385" t="s">
        <v>32</v>
      </c>
      <c r="E389" s="876">
        <v>1</v>
      </c>
      <c r="F389" s="876"/>
      <c r="G389" s="388">
        <v>25174000</v>
      </c>
      <c r="H389" s="507">
        <v>495000.00000000006</v>
      </c>
      <c r="I389" s="543"/>
      <c r="J389" s="544"/>
    </row>
    <row r="390" spans="1:10">
      <c r="A390" s="385">
        <v>80</v>
      </c>
      <c r="B390" s="875" t="s">
        <v>1816</v>
      </c>
      <c r="C390" s="875"/>
      <c r="D390" s="385" t="s">
        <v>32</v>
      </c>
      <c r="E390" s="876">
        <v>1</v>
      </c>
      <c r="F390" s="876"/>
      <c r="G390" s="388">
        <v>25174000</v>
      </c>
      <c r="H390" s="507">
        <v>242000.00000000003</v>
      </c>
      <c r="I390" s="543"/>
      <c r="J390" s="544"/>
    </row>
    <row r="391" spans="1:10">
      <c r="A391" s="385">
        <v>80</v>
      </c>
      <c r="B391" s="883" t="s">
        <v>1820</v>
      </c>
      <c r="C391" s="884"/>
      <c r="D391" s="385" t="s">
        <v>32</v>
      </c>
      <c r="E391" s="885">
        <v>1</v>
      </c>
      <c r="F391" s="886"/>
      <c r="G391" s="388">
        <v>25174000</v>
      </c>
      <c r="H391" s="507">
        <v>462000.00000000006</v>
      </c>
      <c r="I391" s="543"/>
      <c r="J391" s="544"/>
    </row>
    <row r="392" spans="1:10">
      <c r="A392" s="385">
        <v>80</v>
      </c>
      <c r="B392" s="883" t="s">
        <v>1821</v>
      </c>
      <c r="C392" s="884"/>
      <c r="D392" s="385" t="s">
        <v>32</v>
      </c>
      <c r="E392" s="885">
        <v>1</v>
      </c>
      <c r="F392" s="886"/>
      <c r="G392" s="386">
        <v>25174000</v>
      </c>
      <c r="H392" s="507">
        <v>352000</v>
      </c>
      <c r="I392" s="543"/>
      <c r="J392" s="544"/>
    </row>
    <row r="393" spans="1:10">
      <c r="A393" s="385">
        <v>80</v>
      </c>
      <c r="B393" s="883" t="s">
        <v>1824</v>
      </c>
      <c r="C393" s="884"/>
      <c r="D393" s="385" t="s">
        <v>32</v>
      </c>
      <c r="E393" s="885">
        <v>1</v>
      </c>
      <c r="F393" s="886"/>
      <c r="G393" s="386">
        <v>25174000</v>
      </c>
      <c r="H393" s="507">
        <v>1320000</v>
      </c>
      <c r="I393" s="543"/>
      <c r="J393" s="544"/>
    </row>
    <row r="394" spans="1:10">
      <c r="A394" s="385">
        <v>80</v>
      </c>
      <c r="B394" s="883" t="s">
        <v>1825</v>
      </c>
      <c r="C394" s="884"/>
      <c r="D394" s="385" t="s">
        <v>32</v>
      </c>
      <c r="E394" s="885">
        <v>1</v>
      </c>
      <c r="F394" s="886"/>
      <c r="G394" s="386">
        <v>25174000</v>
      </c>
      <c r="H394" s="507">
        <v>352000</v>
      </c>
      <c r="I394" s="543"/>
      <c r="J394" s="544"/>
    </row>
    <row r="395" spans="1:10">
      <c r="A395" s="385">
        <v>80</v>
      </c>
      <c r="B395" s="875" t="s">
        <v>1826</v>
      </c>
      <c r="C395" s="875"/>
      <c r="D395" s="385" t="s">
        <v>32</v>
      </c>
      <c r="E395" s="876">
        <v>1</v>
      </c>
      <c r="F395" s="876"/>
      <c r="G395" s="388">
        <v>25174000</v>
      </c>
      <c r="H395" s="507">
        <v>396000.00000000006</v>
      </c>
      <c r="I395" s="543"/>
      <c r="J395" s="544"/>
    </row>
    <row r="396" spans="1:10">
      <c r="A396" s="385">
        <v>80</v>
      </c>
      <c r="B396" s="879" t="s">
        <v>1827</v>
      </c>
      <c r="C396" s="879"/>
      <c r="D396" s="385" t="s">
        <v>32</v>
      </c>
      <c r="E396" s="876">
        <v>1</v>
      </c>
      <c r="F396" s="876"/>
      <c r="G396" s="388">
        <v>25174000</v>
      </c>
      <c r="H396" s="507">
        <v>308000</v>
      </c>
      <c r="I396" s="543"/>
      <c r="J396" s="544"/>
    </row>
    <row r="397" spans="1:10">
      <c r="A397" s="435"/>
      <c r="B397" s="436"/>
      <c r="C397" s="436"/>
      <c r="D397" s="437"/>
      <c r="E397" s="438"/>
      <c r="F397" s="438"/>
      <c r="G397" s="439"/>
      <c r="H397" s="441"/>
      <c r="I397" s="543"/>
      <c r="J397" s="544"/>
    </row>
    <row r="398" spans="1:10">
      <c r="A398" s="435"/>
      <c r="B398" s="895" t="s">
        <v>1831</v>
      </c>
      <c r="C398" s="895"/>
      <c r="D398" s="442"/>
      <c r="E398" s="896"/>
      <c r="F398" s="896"/>
      <c r="G398" s="439"/>
      <c r="H398" s="441"/>
      <c r="I398" s="543"/>
      <c r="J398" s="544"/>
    </row>
    <row r="399" spans="1:10">
      <c r="A399" s="385">
        <v>82</v>
      </c>
      <c r="B399" s="875" t="s">
        <v>1833</v>
      </c>
      <c r="C399" s="875"/>
      <c r="D399" s="385" t="s">
        <v>32</v>
      </c>
      <c r="E399" s="876">
        <v>1</v>
      </c>
      <c r="F399" s="876"/>
      <c r="G399" s="388" t="s">
        <v>1830</v>
      </c>
      <c r="H399" s="507">
        <v>858000.00000000012</v>
      </c>
      <c r="I399" s="543"/>
      <c r="J399" s="544"/>
    </row>
    <row r="400" spans="1:10">
      <c r="A400" s="385">
        <v>83</v>
      </c>
      <c r="B400" s="898" t="s">
        <v>1834</v>
      </c>
      <c r="C400" s="898"/>
      <c r="D400" s="385" t="s">
        <v>1728</v>
      </c>
      <c r="E400" s="876">
        <v>1</v>
      </c>
      <c r="F400" s="876"/>
      <c r="G400" s="388" t="s">
        <v>1830</v>
      </c>
      <c r="H400" s="507">
        <v>396000.00000000006</v>
      </c>
      <c r="I400" s="543"/>
      <c r="J400" s="544"/>
    </row>
    <row r="401" spans="1:10">
      <c r="A401" s="385">
        <v>84</v>
      </c>
      <c r="B401" s="898" t="s">
        <v>1835</v>
      </c>
      <c r="C401" s="898"/>
      <c r="D401" s="385" t="s">
        <v>1728</v>
      </c>
      <c r="E401" s="876">
        <v>1</v>
      </c>
      <c r="F401" s="876"/>
      <c r="G401" s="388" t="s">
        <v>1830</v>
      </c>
      <c r="H401" s="507">
        <v>352000</v>
      </c>
      <c r="I401" s="543"/>
      <c r="J401" s="544"/>
    </row>
    <row r="402" spans="1:10">
      <c r="A402" s="385">
        <v>85</v>
      </c>
      <c r="B402" s="898" t="s">
        <v>1836</v>
      </c>
      <c r="C402" s="898"/>
      <c r="D402" s="385" t="s">
        <v>1728</v>
      </c>
      <c r="E402" s="876">
        <v>1</v>
      </c>
      <c r="F402" s="876"/>
      <c r="G402" s="388" t="s">
        <v>1830</v>
      </c>
      <c r="H402" s="507">
        <v>462000.00000000006</v>
      </c>
      <c r="I402" s="543"/>
      <c r="J402" s="544"/>
    </row>
    <row r="403" spans="1:10">
      <c r="A403" s="385">
        <v>86</v>
      </c>
      <c r="B403" s="899" t="s">
        <v>1837</v>
      </c>
      <c r="C403" s="900"/>
      <c r="D403" s="385" t="s">
        <v>1728</v>
      </c>
      <c r="E403" s="885">
        <v>1</v>
      </c>
      <c r="F403" s="886"/>
      <c r="G403" s="388" t="s">
        <v>1830</v>
      </c>
      <c r="H403" s="507">
        <v>418000.00000000006</v>
      </c>
      <c r="I403" s="543"/>
      <c r="J403" s="544"/>
    </row>
    <row r="404" spans="1:10">
      <c r="A404" s="385">
        <v>95</v>
      </c>
      <c r="B404" s="883" t="s">
        <v>1846</v>
      </c>
      <c r="C404" s="884"/>
      <c r="D404" s="385" t="s">
        <v>1728</v>
      </c>
      <c r="E404" s="885">
        <v>1</v>
      </c>
      <c r="F404" s="886"/>
      <c r="G404" s="386" t="s">
        <v>1830</v>
      </c>
      <c r="H404" s="507">
        <v>528000</v>
      </c>
      <c r="I404" s="543"/>
      <c r="J404" s="544"/>
    </row>
    <row r="405" spans="1:10">
      <c r="A405" s="385">
        <v>96</v>
      </c>
      <c r="B405" s="883" t="s">
        <v>1847</v>
      </c>
      <c r="C405" s="884"/>
      <c r="D405" s="385" t="s">
        <v>1728</v>
      </c>
      <c r="E405" s="885">
        <v>1</v>
      </c>
      <c r="F405" s="886"/>
      <c r="G405" s="386" t="s">
        <v>1830</v>
      </c>
      <c r="H405" s="507">
        <v>550000</v>
      </c>
      <c r="I405" s="543"/>
      <c r="J405" s="544"/>
    </row>
    <row r="406" spans="1:10">
      <c r="A406" s="385">
        <v>102</v>
      </c>
      <c r="B406" s="883" t="s">
        <v>1853</v>
      </c>
      <c r="C406" s="884"/>
      <c r="D406" s="385" t="s">
        <v>32</v>
      </c>
      <c r="E406" s="885">
        <v>1</v>
      </c>
      <c r="F406" s="886"/>
      <c r="G406" s="386" t="s">
        <v>1830</v>
      </c>
      <c r="H406" s="507">
        <v>418000.00000000006</v>
      </c>
      <c r="I406" s="543"/>
      <c r="J406" s="544"/>
    </row>
    <row r="407" spans="1:10">
      <c r="A407" s="385">
        <v>103</v>
      </c>
      <c r="B407" s="883" t="s">
        <v>1854</v>
      </c>
      <c r="C407" s="884"/>
      <c r="D407" s="385" t="s">
        <v>32</v>
      </c>
      <c r="E407" s="885">
        <v>1</v>
      </c>
      <c r="F407" s="886"/>
      <c r="G407" s="386" t="s">
        <v>1830</v>
      </c>
      <c r="H407" s="507">
        <v>462000.00000000006</v>
      </c>
      <c r="I407" s="543"/>
      <c r="J407" s="544"/>
    </row>
    <row r="408" spans="1:10">
      <c r="A408" s="385">
        <v>104</v>
      </c>
      <c r="B408" s="883" t="s">
        <v>1855</v>
      </c>
      <c r="C408" s="884"/>
      <c r="D408" s="385" t="s">
        <v>32</v>
      </c>
      <c r="E408" s="885">
        <v>1</v>
      </c>
      <c r="F408" s="886"/>
      <c r="G408" s="386" t="s">
        <v>1830</v>
      </c>
      <c r="H408" s="507">
        <v>352000</v>
      </c>
      <c r="I408" s="543"/>
      <c r="J408" s="544"/>
    </row>
    <row r="409" spans="1:10">
      <c r="A409" s="385">
        <v>105</v>
      </c>
      <c r="B409" s="887" t="s">
        <v>1856</v>
      </c>
      <c r="C409" s="888"/>
      <c r="D409" s="385" t="s">
        <v>32</v>
      </c>
      <c r="E409" s="885">
        <v>1</v>
      </c>
      <c r="F409" s="886"/>
      <c r="G409" s="386" t="s">
        <v>1830</v>
      </c>
      <c r="H409" s="507">
        <v>396000.00000000006</v>
      </c>
      <c r="I409" s="543"/>
      <c r="J409" s="544"/>
    </row>
    <row r="410" spans="1:10">
      <c r="A410" s="435"/>
      <c r="B410" s="436"/>
      <c r="C410" s="436"/>
      <c r="D410" s="437"/>
      <c r="E410" s="438"/>
      <c r="F410" s="438"/>
      <c r="G410" s="439"/>
      <c r="H410" s="441"/>
      <c r="I410" s="543"/>
      <c r="J410" s="544"/>
    </row>
    <row r="411" spans="1:10">
      <c r="A411" s="435"/>
      <c r="B411" s="895" t="s">
        <v>1864</v>
      </c>
      <c r="C411" s="895"/>
      <c r="D411" s="442"/>
      <c r="E411" s="896"/>
      <c r="F411" s="896"/>
      <c r="G411" s="437"/>
      <c r="H411" s="441"/>
      <c r="I411" s="543"/>
      <c r="J411" s="544"/>
    </row>
    <row r="412" spans="1:10">
      <c r="A412" s="385">
        <v>106</v>
      </c>
      <c r="B412" s="875" t="s">
        <v>1865</v>
      </c>
      <c r="C412" s="875"/>
      <c r="D412" s="385" t="s">
        <v>32</v>
      </c>
      <c r="E412" s="876">
        <v>1</v>
      </c>
      <c r="F412" s="876"/>
      <c r="G412" s="388">
        <v>25173800</v>
      </c>
      <c r="H412" s="507">
        <v>748000.00000000012</v>
      </c>
      <c r="I412" s="543"/>
      <c r="J412" s="544"/>
    </row>
    <row r="413" spans="1:10">
      <c r="A413" s="385">
        <f t="shared" ref="A413:A418" si="12">A412+1</f>
        <v>107</v>
      </c>
      <c r="B413" s="875" t="s">
        <v>1866</v>
      </c>
      <c r="C413" s="875"/>
      <c r="D413" s="385" t="s">
        <v>32</v>
      </c>
      <c r="E413" s="876">
        <v>1</v>
      </c>
      <c r="F413" s="876"/>
      <c r="G413" s="388">
        <v>25173800</v>
      </c>
      <c r="H413" s="507">
        <v>1452000.0000000002</v>
      </c>
      <c r="I413" s="543"/>
      <c r="J413" s="544"/>
    </row>
    <row r="414" spans="1:10">
      <c r="A414" s="385">
        <f t="shared" si="12"/>
        <v>108</v>
      </c>
      <c r="B414" s="875" t="s">
        <v>1867</v>
      </c>
      <c r="C414" s="875"/>
      <c r="D414" s="385" t="s">
        <v>32</v>
      </c>
      <c r="E414" s="876">
        <v>1</v>
      </c>
      <c r="F414" s="876"/>
      <c r="G414" s="388">
        <v>25173800</v>
      </c>
      <c r="H414" s="507">
        <v>858000.00000000012</v>
      </c>
      <c r="I414" s="543"/>
      <c r="J414" s="544"/>
    </row>
    <row r="415" spans="1:10">
      <c r="A415" s="385">
        <f t="shared" si="12"/>
        <v>109</v>
      </c>
      <c r="B415" s="883" t="s">
        <v>1879</v>
      </c>
      <c r="C415" s="884"/>
      <c r="D415" s="385" t="s">
        <v>32</v>
      </c>
      <c r="E415" s="885">
        <v>1</v>
      </c>
      <c r="F415" s="886"/>
      <c r="G415" s="386">
        <v>25173800</v>
      </c>
      <c r="H415" s="507">
        <v>66000</v>
      </c>
      <c r="I415" s="543"/>
      <c r="J415" s="544"/>
    </row>
    <row r="416" spans="1:10">
      <c r="A416" s="385">
        <f t="shared" si="12"/>
        <v>110</v>
      </c>
      <c r="B416" s="883" t="s">
        <v>1887</v>
      </c>
      <c r="C416" s="884"/>
      <c r="D416" s="385" t="s">
        <v>32</v>
      </c>
      <c r="E416" s="885">
        <v>1</v>
      </c>
      <c r="F416" s="886"/>
      <c r="G416" s="386">
        <v>25173800</v>
      </c>
      <c r="H416" s="507">
        <v>748000.00000000012</v>
      </c>
      <c r="I416" s="543"/>
      <c r="J416" s="544"/>
    </row>
    <row r="417" spans="1:10">
      <c r="A417" s="385">
        <f t="shared" si="12"/>
        <v>111</v>
      </c>
      <c r="B417" s="883" t="s">
        <v>1888</v>
      </c>
      <c r="C417" s="884"/>
      <c r="D417" s="385" t="s">
        <v>32</v>
      </c>
      <c r="E417" s="885">
        <v>1</v>
      </c>
      <c r="F417" s="886"/>
      <c r="G417" s="388">
        <v>25173800</v>
      </c>
      <c r="H417" s="507">
        <v>880000.00000000012</v>
      </c>
      <c r="I417" s="543"/>
      <c r="J417" s="544"/>
    </row>
    <row r="418" spans="1:10">
      <c r="A418" s="385">
        <f t="shared" si="12"/>
        <v>112</v>
      </c>
      <c r="B418" s="879" t="s">
        <v>1889</v>
      </c>
      <c r="C418" s="879"/>
      <c r="D418" s="385" t="s">
        <v>32</v>
      </c>
      <c r="E418" s="876">
        <v>1</v>
      </c>
      <c r="F418" s="876"/>
      <c r="G418" s="388">
        <v>25173800</v>
      </c>
      <c r="H418" s="507">
        <v>748000.00000000012</v>
      </c>
      <c r="I418" s="543"/>
      <c r="J418" s="544"/>
    </row>
    <row r="419" spans="1:10">
      <c r="A419" s="435"/>
      <c r="B419" s="436"/>
      <c r="C419" s="436"/>
      <c r="D419" s="437"/>
      <c r="E419" s="438"/>
      <c r="F419" s="438"/>
      <c r="G419" s="439"/>
      <c r="H419" s="441"/>
      <c r="I419" s="543"/>
      <c r="J419" s="544"/>
    </row>
    <row r="420" spans="1:10">
      <c r="A420" s="435"/>
      <c r="B420" s="895" t="s">
        <v>1890</v>
      </c>
      <c r="C420" s="895"/>
      <c r="D420" s="442"/>
      <c r="E420" s="896"/>
      <c r="F420" s="896"/>
      <c r="G420" s="439"/>
      <c r="H420" s="441"/>
      <c r="I420" s="543"/>
      <c r="J420" s="544"/>
    </row>
    <row r="421" spans="1:10">
      <c r="A421" s="385">
        <v>113</v>
      </c>
      <c r="B421" s="875" t="s">
        <v>1895</v>
      </c>
      <c r="C421" s="875"/>
      <c r="D421" s="385" t="s">
        <v>32</v>
      </c>
      <c r="E421" s="876">
        <v>1</v>
      </c>
      <c r="F421" s="876"/>
      <c r="G421" s="388">
        <v>25173800</v>
      </c>
      <c r="H421" s="507">
        <v>132000</v>
      </c>
      <c r="I421" s="543"/>
      <c r="J421" s="544"/>
    </row>
    <row r="422" spans="1:10">
      <c r="A422" s="385">
        <v>114</v>
      </c>
      <c r="B422" s="883" t="s">
        <v>1899</v>
      </c>
      <c r="C422" s="884"/>
      <c r="D422" s="385" t="s">
        <v>32</v>
      </c>
      <c r="E422" s="885">
        <v>1</v>
      </c>
      <c r="F422" s="886"/>
      <c r="G422" s="386">
        <v>25173800</v>
      </c>
      <c r="H422" s="507">
        <v>352000</v>
      </c>
      <c r="I422" s="543"/>
      <c r="J422" s="544"/>
    </row>
    <row r="423" spans="1:10">
      <c r="A423" s="385">
        <v>115</v>
      </c>
      <c r="B423" s="883" t="s">
        <v>1900</v>
      </c>
      <c r="C423" s="884"/>
      <c r="D423" s="385" t="s">
        <v>32</v>
      </c>
      <c r="E423" s="885">
        <v>1</v>
      </c>
      <c r="F423" s="886"/>
      <c r="G423" s="386">
        <v>25173800</v>
      </c>
      <c r="H423" s="507">
        <v>528000</v>
      </c>
      <c r="I423" s="543"/>
      <c r="J423" s="544"/>
    </row>
    <row r="424" spans="1:10">
      <c r="A424" s="385">
        <v>116</v>
      </c>
      <c r="B424" s="883" t="s">
        <v>1901</v>
      </c>
      <c r="C424" s="884"/>
      <c r="D424" s="385" t="s">
        <v>32</v>
      </c>
      <c r="E424" s="885">
        <v>1</v>
      </c>
      <c r="F424" s="886"/>
      <c r="G424" s="386">
        <v>25173800</v>
      </c>
      <c r="H424" s="507">
        <v>88000</v>
      </c>
      <c r="I424" s="543"/>
      <c r="J424" s="544"/>
    </row>
    <row r="425" spans="1:10">
      <c r="A425" s="385">
        <v>117</v>
      </c>
      <c r="B425" s="883" t="s">
        <v>1902</v>
      </c>
      <c r="C425" s="884"/>
      <c r="D425" s="385" t="s">
        <v>32</v>
      </c>
      <c r="E425" s="885">
        <v>1</v>
      </c>
      <c r="F425" s="886"/>
      <c r="G425" s="386">
        <v>25173800</v>
      </c>
      <c r="H425" s="507">
        <v>319000</v>
      </c>
      <c r="I425" s="543"/>
      <c r="J425" s="544"/>
    </row>
    <row r="426" spans="1:10">
      <c r="A426" s="385">
        <v>118</v>
      </c>
      <c r="B426" s="887" t="s">
        <v>1903</v>
      </c>
      <c r="C426" s="888"/>
      <c r="D426" s="385" t="s">
        <v>32</v>
      </c>
      <c r="E426" s="885">
        <v>1</v>
      </c>
      <c r="F426" s="886"/>
      <c r="G426" s="386">
        <v>25173800</v>
      </c>
      <c r="H426" s="507">
        <v>352000</v>
      </c>
      <c r="I426" s="543"/>
      <c r="J426" s="544"/>
    </row>
    <row r="427" spans="1:10">
      <c r="A427" s="435"/>
      <c r="B427" s="436"/>
      <c r="C427" s="436"/>
      <c r="D427" s="437"/>
      <c r="E427" s="438"/>
      <c r="F427" s="438"/>
      <c r="G427" s="439"/>
      <c r="H427" s="441"/>
      <c r="I427" s="543"/>
      <c r="J427" s="544"/>
    </row>
    <row r="428" spans="1:10">
      <c r="A428" s="435"/>
      <c r="B428" s="895" t="s">
        <v>1910</v>
      </c>
      <c r="C428" s="895"/>
      <c r="D428" s="442"/>
      <c r="E428" s="896"/>
      <c r="F428" s="896"/>
      <c r="G428" s="439"/>
      <c r="H428" s="441"/>
      <c r="I428" s="543"/>
      <c r="J428" s="544"/>
    </row>
    <row r="429" spans="1:10">
      <c r="A429" s="385">
        <v>119</v>
      </c>
      <c r="B429" s="875" t="s">
        <v>1911</v>
      </c>
      <c r="C429" s="875"/>
      <c r="D429" s="385" t="s">
        <v>32</v>
      </c>
      <c r="E429" s="876">
        <v>1</v>
      </c>
      <c r="F429" s="876"/>
      <c r="G429" s="388">
        <v>25173800</v>
      </c>
      <c r="H429" s="507">
        <v>528000</v>
      </c>
      <c r="I429" s="543"/>
      <c r="J429" s="544"/>
    </row>
    <row r="430" spans="1:10">
      <c r="A430" s="385">
        <v>120</v>
      </c>
      <c r="B430" s="875" t="s">
        <v>1912</v>
      </c>
      <c r="C430" s="875"/>
      <c r="D430" s="385" t="s">
        <v>32</v>
      </c>
      <c r="E430" s="876">
        <v>1</v>
      </c>
      <c r="F430" s="876"/>
      <c r="G430" s="388">
        <v>25173800</v>
      </c>
      <c r="H430" s="507">
        <v>352000</v>
      </c>
      <c r="I430" s="543"/>
      <c r="J430" s="544"/>
    </row>
    <row r="431" spans="1:10">
      <c r="A431" s="385">
        <v>121</v>
      </c>
      <c r="B431" s="883" t="s">
        <v>1916</v>
      </c>
      <c r="C431" s="884"/>
      <c r="D431" s="385" t="s">
        <v>32</v>
      </c>
      <c r="E431" s="885">
        <v>1</v>
      </c>
      <c r="F431" s="886"/>
      <c r="G431" s="386">
        <v>25173800</v>
      </c>
      <c r="H431" s="507">
        <v>132000</v>
      </c>
      <c r="I431" s="543"/>
      <c r="J431" s="544"/>
    </row>
    <row r="432" spans="1:10">
      <c r="A432" s="385">
        <v>122</v>
      </c>
      <c r="B432" s="879" t="s">
        <v>1917</v>
      </c>
      <c r="C432" s="879"/>
      <c r="D432" s="385" t="s">
        <v>32</v>
      </c>
      <c r="E432" s="876">
        <v>1</v>
      </c>
      <c r="F432" s="876"/>
      <c r="G432" s="388">
        <v>25173800</v>
      </c>
      <c r="H432" s="507">
        <v>88000</v>
      </c>
      <c r="I432" s="543"/>
      <c r="J432" s="544"/>
    </row>
    <row r="433" spans="1:10">
      <c r="A433" s="435"/>
      <c r="B433" s="436"/>
      <c r="C433" s="436"/>
      <c r="D433" s="437"/>
      <c r="E433" s="438"/>
      <c r="F433" s="438"/>
      <c r="G433" s="439"/>
      <c r="H433" s="508"/>
      <c r="I433" s="543"/>
      <c r="J433" s="544"/>
    </row>
    <row r="434" spans="1:10">
      <c r="A434" s="435"/>
      <c r="B434" s="897" t="s">
        <v>1921</v>
      </c>
      <c r="C434" s="897"/>
      <c r="D434" s="897"/>
      <c r="E434" s="897"/>
      <c r="F434" s="897"/>
      <c r="G434" s="437"/>
      <c r="H434" s="508"/>
      <c r="I434" s="543"/>
      <c r="J434" s="544"/>
    </row>
    <row r="435" spans="1:10">
      <c r="A435" s="385">
        <v>123</v>
      </c>
      <c r="B435" s="875" t="s">
        <v>1925</v>
      </c>
      <c r="C435" s="875"/>
      <c r="D435" s="385" t="s">
        <v>32</v>
      </c>
      <c r="E435" s="876">
        <v>1</v>
      </c>
      <c r="F435" s="876"/>
      <c r="G435" s="388">
        <v>25172000</v>
      </c>
      <c r="H435" s="507">
        <v>132000</v>
      </c>
      <c r="I435" s="543"/>
      <c r="J435" s="544"/>
    </row>
    <row r="436" spans="1:10">
      <c r="A436" s="385">
        <v>124</v>
      </c>
      <c r="B436" s="875" t="s">
        <v>1927</v>
      </c>
      <c r="C436" s="875"/>
      <c r="D436" s="385" t="s">
        <v>32</v>
      </c>
      <c r="E436" s="876">
        <v>1</v>
      </c>
      <c r="F436" s="876"/>
      <c r="G436" s="388">
        <v>25172000</v>
      </c>
      <c r="H436" s="507">
        <v>308000</v>
      </c>
      <c r="I436" s="543"/>
      <c r="J436" s="544"/>
    </row>
    <row r="437" spans="1:10">
      <c r="A437" s="385">
        <v>125</v>
      </c>
      <c r="B437" s="875" t="s">
        <v>1928</v>
      </c>
      <c r="C437" s="875"/>
      <c r="D437" s="385" t="s">
        <v>32</v>
      </c>
      <c r="E437" s="876">
        <v>1</v>
      </c>
      <c r="F437" s="876"/>
      <c r="G437" s="388">
        <v>25172000</v>
      </c>
      <c r="H437" s="507">
        <v>286000</v>
      </c>
      <c r="I437" s="543"/>
      <c r="J437" s="544"/>
    </row>
    <row r="438" spans="1:10">
      <c r="A438" s="385">
        <v>126</v>
      </c>
      <c r="B438" s="875" t="s">
        <v>1932</v>
      </c>
      <c r="C438" s="875"/>
      <c r="D438" s="385" t="s">
        <v>1728</v>
      </c>
      <c r="E438" s="876">
        <v>1</v>
      </c>
      <c r="F438" s="876"/>
      <c r="G438" s="388">
        <v>25172000</v>
      </c>
      <c r="H438" s="507">
        <v>1980000.0000000002</v>
      </c>
      <c r="I438" s="543"/>
      <c r="J438" s="544"/>
    </row>
    <row r="439" spans="1:10">
      <c r="A439" s="385">
        <v>127</v>
      </c>
      <c r="B439" s="883" t="s">
        <v>1935</v>
      </c>
      <c r="C439" s="884"/>
      <c r="D439" s="385" t="s">
        <v>32</v>
      </c>
      <c r="E439" s="885">
        <v>1</v>
      </c>
      <c r="F439" s="886"/>
      <c r="G439" s="386">
        <v>25172000</v>
      </c>
      <c r="H439" s="507">
        <v>132000</v>
      </c>
      <c r="I439" s="543"/>
      <c r="J439" s="544"/>
    </row>
    <row r="440" spans="1:10">
      <c r="A440" s="385">
        <v>128</v>
      </c>
      <c r="B440" s="883" t="s">
        <v>1936</v>
      </c>
      <c r="C440" s="884"/>
      <c r="D440" s="385" t="s">
        <v>32</v>
      </c>
      <c r="E440" s="885">
        <v>1</v>
      </c>
      <c r="F440" s="886"/>
      <c r="G440" s="386">
        <v>25172000</v>
      </c>
      <c r="H440" s="507">
        <v>132000</v>
      </c>
      <c r="I440" s="543"/>
      <c r="J440" s="544"/>
    </row>
    <row r="441" spans="1:10">
      <c r="A441" s="385">
        <v>129</v>
      </c>
      <c r="B441" s="883" t="s">
        <v>1937</v>
      </c>
      <c r="C441" s="884"/>
      <c r="D441" s="385" t="s">
        <v>1728</v>
      </c>
      <c r="E441" s="885">
        <v>1</v>
      </c>
      <c r="F441" s="886"/>
      <c r="G441" s="386">
        <v>25172000</v>
      </c>
      <c r="H441" s="507">
        <v>1078000</v>
      </c>
      <c r="I441" s="543"/>
      <c r="J441" s="544"/>
    </row>
    <row r="442" spans="1:10">
      <c r="A442" s="385">
        <v>130</v>
      </c>
      <c r="B442" s="883" t="s">
        <v>1939</v>
      </c>
      <c r="C442" s="884"/>
      <c r="D442" s="385" t="s">
        <v>32</v>
      </c>
      <c r="E442" s="885">
        <v>1</v>
      </c>
      <c r="F442" s="886"/>
      <c r="G442" s="386">
        <v>25172000</v>
      </c>
      <c r="H442" s="507">
        <v>792000.00000000012</v>
      </c>
      <c r="I442" s="543"/>
      <c r="J442" s="544"/>
    </row>
    <row r="443" spans="1:10">
      <c r="A443" s="385">
        <v>131</v>
      </c>
      <c r="B443" s="887" t="s">
        <v>1940</v>
      </c>
      <c r="C443" s="888"/>
      <c r="D443" s="385" t="s">
        <v>32</v>
      </c>
      <c r="E443" s="885">
        <v>1</v>
      </c>
      <c r="F443" s="886"/>
      <c r="G443" s="386">
        <v>25172000</v>
      </c>
      <c r="H443" s="507">
        <v>385000.00000000006</v>
      </c>
      <c r="I443" s="543"/>
      <c r="J443" s="544"/>
    </row>
    <row r="444" spans="1:10">
      <c r="A444" s="435"/>
      <c r="B444" s="436"/>
      <c r="C444" s="436"/>
      <c r="D444" s="437"/>
      <c r="E444" s="438"/>
      <c r="F444" s="438"/>
      <c r="G444" s="439"/>
      <c r="H444" s="508"/>
      <c r="I444" s="543"/>
      <c r="J444" s="544"/>
    </row>
    <row r="445" spans="1:10">
      <c r="A445" s="435"/>
      <c r="B445" s="897" t="s">
        <v>1961</v>
      </c>
      <c r="C445" s="897"/>
      <c r="D445" s="897"/>
      <c r="E445" s="897"/>
      <c r="F445" s="897"/>
      <c r="G445" s="437"/>
      <c r="H445" s="508"/>
      <c r="I445" s="543"/>
      <c r="J445" s="544"/>
    </row>
    <row r="446" spans="1:10">
      <c r="A446" s="385">
        <v>132</v>
      </c>
      <c r="B446" s="875" t="s">
        <v>1962</v>
      </c>
      <c r="C446" s="875"/>
      <c r="D446" s="385" t="s">
        <v>32</v>
      </c>
      <c r="E446" s="876">
        <v>1</v>
      </c>
      <c r="F446" s="876"/>
      <c r="G446" s="388">
        <v>25181600</v>
      </c>
      <c r="H446" s="507">
        <v>352000</v>
      </c>
      <c r="I446" s="543"/>
      <c r="J446" s="544"/>
    </row>
    <row r="447" spans="1:10">
      <c r="A447" s="385">
        <v>133</v>
      </c>
      <c r="B447" s="875" t="s">
        <v>1963</v>
      </c>
      <c r="C447" s="875"/>
      <c r="D447" s="385" t="s">
        <v>32</v>
      </c>
      <c r="E447" s="876">
        <v>1</v>
      </c>
      <c r="F447" s="876"/>
      <c r="G447" s="388">
        <v>25181600</v>
      </c>
      <c r="H447" s="507">
        <v>396000.00000000006</v>
      </c>
      <c r="I447" s="543"/>
      <c r="J447" s="544"/>
    </row>
    <row r="448" spans="1:10">
      <c r="A448" s="385">
        <v>134</v>
      </c>
      <c r="B448" s="875" t="s">
        <v>1966</v>
      </c>
      <c r="C448" s="875"/>
      <c r="D448" s="385" t="s">
        <v>32</v>
      </c>
      <c r="E448" s="876">
        <v>1</v>
      </c>
      <c r="F448" s="876"/>
      <c r="G448" s="388">
        <v>25181600</v>
      </c>
      <c r="H448" s="507">
        <v>1430000</v>
      </c>
      <c r="I448" s="543"/>
      <c r="J448" s="544"/>
    </row>
    <row r="449" spans="1:10">
      <c r="A449" s="385">
        <v>135</v>
      </c>
      <c r="B449" s="875" t="s">
        <v>1967</v>
      </c>
      <c r="C449" s="875"/>
      <c r="D449" s="385" t="s">
        <v>32</v>
      </c>
      <c r="E449" s="876">
        <v>1</v>
      </c>
      <c r="F449" s="876"/>
      <c r="G449" s="388">
        <v>25181600</v>
      </c>
      <c r="H449" s="507">
        <v>1540000.0000000002</v>
      </c>
      <c r="I449" s="543"/>
      <c r="J449" s="544"/>
    </row>
    <row r="450" spans="1:10">
      <c r="A450" s="385">
        <v>136</v>
      </c>
      <c r="B450" s="875" t="s">
        <v>1968</v>
      </c>
      <c r="C450" s="875"/>
      <c r="D450" s="385" t="s">
        <v>32</v>
      </c>
      <c r="E450" s="876">
        <v>1</v>
      </c>
      <c r="F450" s="876"/>
      <c r="G450" s="388">
        <v>25181600</v>
      </c>
      <c r="H450" s="507">
        <v>638000</v>
      </c>
      <c r="I450" s="543"/>
      <c r="J450" s="544"/>
    </row>
    <row r="451" spans="1:10">
      <c r="A451" s="385">
        <v>137</v>
      </c>
      <c r="B451" s="875" t="s">
        <v>1969</v>
      </c>
      <c r="C451" s="875"/>
      <c r="D451" s="385" t="s">
        <v>32</v>
      </c>
      <c r="E451" s="876">
        <v>1</v>
      </c>
      <c r="F451" s="876"/>
      <c r="G451" s="388">
        <v>25181600</v>
      </c>
      <c r="H451" s="507">
        <v>1980000.0000000002</v>
      </c>
      <c r="I451" s="543"/>
      <c r="J451" s="544"/>
    </row>
    <row r="452" spans="1:10">
      <c r="A452" s="385">
        <v>138</v>
      </c>
      <c r="B452" s="875" t="s">
        <v>1970</v>
      </c>
      <c r="C452" s="875"/>
      <c r="D452" s="385" t="s">
        <v>32</v>
      </c>
      <c r="E452" s="876">
        <v>1</v>
      </c>
      <c r="F452" s="876"/>
      <c r="G452" s="388">
        <v>25181600</v>
      </c>
      <c r="H452" s="507">
        <v>1210000</v>
      </c>
      <c r="I452" s="543"/>
      <c r="J452" s="544"/>
    </row>
    <row r="453" spans="1:10">
      <c r="A453" s="385">
        <v>139</v>
      </c>
      <c r="B453" s="875" t="s">
        <v>1971</v>
      </c>
      <c r="C453" s="875"/>
      <c r="D453" s="385" t="s">
        <v>1728</v>
      </c>
      <c r="E453" s="876">
        <v>1</v>
      </c>
      <c r="F453" s="876"/>
      <c r="G453" s="388">
        <v>25181600</v>
      </c>
      <c r="H453" s="507">
        <v>220000.00000000003</v>
      </c>
      <c r="I453" s="543"/>
      <c r="J453" s="544"/>
    </row>
    <row r="454" spans="1:10">
      <c r="A454" s="385">
        <v>140</v>
      </c>
      <c r="B454" s="883" t="s">
        <v>1972</v>
      </c>
      <c r="C454" s="884"/>
      <c r="D454" s="385" t="s">
        <v>32</v>
      </c>
      <c r="E454" s="885">
        <v>1</v>
      </c>
      <c r="F454" s="886"/>
      <c r="G454" s="386">
        <v>25181600</v>
      </c>
      <c r="H454" s="507">
        <v>858000.00000000012</v>
      </c>
      <c r="I454" s="543"/>
      <c r="J454" s="544"/>
    </row>
    <row r="455" spans="1:10">
      <c r="A455" s="385">
        <v>141</v>
      </c>
      <c r="B455" s="883" t="s">
        <v>1973</v>
      </c>
      <c r="C455" s="884"/>
      <c r="D455" s="385" t="s">
        <v>32</v>
      </c>
      <c r="E455" s="885">
        <v>1</v>
      </c>
      <c r="F455" s="886"/>
      <c r="G455" s="386">
        <v>25181600</v>
      </c>
      <c r="H455" s="507">
        <v>198000.00000000003</v>
      </c>
      <c r="I455" s="543"/>
      <c r="J455" s="544"/>
    </row>
    <row r="456" spans="1:10">
      <c r="A456" s="385">
        <v>142</v>
      </c>
      <c r="B456" s="879" t="s">
        <v>1981</v>
      </c>
      <c r="C456" s="879"/>
      <c r="D456" s="385" t="s">
        <v>32</v>
      </c>
      <c r="E456" s="876">
        <v>1</v>
      </c>
      <c r="F456" s="876"/>
      <c r="G456" s="388">
        <v>25181600</v>
      </c>
      <c r="H456" s="507">
        <v>1320000</v>
      </c>
      <c r="I456" s="543"/>
      <c r="J456" s="544"/>
    </row>
    <row r="457" spans="1:10">
      <c r="A457" s="435"/>
      <c r="B457" s="436"/>
      <c r="C457" s="436"/>
      <c r="D457" s="437"/>
      <c r="E457" s="438"/>
      <c r="F457" s="438"/>
      <c r="G457" s="439"/>
      <c r="H457" s="441"/>
      <c r="I457" s="543"/>
      <c r="J457" s="544"/>
    </row>
    <row r="458" spans="1:10">
      <c r="A458" s="435"/>
      <c r="B458" s="895" t="s">
        <v>1983</v>
      </c>
      <c r="C458" s="895"/>
      <c r="D458" s="442"/>
      <c r="E458" s="896"/>
      <c r="F458" s="896"/>
      <c r="G458" s="437"/>
      <c r="H458" s="441"/>
      <c r="I458" s="543"/>
      <c r="J458" s="544"/>
    </row>
    <row r="459" spans="1:10">
      <c r="A459" s="385">
        <v>143</v>
      </c>
      <c r="B459" s="875" t="s">
        <v>1984</v>
      </c>
      <c r="C459" s="875"/>
      <c r="D459" s="385" t="s">
        <v>32</v>
      </c>
      <c r="E459" s="876">
        <v>1</v>
      </c>
      <c r="F459" s="876"/>
      <c r="G459" s="388">
        <v>26101400</v>
      </c>
      <c r="H459" s="507">
        <v>49500.000000000007</v>
      </c>
      <c r="I459" s="543"/>
      <c r="J459" s="544"/>
    </row>
    <row r="460" spans="1:10">
      <c r="A460" s="385">
        <v>144</v>
      </c>
      <c r="B460" s="875" t="s">
        <v>1985</v>
      </c>
      <c r="C460" s="875"/>
      <c r="D460" s="385" t="s">
        <v>32</v>
      </c>
      <c r="E460" s="876">
        <v>1</v>
      </c>
      <c r="F460" s="876"/>
      <c r="G460" s="388">
        <v>26101400</v>
      </c>
      <c r="H460" s="507">
        <v>1320000</v>
      </c>
      <c r="I460" s="543"/>
      <c r="J460" s="544"/>
    </row>
    <row r="461" spans="1:10">
      <c r="A461" s="385">
        <v>145</v>
      </c>
      <c r="B461" s="875" t="s">
        <v>1986</v>
      </c>
      <c r="C461" s="875"/>
      <c r="D461" s="385" t="s">
        <v>32</v>
      </c>
      <c r="E461" s="876">
        <v>1</v>
      </c>
      <c r="F461" s="876"/>
      <c r="G461" s="388">
        <v>26101400</v>
      </c>
      <c r="H461" s="507">
        <v>2420000</v>
      </c>
      <c r="I461" s="543"/>
      <c r="J461" s="544"/>
    </row>
    <row r="462" spans="1:10">
      <c r="A462" s="385">
        <v>146</v>
      </c>
      <c r="B462" s="875" t="s">
        <v>1987</v>
      </c>
      <c r="C462" s="875"/>
      <c r="D462" s="385" t="s">
        <v>32</v>
      </c>
      <c r="E462" s="876">
        <v>1</v>
      </c>
      <c r="F462" s="876"/>
      <c r="G462" s="388">
        <v>26101400</v>
      </c>
      <c r="H462" s="507">
        <v>176000</v>
      </c>
      <c r="I462" s="543"/>
      <c r="J462" s="544"/>
    </row>
    <row r="463" spans="1:10">
      <c r="A463" s="385">
        <v>147</v>
      </c>
      <c r="B463" s="875" t="s">
        <v>1988</v>
      </c>
      <c r="C463" s="875"/>
      <c r="D463" s="385" t="s">
        <v>1728</v>
      </c>
      <c r="E463" s="876">
        <v>1</v>
      </c>
      <c r="F463" s="876"/>
      <c r="G463" s="388">
        <v>26101400</v>
      </c>
      <c r="H463" s="507">
        <v>242000.00000000003</v>
      </c>
      <c r="I463" s="543"/>
      <c r="J463" s="544"/>
    </row>
    <row r="464" spans="1:10">
      <c r="A464" s="385">
        <v>148</v>
      </c>
      <c r="B464" s="883" t="s">
        <v>1994</v>
      </c>
      <c r="C464" s="884"/>
      <c r="D464" s="385" t="s">
        <v>32</v>
      </c>
      <c r="E464" s="885">
        <v>1</v>
      </c>
      <c r="F464" s="886"/>
      <c r="G464" s="386">
        <v>26101400</v>
      </c>
      <c r="H464" s="507">
        <v>22000</v>
      </c>
      <c r="I464" s="543"/>
      <c r="J464" s="544"/>
    </row>
    <row r="465" spans="1:10">
      <c r="A465" s="385">
        <v>149</v>
      </c>
      <c r="B465" s="883" t="s">
        <v>1995</v>
      </c>
      <c r="C465" s="884"/>
      <c r="D465" s="385" t="s">
        <v>32</v>
      </c>
      <c r="E465" s="885">
        <v>1</v>
      </c>
      <c r="F465" s="886"/>
      <c r="G465" s="386">
        <v>26101400</v>
      </c>
      <c r="H465" s="507">
        <v>19800</v>
      </c>
      <c r="I465" s="543"/>
      <c r="J465" s="544"/>
    </row>
    <row r="466" spans="1:10">
      <c r="A466" s="385">
        <v>150</v>
      </c>
      <c r="B466" s="883" t="s">
        <v>1996</v>
      </c>
      <c r="C466" s="884"/>
      <c r="D466" s="385" t="s">
        <v>32</v>
      </c>
      <c r="E466" s="885">
        <v>1</v>
      </c>
      <c r="F466" s="886"/>
      <c r="G466" s="386">
        <v>26101400</v>
      </c>
      <c r="H466" s="507">
        <v>11000</v>
      </c>
      <c r="I466" s="543"/>
      <c r="J466" s="544"/>
    </row>
    <row r="467" spans="1:10">
      <c r="A467" s="385">
        <v>151</v>
      </c>
      <c r="B467" s="883" t="s">
        <v>1998</v>
      </c>
      <c r="C467" s="884"/>
      <c r="D467" s="385" t="s">
        <v>32</v>
      </c>
      <c r="E467" s="885">
        <v>1</v>
      </c>
      <c r="F467" s="886"/>
      <c r="G467" s="386">
        <v>26101400</v>
      </c>
      <c r="H467" s="507">
        <v>77000</v>
      </c>
      <c r="I467" s="543"/>
      <c r="J467" s="544"/>
    </row>
    <row r="468" spans="1:10">
      <c r="A468" s="385">
        <v>152</v>
      </c>
      <c r="B468" s="883" t="s">
        <v>1999</v>
      </c>
      <c r="C468" s="884"/>
      <c r="D468" s="385" t="s">
        <v>32</v>
      </c>
      <c r="E468" s="885">
        <v>1</v>
      </c>
      <c r="F468" s="886"/>
      <c r="G468" s="386">
        <v>26101400</v>
      </c>
      <c r="H468" s="507">
        <v>242000.00000000003</v>
      </c>
      <c r="I468" s="543"/>
      <c r="J468" s="544"/>
    </row>
    <row r="469" spans="1:10">
      <c r="A469" s="385">
        <v>153</v>
      </c>
      <c r="B469" s="883" t="s">
        <v>2025</v>
      </c>
      <c r="C469" s="884"/>
      <c r="D469" s="385" t="s">
        <v>32</v>
      </c>
      <c r="E469" s="885">
        <v>1</v>
      </c>
      <c r="F469" s="886"/>
      <c r="G469" s="386">
        <v>26101400</v>
      </c>
      <c r="H469" s="507">
        <v>2200</v>
      </c>
      <c r="I469" s="543"/>
      <c r="J469" s="544"/>
    </row>
    <row r="470" spans="1:10">
      <c r="A470" s="385">
        <v>154</v>
      </c>
      <c r="B470" s="883" t="s">
        <v>2026</v>
      </c>
      <c r="C470" s="884"/>
      <c r="D470" s="385" t="s">
        <v>32</v>
      </c>
      <c r="E470" s="885">
        <v>1</v>
      </c>
      <c r="F470" s="886"/>
      <c r="G470" s="386">
        <v>26101400</v>
      </c>
      <c r="H470" s="507">
        <v>2200</v>
      </c>
      <c r="I470" s="543"/>
      <c r="J470" s="544"/>
    </row>
    <row r="471" spans="1:10">
      <c r="A471" s="385">
        <v>155</v>
      </c>
      <c r="B471" s="883" t="s">
        <v>2027</v>
      </c>
      <c r="C471" s="884"/>
      <c r="D471" s="385" t="s">
        <v>32</v>
      </c>
      <c r="E471" s="885">
        <v>1</v>
      </c>
      <c r="F471" s="886"/>
      <c r="G471" s="386">
        <v>26101400</v>
      </c>
      <c r="H471" s="507">
        <v>49500.000000000007</v>
      </c>
      <c r="I471" s="543"/>
      <c r="J471" s="544"/>
    </row>
    <row r="472" spans="1:10">
      <c r="A472" s="385">
        <v>156</v>
      </c>
      <c r="B472" s="883" t="s">
        <v>2028</v>
      </c>
      <c r="C472" s="884"/>
      <c r="D472" s="385" t="s">
        <v>32</v>
      </c>
      <c r="E472" s="885">
        <v>1</v>
      </c>
      <c r="F472" s="886"/>
      <c r="G472" s="386">
        <v>26101400</v>
      </c>
      <c r="H472" s="507">
        <v>13200.000000000002</v>
      </c>
      <c r="I472" s="543"/>
      <c r="J472" s="544"/>
    </row>
    <row r="473" spans="1:10">
      <c r="A473" s="385">
        <v>157</v>
      </c>
      <c r="B473" s="883" t="s">
        <v>2029</v>
      </c>
      <c r="C473" s="884"/>
      <c r="D473" s="385" t="s">
        <v>32</v>
      </c>
      <c r="E473" s="885">
        <v>1</v>
      </c>
      <c r="F473" s="886"/>
      <c r="G473" s="386">
        <v>26101400</v>
      </c>
      <c r="H473" s="507">
        <v>15400.000000000002</v>
      </c>
      <c r="I473" s="543"/>
      <c r="J473" s="544"/>
    </row>
    <row r="474" spans="1:10">
      <c r="A474" s="385">
        <v>158</v>
      </c>
      <c r="B474" s="887" t="s">
        <v>2030</v>
      </c>
      <c r="C474" s="888"/>
      <c r="D474" s="385" t="s">
        <v>32</v>
      </c>
      <c r="E474" s="885">
        <v>1</v>
      </c>
      <c r="F474" s="886"/>
      <c r="G474" s="386">
        <v>26101400</v>
      </c>
      <c r="H474" s="507">
        <v>1320000</v>
      </c>
      <c r="I474" s="543"/>
      <c r="J474" s="544"/>
    </row>
    <row r="475" spans="1:10">
      <c r="A475" s="437"/>
      <c r="B475" s="436"/>
      <c r="C475" s="436"/>
      <c r="D475" s="437"/>
      <c r="E475" s="438"/>
      <c r="F475" s="438"/>
      <c r="G475" s="439"/>
      <c r="H475" s="440"/>
      <c r="I475" s="543"/>
      <c r="J475" s="544"/>
    </row>
    <row r="476" spans="1:10" ht="15" thickBot="1">
      <c r="A476" s="437"/>
      <c r="B476" s="436"/>
      <c r="C476" s="436"/>
      <c r="D476" s="437"/>
      <c r="E476" s="438"/>
      <c r="F476" s="438"/>
      <c r="G476" s="439"/>
      <c r="H476" s="440"/>
      <c r="I476" s="543"/>
      <c r="J476" s="544"/>
    </row>
    <row r="477" spans="1:10" ht="18" thickBot="1">
      <c r="A477" s="980" t="s">
        <v>2034</v>
      </c>
      <c r="B477" s="981"/>
      <c r="C477" s="981"/>
      <c r="D477" s="981"/>
      <c r="E477" s="981"/>
      <c r="F477" s="981"/>
      <c r="G477" s="981"/>
      <c r="H477" s="982"/>
      <c r="I477" s="543"/>
      <c r="J477" s="544"/>
    </row>
    <row r="478" spans="1:10" ht="123" customHeight="1">
      <c r="A478" s="983" t="s">
        <v>3378</v>
      </c>
      <c r="B478" s="983"/>
      <c r="C478" s="983"/>
      <c r="D478" s="983"/>
      <c r="E478" s="983"/>
      <c r="F478" s="983"/>
      <c r="G478" s="983"/>
      <c r="H478" s="983"/>
      <c r="I478" s="543"/>
      <c r="J478" s="544"/>
    </row>
    <row r="479" spans="1:10" ht="25.8" customHeight="1">
      <c r="A479" s="972" t="s">
        <v>1646</v>
      </c>
      <c r="B479" s="973"/>
      <c r="C479" s="973"/>
      <c r="D479" s="973"/>
      <c r="E479" s="974" t="s">
        <v>81</v>
      </c>
      <c r="F479" s="975"/>
      <c r="G479" s="975"/>
      <c r="H479" s="976"/>
      <c r="I479" s="543"/>
      <c r="J479" s="544"/>
    </row>
    <row r="480" spans="1:10">
      <c r="A480" s="929" t="s">
        <v>2035</v>
      </c>
      <c r="B480" s="930"/>
      <c r="C480" s="930"/>
      <c r="D480" s="930"/>
      <c r="E480" s="977"/>
      <c r="F480" s="978"/>
      <c r="G480" s="978"/>
      <c r="H480" s="979"/>
      <c r="I480" s="543"/>
      <c r="J480" s="544"/>
    </row>
    <row r="481" spans="1:10">
      <c r="A481" s="391" t="s">
        <v>41</v>
      </c>
      <c r="B481" s="948" t="s">
        <v>43</v>
      </c>
      <c r="C481" s="949"/>
      <c r="D481" s="391" t="s">
        <v>44</v>
      </c>
      <c r="E481" s="948" t="s">
        <v>1718</v>
      </c>
      <c r="F481" s="949"/>
      <c r="G481" s="390" t="s">
        <v>48</v>
      </c>
      <c r="H481" s="391" t="s">
        <v>19</v>
      </c>
      <c r="I481" s="543"/>
      <c r="J481" s="544"/>
    </row>
    <row r="482" spans="1:10">
      <c r="A482" s="385"/>
      <c r="B482" s="969" t="s">
        <v>2036</v>
      </c>
      <c r="C482" s="970"/>
      <c r="D482" s="389"/>
      <c r="E482" s="885"/>
      <c r="F482" s="886"/>
      <c r="G482" s="385"/>
      <c r="H482" s="151"/>
      <c r="I482" s="543"/>
      <c r="J482" s="544"/>
    </row>
    <row r="483" spans="1:10">
      <c r="A483" s="385">
        <v>298</v>
      </c>
      <c r="B483" s="883" t="s">
        <v>2037</v>
      </c>
      <c r="C483" s="884"/>
      <c r="D483" s="385" t="s">
        <v>2038</v>
      </c>
      <c r="E483" s="885">
        <v>1</v>
      </c>
      <c r="F483" s="886"/>
      <c r="G483" s="386">
        <v>78181500</v>
      </c>
      <c r="H483" s="507">
        <v>6600000.0000000009</v>
      </c>
      <c r="I483" s="543"/>
      <c r="J483" s="544"/>
    </row>
    <row r="484" spans="1:10">
      <c r="A484" s="385">
        <f t="shared" ref="A484:A500" si="13">A483+1</f>
        <v>299</v>
      </c>
      <c r="B484" s="883" t="s">
        <v>2039</v>
      </c>
      <c r="C484" s="884"/>
      <c r="D484" s="385" t="s">
        <v>2038</v>
      </c>
      <c r="E484" s="885">
        <v>1</v>
      </c>
      <c r="F484" s="886"/>
      <c r="G484" s="386">
        <v>78181500</v>
      </c>
      <c r="H484" s="507">
        <v>2200000</v>
      </c>
      <c r="I484" s="543"/>
      <c r="J484" s="544"/>
    </row>
    <row r="485" spans="1:10">
      <c r="A485" s="385">
        <f t="shared" si="13"/>
        <v>300</v>
      </c>
      <c r="B485" s="883" t="s">
        <v>2040</v>
      </c>
      <c r="C485" s="884"/>
      <c r="D485" s="385" t="s">
        <v>2038</v>
      </c>
      <c r="E485" s="885">
        <v>1</v>
      </c>
      <c r="F485" s="886"/>
      <c r="G485" s="386">
        <v>78181500</v>
      </c>
      <c r="H485" s="507">
        <v>308000</v>
      </c>
      <c r="I485" s="543"/>
      <c r="J485" s="544"/>
    </row>
    <row r="486" spans="1:10">
      <c r="A486" s="385">
        <f t="shared" si="13"/>
        <v>301</v>
      </c>
      <c r="B486" s="883" t="s">
        <v>2041</v>
      </c>
      <c r="C486" s="884"/>
      <c r="D486" s="385" t="s">
        <v>2038</v>
      </c>
      <c r="E486" s="885">
        <v>1</v>
      </c>
      <c r="F486" s="886"/>
      <c r="G486" s="386">
        <v>78181500</v>
      </c>
      <c r="H486" s="507">
        <v>2750000</v>
      </c>
      <c r="I486" s="543"/>
      <c r="J486" s="544"/>
    </row>
    <row r="487" spans="1:10">
      <c r="A487" s="385">
        <f t="shared" si="13"/>
        <v>302</v>
      </c>
      <c r="B487" s="883" t="s">
        <v>2042</v>
      </c>
      <c r="C487" s="884"/>
      <c r="D487" s="385" t="s">
        <v>2038</v>
      </c>
      <c r="E487" s="885">
        <v>1</v>
      </c>
      <c r="F487" s="886"/>
      <c r="G487" s="386">
        <v>78181500</v>
      </c>
      <c r="H487" s="507">
        <v>4400000</v>
      </c>
      <c r="I487" s="543"/>
      <c r="J487" s="544"/>
    </row>
    <row r="488" spans="1:10">
      <c r="A488" s="385">
        <f t="shared" si="13"/>
        <v>303</v>
      </c>
      <c r="B488" s="883" t="s">
        <v>2043</v>
      </c>
      <c r="C488" s="884"/>
      <c r="D488" s="385" t="s">
        <v>2038</v>
      </c>
      <c r="E488" s="885">
        <v>1</v>
      </c>
      <c r="F488" s="886"/>
      <c r="G488" s="386">
        <v>78181500</v>
      </c>
      <c r="H488" s="507">
        <v>1320000</v>
      </c>
      <c r="I488" s="543"/>
      <c r="J488" s="544"/>
    </row>
    <row r="489" spans="1:10">
      <c r="A489" s="385">
        <f t="shared" si="13"/>
        <v>304</v>
      </c>
      <c r="B489" s="883" t="s">
        <v>2044</v>
      </c>
      <c r="C489" s="884"/>
      <c r="D489" s="385" t="s">
        <v>2038</v>
      </c>
      <c r="E489" s="885">
        <v>1</v>
      </c>
      <c r="F489" s="886"/>
      <c r="G489" s="386">
        <v>78181500</v>
      </c>
      <c r="H489" s="507">
        <v>1760000.0000000002</v>
      </c>
      <c r="I489" s="543"/>
      <c r="J489" s="544"/>
    </row>
    <row r="490" spans="1:10">
      <c r="A490" s="385">
        <f t="shared" si="13"/>
        <v>305</v>
      </c>
      <c r="B490" s="883" t="s">
        <v>2045</v>
      </c>
      <c r="C490" s="884"/>
      <c r="D490" s="385" t="s">
        <v>2038</v>
      </c>
      <c r="E490" s="885">
        <v>1</v>
      </c>
      <c r="F490" s="886"/>
      <c r="G490" s="386">
        <v>78181500</v>
      </c>
      <c r="H490" s="507">
        <v>1320000</v>
      </c>
      <c r="I490" s="543"/>
      <c r="J490" s="544"/>
    </row>
    <row r="491" spans="1:10">
      <c r="A491" s="385">
        <f t="shared" si="13"/>
        <v>306</v>
      </c>
      <c r="B491" s="883" t="s">
        <v>2046</v>
      </c>
      <c r="C491" s="884"/>
      <c r="D491" s="385" t="s">
        <v>2038</v>
      </c>
      <c r="E491" s="885">
        <v>1</v>
      </c>
      <c r="F491" s="886"/>
      <c r="G491" s="386">
        <v>78181500</v>
      </c>
      <c r="H491" s="507">
        <v>660000</v>
      </c>
      <c r="I491" s="543"/>
      <c r="J491" s="544"/>
    </row>
    <row r="492" spans="1:10">
      <c r="A492" s="385">
        <f t="shared" si="13"/>
        <v>307</v>
      </c>
      <c r="B492" s="883" t="s">
        <v>2047</v>
      </c>
      <c r="C492" s="884"/>
      <c r="D492" s="385" t="s">
        <v>2038</v>
      </c>
      <c r="E492" s="885">
        <v>1</v>
      </c>
      <c r="F492" s="886"/>
      <c r="G492" s="386">
        <v>78181500</v>
      </c>
      <c r="H492" s="507">
        <v>3520000.0000000005</v>
      </c>
      <c r="I492" s="543"/>
      <c r="J492" s="544"/>
    </row>
    <row r="493" spans="1:10">
      <c r="A493" s="385">
        <f t="shared" si="13"/>
        <v>308</v>
      </c>
      <c r="B493" s="883" t="s">
        <v>2048</v>
      </c>
      <c r="C493" s="884"/>
      <c r="D493" s="385" t="s">
        <v>2038</v>
      </c>
      <c r="E493" s="885">
        <v>1</v>
      </c>
      <c r="F493" s="886"/>
      <c r="G493" s="386">
        <v>78181500</v>
      </c>
      <c r="H493" s="507">
        <v>1980000.0000000002</v>
      </c>
      <c r="I493" s="543"/>
      <c r="J493" s="544"/>
    </row>
    <row r="494" spans="1:10">
      <c r="A494" s="385">
        <f t="shared" si="13"/>
        <v>309</v>
      </c>
      <c r="B494" s="883" t="s">
        <v>2049</v>
      </c>
      <c r="C494" s="884"/>
      <c r="D494" s="385" t="s">
        <v>2038</v>
      </c>
      <c r="E494" s="885">
        <v>1</v>
      </c>
      <c r="F494" s="886"/>
      <c r="G494" s="386">
        <v>78181500</v>
      </c>
      <c r="H494" s="507">
        <v>440000.00000000006</v>
      </c>
      <c r="I494" s="543"/>
      <c r="J494" s="544"/>
    </row>
    <row r="495" spans="1:10">
      <c r="A495" s="385">
        <f t="shared" si="13"/>
        <v>310</v>
      </c>
      <c r="B495" s="883" t="s">
        <v>2050</v>
      </c>
      <c r="C495" s="884"/>
      <c r="D495" s="385" t="s">
        <v>2038</v>
      </c>
      <c r="E495" s="885">
        <v>1</v>
      </c>
      <c r="F495" s="886"/>
      <c r="G495" s="386">
        <v>78181500</v>
      </c>
      <c r="H495" s="507">
        <v>1320000</v>
      </c>
      <c r="I495" s="543"/>
      <c r="J495" s="544"/>
    </row>
    <row r="496" spans="1:10">
      <c r="A496" s="385">
        <f t="shared" si="13"/>
        <v>311</v>
      </c>
      <c r="B496" s="883" t="s">
        <v>2051</v>
      </c>
      <c r="C496" s="884"/>
      <c r="D496" s="385" t="s">
        <v>2038</v>
      </c>
      <c r="E496" s="885">
        <v>1</v>
      </c>
      <c r="F496" s="886"/>
      <c r="G496" s="386">
        <v>78181500</v>
      </c>
      <c r="H496" s="507">
        <v>1320000</v>
      </c>
      <c r="I496" s="543"/>
      <c r="J496" s="544"/>
    </row>
    <row r="497" spans="1:10">
      <c r="A497" s="385">
        <f t="shared" si="13"/>
        <v>312</v>
      </c>
      <c r="B497" s="883" t="s">
        <v>2052</v>
      </c>
      <c r="C497" s="884"/>
      <c r="D497" s="385" t="s">
        <v>2038</v>
      </c>
      <c r="E497" s="885">
        <v>1</v>
      </c>
      <c r="F497" s="886"/>
      <c r="G497" s="386">
        <v>78181500</v>
      </c>
      <c r="H497" s="507">
        <v>1210000</v>
      </c>
      <c r="I497" s="543"/>
      <c r="J497" s="544"/>
    </row>
    <row r="498" spans="1:10">
      <c r="A498" s="385">
        <f t="shared" si="13"/>
        <v>313</v>
      </c>
      <c r="B498" s="883" t="s">
        <v>2053</v>
      </c>
      <c r="C498" s="884"/>
      <c r="D498" s="385" t="s">
        <v>2038</v>
      </c>
      <c r="E498" s="885">
        <v>1</v>
      </c>
      <c r="F498" s="886"/>
      <c r="G498" s="386">
        <v>78181500</v>
      </c>
      <c r="H498" s="507">
        <v>220000.00000000003</v>
      </c>
      <c r="I498" s="543"/>
      <c r="J498" s="544"/>
    </row>
    <row r="499" spans="1:10">
      <c r="A499" s="385">
        <f t="shared" si="13"/>
        <v>314</v>
      </c>
      <c r="B499" s="883" t="s">
        <v>2054</v>
      </c>
      <c r="C499" s="884"/>
      <c r="D499" s="385" t="s">
        <v>2038</v>
      </c>
      <c r="E499" s="885">
        <v>1</v>
      </c>
      <c r="F499" s="886"/>
      <c r="G499" s="386">
        <v>78181500</v>
      </c>
      <c r="H499" s="507">
        <v>308000</v>
      </c>
      <c r="I499" s="543"/>
      <c r="J499" s="544"/>
    </row>
    <row r="500" spans="1:10">
      <c r="A500" s="385">
        <f t="shared" si="13"/>
        <v>315</v>
      </c>
      <c r="B500" s="887" t="s">
        <v>2055</v>
      </c>
      <c r="C500" s="888"/>
      <c r="D500" s="385" t="s">
        <v>2038</v>
      </c>
      <c r="E500" s="885">
        <v>1</v>
      </c>
      <c r="F500" s="886"/>
      <c r="G500" s="386">
        <v>78181500</v>
      </c>
      <c r="H500" s="507">
        <v>418000.00000000006</v>
      </c>
      <c r="I500" s="543"/>
      <c r="J500" s="544"/>
    </row>
    <row r="501" spans="1:10" ht="15">
      <c r="A501" s="431"/>
      <c r="B501" s="433"/>
      <c r="C501" s="433"/>
      <c r="D501" s="432"/>
      <c r="E501" s="432"/>
      <c r="F501" s="432"/>
      <c r="G501" s="432"/>
      <c r="H501" s="434"/>
      <c r="I501" s="543"/>
      <c r="J501" s="544"/>
    </row>
    <row r="502" spans="1:10">
      <c r="A502" s="391" t="s">
        <v>41</v>
      </c>
      <c r="B502" s="948" t="s">
        <v>43</v>
      </c>
      <c r="C502" s="949"/>
      <c r="D502" s="391" t="s">
        <v>44</v>
      </c>
      <c r="E502" s="948" t="s">
        <v>1718</v>
      </c>
      <c r="F502" s="949"/>
      <c r="G502" s="390" t="s">
        <v>48</v>
      </c>
      <c r="H502" s="391"/>
      <c r="I502" s="543"/>
      <c r="J502" s="544"/>
    </row>
    <row r="503" spans="1:10">
      <c r="A503" s="385">
        <v>316</v>
      </c>
      <c r="B503" s="883" t="s">
        <v>2056</v>
      </c>
      <c r="C503" s="884"/>
      <c r="D503" s="385" t="s">
        <v>2038</v>
      </c>
      <c r="E503" s="885">
        <v>1</v>
      </c>
      <c r="F503" s="886"/>
      <c r="G503" s="386">
        <v>78181500</v>
      </c>
      <c r="H503" s="507">
        <v>528000</v>
      </c>
      <c r="I503" s="543"/>
      <c r="J503" s="544"/>
    </row>
    <row r="504" spans="1:10">
      <c r="A504" s="385">
        <v>317</v>
      </c>
      <c r="B504" s="883" t="s">
        <v>2057</v>
      </c>
      <c r="C504" s="884"/>
      <c r="D504" s="385" t="s">
        <v>2038</v>
      </c>
      <c r="E504" s="885">
        <v>1</v>
      </c>
      <c r="F504" s="886"/>
      <c r="G504" s="386">
        <v>78181500</v>
      </c>
      <c r="H504" s="507">
        <v>495000.00000000006</v>
      </c>
      <c r="I504" s="543"/>
      <c r="J504" s="544"/>
    </row>
    <row r="505" spans="1:10">
      <c r="A505" s="385">
        <f t="shared" ref="A505:A508" si="14">A504+1</f>
        <v>318</v>
      </c>
      <c r="B505" s="883" t="s">
        <v>2058</v>
      </c>
      <c r="C505" s="884"/>
      <c r="D505" s="385" t="s">
        <v>2038</v>
      </c>
      <c r="E505" s="885">
        <v>1</v>
      </c>
      <c r="F505" s="886"/>
      <c r="G505" s="386">
        <v>78181500</v>
      </c>
      <c r="H505" s="507">
        <v>660000</v>
      </c>
      <c r="I505" s="543"/>
      <c r="J505" s="544"/>
    </row>
    <row r="506" spans="1:10">
      <c r="A506" s="385">
        <f t="shared" si="14"/>
        <v>319</v>
      </c>
      <c r="B506" s="883" t="s">
        <v>2059</v>
      </c>
      <c r="C506" s="884"/>
      <c r="D506" s="385" t="s">
        <v>2038</v>
      </c>
      <c r="E506" s="885">
        <v>1</v>
      </c>
      <c r="F506" s="886"/>
      <c r="G506" s="386">
        <v>78181500</v>
      </c>
      <c r="H506" s="507">
        <v>3520000.0000000005</v>
      </c>
      <c r="I506" s="543"/>
      <c r="J506" s="544"/>
    </row>
    <row r="507" spans="1:10">
      <c r="A507" s="385">
        <f t="shared" si="14"/>
        <v>320</v>
      </c>
      <c r="B507" s="875" t="s">
        <v>2060</v>
      </c>
      <c r="C507" s="875"/>
      <c r="D507" s="385" t="s">
        <v>2038</v>
      </c>
      <c r="E507" s="876">
        <v>1</v>
      </c>
      <c r="F507" s="876"/>
      <c r="G507" s="388">
        <v>78181500</v>
      </c>
      <c r="H507" s="507">
        <v>528000</v>
      </c>
      <c r="I507" s="543"/>
      <c r="J507" s="544"/>
    </row>
    <row r="508" spans="1:10">
      <c r="A508" s="385">
        <f t="shared" si="14"/>
        <v>321</v>
      </c>
      <c r="B508" s="879" t="s">
        <v>2061</v>
      </c>
      <c r="C508" s="879"/>
      <c r="D508" s="385" t="s">
        <v>2038</v>
      </c>
      <c r="E508" s="876">
        <v>1</v>
      </c>
      <c r="F508" s="876"/>
      <c r="G508" s="388">
        <v>78181500</v>
      </c>
      <c r="H508" s="507">
        <v>385000.00000000006</v>
      </c>
      <c r="I508" s="543"/>
      <c r="J508" s="544"/>
    </row>
    <row r="509" spans="1:10">
      <c r="A509" s="435"/>
      <c r="B509" s="436"/>
      <c r="C509" s="436"/>
      <c r="D509" s="437"/>
      <c r="E509" s="438"/>
      <c r="F509" s="438"/>
      <c r="G509" s="439"/>
      <c r="H509" s="441"/>
      <c r="I509" s="543"/>
      <c r="J509" s="544"/>
    </row>
    <row r="510" spans="1:10">
      <c r="A510" s="435"/>
      <c r="B510" s="895" t="s">
        <v>2062</v>
      </c>
      <c r="C510" s="895"/>
      <c r="D510" s="895"/>
      <c r="E510" s="896"/>
      <c r="F510" s="896"/>
      <c r="G510" s="439"/>
      <c r="H510" s="441"/>
      <c r="I510" s="543"/>
      <c r="J510" s="544"/>
    </row>
    <row r="511" spans="1:10">
      <c r="A511" s="385">
        <f>A508+1</f>
        <v>322</v>
      </c>
      <c r="B511" s="875" t="s">
        <v>2063</v>
      </c>
      <c r="C511" s="875"/>
      <c r="D511" s="385" t="s">
        <v>2038</v>
      </c>
      <c r="E511" s="876">
        <v>1</v>
      </c>
      <c r="F511" s="876"/>
      <c r="G511" s="388">
        <v>78181500</v>
      </c>
      <c r="H511" s="507">
        <v>132000</v>
      </c>
      <c r="I511" s="543"/>
      <c r="J511" s="544"/>
    </row>
    <row r="512" spans="1:10">
      <c r="A512" s="385">
        <f t="shared" ref="A512:A523" si="15">A511+1</f>
        <v>323</v>
      </c>
      <c r="B512" s="875" t="s">
        <v>2064</v>
      </c>
      <c r="C512" s="875"/>
      <c r="D512" s="385" t="s">
        <v>2038</v>
      </c>
      <c r="E512" s="876">
        <v>1</v>
      </c>
      <c r="F512" s="876"/>
      <c r="G512" s="388">
        <v>78181500</v>
      </c>
      <c r="H512" s="507">
        <v>418000.00000000006</v>
      </c>
      <c r="I512" s="543"/>
      <c r="J512" s="544"/>
    </row>
    <row r="513" spans="1:10">
      <c r="A513" s="385">
        <f t="shared" si="15"/>
        <v>324</v>
      </c>
      <c r="B513" s="875" t="s">
        <v>2065</v>
      </c>
      <c r="C513" s="875"/>
      <c r="D513" s="385" t="s">
        <v>2038</v>
      </c>
      <c r="E513" s="876">
        <v>1</v>
      </c>
      <c r="F513" s="876"/>
      <c r="G513" s="388">
        <v>78181500</v>
      </c>
      <c r="H513" s="507">
        <v>880000.00000000012</v>
      </c>
      <c r="I513" s="543"/>
      <c r="J513" s="544"/>
    </row>
    <row r="514" spans="1:10">
      <c r="A514" s="385">
        <f t="shared" si="15"/>
        <v>325</v>
      </c>
      <c r="B514" s="875" t="s">
        <v>2066</v>
      </c>
      <c r="C514" s="875"/>
      <c r="D514" s="385" t="s">
        <v>2038</v>
      </c>
      <c r="E514" s="876">
        <v>1</v>
      </c>
      <c r="F514" s="876"/>
      <c r="G514" s="388">
        <v>78181500</v>
      </c>
      <c r="H514" s="507">
        <v>4950000</v>
      </c>
      <c r="I514" s="543"/>
      <c r="J514" s="544"/>
    </row>
    <row r="515" spans="1:10">
      <c r="A515" s="385">
        <f t="shared" si="15"/>
        <v>326</v>
      </c>
      <c r="B515" s="875" t="s">
        <v>2067</v>
      </c>
      <c r="C515" s="875"/>
      <c r="D515" s="385" t="s">
        <v>2038</v>
      </c>
      <c r="E515" s="876">
        <v>1</v>
      </c>
      <c r="F515" s="876"/>
      <c r="G515" s="388">
        <v>78181500</v>
      </c>
      <c r="H515" s="507">
        <v>418000.00000000006</v>
      </c>
      <c r="I515" s="543"/>
      <c r="J515" s="544"/>
    </row>
    <row r="516" spans="1:10">
      <c r="A516" s="385">
        <f t="shared" si="15"/>
        <v>327</v>
      </c>
      <c r="B516" s="883" t="s">
        <v>2068</v>
      </c>
      <c r="C516" s="884"/>
      <c r="D516" s="385" t="s">
        <v>2038</v>
      </c>
      <c r="E516" s="885">
        <v>1</v>
      </c>
      <c r="F516" s="886"/>
      <c r="G516" s="386">
        <v>78181500</v>
      </c>
      <c r="H516" s="507">
        <v>1012000.0000000001</v>
      </c>
      <c r="I516" s="543"/>
      <c r="J516" s="544"/>
    </row>
    <row r="517" spans="1:10">
      <c r="A517" s="385">
        <f t="shared" si="15"/>
        <v>328</v>
      </c>
      <c r="B517" s="883" t="s">
        <v>2069</v>
      </c>
      <c r="C517" s="884"/>
      <c r="D517" s="385" t="s">
        <v>2038</v>
      </c>
      <c r="E517" s="885">
        <v>1</v>
      </c>
      <c r="F517" s="886"/>
      <c r="G517" s="386">
        <v>78181500</v>
      </c>
      <c r="H517" s="507">
        <v>176000</v>
      </c>
      <c r="I517" s="543"/>
      <c r="J517" s="544"/>
    </row>
    <row r="518" spans="1:10">
      <c r="A518" s="385">
        <f t="shared" si="15"/>
        <v>329</v>
      </c>
      <c r="B518" s="883" t="s">
        <v>2070</v>
      </c>
      <c r="C518" s="884"/>
      <c r="D518" s="385" t="s">
        <v>2038</v>
      </c>
      <c r="E518" s="885">
        <v>1</v>
      </c>
      <c r="F518" s="886"/>
      <c r="G518" s="386">
        <v>78181500</v>
      </c>
      <c r="H518" s="507">
        <v>330000</v>
      </c>
      <c r="I518" s="543"/>
      <c r="J518" s="544"/>
    </row>
    <row r="519" spans="1:10">
      <c r="A519" s="385">
        <f t="shared" si="15"/>
        <v>330</v>
      </c>
      <c r="B519" s="883" t="s">
        <v>2071</v>
      </c>
      <c r="C519" s="884"/>
      <c r="D519" s="385" t="s">
        <v>2038</v>
      </c>
      <c r="E519" s="885">
        <v>1</v>
      </c>
      <c r="F519" s="886"/>
      <c r="G519" s="386">
        <v>78181500</v>
      </c>
      <c r="H519" s="507">
        <v>418000.00000000006</v>
      </c>
      <c r="I519" s="543"/>
      <c r="J519" s="544"/>
    </row>
    <row r="520" spans="1:10">
      <c r="A520" s="385">
        <f t="shared" si="15"/>
        <v>331</v>
      </c>
      <c r="B520" s="883" t="s">
        <v>2072</v>
      </c>
      <c r="C520" s="884"/>
      <c r="D520" s="385" t="s">
        <v>2038</v>
      </c>
      <c r="E520" s="885">
        <v>1</v>
      </c>
      <c r="F520" s="886"/>
      <c r="G520" s="386">
        <v>78181500</v>
      </c>
      <c r="H520" s="507">
        <v>3960000.0000000005</v>
      </c>
      <c r="I520" s="543"/>
      <c r="J520" s="544"/>
    </row>
    <row r="521" spans="1:10">
      <c r="A521" s="385">
        <f t="shared" si="15"/>
        <v>332</v>
      </c>
      <c r="B521" s="883" t="s">
        <v>2073</v>
      </c>
      <c r="C521" s="884"/>
      <c r="D521" s="385" t="s">
        <v>2038</v>
      </c>
      <c r="E521" s="885">
        <v>1</v>
      </c>
      <c r="F521" s="886"/>
      <c r="G521" s="386">
        <v>78181500</v>
      </c>
      <c r="H521" s="507">
        <v>792000.00000000012</v>
      </c>
      <c r="I521" s="543"/>
      <c r="J521" s="544"/>
    </row>
    <row r="522" spans="1:10">
      <c r="A522" s="385">
        <f t="shared" si="15"/>
        <v>333</v>
      </c>
      <c r="B522" s="875" t="s">
        <v>2074</v>
      </c>
      <c r="C522" s="875"/>
      <c r="D522" s="385" t="s">
        <v>2038</v>
      </c>
      <c r="E522" s="876">
        <v>1</v>
      </c>
      <c r="F522" s="876"/>
      <c r="G522" s="388">
        <v>78181500</v>
      </c>
      <c r="H522" s="507">
        <v>3080000.0000000005</v>
      </c>
      <c r="I522" s="543"/>
      <c r="J522" s="544"/>
    </row>
    <row r="523" spans="1:10">
      <c r="A523" s="385">
        <f t="shared" si="15"/>
        <v>334</v>
      </c>
      <c r="B523" s="879" t="s">
        <v>2075</v>
      </c>
      <c r="C523" s="879"/>
      <c r="D523" s="385" t="s">
        <v>2038</v>
      </c>
      <c r="E523" s="876">
        <v>1</v>
      </c>
      <c r="F523" s="876"/>
      <c r="G523" s="388">
        <v>78181500</v>
      </c>
      <c r="H523" s="507">
        <v>418000.00000000006</v>
      </c>
      <c r="I523" s="543"/>
      <c r="J523" s="544"/>
    </row>
    <row r="524" spans="1:10">
      <c r="A524" s="435"/>
      <c r="B524" s="436"/>
      <c r="C524" s="436"/>
      <c r="D524" s="437"/>
      <c r="E524" s="438"/>
      <c r="F524" s="438"/>
      <c r="G524" s="439"/>
      <c r="H524" s="441"/>
      <c r="I524" s="543"/>
      <c r="J524" s="544"/>
    </row>
    <row r="525" spans="1:10">
      <c r="A525" s="435"/>
      <c r="B525" s="895" t="s">
        <v>2076</v>
      </c>
      <c r="C525" s="895"/>
      <c r="D525" s="895"/>
      <c r="E525" s="896"/>
      <c r="F525" s="896"/>
      <c r="G525" s="439"/>
      <c r="H525" s="441"/>
      <c r="I525" s="543"/>
      <c r="J525" s="544"/>
    </row>
    <row r="526" spans="1:10">
      <c r="A526" s="385">
        <f>A523+1</f>
        <v>335</v>
      </c>
      <c r="B526" s="875" t="s">
        <v>2077</v>
      </c>
      <c r="C526" s="875"/>
      <c r="D526" s="385" t="s">
        <v>2038</v>
      </c>
      <c r="E526" s="876">
        <v>1</v>
      </c>
      <c r="F526" s="876"/>
      <c r="G526" s="388">
        <v>78181500</v>
      </c>
      <c r="H526" s="507">
        <v>352000</v>
      </c>
      <c r="I526" s="543"/>
      <c r="J526" s="544"/>
    </row>
    <row r="527" spans="1:10">
      <c r="A527" s="385">
        <f t="shared" ref="A527:A539" si="16">A526+1</f>
        <v>336</v>
      </c>
      <c r="B527" s="875" t="s">
        <v>2078</v>
      </c>
      <c r="C527" s="875"/>
      <c r="D527" s="385" t="s">
        <v>2038</v>
      </c>
      <c r="E527" s="876">
        <v>1</v>
      </c>
      <c r="F527" s="876"/>
      <c r="G527" s="388">
        <v>78181500</v>
      </c>
      <c r="H527" s="507">
        <v>286000</v>
      </c>
      <c r="I527" s="543"/>
      <c r="J527" s="544"/>
    </row>
    <row r="528" spans="1:10">
      <c r="A528" s="385">
        <f t="shared" si="16"/>
        <v>337</v>
      </c>
      <c r="B528" s="875" t="s">
        <v>2079</v>
      </c>
      <c r="C528" s="875"/>
      <c r="D528" s="385" t="s">
        <v>2038</v>
      </c>
      <c r="E528" s="876">
        <v>1</v>
      </c>
      <c r="F528" s="876"/>
      <c r="G528" s="388">
        <v>78181500</v>
      </c>
      <c r="H528" s="507">
        <v>275000</v>
      </c>
      <c r="I528" s="543"/>
      <c r="J528" s="544"/>
    </row>
    <row r="529" spans="1:10">
      <c r="A529" s="385">
        <f t="shared" si="16"/>
        <v>338</v>
      </c>
      <c r="B529" s="883" t="s">
        <v>2080</v>
      </c>
      <c r="C529" s="884"/>
      <c r="D529" s="385" t="s">
        <v>2038</v>
      </c>
      <c r="E529" s="885">
        <v>1</v>
      </c>
      <c r="F529" s="886"/>
      <c r="G529" s="386">
        <v>78181500</v>
      </c>
      <c r="H529" s="507">
        <v>132000</v>
      </c>
      <c r="I529" s="543"/>
      <c r="J529" s="544"/>
    </row>
    <row r="530" spans="1:10">
      <c r="A530" s="385">
        <f t="shared" si="16"/>
        <v>339</v>
      </c>
      <c r="B530" s="883" t="s">
        <v>2081</v>
      </c>
      <c r="C530" s="884"/>
      <c r="D530" s="385" t="s">
        <v>2038</v>
      </c>
      <c r="E530" s="885">
        <v>1</v>
      </c>
      <c r="F530" s="886"/>
      <c r="G530" s="386">
        <v>78181500</v>
      </c>
      <c r="H530" s="507">
        <v>308000</v>
      </c>
      <c r="I530" s="543"/>
      <c r="J530" s="544"/>
    </row>
    <row r="531" spans="1:10">
      <c r="A531" s="385">
        <f t="shared" si="16"/>
        <v>340</v>
      </c>
      <c r="B531" s="883" t="s">
        <v>2082</v>
      </c>
      <c r="C531" s="884"/>
      <c r="D531" s="385" t="s">
        <v>2038</v>
      </c>
      <c r="E531" s="885">
        <v>1</v>
      </c>
      <c r="F531" s="886"/>
      <c r="G531" s="386">
        <v>78181500</v>
      </c>
      <c r="H531" s="507">
        <v>286000</v>
      </c>
      <c r="I531" s="543"/>
      <c r="J531" s="544"/>
    </row>
    <row r="532" spans="1:10">
      <c r="A532" s="385">
        <f t="shared" si="16"/>
        <v>341</v>
      </c>
      <c r="B532" s="883" t="s">
        <v>2083</v>
      </c>
      <c r="C532" s="884"/>
      <c r="D532" s="385" t="s">
        <v>2038</v>
      </c>
      <c r="E532" s="885">
        <v>1</v>
      </c>
      <c r="F532" s="886"/>
      <c r="G532" s="386">
        <v>78181500</v>
      </c>
      <c r="H532" s="507">
        <v>308000</v>
      </c>
      <c r="I532" s="543"/>
      <c r="J532" s="544"/>
    </row>
    <row r="533" spans="1:10">
      <c r="A533" s="385">
        <f t="shared" si="16"/>
        <v>342</v>
      </c>
      <c r="B533" s="883" t="s">
        <v>2084</v>
      </c>
      <c r="C533" s="884"/>
      <c r="D533" s="385" t="s">
        <v>2038</v>
      </c>
      <c r="E533" s="885">
        <v>1</v>
      </c>
      <c r="F533" s="886"/>
      <c r="G533" s="386">
        <v>78181500</v>
      </c>
      <c r="H533" s="507">
        <v>242000.00000000003</v>
      </c>
      <c r="I533" s="543"/>
      <c r="J533" s="544"/>
    </row>
    <row r="534" spans="1:10">
      <c r="A534" s="385">
        <f t="shared" si="16"/>
        <v>343</v>
      </c>
      <c r="B534" s="883" t="s">
        <v>2085</v>
      </c>
      <c r="C534" s="884"/>
      <c r="D534" s="385" t="s">
        <v>2038</v>
      </c>
      <c r="E534" s="885">
        <v>1</v>
      </c>
      <c r="F534" s="886"/>
      <c r="G534" s="386">
        <v>78181500</v>
      </c>
      <c r="H534" s="507">
        <v>495000.00000000006</v>
      </c>
      <c r="I534" s="543"/>
      <c r="J534" s="544"/>
    </row>
    <row r="535" spans="1:10">
      <c r="A535" s="385">
        <f t="shared" si="16"/>
        <v>344</v>
      </c>
      <c r="B535" s="883" t="s">
        <v>2086</v>
      </c>
      <c r="C535" s="884"/>
      <c r="D535" s="385" t="s">
        <v>2038</v>
      </c>
      <c r="E535" s="885">
        <v>1</v>
      </c>
      <c r="F535" s="886"/>
      <c r="G535" s="386">
        <v>78181500</v>
      </c>
      <c r="H535" s="507">
        <v>880000.00000000012</v>
      </c>
      <c r="I535" s="543"/>
      <c r="J535" s="544"/>
    </row>
    <row r="536" spans="1:10">
      <c r="A536" s="385">
        <f t="shared" si="16"/>
        <v>345</v>
      </c>
      <c r="B536" s="883" t="s">
        <v>2087</v>
      </c>
      <c r="C536" s="884"/>
      <c r="D536" s="385" t="s">
        <v>2038</v>
      </c>
      <c r="E536" s="885">
        <v>1</v>
      </c>
      <c r="F536" s="886"/>
      <c r="G536" s="386">
        <v>78181500</v>
      </c>
      <c r="H536" s="507">
        <v>660000</v>
      </c>
      <c r="I536" s="543"/>
      <c r="J536" s="544"/>
    </row>
    <row r="537" spans="1:10">
      <c r="A537" s="385">
        <f t="shared" si="16"/>
        <v>346</v>
      </c>
      <c r="B537" s="883" t="s">
        <v>2088</v>
      </c>
      <c r="C537" s="884"/>
      <c r="D537" s="385" t="s">
        <v>2038</v>
      </c>
      <c r="E537" s="885">
        <v>1</v>
      </c>
      <c r="F537" s="886"/>
      <c r="G537" s="386">
        <v>78181500</v>
      </c>
      <c r="H537" s="507">
        <v>198000.00000000003</v>
      </c>
      <c r="I537" s="543"/>
      <c r="J537" s="544"/>
    </row>
    <row r="538" spans="1:10">
      <c r="A538" s="385">
        <f t="shared" si="16"/>
        <v>347</v>
      </c>
      <c r="B538" s="875" t="s">
        <v>2089</v>
      </c>
      <c r="C538" s="875"/>
      <c r="D538" s="385" t="s">
        <v>2038</v>
      </c>
      <c r="E538" s="876">
        <v>1</v>
      </c>
      <c r="F538" s="876"/>
      <c r="G538" s="388">
        <v>78181500</v>
      </c>
      <c r="H538" s="507">
        <v>165000</v>
      </c>
      <c r="I538" s="543"/>
      <c r="J538" s="544"/>
    </row>
    <row r="539" spans="1:10">
      <c r="A539" s="385">
        <f t="shared" si="16"/>
        <v>348</v>
      </c>
      <c r="B539" s="879" t="s">
        <v>2090</v>
      </c>
      <c r="C539" s="879"/>
      <c r="D539" s="385" t="s">
        <v>2038</v>
      </c>
      <c r="E539" s="876">
        <v>1</v>
      </c>
      <c r="F539" s="876"/>
      <c r="G539" s="388">
        <v>78181500</v>
      </c>
      <c r="H539" s="507">
        <v>132000</v>
      </c>
      <c r="I539" s="543"/>
      <c r="J539" s="544"/>
    </row>
    <row r="540" spans="1:10">
      <c r="A540" s="435"/>
      <c r="B540" s="436"/>
      <c r="C540" s="436"/>
      <c r="D540" s="437"/>
      <c r="E540" s="438"/>
      <c r="F540" s="438"/>
      <c r="G540" s="439"/>
      <c r="H540" s="441"/>
      <c r="I540" s="543"/>
      <c r="J540" s="544"/>
    </row>
    <row r="541" spans="1:10">
      <c r="A541" s="435"/>
      <c r="B541" s="897" t="s">
        <v>2091</v>
      </c>
      <c r="C541" s="897"/>
      <c r="D541" s="897"/>
      <c r="E541" s="896"/>
      <c r="F541" s="896"/>
      <c r="G541" s="439"/>
      <c r="H541" s="441"/>
      <c r="I541" s="543"/>
      <c r="J541" s="544"/>
    </row>
    <row r="542" spans="1:10">
      <c r="A542" s="385">
        <f>A539+1</f>
        <v>349</v>
      </c>
      <c r="B542" s="875" t="s">
        <v>2092</v>
      </c>
      <c r="C542" s="875"/>
      <c r="D542" s="385" t="s">
        <v>2038</v>
      </c>
      <c r="E542" s="876">
        <v>1</v>
      </c>
      <c r="F542" s="876"/>
      <c r="G542" s="388">
        <v>78181500</v>
      </c>
      <c r="H542" s="507">
        <v>660000</v>
      </c>
      <c r="I542" s="543"/>
      <c r="J542" s="544"/>
    </row>
    <row r="543" spans="1:10">
      <c r="A543" s="385">
        <f t="shared" ref="A543:A553" si="17">A542+1</f>
        <v>350</v>
      </c>
      <c r="B543" s="875" t="s">
        <v>2093</v>
      </c>
      <c r="C543" s="875"/>
      <c r="D543" s="385" t="s">
        <v>2038</v>
      </c>
      <c r="E543" s="876">
        <v>1</v>
      </c>
      <c r="F543" s="876"/>
      <c r="G543" s="388">
        <v>78181500</v>
      </c>
      <c r="H543" s="507">
        <v>242000.00000000003</v>
      </c>
      <c r="I543" s="543"/>
      <c r="J543" s="544"/>
    </row>
    <row r="544" spans="1:10">
      <c r="A544" s="385">
        <f t="shared" si="17"/>
        <v>351</v>
      </c>
      <c r="B544" s="875" t="s">
        <v>2094</v>
      </c>
      <c r="C544" s="875"/>
      <c r="D544" s="385" t="s">
        <v>2038</v>
      </c>
      <c r="E544" s="876">
        <v>1</v>
      </c>
      <c r="F544" s="876"/>
      <c r="G544" s="388">
        <v>78181500</v>
      </c>
      <c r="H544" s="507">
        <v>286000</v>
      </c>
      <c r="I544" s="543"/>
      <c r="J544" s="544"/>
    </row>
    <row r="545" spans="1:10">
      <c r="A545" s="385">
        <f t="shared" si="17"/>
        <v>352</v>
      </c>
      <c r="B545" s="875" t="s">
        <v>2095</v>
      </c>
      <c r="C545" s="875"/>
      <c r="D545" s="385" t="s">
        <v>2038</v>
      </c>
      <c r="E545" s="876">
        <v>1</v>
      </c>
      <c r="F545" s="876"/>
      <c r="G545" s="388">
        <v>78181500</v>
      </c>
      <c r="H545" s="507">
        <v>308000</v>
      </c>
      <c r="I545" s="543"/>
      <c r="J545" s="544"/>
    </row>
    <row r="546" spans="1:10">
      <c r="A546" s="385">
        <f t="shared" si="17"/>
        <v>353</v>
      </c>
      <c r="B546" s="883" t="s">
        <v>2096</v>
      </c>
      <c r="C546" s="884"/>
      <c r="D546" s="385" t="s">
        <v>2038</v>
      </c>
      <c r="E546" s="885">
        <v>1</v>
      </c>
      <c r="F546" s="886"/>
      <c r="G546" s="386">
        <v>78181500</v>
      </c>
      <c r="H546" s="507">
        <v>462000.00000000006</v>
      </c>
      <c r="I546" s="543"/>
      <c r="J546" s="544"/>
    </row>
    <row r="547" spans="1:10">
      <c r="A547" s="385">
        <f t="shared" si="17"/>
        <v>354</v>
      </c>
      <c r="B547" s="883" t="s">
        <v>2097</v>
      </c>
      <c r="C547" s="884"/>
      <c r="D547" s="385" t="s">
        <v>2038</v>
      </c>
      <c r="E547" s="885">
        <v>1</v>
      </c>
      <c r="F547" s="886"/>
      <c r="G547" s="386">
        <v>78181500</v>
      </c>
      <c r="H547" s="507">
        <v>242000.00000000003</v>
      </c>
      <c r="I547" s="543"/>
      <c r="J547" s="544"/>
    </row>
    <row r="548" spans="1:10">
      <c r="A548" s="385">
        <f t="shared" si="17"/>
        <v>355</v>
      </c>
      <c r="B548" s="883" t="s">
        <v>2098</v>
      </c>
      <c r="C548" s="884"/>
      <c r="D548" s="385" t="s">
        <v>2038</v>
      </c>
      <c r="E548" s="885">
        <v>1</v>
      </c>
      <c r="F548" s="886"/>
      <c r="G548" s="386">
        <v>78181500</v>
      </c>
      <c r="H548" s="507">
        <v>418000.00000000006</v>
      </c>
      <c r="I548" s="543"/>
      <c r="J548" s="544"/>
    </row>
    <row r="549" spans="1:10">
      <c r="A549" s="385">
        <f t="shared" si="17"/>
        <v>356</v>
      </c>
      <c r="B549" s="883" t="s">
        <v>2099</v>
      </c>
      <c r="C549" s="884"/>
      <c r="D549" s="385" t="s">
        <v>2038</v>
      </c>
      <c r="E549" s="885">
        <v>1</v>
      </c>
      <c r="F549" s="886"/>
      <c r="G549" s="386">
        <v>78181500</v>
      </c>
      <c r="H549" s="507">
        <v>1320000</v>
      </c>
      <c r="I549" s="543"/>
      <c r="J549" s="544"/>
    </row>
    <row r="550" spans="1:10">
      <c r="A550" s="385">
        <f t="shared" si="17"/>
        <v>357</v>
      </c>
      <c r="B550" s="883" t="s">
        <v>2100</v>
      </c>
      <c r="C550" s="884"/>
      <c r="D550" s="385" t="s">
        <v>2038</v>
      </c>
      <c r="E550" s="885">
        <v>1</v>
      </c>
      <c r="F550" s="886"/>
      <c r="G550" s="386">
        <v>78181500</v>
      </c>
      <c r="H550" s="507">
        <v>660000</v>
      </c>
      <c r="I550" s="543"/>
      <c r="J550" s="544"/>
    </row>
    <row r="551" spans="1:10">
      <c r="A551" s="385">
        <f t="shared" si="17"/>
        <v>358</v>
      </c>
      <c r="B551" s="883" t="s">
        <v>2101</v>
      </c>
      <c r="C551" s="884"/>
      <c r="D551" s="385" t="s">
        <v>2038</v>
      </c>
      <c r="E551" s="885">
        <v>1</v>
      </c>
      <c r="F551" s="886"/>
      <c r="G551" s="386">
        <v>78181500</v>
      </c>
      <c r="H551" s="507">
        <v>352000</v>
      </c>
      <c r="I551" s="543"/>
      <c r="J551" s="544"/>
    </row>
    <row r="552" spans="1:10">
      <c r="A552" s="385">
        <f t="shared" si="17"/>
        <v>359</v>
      </c>
      <c r="B552" s="883" t="s">
        <v>2102</v>
      </c>
      <c r="C552" s="884"/>
      <c r="D552" s="385" t="s">
        <v>2038</v>
      </c>
      <c r="E552" s="885">
        <v>1</v>
      </c>
      <c r="F552" s="886"/>
      <c r="G552" s="386">
        <v>78181500</v>
      </c>
      <c r="H552" s="507">
        <v>220000.00000000003</v>
      </c>
      <c r="I552" s="543"/>
      <c r="J552" s="544"/>
    </row>
    <row r="553" spans="1:10">
      <c r="A553" s="385">
        <f t="shared" si="17"/>
        <v>360</v>
      </c>
      <c r="B553" s="883" t="s">
        <v>2103</v>
      </c>
      <c r="C553" s="884"/>
      <c r="D553" s="385" t="s">
        <v>2038</v>
      </c>
      <c r="E553" s="885">
        <v>1</v>
      </c>
      <c r="F553" s="886"/>
      <c r="G553" s="386">
        <v>78181500</v>
      </c>
      <c r="H553" s="507">
        <v>308000</v>
      </c>
      <c r="I553" s="543"/>
      <c r="J553" s="544"/>
    </row>
    <row r="554" spans="1:10">
      <c r="A554" s="385">
        <f>A553+1</f>
        <v>361</v>
      </c>
      <c r="B554" s="875" t="s">
        <v>2104</v>
      </c>
      <c r="C554" s="875"/>
      <c r="D554" s="385" t="s">
        <v>2038</v>
      </c>
      <c r="E554" s="876">
        <v>1</v>
      </c>
      <c r="F554" s="876"/>
      <c r="G554" s="388">
        <v>78181500</v>
      </c>
      <c r="H554" s="507">
        <v>308000</v>
      </c>
      <c r="I554" s="543"/>
      <c r="J554" s="544"/>
    </row>
    <row r="555" spans="1:10">
      <c r="A555" s="385">
        <f>A554+1</f>
        <v>362</v>
      </c>
      <c r="B555" s="879" t="s">
        <v>2105</v>
      </c>
      <c r="C555" s="879"/>
      <c r="D555" s="385" t="s">
        <v>2038</v>
      </c>
      <c r="E555" s="876">
        <v>1</v>
      </c>
      <c r="F555" s="876"/>
      <c r="G555" s="388">
        <v>78181500</v>
      </c>
      <c r="H555" s="507">
        <v>242000.00000000003</v>
      </c>
      <c r="I555" s="543"/>
      <c r="J555" s="544"/>
    </row>
    <row r="556" spans="1:10">
      <c r="A556" s="437"/>
      <c r="B556" s="436"/>
      <c r="C556" s="436"/>
      <c r="D556" s="437"/>
      <c r="E556" s="438"/>
      <c r="F556" s="438"/>
      <c r="G556" s="439"/>
      <c r="H556" s="440"/>
      <c r="I556" s="543"/>
      <c r="J556" s="544"/>
    </row>
    <row r="557" spans="1:10">
      <c r="A557" s="437"/>
      <c r="B557" s="968" t="s">
        <v>2106</v>
      </c>
      <c r="C557" s="968"/>
      <c r="D557" s="442"/>
      <c r="E557" s="896"/>
      <c r="F557" s="896"/>
      <c r="G557" s="439"/>
      <c r="H557" s="440"/>
      <c r="I557" s="543"/>
      <c r="J557" s="544"/>
    </row>
    <row r="558" spans="1:10">
      <c r="A558" s="385">
        <f>A555+1</f>
        <v>363</v>
      </c>
      <c r="B558" s="875" t="s">
        <v>2107</v>
      </c>
      <c r="C558" s="875"/>
      <c r="D558" s="385" t="s">
        <v>2038</v>
      </c>
      <c r="E558" s="876">
        <v>1</v>
      </c>
      <c r="F558" s="876"/>
      <c r="G558" s="388">
        <v>78181500</v>
      </c>
      <c r="H558" s="507">
        <v>352000</v>
      </c>
      <c r="I558" s="543"/>
      <c r="J558" s="544"/>
    </row>
    <row r="559" spans="1:10">
      <c r="A559" s="385">
        <f t="shared" ref="A559:A560" si="18">A558+1</f>
        <v>364</v>
      </c>
      <c r="B559" s="875" t="s">
        <v>2108</v>
      </c>
      <c r="C559" s="875"/>
      <c r="D559" s="385" t="s">
        <v>2038</v>
      </c>
      <c r="E559" s="876">
        <v>1</v>
      </c>
      <c r="F559" s="876"/>
      <c r="G559" s="388">
        <v>78181500</v>
      </c>
      <c r="H559" s="507">
        <v>1320000</v>
      </c>
      <c r="I559" s="543"/>
      <c r="J559" s="544"/>
    </row>
    <row r="560" spans="1:10">
      <c r="A560" s="385">
        <f t="shared" si="18"/>
        <v>365</v>
      </c>
      <c r="B560" s="887" t="s">
        <v>2109</v>
      </c>
      <c r="C560" s="888"/>
      <c r="D560" s="385" t="s">
        <v>2038</v>
      </c>
      <c r="E560" s="885">
        <v>1</v>
      </c>
      <c r="F560" s="886"/>
      <c r="G560" s="386">
        <v>78181500</v>
      </c>
      <c r="H560" s="507">
        <v>990000.00000000012</v>
      </c>
      <c r="I560" s="543"/>
      <c r="J560" s="544"/>
    </row>
    <row r="561" spans="1:10" ht="15">
      <c r="A561" s="431"/>
      <c r="B561" s="433"/>
      <c r="C561" s="433"/>
      <c r="D561" s="432"/>
      <c r="E561" s="432"/>
      <c r="F561" s="432"/>
      <c r="G561" s="432"/>
      <c r="H561" s="434"/>
      <c r="I561" s="543"/>
      <c r="J561" s="544"/>
    </row>
    <row r="562" spans="1:10" ht="15">
      <c r="A562" s="431"/>
      <c r="B562" s="433"/>
      <c r="C562" s="433"/>
      <c r="D562" s="432"/>
      <c r="E562" s="432"/>
      <c r="F562" s="432"/>
      <c r="G562" s="432"/>
      <c r="H562" s="434"/>
      <c r="I562" s="543"/>
      <c r="J562" s="544"/>
    </row>
    <row r="563" spans="1:10">
      <c r="A563" s="391" t="s">
        <v>41</v>
      </c>
      <c r="B563" s="948" t="s">
        <v>43</v>
      </c>
      <c r="C563" s="949"/>
      <c r="D563" s="391" t="s">
        <v>44</v>
      </c>
      <c r="E563" s="948" t="s">
        <v>1718</v>
      </c>
      <c r="F563" s="949"/>
      <c r="G563" s="390" t="s">
        <v>48</v>
      </c>
      <c r="H563" s="391"/>
      <c r="I563" s="543"/>
      <c r="J563" s="544"/>
    </row>
    <row r="564" spans="1:10">
      <c r="A564" s="385">
        <f>A560+1</f>
        <v>366</v>
      </c>
      <c r="B564" s="883" t="s">
        <v>2110</v>
      </c>
      <c r="C564" s="884"/>
      <c r="D564" s="385" t="s">
        <v>2038</v>
      </c>
      <c r="E564" s="885">
        <v>1</v>
      </c>
      <c r="F564" s="886"/>
      <c r="G564" s="386">
        <v>78181500</v>
      </c>
      <c r="H564" s="507">
        <v>308000</v>
      </c>
      <c r="I564" s="543"/>
      <c r="J564" s="544"/>
    </row>
    <row r="565" spans="1:10">
      <c r="A565" s="385">
        <f t="shared" ref="A565:A576" si="19">A564+1</f>
        <v>367</v>
      </c>
      <c r="B565" s="883" t="s">
        <v>2111</v>
      </c>
      <c r="C565" s="884"/>
      <c r="D565" s="385" t="s">
        <v>2038</v>
      </c>
      <c r="E565" s="885">
        <v>1</v>
      </c>
      <c r="F565" s="886"/>
      <c r="G565" s="386">
        <v>78181500</v>
      </c>
      <c r="H565" s="507">
        <v>165000</v>
      </c>
      <c r="I565" s="543"/>
      <c r="J565" s="544"/>
    </row>
    <row r="566" spans="1:10">
      <c r="A566" s="385">
        <f t="shared" si="19"/>
        <v>368</v>
      </c>
      <c r="B566" s="883" t="s">
        <v>2112</v>
      </c>
      <c r="C566" s="884"/>
      <c r="D566" s="385" t="s">
        <v>2038</v>
      </c>
      <c r="E566" s="885">
        <v>1</v>
      </c>
      <c r="F566" s="886"/>
      <c r="G566" s="386">
        <v>78181500</v>
      </c>
      <c r="H566" s="507">
        <v>308000</v>
      </c>
      <c r="I566" s="543"/>
      <c r="J566" s="544"/>
    </row>
    <row r="567" spans="1:10">
      <c r="A567" s="385">
        <f t="shared" si="19"/>
        <v>369</v>
      </c>
      <c r="B567" s="883" t="s">
        <v>2113</v>
      </c>
      <c r="C567" s="884"/>
      <c r="D567" s="385" t="s">
        <v>2038</v>
      </c>
      <c r="E567" s="885">
        <v>1</v>
      </c>
      <c r="F567" s="886"/>
      <c r="G567" s="386">
        <v>78181500</v>
      </c>
      <c r="H567" s="507">
        <v>352000</v>
      </c>
      <c r="I567" s="543"/>
      <c r="J567" s="544"/>
    </row>
    <row r="568" spans="1:10">
      <c r="A568" s="385">
        <f t="shared" si="19"/>
        <v>370</v>
      </c>
      <c r="B568" s="883" t="s">
        <v>2114</v>
      </c>
      <c r="C568" s="884"/>
      <c r="D568" s="385" t="s">
        <v>2038</v>
      </c>
      <c r="E568" s="885">
        <v>1</v>
      </c>
      <c r="F568" s="886"/>
      <c r="G568" s="386">
        <v>78181500</v>
      </c>
      <c r="H568" s="507">
        <v>418000.00000000006</v>
      </c>
      <c r="I568" s="543"/>
      <c r="J568" s="544"/>
    </row>
    <row r="569" spans="1:10">
      <c r="A569" s="385">
        <f t="shared" si="19"/>
        <v>371</v>
      </c>
      <c r="B569" s="883" t="s">
        <v>2115</v>
      </c>
      <c r="C569" s="884"/>
      <c r="D569" s="385" t="s">
        <v>2038</v>
      </c>
      <c r="E569" s="885">
        <v>1</v>
      </c>
      <c r="F569" s="886"/>
      <c r="G569" s="386">
        <v>78181500</v>
      </c>
      <c r="H569" s="507">
        <v>418000.00000000006</v>
      </c>
      <c r="I569" s="543"/>
      <c r="J569" s="544"/>
    </row>
    <row r="570" spans="1:10">
      <c r="A570" s="385">
        <f t="shared" si="19"/>
        <v>372</v>
      </c>
      <c r="B570" s="883" t="s">
        <v>2116</v>
      </c>
      <c r="C570" s="884"/>
      <c r="D570" s="385" t="s">
        <v>2038</v>
      </c>
      <c r="E570" s="885">
        <v>1</v>
      </c>
      <c r="F570" s="886"/>
      <c r="G570" s="386">
        <v>78181500</v>
      </c>
      <c r="H570" s="507">
        <v>242000.00000000003</v>
      </c>
      <c r="I570" s="543"/>
      <c r="J570" s="544"/>
    </row>
    <row r="571" spans="1:10">
      <c r="A571" s="385">
        <f t="shared" si="19"/>
        <v>373</v>
      </c>
      <c r="B571" s="883" t="s">
        <v>2117</v>
      </c>
      <c r="C571" s="884"/>
      <c r="D571" s="385" t="s">
        <v>2038</v>
      </c>
      <c r="E571" s="885">
        <v>1</v>
      </c>
      <c r="F571" s="886"/>
      <c r="G571" s="386">
        <v>78181500</v>
      </c>
      <c r="H571" s="507">
        <v>308000</v>
      </c>
      <c r="I571" s="543"/>
      <c r="J571" s="544"/>
    </row>
    <row r="572" spans="1:10">
      <c r="A572" s="385">
        <f t="shared" si="19"/>
        <v>374</v>
      </c>
      <c r="B572" s="883" t="s">
        <v>2118</v>
      </c>
      <c r="C572" s="884"/>
      <c r="D572" s="385" t="s">
        <v>2038</v>
      </c>
      <c r="E572" s="885">
        <v>1</v>
      </c>
      <c r="F572" s="886"/>
      <c r="G572" s="386">
        <v>78181500</v>
      </c>
      <c r="H572" s="507">
        <v>308000</v>
      </c>
      <c r="I572" s="543"/>
      <c r="J572" s="544"/>
    </row>
    <row r="573" spans="1:10">
      <c r="A573" s="385">
        <f t="shared" si="19"/>
        <v>375</v>
      </c>
      <c r="B573" s="875" t="s">
        <v>2119</v>
      </c>
      <c r="C573" s="875"/>
      <c r="D573" s="385" t="s">
        <v>2038</v>
      </c>
      <c r="E573" s="876">
        <v>1</v>
      </c>
      <c r="F573" s="876"/>
      <c r="G573" s="388">
        <v>78181500</v>
      </c>
      <c r="H573" s="507">
        <v>132000</v>
      </c>
      <c r="I573" s="543"/>
      <c r="J573" s="544"/>
    </row>
    <row r="574" spans="1:10">
      <c r="A574" s="385">
        <f t="shared" si="19"/>
        <v>376</v>
      </c>
      <c r="B574" s="875" t="s">
        <v>2120</v>
      </c>
      <c r="C574" s="875"/>
      <c r="D574" s="385" t="s">
        <v>2038</v>
      </c>
      <c r="E574" s="876">
        <v>1</v>
      </c>
      <c r="F574" s="876"/>
      <c r="G574" s="388">
        <v>78181500</v>
      </c>
      <c r="H574" s="507">
        <v>88000</v>
      </c>
      <c r="I574" s="543"/>
      <c r="J574" s="544"/>
    </row>
    <row r="575" spans="1:10">
      <c r="A575" s="385">
        <f t="shared" si="19"/>
        <v>377</v>
      </c>
      <c r="B575" s="875" t="s">
        <v>2121</v>
      </c>
      <c r="C575" s="875"/>
      <c r="D575" s="385" t="s">
        <v>2038</v>
      </c>
      <c r="E575" s="876">
        <v>1</v>
      </c>
      <c r="F575" s="876"/>
      <c r="G575" s="388">
        <v>78181500</v>
      </c>
      <c r="H575" s="507">
        <v>418000.00000000006</v>
      </c>
      <c r="I575" s="543"/>
      <c r="J575" s="544"/>
    </row>
    <row r="576" spans="1:10">
      <c r="A576" s="385">
        <f t="shared" si="19"/>
        <v>378</v>
      </c>
      <c r="B576" s="879" t="s">
        <v>2122</v>
      </c>
      <c r="C576" s="879"/>
      <c r="D576" s="385" t="s">
        <v>2038</v>
      </c>
      <c r="E576" s="876">
        <v>1</v>
      </c>
      <c r="F576" s="876"/>
      <c r="G576" s="388">
        <v>78181500</v>
      </c>
      <c r="H576" s="507">
        <v>418000.00000000006</v>
      </c>
      <c r="I576" s="543"/>
      <c r="J576" s="544"/>
    </row>
    <row r="577" spans="1:10">
      <c r="A577" s="435"/>
      <c r="B577" s="436"/>
      <c r="C577" s="436"/>
      <c r="D577" s="437"/>
      <c r="E577" s="438"/>
      <c r="F577" s="438"/>
      <c r="G577" s="439"/>
      <c r="H577" s="441"/>
      <c r="I577" s="543"/>
      <c r="J577" s="544"/>
    </row>
    <row r="578" spans="1:10">
      <c r="A578" s="435"/>
      <c r="B578" s="895" t="s">
        <v>2123</v>
      </c>
      <c r="C578" s="895"/>
      <c r="D578" s="442"/>
      <c r="E578" s="896"/>
      <c r="F578" s="896"/>
      <c r="G578" s="439"/>
      <c r="H578" s="441"/>
      <c r="I578" s="543"/>
      <c r="J578" s="544"/>
    </row>
    <row r="579" spans="1:10">
      <c r="A579" s="385">
        <f>A576+1</f>
        <v>379</v>
      </c>
      <c r="B579" s="875" t="s">
        <v>2124</v>
      </c>
      <c r="C579" s="875"/>
      <c r="D579" s="385" t="s">
        <v>2038</v>
      </c>
      <c r="E579" s="876">
        <v>1</v>
      </c>
      <c r="F579" s="876"/>
      <c r="G579" s="388">
        <v>78181500</v>
      </c>
      <c r="H579" s="507">
        <v>968000.00000000012</v>
      </c>
      <c r="I579" s="543"/>
      <c r="J579" s="544"/>
    </row>
    <row r="580" spans="1:10">
      <c r="A580" s="385">
        <f t="shared" ref="A580:A595" si="20">A579+1</f>
        <v>380</v>
      </c>
      <c r="B580" s="875" t="s">
        <v>2125</v>
      </c>
      <c r="C580" s="875"/>
      <c r="D580" s="385" t="s">
        <v>2038</v>
      </c>
      <c r="E580" s="876">
        <v>1</v>
      </c>
      <c r="F580" s="876"/>
      <c r="G580" s="388">
        <v>78181500</v>
      </c>
      <c r="H580" s="507">
        <v>352000</v>
      </c>
      <c r="I580" s="543"/>
      <c r="J580" s="544"/>
    </row>
    <row r="581" spans="1:10">
      <c r="A581" s="385">
        <f t="shared" si="20"/>
        <v>381</v>
      </c>
      <c r="B581" s="875" t="s">
        <v>2126</v>
      </c>
      <c r="C581" s="875"/>
      <c r="D581" s="385" t="s">
        <v>2038</v>
      </c>
      <c r="E581" s="876">
        <v>1</v>
      </c>
      <c r="F581" s="876"/>
      <c r="G581" s="388">
        <v>78181500</v>
      </c>
      <c r="H581" s="507">
        <v>1540000.0000000002</v>
      </c>
      <c r="I581" s="543"/>
      <c r="J581" s="544"/>
    </row>
    <row r="582" spans="1:10">
      <c r="A582" s="385">
        <f t="shared" si="20"/>
        <v>382</v>
      </c>
      <c r="B582" s="875" t="s">
        <v>2127</v>
      </c>
      <c r="C582" s="875"/>
      <c r="D582" s="385" t="s">
        <v>2038</v>
      </c>
      <c r="E582" s="876">
        <v>1</v>
      </c>
      <c r="F582" s="876"/>
      <c r="G582" s="388">
        <v>78181500</v>
      </c>
      <c r="H582" s="507">
        <v>1320000</v>
      </c>
      <c r="I582" s="543"/>
      <c r="J582" s="544"/>
    </row>
    <row r="583" spans="1:10">
      <c r="A583" s="385">
        <f t="shared" si="20"/>
        <v>383</v>
      </c>
      <c r="B583" s="875" t="s">
        <v>2128</v>
      </c>
      <c r="C583" s="875"/>
      <c r="D583" s="385" t="s">
        <v>2038</v>
      </c>
      <c r="E583" s="876">
        <v>1</v>
      </c>
      <c r="F583" s="876"/>
      <c r="G583" s="388">
        <v>78181500</v>
      </c>
      <c r="H583" s="507">
        <v>1320000</v>
      </c>
      <c r="I583" s="543"/>
      <c r="J583" s="544"/>
    </row>
    <row r="584" spans="1:10">
      <c r="A584" s="385">
        <f t="shared" si="20"/>
        <v>384</v>
      </c>
      <c r="B584" s="875" t="s">
        <v>2129</v>
      </c>
      <c r="C584" s="875"/>
      <c r="D584" s="385" t="s">
        <v>2038</v>
      </c>
      <c r="E584" s="876">
        <v>1</v>
      </c>
      <c r="F584" s="876"/>
      <c r="G584" s="388">
        <v>78181500</v>
      </c>
      <c r="H584" s="507">
        <v>1320000</v>
      </c>
      <c r="I584" s="543"/>
      <c r="J584" s="544"/>
    </row>
    <row r="585" spans="1:10">
      <c r="A585" s="385">
        <f t="shared" si="20"/>
        <v>385</v>
      </c>
      <c r="B585" s="875" t="s">
        <v>2130</v>
      </c>
      <c r="C585" s="875"/>
      <c r="D585" s="385" t="s">
        <v>2038</v>
      </c>
      <c r="E585" s="876">
        <v>1</v>
      </c>
      <c r="F585" s="876"/>
      <c r="G585" s="388">
        <v>78181500</v>
      </c>
      <c r="H585" s="507">
        <v>990000.00000000012</v>
      </c>
      <c r="I585" s="543"/>
      <c r="J585" s="544"/>
    </row>
    <row r="586" spans="1:10">
      <c r="A586" s="385">
        <f t="shared" si="20"/>
        <v>386</v>
      </c>
      <c r="B586" s="883" t="s">
        <v>2131</v>
      </c>
      <c r="C586" s="884"/>
      <c r="D586" s="385" t="s">
        <v>2038</v>
      </c>
      <c r="E586" s="885">
        <v>1</v>
      </c>
      <c r="F586" s="886"/>
      <c r="G586" s="386">
        <v>78181500</v>
      </c>
      <c r="H586" s="507">
        <v>242000.00000000003</v>
      </c>
      <c r="I586" s="543"/>
      <c r="J586" s="544"/>
    </row>
    <row r="587" spans="1:10">
      <c r="A587" s="385">
        <f t="shared" si="20"/>
        <v>387</v>
      </c>
      <c r="B587" s="883" t="s">
        <v>2132</v>
      </c>
      <c r="C587" s="884"/>
      <c r="D587" s="385" t="s">
        <v>2038</v>
      </c>
      <c r="E587" s="885">
        <v>1</v>
      </c>
      <c r="F587" s="886"/>
      <c r="G587" s="386">
        <v>78181500</v>
      </c>
      <c r="H587" s="507">
        <v>880000.00000000012</v>
      </c>
      <c r="I587" s="543"/>
      <c r="J587" s="544"/>
    </row>
    <row r="588" spans="1:10">
      <c r="A588" s="385">
        <f t="shared" si="20"/>
        <v>388</v>
      </c>
      <c r="B588" s="883" t="s">
        <v>2133</v>
      </c>
      <c r="C588" s="884"/>
      <c r="D588" s="385" t="s">
        <v>2038</v>
      </c>
      <c r="E588" s="885">
        <v>1</v>
      </c>
      <c r="F588" s="886"/>
      <c r="G588" s="386">
        <v>78181500</v>
      </c>
      <c r="H588" s="507">
        <v>176000</v>
      </c>
      <c r="I588" s="543"/>
      <c r="J588" s="544"/>
    </row>
    <row r="589" spans="1:10">
      <c r="A589" s="385">
        <f t="shared" si="20"/>
        <v>389</v>
      </c>
      <c r="B589" s="883" t="s">
        <v>2134</v>
      </c>
      <c r="C589" s="884"/>
      <c r="D589" s="385" t="s">
        <v>2038</v>
      </c>
      <c r="E589" s="885">
        <v>1</v>
      </c>
      <c r="F589" s="886"/>
      <c r="G589" s="386">
        <v>78181500</v>
      </c>
      <c r="H589" s="507">
        <v>88000</v>
      </c>
      <c r="I589" s="543"/>
      <c r="J589" s="544"/>
    </row>
    <row r="590" spans="1:10">
      <c r="A590" s="385">
        <f t="shared" si="20"/>
        <v>390</v>
      </c>
      <c r="B590" s="883" t="s">
        <v>2135</v>
      </c>
      <c r="C590" s="884"/>
      <c r="D590" s="385" t="s">
        <v>2038</v>
      </c>
      <c r="E590" s="885">
        <v>1</v>
      </c>
      <c r="F590" s="886"/>
      <c r="G590" s="386">
        <v>78181500</v>
      </c>
      <c r="H590" s="507">
        <v>352000</v>
      </c>
      <c r="I590" s="543"/>
      <c r="J590" s="544"/>
    </row>
    <row r="591" spans="1:10">
      <c r="A591" s="385">
        <f t="shared" si="20"/>
        <v>391</v>
      </c>
      <c r="B591" s="883" t="s">
        <v>2136</v>
      </c>
      <c r="C591" s="884"/>
      <c r="D591" s="385" t="s">
        <v>2038</v>
      </c>
      <c r="E591" s="885">
        <v>1</v>
      </c>
      <c r="F591" s="886"/>
      <c r="G591" s="386">
        <v>78181500</v>
      </c>
      <c r="H591" s="507">
        <v>352000</v>
      </c>
      <c r="I591" s="543"/>
      <c r="J591" s="544"/>
    </row>
    <row r="592" spans="1:10">
      <c r="A592" s="385">
        <f t="shared" si="20"/>
        <v>392</v>
      </c>
      <c r="B592" s="883" t="s">
        <v>2137</v>
      </c>
      <c r="C592" s="884"/>
      <c r="D592" s="385" t="s">
        <v>2038</v>
      </c>
      <c r="E592" s="885">
        <v>1</v>
      </c>
      <c r="F592" s="886"/>
      <c r="G592" s="386">
        <v>78181500</v>
      </c>
      <c r="H592" s="507">
        <v>308000</v>
      </c>
      <c r="I592" s="543"/>
      <c r="J592" s="544"/>
    </row>
    <row r="593" spans="1:10">
      <c r="A593" s="385">
        <f t="shared" si="20"/>
        <v>393</v>
      </c>
      <c r="B593" s="883" t="s">
        <v>2138</v>
      </c>
      <c r="C593" s="884"/>
      <c r="D593" s="385" t="s">
        <v>2038</v>
      </c>
      <c r="E593" s="885">
        <v>1</v>
      </c>
      <c r="F593" s="886"/>
      <c r="G593" s="386">
        <v>78181500</v>
      </c>
      <c r="H593" s="507">
        <v>264000</v>
      </c>
      <c r="I593" s="543"/>
      <c r="J593" s="544"/>
    </row>
    <row r="594" spans="1:10">
      <c r="A594" s="385">
        <f t="shared" si="20"/>
        <v>394</v>
      </c>
      <c r="B594" s="875" t="s">
        <v>2139</v>
      </c>
      <c r="C594" s="875"/>
      <c r="D594" s="385" t="s">
        <v>2038</v>
      </c>
      <c r="E594" s="876">
        <v>1</v>
      </c>
      <c r="F594" s="876"/>
      <c r="G594" s="388">
        <v>78181500</v>
      </c>
      <c r="H594" s="507">
        <v>220000.00000000003</v>
      </c>
      <c r="I594" s="543"/>
      <c r="J594" s="544"/>
    </row>
    <row r="595" spans="1:10">
      <c r="A595" s="385">
        <f t="shared" si="20"/>
        <v>395</v>
      </c>
      <c r="B595" s="879" t="s">
        <v>2140</v>
      </c>
      <c r="C595" s="879"/>
      <c r="D595" s="385" t="s">
        <v>2038</v>
      </c>
      <c r="E595" s="876">
        <v>1</v>
      </c>
      <c r="F595" s="876"/>
      <c r="G595" s="388">
        <v>78181500</v>
      </c>
      <c r="H595" s="507">
        <v>198000.00000000003</v>
      </c>
      <c r="I595" s="543"/>
      <c r="J595" s="544"/>
    </row>
    <row r="596" spans="1:10">
      <c r="A596" s="435"/>
      <c r="B596" s="436"/>
      <c r="C596" s="436"/>
      <c r="D596" s="437"/>
      <c r="E596" s="438"/>
      <c r="F596" s="438"/>
      <c r="G596" s="439"/>
      <c r="H596" s="441"/>
      <c r="I596" s="543"/>
      <c r="J596" s="544"/>
    </row>
    <row r="597" spans="1:10">
      <c r="A597" s="435"/>
      <c r="B597" s="897" t="s">
        <v>2141</v>
      </c>
      <c r="C597" s="897"/>
      <c r="D597" s="442"/>
      <c r="E597" s="896"/>
      <c r="F597" s="896"/>
      <c r="G597" s="439"/>
      <c r="H597" s="441"/>
      <c r="I597" s="543"/>
      <c r="J597" s="544"/>
    </row>
    <row r="598" spans="1:10">
      <c r="A598" s="385">
        <f>A595+1</f>
        <v>396</v>
      </c>
      <c r="B598" s="875" t="s">
        <v>2142</v>
      </c>
      <c r="C598" s="875"/>
      <c r="D598" s="385" t="s">
        <v>2038</v>
      </c>
      <c r="E598" s="876">
        <v>1</v>
      </c>
      <c r="F598" s="876"/>
      <c r="G598" s="388">
        <v>78181500</v>
      </c>
      <c r="H598" s="507">
        <v>1320000</v>
      </c>
      <c r="I598" s="543"/>
      <c r="J598" s="544"/>
    </row>
    <row r="599" spans="1:10">
      <c r="A599" s="385">
        <f t="shared" ref="A599:A608" si="21">A598+1</f>
        <v>397</v>
      </c>
      <c r="B599" s="875" t="s">
        <v>2143</v>
      </c>
      <c r="C599" s="875"/>
      <c r="D599" s="385" t="s">
        <v>2038</v>
      </c>
      <c r="E599" s="876">
        <v>1</v>
      </c>
      <c r="F599" s="876"/>
      <c r="G599" s="388">
        <v>78181500</v>
      </c>
      <c r="H599" s="507">
        <v>1430000</v>
      </c>
      <c r="I599" s="543"/>
      <c r="J599" s="544"/>
    </row>
    <row r="600" spans="1:10">
      <c r="A600" s="385">
        <f t="shared" si="21"/>
        <v>398</v>
      </c>
      <c r="B600" s="875" t="s">
        <v>2144</v>
      </c>
      <c r="C600" s="875"/>
      <c r="D600" s="385" t="s">
        <v>2038</v>
      </c>
      <c r="E600" s="876">
        <v>1</v>
      </c>
      <c r="F600" s="876"/>
      <c r="G600" s="388">
        <v>78181500</v>
      </c>
      <c r="H600" s="507">
        <v>275000</v>
      </c>
      <c r="I600" s="543"/>
      <c r="J600" s="544"/>
    </row>
    <row r="601" spans="1:10">
      <c r="A601" s="385">
        <f t="shared" si="21"/>
        <v>399</v>
      </c>
      <c r="B601" s="875" t="s">
        <v>2145</v>
      </c>
      <c r="C601" s="875"/>
      <c r="D601" s="385" t="s">
        <v>2038</v>
      </c>
      <c r="E601" s="876">
        <v>1</v>
      </c>
      <c r="F601" s="876"/>
      <c r="G601" s="388">
        <v>78181500</v>
      </c>
      <c r="H601" s="507">
        <v>330000</v>
      </c>
      <c r="I601" s="543"/>
      <c r="J601" s="544"/>
    </row>
    <row r="602" spans="1:10">
      <c r="A602" s="385">
        <f t="shared" si="21"/>
        <v>400</v>
      </c>
      <c r="B602" s="875" t="s">
        <v>2146</v>
      </c>
      <c r="C602" s="875"/>
      <c r="D602" s="385" t="s">
        <v>2038</v>
      </c>
      <c r="E602" s="876">
        <v>1</v>
      </c>
      <c r="F602" s="876"/>
      <c r="G602" s="388">
        <v>78181500</v>
      </c>
      <c r="H602" s="507">
        <v>1320000</v>
      </c>
      <c r="I602" s="543"/>
      <c r="J602" s="544"/>
    </row>
    <row r="603" spans="1:10">
      <c r="A603" s="385">
        <f t="shared" si="21"/>
        <v>401</v>
      </c>
      <c r="B603" s="883" t="s">
        <v>2147</v>
      </c>
      <c r="C603" s="884"/>
      <c r="D603" s="385" t="s">
        <v>2038</v>
      </c>
      <c r="E603" s="885">
        <v>1</v>
      </c>
      <c r="F603" s="886"/>
      <c r="G603" s="386">
        <v>78181500</v>
      </c>
      <c r="H603" s="507">
        <v>1320000</v>
      </c>
      <c r="I603" s="543"/>
      <c r="J603" s="544"/>
    </row>
    <row r="604" spans="1:10">
      <c r="A604" s="385">
        <f t="shared" si="21"/>
        <v>402</v>
      </c>
      <c r="B604" s="883" t="s">
        <v>2148</v>
      </c>
      <c r="C604" s="884"/>
      <c r="D604" s="385" t="s">
        <v>2038</v>
      </c>
      <c r="E604" s="885">
        <v>1</v>
      </c>
      <c r="F604" s="886"/>
      <c r="G604" s="386">
        <v>78181500</v>
      </c>
      <c r="H604" s="507">
        <v>154000</v>
      </c>
      <c r="I604" s="543"/>
      <c r="J604" s="544"/>
    </row>
    <row r="605" spans="1:10">
      <c r="A605" s="385">
        <f t="shared" si="21"/>
        <v>403</v>
      </c>
      <c r="B605" s="883" t="s">
        <v>2149</v>
      </c>
      <c r="C605" s="884"/>
      <c r="D605" s="385" t="s">
        <v>2038</v>
      </c>
      <c r="E605" s="885">
        <v>1</v>
      </c>
      <c r="F605" s="886"/>
      <c r="G605" s="386">
        <v>78181500</v>
      </c>
      <c r="H605" s="507">
        <v>220000.00000000003</v>
      </c>
      <c r="I605" s="543"/>
      <c r="J605" s="544"/>
    </row>
    <row r="606" spans="1:10">
      <c r="A606" s="385">
        <f t="shared" si="21"/>
        <v>404</v>
      </c>
      <c r="B606" s="883" t="s">
        <v>2150</v>
      </c>
      <c r="C606" s="884"/>
      <c r="D606" s="385" t="s">
        <v>2038</v>
      </c>
      <c r="E606" s="885">
        <v>1</v>
      </c>
      <c r="F606" s="886"/>
      <c r="G606" s="386">
        <v>78181500</v>
      </c>
      <c r="H606" s="507">
        <v>220000.00000000003</v>
      </c>
      <c r="I606" s="543"/>
      <c r="J606" s="544"/>
    </row>
    <row r="607" spans="1:10">
      <c r="A607" s="385">
        <f t="shared" si="21"/>
        <v>405</v>
      </c>
      <c r="B607" s="875" t="s">
        <v>2151</v>
      </c>
      <c r="C607" s="875"/>
      <c r="D607" s="385" t="s">
        <v>2038</v>
      </c>
      <c r="E607" s="876">
        <v>1</v>
      </c>
      <c r="F607" s="876"/>
      <c r="G607" s="388">
        <v>78181500</v>
      </c>
      <c r="H607" s="507">
        <v>330000</v>
      </c>
      <c r="I607" s="543"/>
      <c r="J607" s="544"/>
    </row>
    <row r="608" spans="1:10">
      <c r="A608" s="385">
        <f t="shared" si="21"/>
        <v>406</v>
      </c>
      <c r="B608" s="879" t="s">
        <v>2152</v>
      </c>
      <c r="C608" s="879"/>
      <c r="D608" s="385" t="s">
        <v>2038</v>
      </c>
      <c r="E608" s="876">
        <v>1</v>
      </c>
      <c r="F608" s="876"/>
      <c r="G608" s="388">
        <v>78181500</v>
      </c>
      <c r="H608" s="507">
        <v>220000.00000000003</v>
      </c>
      <c r="I608" s="543"/>
      <c r="J608" s="544"/>
    </row>
    <row r="609" spans="1:10">
      <c r="A609" s="435"/>
      <c r="B609" s="436"/>
      <c r="C609" s="436"/>
      <c r="D609" s="437"/>
      <c r="E609" s="438"/>
      <c r="F609" s="438"/>
      <c r="G609" s="439"/>
      <c r="H609" s="441"/>
      <c r="I609" s="543"/>
      <c r="J609" s="544"/>
    </row>
    <row r="610" spans="1:10">
      <c r="A610" s="435"/>
      <c r="B610" s="897" t="s">
        <v>2153</v>
      </c>
      <c r="C610" s="897"/>
      <c r="D610" s="442"/>
      <c r="E610" s="896"/>
      <c r="F610" s="896"/>
      <c r="G610" s="439"/>
      <c r="H610" s="441"/>
      <c r="I610" s="543"/>
      <c r="J610" s="544"/>
    </row>
    <row r="611" spans="1:10">
      <c r="A611" s="385">
        <f>A608+1</f>
        <v>407</v>
      </c>
      <c r="B611" s="879" t="s">
        <v>2154</v>
      </c>
      <c r="C611" s="879"/>
      <c r="D611" s="385" t="s">
        <v>2038</v>
      </c>
      <c r="E611" s="876">
        <v>1</v>
      </c>
      <c r="F611" s="876"/>
      <c r="G611" s="388">
        <v>78181500</v>
      </c>
      <c r="H611" s="507">
        <v>308000</v>
      </c>
      <c r="I611" s="543"/>
      <c r="J611" s="544"/>
    </row>
    <row r="612" spans="1:10">
      <c r="A612" s="435"/>
      <c r="B612" s="436"/>
      <c r="C612" s="436"/>
      <c r="D612" s="437"/>
      <c r="E612" s="438"/>
      <c r="F612" s="438"/>
      <c r="G612" s="439"/>
      <c r="H612" s="441"/>
      <c r="I612" s="543"/>
      <c r="J612" s="544"/>
    </row>
    <row r="613" spans="1:10">
      <c r="A613" s="435"/>
      <c r="B613" s="968" t="s">
        <v>2155</v>
      </c>
      <c r="C613" s="968"/>
      <c r="D613" s="442"/>
      <c r="E613" s="896"/>
      <c r="F613" s="896"/>
      <c r="G613" s="439"/>
      <c r="H613" s="441"/>
      <c r="I613" s="543"/>
      <c r="J613" s="544"/>
    </row>
    <row r="614" spans="1:10">
      <c r="A614" s="385">
        <f>A611+1</f>
        <v>408</v>
      </c>
      <c r="B614" s="875" t="s">
        <v>2156</v>
      </c>
      <c r="C614" s="875"/>
      <c r="D614" s="385" t="s">
        <v>2038</v>
      </c>
      <c r="E614" s="876">
        <v>1</v>
      </c>
      <c r="F614" s="876"/>
      <c r="G614" s="388">
        <v>78181500</v>
      </c>
      <c r="H614" s="507">
        <v>275000</v>
      </c>
      <c r="I614" s="543"/>
      <c r="J614" s="544"/>
    </row>
    <row r="615" spans="1:10">
      <c r="A615" s="385">
        <f t="shared" ref="A615:A624" si="22">A614+1</f>
        <v>409</v>
      </c>
      <c r="B615" s="875" t="s">
        <v>2157</v>
      </c>
      <c r="C615" s="875"/>
      <c r="D615" s="385" t="s">
        <v>2038</v>
      </c>
      <c r="E615" s="876">
        <v>1</v>
      </c>
      <c r="F615" s="876"/>
      <c r="G615" s="388">
        <v>78181500</v>
      </c>
      <c r="H615" s="507">
        <v>770000.00000000012</v>
      </c>
      <c r="I615" s="543"/>
      <c r="J615" s="544"/>
    </row>
    <row r="616" spans="1:10">
      <c r="A616" s="385">
        <f t="shared" si="22"/>
        <v>410</v>
      </c>
      <c r="B616" s="875" t="s">
        <v>2158</v>
      </c>
      <c r="C616" s="875"/>
      <c r="D616" s="385" t="s">
        <v>2038</v>
      </c>
      <c r="E616" s="876">
        <v>1</v>
      </c>
      <c r="F616" s="876"/>
      <c r="G616" s="388">
        <v>78181500</v>
      </c>
      <c r="H616" s="507">
        <v>275000</v>
      </c>
      <c r="I616" s="543"/>
      <c r="J616" s="544"/>
    </row>
    <row r="617" spans="1:10">
      <c r="A617" s="385">
        <f t="shared" si="22"/>
        <v>411</v>
      </c>
      <c r="B617" s="875" t="s">
        <v>2159</v>
      </c>
      <c r="C617" s="875"/>
      <c r="D617" s="385" t="s">
        <v>2038</v>
      </c>
      <c r="E617" s="876">
        <v>1</v>
      </c>
      <c r="F617" s="876"/>
      <c r="G617" s="388">
        <v>78181500</v>
      </c>
      <c r="H617" s="507">
        <v>88000</v>
      </c>
      <c r="I617" s="543"/>
      <c r="J617" s="544"/>
    </row>
    <row r="618" spans="1:10">
      <c r="A618" s="385">
        <f t="shared" si="22"/>
        <v>412</v>
      </c>
      <c r="B618" s="875" t="s">
        <v>2160</v>
      </c>
      <c r="C618" s="875"/>
      <c r="D618" s="385" t="s">
        <v>2038</v>
      </c>
      <c r="E618" s="876">
        <v>1</v>
      </c>
      <c r="F618" s="876"/>
      <c r="G618" s="388">
        <v>78181500</v>
      </c>
      <c r="H618" s="507">
        <v>330000</v>
      </c>
      <c r="I618" s="543"/>
      <c r="J618" s="544"/>
    </row>
    <row r="619" spans="1:10">
      <c r="A619" s="385">
        <f t="shared" si="22"/>
        <v>413</v>
      </c>
      <c r="B619" s="875" t="s">
        <v>2161</v>
      </c>
      <c r="C619" s="875"/>
      <c r="D619" s="385" t="s">
        <v>2038</v>
      </c>
      <c r="E619" s="876">
        <v>1</v>
      </c>
      <c r="F619" s="876"/>
      <c r="G619" s="388">
        <v>78181500</v>
      </c>
      <c r="H619" s="507">
        <v>1320000</v>
      </c>
      <c r="I619" s="543"/>
      <c r="J619" s="544"/>
    </row>
    <row r="620" spans="1:10">
      <c r="A620" s="385">
        <f t="shared" si="22"/>
        <v>414</v>
      </c>
      <c r="B620" s="883" t="s">
        <v>2162</v>
      </c>
      <c r="C620" s="884"/>
      <c r="D620" s="385" t="s">
        <v>2038</v>
      </c>
      <c r="E620" s="876">
        <v>1</v>
      </c>
      <c r="F620" s="876"/>
      <c r="G620" s="386">
        <v>78181500</v>
      </c>
      <c r="H620" s="507">
        <v>132000</v>
      </c>
      <c r="I620" s="543"/>
      <c r="J620" s="544"/>
    </row>
    <row r="621" spans="1:10">
      <c r="A621" s="385">
        <f t="shared" si="22"/>
        <v>415</v>
      </c>
      <c r="B621" s="883" t="s">
        <v>2163</v>
      </c>
      <c r="C621" s="884"/>
      <c r="D621" s="385" t="s">
        <v>2038</v>
      </c>
      <c r="E621" s="876">
        <v>1</v>
      </c>
      <c r="F621" s="876"/>
      <c r="G621" s="386">
        <v>78181500</v>
      </c>
      <c r="H621" s="507">
        <v>330000</v>
      </c>
      <c r="I621" s="543"/>
      <c r="J621" s="544"/>
    </row>
    <row r="622" spans="1:10">
      <c r="A622" s="385">
        <f t="shared" si="22"/>
        <v>416</v>
      </c>
      <c r="B622" s="883" t="s">
        <v>2164</v>
      </c>
      <c r="C622" s="884"/>
      <c r="D622" s="385" t="s">
        <v>2038</v>
      </c>
      <c r="E622" s="876">
        <v>1</v>
      </c>
      <c r="F622" s="876"/>
      <c r="G622" s="386">
        <v>78181500</v>
      </c>
      <c r="H622" s="507">
        <v>220000.00000000003</v>
      </c>
      <c r="I622" s="543"/>
      <c r="J622" s="544"/>
    </row>
    <row r="623" spans="1:10">
      <c r="A623" s="385">
        <f t="shared" si="22"/>
        <v>417</v>
      </c>
      <c r="B623" s="883" t="s">
        <v>2165</v>
      </c>
      <c r="C623" s="884"/>
      <c r="D623" s="385" t="s">
        <v>2038</v>
      </c>
      <c r="E623" s="876">
        <v>1</v>
      </c>
      <c r="F623" s="876"/>
      <c r="G623" s="386">
        <v>78181500</v>
      </c>
      <c r="H623" s="507">
        <v>880000.00000000012</v>
      </c>
      <c r="I623" s="543"/>
      <c r="J623" s="544"/>
    </row>
    <row r="624" spans="1:10">
      <c r="A624" s="385">
        <f t="shared" si="22"/>
        <v>418</v>
      </c>
      <c r="B624" s="887" t="s">
        <v>2166</v>
      </c>
      <c r="C624" s="888"/>
      <c r="D624" s="385" t="s">
        <v>2038</v>
      </c>
      <c r="E624" s="876">
        <v>1</v>
      </c>
      <c r="F624" s="876"/>
      <c r="G624" s="386">
        <v>78181500</v>
      </c>
      <c r="H624" s="507">
        <v>660000</v>
      </c>
      <c r="I624" s="543"/>
      <c r="J624" s="544"/>
    </row>
    <row r="625" spans="1:10" s="393" customFormat="1" ht="15">
      <c r="A625" s="431"/>
      <c r="B625" s="433"/>
      <c r="C625" s="433"/>
      <c r="D625" s="432"/>
      <c r="E625" s="432"/>
      <c r="F625" s="432"/>
      <c r="G625" s="432"/>
      <c r="H625" s="434"/>
      <c r="I625" s="543"/>
      <c r="J625" s="544"/>
    </row>
    <row r="626" spans="1:10">
      <c r="A626" s="391" t="s">
        <v>41</v>
      </c>
      <c r="B626" s="948" t="s">
        <v>43</v>
      </c>
      <c r="C626" s="949"/>
      <c r="D626" s="391" t="s">
        <v>44</v>
      </c>
      <c r="E626" s="948" t="s">
        <v>1718</v>
      </c>
      <c r="F626" s="949"/>
      <c r="G626" s="390" t="s">
        <v>48</v>
      </c>
      <c r="H626" s="391"/>
      <c r="I626" s="543"/>
      <c r="J626" s="544"/>
    </row>
    <row r="627" spans="1:10">
      <c r="A627" s="385">
        <v>419</v>
      </c>
      <c r="B627" s="883" t="s">
        <v>2167</v>
      </c>
      <c r="C627" s="884"/>
      <c r="D627" s="385" t="s">
        <v>2038</v>
      </c>
      <c r="E627" s="885">
        <v>1</v>
      </c>
      <c r="F627" s="886"/>
      <c r="G627" s="386">
        <v>78181500</v>
      </c>
      <c r="H627" s="507">
        <v>660000</v>
      </c>
      <c r="I627" s="543"/>
      <c r="J627" s="544"/>
    </row>
    <row r="628" spans="1:10">
      <c r="A628" s="385">
        <f>A627+1</f>
        <v>420</v>
      </c>
      <c r="B628" s="883" t="s">
        <v>2168</v>
      </c>
      <c r="C628" s="884"/>
      <c r="D628" s="385" t="s">
        <v>2038</v>
      </c>
      <c r="E628" s="885">
        <v>1</v>
      </c>
      <c r="F628" s="886"/>
      <c r="G628" s="386">
        <v>78181500</v>
      </c>
      <c r="H628" s="507">
        <v>132000</v>
      </c>
      <c r="I628" s="543"/>
      <c r="J628" s="544"/>
    </row>
    <row r="629" spans="1:10">
      <c r="A629" s="385">
        <f t="shared" ref="A629:A646" si="23">A628+1</f>
        <v>421</v>
      </c>
      <c r="B629" s="883" t="s">
        <v>2169</v>
      </c>
      <c r="C629" s="884"/>
      <c r="D629" s="385" t="s">
        <v>2038</v>
      </c>
      <c r="E629" s="885">
        <v>1</v>
      </c>
      <c r="F629" s="886"/>
      <c r="G629" s="386">
        <v>78181500</v>
      </c>
      <c r="H629" s="507">
        <v>286000</v>
      </c>
      <c r="I629" s="543"/>
      <c r="J629" s="544"/>
    </row>
    <row r="630" spans="1:10">
      <c r="A630" s="385">
        <f t="shared" si="23"/>
        <v>422</v>
      </c>
      <c r="B630" s="883" t="s">
        <v>2170</v>
      </c>
      <c r="C630" s="884"/>
      <c r="D630" s="385" t="s">
        <v>2038</v>
      </c>
      <c r="E630" s="885">
        <v>1</v>
      </c>
      <c r="F630" s="886"/>
      <c r="G630" s="386">
        <v>78181500</v>
      </c>
      <c r="H630" s="507">
        <v>418000.00000000006</v>
      </c>
      <c r="I630" s="543"/>
      <c r="J630" s="544"/>
    </row>
    <row r="631" spans="1:10">
      <c r="A631" s="385">
        <f t="shared" si="23"/>
        <v>423</v>
      </c>
      <c r="B631" s="883" t="s">
        <v>2171</v>
      </c>
      <c r="C631" s="884"/>
      <c r="D631" s="385" t="s">
        <v>2038</v>
      </c>
      <c r="E631" s="885">
        <v>1</v>
      </c>
      <c r="F631" s="886"/>
      <c r="G631" s="386">
        <v>78181500</v>
      </c>
      <c r="H631" s="507">
        <v>176000</v>
      </c>
      <c r="I631" s="543"/>
      <c r="J631" s="544"/>
    </row>
    <row r="632" spans="1:10">
      <c r="A632" s="385">
        <f t="shared" si="23"/>
        <v>424</v>
      </c>
      <c r="B632" s="883" t="s">
        <v>2172</v>
      </c>
      <c r="C632" s="884"/>
      <c r="D632" s="385" t="s">
        <v>2038</v>
      </c>
      <c r="E632" s="885">
        <v>1</v>
      </c>
      <c r="F632" s="886"/>
      <c r="G632" s="386">
        <v>78181500</v>
      </c>
      <c r="H632" s="507">
        <v>176000</v>
      </c>
      <c r="I632" s="543"/>
      <c r="J632" s="544"/>
    </row>
    <row r="633" spans="1:10">
      <c r="A633" s="385">
        <f t="shared" si="23"/>
        <v>425</v>
      </c>
      <c r="B633" s="883" t="s">
        <v>2173</v>
      </c>
      <c r="C633" s="884"/>
      <c r="D633" s="385" t="s">
        <v>2038</v>
      </c>
      <c r="E633" s="885">
        <v>1</v>
      </c>
      <c r="F633" s="886"/>
      <c r="G633" s="386">
        <v>78181500</v>
      </c>
      <c r="H633" s="507">
        <v>330000</v>
      </c>
      <c r="I633" s="543"/>
      <c r="J633" s="544"/>
    </row>
    <row r="634" spans="1:10">
      <c r="A634" s="385">
        <f t="shared" si="23"/>
        <v>426</v>
      </c>
      <c r="B634" s="883" t="s">
        <v>2174</v>
      </c>
      <c r="C634" s="884"/>
      <c r="D634" s="385" t="s">
        <v>2038</v>
      </c>
      <c r="E634" s="885">
        <v>1</v>
      </c>
      <c r="F634" s="886"/>
      <c r="G634" s="386">
        <v>78181500</v>
      </c>
      <c r="H634" s="507">
        <v>330000</v>
      </c>
      <c r="I634" s="543"/>
      <c r="J634" s="544"/>
    </row>
    <row r="635" spans="1:10">
      <c r="A635" s="385">
        <f t="shared" si="23"/>
        <v>427</v>
      </c>
      <c r="B635" s="883" t="s">
        <v>2175</v>
      </c>
      <c r="C635" s="884"/>
      <c r="D635" s="385" t="s">
        <v>2038</v>
      </c>
      <c r="E635" s="885">
        <v>1</v>
      </c>
      <c r="F635" s="886"/>
      <c r="G635" s="386">
        <v>78181500</v>
      </c>
      <c r="H635" s="507">
        <v>88000</v>
      </c>
      <c r="I635" s="543"/>
      <c r="J635" s="544"/>
    </row>
    <row r="636" spans="1:10">
      <c r="A636" s="385">
        <f t="shared" si="23"/>
        <v>428</v>
      </c>
      <c r="B636" s="883" t="s">
        <v>2176</v>
      </c>
      <c r="C636" s="884"/>
      <c r="D636" s="385" t="s">
        <v>2038</v>
      </c>
      <c r="E636" s="885">
        <v>1</v>
      </c>
      <c r="F636" s="886"/>
      <c r="G636" s="386">
        <v>78181500</v>
      </c>
      <c r="H636" s="507">
        <v>88000</v>
      </c>
      <c r="I636" s="543"/>
      <c r="J636" s="544"/>
    </row>
    <row r="637" spans="1:10">
      <c r="A637" s="385">
        <f>A636+1</f>
        <v>429</v>
      </c>
      <c r="B637" s="883" t="s">
        <v>2177</v>
      </c>
      <c r="C637" s="884"/>
      <c r="D637" s="385" t="s">
        <v>2038</v>
      </c>
      <c r="E637" s="885">
        <v>1</v>
      </c>
      <c r="F637" s="886"/>
      <c r="G637" s="386">
        <v>78181500</v>
      </c>
      <c r="H637" s="507">
        <v>176000</v>
      </c>
      <c r="I637" s="543"/>
      <c r="J637" s="544"/>
    </row>
    <row r="638" spans="1:10">
      <c r="A638" s="385">
        <f t="shared" si="23"/>
        <v>430</v>
      </c>
      <c r="B638" s="883" t="s">
        <v>2178</v>
      </c>
      <c r="C638" s="884"/>
      <c r="D638" s="385" t="s">
        <v>2038</v>
      </c>
      <c r="E638" s="885">
        <v>1</v>
      </c>
      <c r="F638" s="886"/>
      <c r="G638" s="386">
        <v>78181500</v>
      </c>
      <c r="H638" s="507">
        <v>352000</v>
      </c>
      <c r="I638" s="543"/>
      <c r="J638" s="544"/>
    </row>
    <row r="639" spans="1:10">
      <c r="A639" s="385">
        <f t="shared" si="23"/>
        <v>431</v>
      </c>
      <c r="B639" s="883" t="s">
        <v>2179</v>
      </c>
      <c r="C639" s="884"/>
      <c r="D639" s="385" t="s">
        <v>2038</v>
      </c>
      <c r="E639" s="885">
        <v>1</v>
      </c>
      <c r="F639" s="886"/>
      <c r="G639" s="386">
        <v>78181500</v>
      </c>
      <c r="H639" s="507">
        <v>88000</v>
      </c>
      <c r="I639" s="543"/>
      <c r="J639" s="544"/>
    </row>
    <row r="640" spans="1:10">
      <c r="A640" s="385">
        <f t="shared" si="23"/>
        <v>432</v>
      </c>
      <c r="B640" s="883" t="s">
        <v>2180</v>
      </c>
      <c r="C640" s="884"/>
      <c r="D640" s="385" t="s">
        <v>2038</v>
      </c>
      <c r="E640" s="885">
        <v>1</v>
      </c>
      <c r="F640" s="886"/>
      <c r="G640" s="386">
        <v>78181500</v>
      </c>
      <c r="H640" s="507">
        <v>154000</v>
      </c>
      <c r="I640" s="543"/>
      <c r="J640" s="544"/>
    </row>
    <row r="641" spans="1:10">
      <c r="A641" s="385">
        <f t="shared" si="23"/>
        <v>433</v>
      </c>
      <c r="B641" s="883" t="s">
        <v>2181</v>
      </c>
      <c r="C641" s="884"/>
      <c r="D641" s="385" t="s">
        <v>2038</v>
      </c>
      <c r="E641" s="885">
        <v>1</v>
      </c>
      <c r="F641" s="886"/>
      <c r="G641" s="386">
        <v>78181500</v>
      </c>
      <c r="H641" s="507">
        <v>198000.00000000003</v>
      </c>
      <c r="I641" s="543"/>
      <c r="J641" s="544"/>
    </row>
    <row r="642" spans="1:10">
      <c r="A642" s="385">
        <f t="shared" si="23"/>
        <v>434</v>
      </c>
      <c r="B642" s="883" t="s">
        <v>2182</v>
      </c>
      <c r="C642" s="884"/>
      <c r="D642" s="385" t="s">
        <v>2038</v>
      </c>
      <c r="E642" s="885">
        <v>1</v>
      </c>
      <c r="F642" s="886"/>
      <c r="G642" s="386">
        <v>78181500</v>
      </c>
      <c r="H642" s="507">
        <v>770000.00000000012</v>
      </c>
      <c r="I642" s="543"/>
      <c r="J642" s="544"/>
    </row>
    <row r="643" spans="1:10">
      <c r="A643" s="385">
        <f t="shared" si="23"/>
        <v>435</v>
      </c>
      <c r="B643" s="883" t="s">
        <v>2183</v>
      </c>
      <c r="C643" s="884"/>
      <c r="D643" s="385" t="s">
        <v>2038</v>
      </c>
      <c r="E643" s="885">
        <v>1</v>
      </c>
      <c r="F643" s="886"/>
      <c r="G643" s="386">
        <v>78181500</v>
      </c>
      <c r="H643" s="507">
        <v>385000.00000000006</v>
      </c>
      <c r="I643" s="543"/>
      <c r="J643" s="544"/>
    </row>
    <row r="644" spans="1:10">
      <c r="A644" s="385">
        <f t="shared" si="23"/>
        <v>436</v>
      </c>
      <c r="B644" s="883" t="s">
        <v>2184</v>
      </c>
      <c r="C644" s="884"/>
      <c r="D644" s="385" t="s">
        <v>2038</v>
      </c>
      <c r="E644" s="885">
        <v>1</v>
      </c>
      <c r="F644" s="886"/>
      <c r="G644" s="386">
        <v>78181500</v>
      </c>
      <c r="H644" s="507">
        <v>418000.00000000006</v>
      </c>
      <c r="I644" s="543"/>
      <c r="J644" s="544"/>
    </row>
    <row r="645" spans="1:10">
      <c r="A645" s="385">
        <f t="shared" si="23"/>
        <v>437</v>
      </c>
      <c r="B645" s="875" t="s">
        <v>2185</v>
      </c>
      <c r="C645" s="875"/>
      <c r="D645" s="385" t="s">
        <v>2038</v>
      </c>
      <c r="E645" s="876">
        <v>1</v>
      </c>
      <c r="F645" s="876"/>
      <c r="G645" s="388">
        <v>78181500</v>
      </c>
      <c r="H645" s="507">
        <v>242000.00000000003</v>
      </c>
      <c r="I645" s="543"/>
      <c r="J645" s="544"/>
    </row>
    <row r="646" spans="1:10">
      <c r="A646" s="385">
        <f t="shared" si="23"/>
        <v>438</v>
      </c>
      <c r="B646" s="879" t="s">
        <v>2186</v>
      </c>
      <c r="C646" s="879"/>
      <c r="D646" s="385" t="s">
        <v>2038</v>
      </c>
      <c r="E646" s="876">
        <v>1</v>
      </c>
      <c r="F646" s="876"/>
      <c r="G646" s="388">
        <v>78181500</v>
      </c>
      <c r="H646" s="507">
        <v>242000.00000000003</v>
      </c>
      <c r="I646" s="543"/>
      <c r="J646" s="544"/>
    </row>
    <row r="647" spans="1:10" s="393" customFormat="1">
      <c r="A647" s="435"/>
      <c r="B647" s="436"/>
      <c r="C647" s="436"/>
      <c r="D647" s="437"/>
      <c r="E647" s="438"/>
      <c r="F647" s="438"/>
      <c r="G647" s="439"/>
      <c r="H647" s="441"/>
      <c r="I647" s="543"/>
      <c r="J647" s="544"/>
    </row>
    <row r="648" spans="1:10" s="393" customFormat="1">
      <c r="A648" s="447"/>
      <c r="B648" s="895" t="s">
        <v>2187</v>
      </c>
      <c r="C648" s="895"/>
      <c r="D648" s="895"/>
      <c r="E648" s="896"/>
      <c r="F648" s="896"/>
      <c r="H648" s="441"/>
      <c r="I648" s="543"/>
      <c r="J648" s="544"/>
    </row>
    <row r="649" spans="1:10">
      <c r="A649" s="385">
        <f>A646+1</f>
        <v>439</v>
      </c>
      <c r="B649" s="875" t="s">
        <v>2188</v>
      </c>
      <c r="C649" s="875"/>
      <c r="D649" s="385" t="s">
        <v>2038</v>
      </c>
      <c r="E649" s="876">
        <v>1</v>
      </c>
      <c r="F649" s="876"/>
      <c r="G649" s="388">
        <v>78181500</v>
      </c>
      <c r="H649" s="507">
        <v>275000</v>
      </c>
      <c r="I649" s="543"/>
      <c r="J649" s="544"/>
    </row>
    <row r="650" spans="1:10">
      <c r="A650" s="385">
        <f t="shared" ref="A650:A663" si="24">A649+1</f>
        <v>440</v>
      </c>
      <c r="B650" s="875" t="s">
        <v>2189</v>
      </c>
      <c r="C650" s="875"/>
      <c r="D650" s="385" t="s">
        <v>2038</v>
      </c>
      <c r="E650" s="876">
        <v>1</v>
      </c>
      <c r="F650" s="876"/>
      <c r="G650" s="388">
        <v>78181500</v>
      </c>
      <c r="H650" s="507">
        <v>308000</v>
      </c>
      <c r="I650" s="543"/>
      <c r="J650" s="544"/>
    </row>
    <row r="651" spans="1:10">
      <c r="A651" s="385">
        <f t="shared" si="24"/>
        <v>441</v>
      </c>
      <c r="B651" s="875" t="s">
        <v>2190</v>
      </c>
      <c r="C651" s="875"/>
      <c r="D651" s="385" t="s">
        <v>2038</v>
      </c>
      <c r="E651" s="876">
        <v>1</v>
      </c>
      <c r="F651" s="876"/>
      <c r="G651" s="388">
        <v>78181500</v>
      </c>
      <c r="H651" s="507">
        <v>308000</v>
      </c>
      <c r="I651" s="543"/>
      <c r="J651" s="544"/>
    </row>
    <row r="652" spans="1:10">
      <c r="A652" s="385">
        <f t="shared" si="24"/>
        <v>442</v>
      </c>
      <c r="B652" s="883" t="s">
        <v>2191</v>
      </c>
      <c r="C652" s="884"/>
      <c r="D652" s="385" t="s">
        <v>2038</v>
      </c>
      <c r="E652" s="885">
        <v>1</v>
      </c>
      <c r="F652" s="886"/>
      <c r="G652" s="386">
        <v>78181500</v>
      </c>
      <c r="H652" s="507">
        <v>308000</v>
      </c>
      <c r="I652" s="543"/>
      <c r="J652" s="544"/>
    </row>
    <row r="653" spans="1:10">
      <c r="A653" s="385">
        <f t="shared" si="24"/>
        <v>443</v>
      </c>
      <c r="B653" s="883" t="s">
        <v>2192</v>
      </c>
      <c r="C653" s="884"/>
      <c r="D653" s="385" t="s">
        <v>2038</v>
      </c>
      <c r="E653" s="885">
        <v>1</v>
      </c>
      <c r="F653" s="886"/>
      <c r="G653" s="386">
        <v>78181500</v>
      </c>
      <c r="H653" s="507">
        <v>418000.00000000006</v>
      </c>
      <c r="I653" s="543"/>
      <c r="J653" s="544"/>
    </row>
    <row r="654" spans="1:10">
      <c r="A654" s="385">
        <f t="shared" si="24"/>
        <v>444</v>
      </c>
      <c r="B654" s="883" t="s">
        <v>2193</v>
      </c>
      <c r="C654" s="884"/>
      <c r="D654" s="385" t="s">
        <v>2038</v>
      </c>
      <c r="E654" s="885">
        <v>1</v>
      </c>
      <c r="F654" s="886"/>
      <c r="G654" s="386">
        <v>78181500</v>
      </c>
      <c r="H654" s="507">
        <v>880000.00000000012</v>
      </c>
      <c r="I654" s="543"/>
      <c r="J654" s="544"/>
    </row>
    <row r="655" spans="1:10">
      <c r="A655" s="385">
        <f t="shared" si="24"/>
        <v>445</v>
      </c>
      <c r="B655" s="883" t="s">
        <v>2194</v>
      </c>
      <c r="C655" s="884"/>
      <c r="D655" s="385" t="s">
        <v>2038</v>
      </c>
      <c r="E655" s="885">
        <v>1</v>
      </c>
      <c r="F655" s="886"/>
      <c r="G655" s="386">
        <v>78181500</v>
      </c>
      <c r="H655" s="507">
        <v>308000</v>
      </c>
      <c r="I655" s="543"/>
      <c r="J655" s="544"/>
    </row>
    <row r="656" spans="1:10">
      <c r="A656" s="385">
        <f t="shared" si="24"/>
        <v>446</v>
      </c>
      <c r="B656" s="883" t="s">
        <v>2195</v>
      </c>
      <c r="C656" s="884"/>
      <c r="D656" s="385" t="s">
        <v>2038</v>
      </c>
      <c r="E656" s="885">
        <v>1</v>
      </c>
      <c r="F656" s="886"/>
      <c r="G656" s="386">
        <v>78181500</v>
      </c>
      <c r="H656" s="507">
        <v>198000.00000000003</v>
      </c>
      <c r="I656" s="543"/>
      <c r="J656" s="544"/>
    </row>
    <row r="657" spans="1:10">
      <c r="A657" s="385">
        <f t="shared" si="24"/>
        <v>447</v>
      </c>
      <c r="B657" s="883" t="s">
        <v>2196</v>
      </c>
      <c r="C657" s="884"/>
      <c r="D657" s="385" t="s">
        <v>2038</v>
      </c>
      <c r="E657" s="885">
        <v>1</v>
      </c>
      <c r="F657" s="886"/>
      <c r="G657" s="386">
        <v>78181500</v>
      </c>
      <c r="H657" s="507">
        <v>1320000</v>
      </c>
      <c r="I657" s="543"/>
      <c r="J657" s="544"/>
    </row>
    <row r="658" spans="1:10">
      <c r="A658" s="385">
        <f t="shared" si="24"/>
        <v>448</v>
      </c>
      <c r="B658" s="883" t="s">
        <v>2197</v>
      </c>
      <c r="C658" s="884"/>
      <c r="D658" s="385" t="s">
        <v>2038</v>
      </c>
      <c r="E658" s="885">
        <v>1</v>
      </c>
      <c r="F658" s="886"/>
      <c r="G658" s="386">
        <v>78181500</v>
      </c>
      <c r="H658" s="507">
        <v>880000.00000000012</v>
      </c>
      <c r="I658" s="543"/>
      <c r="J658" s="544"/>
    </row>
    <row r="659" spans="1:10">
      <c r="A659" s="385">
        <f t="shared" si="24"/>
        <v>449</v>
      </c>
      <c r="B659" s="883" t="s">
        <v>2198</v>
      </c>
      <c r="C659" s="884"/>
      <c r="D659" s="385" t="s">
        <v>2038</v>
      </c>
      <c r="E659" s="885">
        <v>1</v>
      </c>
      <c r="F659" s="886"/>
      <c r="G659" s="386">
        <v>78181500</v>
      </c>
      <c r="H659" s="507">
        <v>275000</v>
      </c>
      <c r="I659" s="543"/>
      <c r="J659" s="544"/>
    </row>
    <row r="660" spans="1:10">
      <c r="A660" s="385">
        <f t="shared" si="24"/>
        <v>450</v>
      </c>
      <c r="B660" s="883" t="s">
        <v>2199</v>
      </c>
      <c r="C660" s="884"/>
      <c r="D660" s="385" t="s">
        <v>2038</v>
      </c>
      <c r="E660" s="885">
        <v>1</v>
      </c>
      <c r="F660" s="886"/>
      <c r="G660" s="386">
        <v>78181500</v>
      </c>
      <c r="H660" s="507">
        <v>880000.00000000012</v>
      </c>
      <c r="I660" s="543"/>
      <c r="J660" s="544"/>
    </row>
    <row r="661" spans="1:10">
      <c r="A661" s="385">
        <f t="shared" si="24"/>
        <v>451</v>
      </c>
      <c r="B661" s="875" t="s">
        <v>2200</v>
      </c>
      <c r="C661" s="875"/>
      <c r="D661" s="385" t="s">
        <v>2038</v>
      </c>
      <c r="E661" s="876">
        <v>1</v>
      </c>
      <c r="F661" s="876"/>
      <c r="G661" s="388">
        <v>78181500</v>
      </c>
      <c r="H661" s="507">
        <v>880000.00000000012</v>
      </c>
      <c r="I661" s="543"/>
      <c r="J661" s="544"/>
    </row>
    <row r="662" spans="1:10">
      <c r="A662" s="385">
        <f t="shared" si="24"/>
        <v>452</v>
      </c>
      <c r="B662" s="875" t="s">
        <v>2201</v>
      </c>
      <c r="C662" s="875"/>
      <c r="D662" s="385" t="s">
        <v>2038</v>
      </c>
      <c r="E662" s="876">
        <v>1</v>
      </c>
      <c r="F662" s="876"/>
      <c r="G662" s="388">
        <v>78181500</v>
      </c>
      <c r="H662" s="507">
        <v>550000</v>
      </c>
      <c r="I662" s="543"/>
      <c r="J662" s="544"/>
    </row>
    <row r="663" spans="1:10">
      <c r="A663" s="385">
        <f t="shared" si="24"/>
        <v>453</v>
      </c>
      <c r="B663" s="879" t="s">
        <v>2202</v>
      </c>
      <c r="C663" s="879"/>
      <c r="D663" s="385" t="s">
        <v>2038</v>
      </c>
      <c r="E663" s="876">
        <v>1</v>
      </c>
      <c r="F663" s="876"/>
      <c r="G663" s="388">
        <v>78181500</v>
      </c>
      <c r="H663" s="507">
        <v>9900000</v>
      </c>
      <c r="I663" s="543"/>
      <c r="J663" s="544"/>
    </row>
    <row r="664" spans="1:10">
      <c r="A664" s="435"/>
      <c r="B664" s="436"/>
      <c r="C664" s="436"/>
      <c r="D664" s="437"/>
      <c r="E664" s="438"/>
      <c r="F664" s="438"/>
      <c r="G664" s="439"/>
      <c r="H664" s="441"/>
      <c r="I664" s="543"/>
      <c r="J664" s="544"/>
    </row>
    <row r="665" spans="1:10">
      <c r="A665" s="435"/>
      <c r="B665" s="895" t="s">
        <v>2203</v>
      </c>
      <c r="C665" s="895"/>
      <c r="D665" s="442"/>
      <c r="E665" s="896"/>
      <c r="F665" s="896"/>
      <c r="G665" s="439"/>
      <c r="H665" s="441"/>
      <c r="I665" s="543"/>
      <c r="J665" s="544"/>
    </row>
    <row r="666" spans="1:10">
      <c r="A666" s="385">
        <f>A663+1</f>
        <v>454</v>
      </c>
      <c r="B666" s="875" t="s">
        <v>2204</v>
      </c>
      <c r="C666" s="875"/>
      <c r="D666" s="385" t="s">
        <v>2038</v>
      </c>
      <c r="E666" s="876">
        <v>1</v>
      </c>
      <c r="F666" s="876"/>
      <c r="G666" s="388">
        <v>78181500</v>
      </c>
      <c r="H666" s="507">
        <v>220000.00000000003</v>
      </c>
      <c r="I666" s="543"/>
      <c r="J666" s="544"/>
    </row>
    <row r="667" spans="1:10">
      <c r="A667" s="385">
        <f t="shared" ref="A667:A680" si="25">A666+1</f>
        <v>455</v>
      </c>
      <c r="B667" s="875" t="s">
        <v>2205</v>
      </c>
      <c r="C667" s="875"/>
      <c r="D667" s="385" t="s">
        <v>2038</v>
      </c>
      <c r="E667" s="876">
        <v>1</v>
      </c>
      <c r="F667" s="876"/>
      <c r="G667" s="388">
        <v>78181500</v>
      </c>
      <c r="H667" s="507">
        <v>220000.00000000003</v>
      </c>
      <c r="I667" s="543"/>
      <c r="J667" s="544"/>
    </row>
    <row r="668" spans="1:10">
      <c r="A668" s="385">
        <f t="shared" si="25"/>
        <v>456</v>
      </c>
      <c r="B668" s="875" t="s">
        <v>2206</v>
      </c>
      <c r="C668" s="875"/>
      <c r="D668" s="385" t="s">
        <v>2038</v>
      </c>
      <c r="E668" s="876">
        <v>1</v>
      </c>
      <c r="F668" s="876"/>
      <c r="G668" s="388">
        <v>78181500</v>
      </c>
      <c r="H668" s="507">
        <v>242000.00000000003</v>
      </c>
      <c r="I668" s="543"/>
      <c r="J668" s="544"/>
    </row>
    <row r="669" spans="1:10">
      <c r="A669" s="385">
        <f t="shared" si="25"/>
        <v>457</v>
      </c>
      <c r="B669" s="875" t="s">
        <v>2207</v>
      </c>
      <c r="C669" s="875"/>
      <c r="D669" s="385" t="s">
        <v>2038</v>
      </c>
      <c r="E669" s="876">
        <v>1</v>
      </c>
      <c r="F669" s="876"/>
      <c r="G669" s="388">
        <v>78181500</v>
      </c>
      <c r="H669" s="507">
        <v>308000</v>
      </c>
      <c r="I669" s="543"/>
      <c r="J669" s="544"/>
    </row>
    <row r="670" spans="1:10">
      <c r="A670" s="385">
        <f t="shared" si="25"/>
        <v>458</v>
      </c>
      <c r="B670" s="883" t="s">
        <v>2208</v>
      </c>
      <c r="C670" s="884"/>
      <c r="D670" s="385" t="s">
        <v>2038</v>
      </c>
      <c r="E670" s="885">
        <v>1</v>
      </c>
      <c r="F670" s="886"/>
      <c r="G670" s="386">
        <v>78181500</v>
      </c>
      <c r="H670" s="507">
        <v>286000</v>
      </c>
      <c r="I670" s="543"/>
      <c r="J670" s="544"/>
    </row>
    <row r="671" spans="1:10">
      <c r="A671" s="385">
        <f t="shared" si="25"/>
        <v>459</v>
      </c>
      <c r="B671" s="883" t="s">
        <v>2209</v>
      </c>
      <c r="C671" s="884"/>
      <c r="D671" s="385" t="s">
        <v>2038</v>
      </c>
      <c r="E671" s="885">
        <v>1</v>
      </c>
      <c r="F671" s="886"/>
      <c r="G671" s="386">
        <v>78181500</v>
      </c>
      <c r="H671" s="507">
        <v>176000</v>
      </c>
      <c r="I671" s="543"/>
      <c r="J671" s="544"/>
    </row>
    <row r="672" spans="1:10">
      <c r="A672" s="385">
        <f t="shared" si="25"/>
        <v>460</v>
      </c>
      <c r="B672" s="883" t="s">
        <v>2210</v>
      </c>
      <c r="C672" s="884"/>
      <c r="D672" s="385" t="s">
        <v>2038</v>
      </c>
      <c r="E672" s="885">
        <v>1</v>
      </c>
      <c r="F672" s="886"/>
      <c r="G672" s="386">
        <v>78181500</v>
      </c>
      <c r="H672" s="507">
        <v>165000</v>
      </c>
      <c r="I672" s="543"/>
      <c r="J672" s="544"/>
    </row>
    <row r="673" spans="1:10">
      <c r="A673" s="385">
        <f t="shared" si="25"/>
        <v>461</v>
      </c>
      <c r="B673" s="883" t="s">
        <v>2211</v>
      </c>
      <c r="C673" s="884"/>
      <c r="D673" s="385" t="s">
        <v>2038</v>
      </c>
      <c r="E673" s="885">
        <v>1</v>
      </c>
      <c r="F673" s="886"/>
      <c r="G673" s="386">
        <v>78181500</v>
      </c>
      <c r="H673" s="507">
        <v>88000</v>
      </c>
      <c r="I673" s="543"/>
      <c r="J673" s="544"/>
    </row>
    <row r="674" spans="1:10">
      <c r="A674" s="385">
        <f t="shared" si="25"/>
        <v>462</v>
      </c>
      <c r="B674" s="883" t="s">
        <v>2212</v>
      </c>
      <c r="C674" s="884"/>
      <c r="D674" s="385" t="s">
        <v>2038</v>
      </c>
      <c r="E674" s="885">
        <v>1</v>
      </c>
      <c r="F674" s="886"/>
      <c r="G674" s="386">
        <v>78181500</v>
      </c>
      <c r="H674" s="507">
        <v>110000.00000000001</v>
      </c>
      <c r="I674" s="543"/>
      <c r="J674" s="544"/>
    </row>
    <row r="675" spans="1:10">
      <c r="A675" s="385">
        <f t="shared" si="25"/>
        <v>463</v>
      </c>
      <c r="B675" s="883" t="s">
        <v>2213</v>
      </c>
      <c r="C675" s="884"/>
      <c r="D675" s="385" t="s">
        <v>2038</v>
      </c>
      <c r="E675" s="885">
        <v>1</v>
      </c>
      <c r="F675" s="886"/>
      <c r="G675" s="386">
        <v>78181500</v>
      </c>
      <c r="H675" s="507">
        <v>1760000.0000000002</v>
      </c>
      <c r="I675" s="543"/>
      <c r="J675" s="544"/>
    </row>
    <row r="676" spans="1:10">
      <c r="A676" s="385">
        <f t="shared" si="25"/>
        <v>464</v>
      </c>
      <c r="B676" s="883" t="s">
        <v>2214</v>
      </c>
      <c r="C676" s="884"/>
      <c r="D676" s="385" t="s">
        <v>2038</v>
      </c>
      <c r="E676" s="885">
        <v>1</v>
      </c>
      <c r="F676" s="886"/>
      <c r="G676" s="386">
        <v>78181500</v>
      </c>
      <c r="H676" s="507">
        <v>55000.000000000007</v>
      </c>
      <c r="I676" s="543"/>
      <c r="J676" s="544"/>
    </row>
    <row r="677" spans="1:10">
      <c r="A677" s="385">
        <f t="shared" si="25"/>
        <v>465</v>
      </c>
      <c r="B677" s="883" t="s">
        <v>2215</v>
      </c>
      <c r="C677" s="884"/>
      <c r="D677" s="385" t="s">
        <v>2038</v>
      </c>
      <c r="E677" s="885">
        <v>1</v>
      </c>
      <c r="F677" s="886"/>
      <c r="G677" s="386">
        <v>78181500</v>
      </c>
      <c r="H677" s="507">
        <v>49500.000000000007</v>
      </c>
      <c r="I677" s="543"/>
      <c r="J677" s="544"/>
    </row>
    <row r="678" spans="1:10">
      <c r="A678" s="385">
        <f t="shared" si="25"/>
        <v>466</v>
      </c>
      <c r="B678" s="883" t="s">
        <v>2216</v>
      </c>
      <c r="C678" s="884"/>
      <c r="D678" s="385" t="s">
        <v>2038</v>
      </c>
      <c r="E678" s="885">
        <v>1</v>
      </c>
      <c r="F678" s="886"/>
      <c r="G678" s="386">
        <v>78181500</v>
      </c>
      <c r="H678" s="507">
        <v>220000.00000000003</v>
      </c>
      <c r="I678" s="543"/>
      <c r="J678" s="544"/>
    </row>
    <row r="679" spans="1:10">
      <c r="A679" s="385">
        <f t="shared" si="25"/>
        <v>467</v>
      </c>
      <c r="B679" s="883" t="s">
        <v>2217</v>
      </c>
      <c r="C679" s="884"/>
      <c r="D679" s="385" t="s">
        <v>2038</v>
      </c>
      <c r="E679" s="885">
        <v>1</v>
      </c>
      <c r="F679" s="886"/>
      <c r="G679" s="386">
        <v>78181500</v>
      </c>
      <c r="H679" s="507">
        <v>1100000</v>
      </c>
      <c r="I679" s="543"/>
      <c r="J679" s="544"/>
    </row>
    <row r="680" spans="1:10">
      <c r="A680" s="385">
        <f t="shared" si="25"/>
        <v>468</v>
      </c>
      <c r="B680" s="887" t="s">
        <v>2218</v>
      </c>
      <c r="C680" s="888"/>
      <c r="D680" s="385" t="s">
        <v>2038</v>
      </c>
      <c r="E680" s="885">
        <v>1</v>
      </c>
      <c r="F680" s="886"/>
      <c r="G680" s="386">
        <v>78181500</v>
      </c>
      <c r="H680" s="507">
        <v>660000</v>
      </c>
      <c r="I680" s="543"/>
      <c r="J680" s="544"/>
    </row>
    <row r="681" spans="1:10" s="393" customFormat="1" ht="15">
      <c r="A681" s="431"/>
      <c r="B681" s="433"/>
      <c r="C681" s="433"/>
      <c r="D681" s="432"/>
      <c r="E681" s="432"/>
      <c r="F681" s="432"/>
      <c r="G681" s="432"/>
      <c r="H681" s="434"/>
      <c r="I681" s="543"/>
      <c r="J681" s="544"/>
    </row>
    <row r="682" spans="1:10">
      <c r="A682" s="391" t="s">
        <v>41</v>
      </c>
      <c r="B682" s="948" t="s">
        <v>43</v>
      </c>
      <c r="C682" s="949"/>
      <c r="D682" s="391" t="s">
        <v>44</v>
      </c>
      <c r="E682" s="948" t="s">
        <v>1718</v>
      </c>
      <c r="F682" s="949"/>
      <c r="G682" s="390" t="s">
        <v>48</v>
      </c>
      <c r="H682" s="391"/>
      <c r="I682" s="543"/>
      <c r="J682" s="544"/>
    </row>
    <row r="683" spans="1:10">
      <c r="A683" s="385">
        <f>A681+1</f>
        <v>1</v>
      </c>
      <c r="B683" s="883" t="s">
        <v>2219</v>
      </c>
      <c r="C683" s="884"/>
      <c r="D683" s="385" t="s">
        <v>2038</v>
      </c>
      <c r="E683" s="885">
        <v>1</v>
      </c>
      <c r="F683" s="886"/>
      <c r="G683" s="386">
        <v>78181500</v>
      </c>
      <c r="H683" s="507">
        <v>660000</v>
      </c>
      <c r="I683" s="543"/>
      <c r="J683" s="544"/>
    </row>
    <row r="684" spans="1:10">
      <c r="A684" s="385">
        <f t="shared" ref="A684:A691" si="26">A683+1</f>
        <v>2</v>
      </c>
      <c r="B684" s="883" t="s">
        <v>2220</v>
      </c>
      <c r="C684" s="884"/>
      <c r="D684" s="385" t="s">
        <v>2038</v>
      </c>
      <c r="E684" s="885">
        <v>1</v>
      </c>
      <c r="F684" s="886"/>
      <c r="G684" s="386">
        <v>78181500</v>
      </c>
      <c r="H684" s="507">
        <v>880000.00000000012</v>
      </c>
      <c r="I684" s="543"/>
      <c r="J684" s="544"/>
    </row>
    <row r="685" spans="1:10">
      <c r="A685" s="385">
        <f t="shared" si="26"/>
        <v>3</v>
      </c>
      <c r="B685" s="883" t="s">
        <v>2221</v>
      </c>
      <c r="C685" s="884"/>
      <c r="D685" s="385" t="s">
        <v>2038</v>
      </c>
      <c r="E685" s="885">
        <v>1</v>
      </c>
      <c r="F685" s="886"/>
      <c r="G685" s="386">
        <v>78181500</v>
      </c>
      <c r="H685" s="507">
        <v>748000.00000000012</v>
      </c>
      <c r="I685" s="543"/>
      <c r="J685" s="544"/>
    </row>
    <row r="686" spans="1:10">
      <c r="A686" s="385">
        <f t="shared" si="26"/>
        <v>4</v>
      </c>
      <c r="B686" s="883" t="s">
        <v>2222</v>
      </c>
      <c r="C686" s="884"/>
      <c r="D686" s="385" t="s">
        <v>2038</v>
      </c>
      <c r="E686" s="885">
        <v>1</v>
      </c>
      <c r="F686" s="886"/>
      <c r="G686" s="386">
        <v>78181500</v>
      </c>
      <c r="H686" s="507">
        <v>286000</v>
      </c>
      <c r="I686" s="543"/>
      <c r="J686" s="544"/>
    </row>
    <row r="687" spans="1:10">
      <c r="A687" s="385">
        <f t="shared" si="26"/>
        <v>5</v>
      </c>
      <c r="B687" s="875" t="s">
        <v>2223</v>
      </c>
      <c r="C687" s="875"/>
      <c r="D687" s="385" t="s">
        <v>2038</v>
      </c>
      <c r="E687" s="876">
        <v>1</v>
      </c>
      <c r="F687" s="876"/>
      <c r="G687" s="388">
        <v>78181500</v>
      </c>
      <c r="H687" s="507">
        <v>198000.00000000003</v>
      </c>
      <c r="I687" s="543"/>
      <c r="J687" s="544"/>
    </row>
    <row r="688" spans="1:10">
      <c r="A688" s="385">
        <f t="shared" si="26"/>
        <v>6</v>
      </c>
      <c r="B688" s="875" t="s">
        <v>2224</v>
      </c>
      <c r="C688" s="875"/>
      <c r="D688" s="385" t="s">
        <v>2038</v>
      </c>
      <c r="E688" s="876">
        <v>1</v>
      </c>
      <c r="F688" s="876"/>
      <c r="G688" s="388">
        <v>78181500</v>
      </c>
      <c r="H688" s="507">
        <v>418000.00000000006</v>
      </c>
      <c r="I688" s="543"/>
      <c r="J688" s="544"/>
    </row>
    <row r="689" spans="1:10">
      <c r="A689" s="385">
        <f t="shared" si="26"/>
        <v>7</v>
      </c>
      <c r="B689" s="875" t="s">
        <v>2225</v>
      </c>
      <c r="C689" s="875"/>
      <c r="D689" s="385" t="s">
        <v>2038</v>
      </c>
      <c r="E689" s="876">
        <v>1</v>
      </c>
      <c r="F689" s="876"/>
      <c r="G689" s="388">
        <v>78181500</v>
      </c>
      <c r="H689" s="507">
        <v>308000</v>
      </c>
      <c r="I689" s="543"/>
      <c r="J689" s="544"/>
    </row>
    <row r="690" spans="1:10">
      <c r="A690" s="385">
        <f t="shared" si="26"/>
        <v>8</v>
      </c>
      <c r="B690" s="875" t="s">
        <v>2226</v>
      </c>
      <c r="C690" s="875"/>
      <c r="D690" s="385" t="s">
        <v>2038</v>
      </c>
      <c r="E690" s="876">
        <v>1</v>
      </c>
      <c r="F690" s="876"/>
      <c r="G690" s="388">
        <v>78181500</v>
      </c>
      <c r="H690" s="507">
        <v>88000</v>
      </c>
      <c r="I690" s="543"/>
      <c r="J690" s="544"/>
    </row>
    <row r="691" spans="1:10">
      <c r="A691" s="385">
        <f t="shared" si="26"/>
        <v>9</v>
      </c>
      <c r="B691" s="879" t="s">
        <v>2227</v>
      </c>
      <c r="C691" s="879"/>
      <c r="D691" s="385" t="s">
        <v>2038</v>
      </c>
      <c r="E691" s="876">
        <v>1</v>
      </c>
      <c r="F691" s="876"/>
      <c r="G691" s="388">
        <v>78181500</v>
      </c>
      <c r="H691" s="507">
        <v>165000</v>
      </c>
      <c r="I691" s="543"/>
      <c r="J691" s="544"/>
    </row>
    <row r="692" spans="1:10" s="393" customFormat="1">
      <c r="A692" s="435"/>
      <c r="B692" s="436"/>
      <c r="C692" s="436"/>
      <c r="D692" s="437"/>
      <c r="E692" s="438"/>
      <c r="F692" s="438"/>
      <c r="G692" s="439"/>
      <c r="H692" s="441"/>
      <c r="I692" s="543"/>
      <c r="J692" s="544"/>
    </row>
    <row r="693" spans="1:10" s="393" customFormat="1">
      <c r="A693" s="435"/>
      <c r="B693" s="967" t="s">
        <v>2228</v>
      </c>
      <c r="C693" s="967"/>
      <c r="D693" s="967"/>
      <c r="E693" s="896"/>
      <c r="F693" s="896"/>
      <c r="G693" s="439"/>
      <c r="H693" s="441"/>
      <c r="I693" s="543"/>
      <c r="J693" s="544"/>
    </row>
    <row r="694" spans="1:10">
      <c r="A694" s="385">
        <f>A691+1</f>
        <v>10</v>
      </c>
      <c r="B694" s="875" t="s">
        <v>2229</v>
      </c>
      <c r="C694" s="875"/>
      <c r="D694" s="385" t="s">
        <v>2038</v>
      </c>
      <c r="E694" s="876">
        <v>1</v>
      </c>
      <c r="F694" s="876"/>
      <c r="G694" s="388">
        <v>78181500</v>
      </c>
      <c r="H694" s="507">
        <v>242000.00000000003</v>
      </c>
      <c r="I694" s="543"/>
      <c r="J694" s="544"/>
    </row>
    <row r="695" spans="1:10">
      <c r="A695" s="385">
        <f>A694+1</f>
        <v>11</v>
      </c>
      <c r="B695" s="875" t="s">
        <v>2230</v>
      </c>
      <c r="C695" s="875"/>
      <c r="D695" s="385" t="s">
        <v>2038</v>
      </c>
      <c r="E695" s="876">
        <v>1</v>
      </c>
      <c r="F695" s="876"/>
      <c r="G695" s="388">
        <v>78181500</v>
      </c>
      <c r="H695" s="507">
        <v>165000</v>
      </c>
      <c r="I695" s="543"/>
      <c r="J695" s="544"/>
    </row>
    <row r="696" spans="1:10">
      <c r="A696" s="385">
        <f>A695+1</f>
        <v>12</v>
      </c>
      <c r="B696" s="879" t="s">
        <v>2231</v>
      </c>
      <c r="C696" s="879"/>
      <c r="D696" s="385" t="s">
        <v>2038</v>
      </c>
      <c r="E696" s="876">
        <v>1</v>
      </c>
      <c r="F696" s="876"/>
      <c r="G696" s="388">
        <v>78181500</v>
      </c>
      <c r="H696" s="507">
        <v>198000.00000000003</v>
      </c>
      <c r="I696" s="543"/>
      <c r="J696" s="544"/>
    </row>
    <row r="697" spans="1:10" s="393" customFormat="1" ht="15.75" customHeight="1">
      <c r="A697" s="432"/>
      <c r="B697" s="433"/>
      <c r="C697" s="433"/>
      <c r="D697" s="432"/>
      <c r="E697" s="432"/>
      <c r="F697" s="432"/>
      <c r="G697" s="432"/>
      <c r="H697" s="432"/>
      <c r="I697" s="543"/>
      <c r="J697" s="544"/>
    </row>
    <row r="698" spans="1:10" ht="123.75" customHeight="1">
      <c r="A698" s="971" t="s">
        <v>3379</v>
      </c>
      <c r="B698" s="971"/>
      <c r="C698" s="971"/>
      <c r="D698" s="971"/>
      <c r="E698" s="971"/>
      <c r="F698" s="971"/>
      <c r="G698" s="971"/>
      <c r="H698" s="971"/>
      <c r="I698" s="543"/>
      <c r="J698" s="544"/>
    </row>
    <row r="699" spans="1:10">
      <c r="A699" s="972" t="s">
        <v>1646</v>
      </c>
      <c r="B699" s="973"/>
      <c r="C699" s="973"/>
      <c r="D699" s="973"/>
      <c r="E699" s="974" t="s">
        <v>81</v>
      </c>
      <c r="F699" s="975"/>
      <c r="G699" s="975"/>
      <c r="H699" s="976"/>
      <c r="I699" s="543"/>
      <c r="J699" s="544"/>
    </row>
    <row r="700" spans="1:10">
      <c r="A700" s="929" t="s">
        <v>2035</v>
      </c>
      <c r="B700" s="930"/>
      <c r="C700" s="930"/>
      <c r="D700" s="930"/>
      <c r="E700" s="977"/>
      <c r="F700" s="978"/>
      <c r="G700" s="978"/>
      <c r="H700" s="979"/>
      <c r="I700" s="543"/>
      <c r="J700" s="544"/>
    </row>
    <row r="701" spans="1:10">
      <c r="A701" s="391" t="s">
        <v>41</v>
      </c>
      <c r="B701" s="948" t="s">
        <v>43</v>
      </c>
      <c r="C701" s="949"/>
      <c r="D701" s="391" t="s">
        <v>44</v>
      </c>
      <c r="E701" s="948" t="s">
        <v>1718</v>
      </c>
      <c r="F701" s="949"/>
      <c r="G701" s="390" t="s">
        <v>48</v>
      </c>
      <c r="H701" s="391" t="s">
        <v>19</v>
      </c>
      <c r="I701" s="543"/>
      <c r="J701" s="544"/>
    </row>
    <row r="702" spans="1:10">
      <c r="A702" s="385"/>
      <c r="B702" s="969" t="s">
        <v>2036</v>
      </c>
      <c r="C702" s="970"/>
      <c r="D702" s="389"/>
      <c r="E702" s="885"/>
      <c r="F702" s="886"/>
      <c r="G702" s="385"/>
      <c r="H702" s="151"/>
      <c r="I702" s="543"/>
      <c r="J702" s="544"/>
    </row>
    <row r="703" spans="1:10">
      <c r="A703" s="385">
        <v>159</v>
      </c>
      <c r="B703" s="883" t="s">
        <v>2040</v>
      </c>
      <c r="C703" s="884"/>
      <c r="D703" s="385" t="s">
        <v>2038</v>
      </c>
      <c r="E703" s="885">
        <v>1</v>
      </c>
      <c r="F703" s="886"/>
      <c r="G703" s="386">
        <v>78181500</v>
      </c>
      <c r="H703" s="507">
        <v>275000</v>
      </c>
      <c r="I703" s="543"/>
      <c r="J703" s="544"/>
    </row>
    <row r="704" spans="1:10">
      <c r="A704" s="385">
        <v>160</v>
      </c>
      <c r="B704" s="883" t="s">
        <v>2043</v>
      </c>
      <c r="C704" s="884"/>
      <c r="D704" s="385" t="s">
        <v>2038</v>
      </c>
      <c r="E704" s="885">
        <v>1</v>
      </c>
      <c r="F704" s="886"/>
      <c r="G704" s="386">
        <v>78181500</v>
      </c>
      <c r="H704" s="507">
        <v>1320000</v>
      </c>
      <c r="I704" s="543"/>
      <c r="J704" s="544"/>
    </row>
    <row r="705" spans="1:10">
      <c r="A705" s="385">
        <v>161</v>
      </c>
      <c r="B705" s="883" t="s">
        <v>2047</v>
      </c>
      <c r="C705" s="884"/>
      <c r="D705" s="385" t="s">
        <v>2038</v>
      </c>
      <c r="E705" s="885">
        <v>1</v>
      </c>
      <c r="F705" s="886"/>
      <c r="G705" s="386">
        <v>78181500</v>
      </c>
      <c r="H705" s="507">
        <v>330000</v>
      </c>
      <c r="I705" s="543"/>
      <c r="J705" s="544"/>
    </row>
    <row r="706" spans="1:10">
      <c r="A706" s="385">
        <v>162</v>
      </c>
      <c r="B706" s="883" t="s">
        <v>2049</v>
      </c>
      <c r="C706" s="884"/>
      <c r="D706" s="385" t="s">
        <v>2038</v>
      </c>
      <c r="E706" s="885">
        <v>1</v>
      </c>
      <c r="F706" s="886"/>
      <c r="G706" s="386">
        <v>78181500</v>
      </c>
      <c r="H706" s="507">
        <v>660000</v>
      </c>
      <c r="I706" s="543"/>
      <c r="J706" s="544"/>
    </row>
    <row r="707" spans="1:10">
      <c r="A707" s="385">
        <v>163</v>
      </c>
      <c r="B707" s="883" t="s">
        <v>2050</v>
      </c>
      <c r="C707" s="884"/>
      <c r="D707" s="385" t="s">
        <v>2038</v>
      </c>
      <c r="E707" s="885">
        <v>1</v>
      </c>
      <c r="F707" s="886"/>
      <c r="G707" s="386">
        <v>78181500</v>
      </c>
      <c r="H707" s="507">
        <v>748000.00000000012</v>
      </c>
      <c r="I707" s="543"/>
      <c r="J707" s="544"/>
    </row>
    <row r="708" spans="1:10">
      <c r="A708" s="385">
        <v>164</v>
      </c>
      <c r="B708" s="883" t="s">
        <v>2051</v>
      </c>
      <c r="C708" s="884"/>
      <c r="D708" s="385" t="s">
        <v>2038</v>
      </c>
      <c r="E708" s="885">
        <v>1</v>
      </c>
      <c r="F708" s="886"/>
      <c r="G708" s="386">
        <v>78181500</v>
      </c>
      <c r="H708" s="507">
        <v>660000</v>
      </c>
      <c r="I708" s="543"/>
      <c r="J708" s="544"/>
    </row>
    <row r="709" spans="1:10">
      <c r="A709" s="385">
        <v>165</v>
      </c>
      <c r="B709" s="883" t="s">
        <v>2053</v>
      </c>
      <c r="C709" s="884"/>
      <c r="D709" s="385" t="s">
        <v>2038</v>
      </c>
      <c r="E709" s="885">
        <v>1</v>
      </c>
      <c r="F709" s="886"/>
      <c r="G709" s="386">
        <v>78181500</v>
      </c>
      <c r="H709" s="507">
        <v>330000</v>
      </c>
      <c r="I709" s="543"/>
      <c r="J709" s="544"/>
    </row>
    <row r="710" spans="1:10">
      <c r="A710" s="385">
        <v>166</v>
      </c>
      <c r="B710" s="883" t="s">
        <v>2055</v>
      </c>
      <c r="C710" s="884"/>
      <c r="D710" s="385" t="s">
        <v>2038</v>
      </c>
      <c r="E710" s="885">
        <v>1</v>
      </c>
      <c r="F710" s="886"/>
      <c r="G710" s="386">
        <v>78181500</v>
      </c>
      <c r="H710" s="507">
        <v>198000.00000000003</v>
      </c>
      <c r="I710" s="543"/>
      <c r="J710" s="544"/>
    </row>
    <row r="711" spans="1:10">
      <c r="A711" s="385">
        <v>167</v>
      </c>
      <c r="B711" s="883" t="s">
        <v>2056</v>
      </c>
      <c r="C711" s="884"/>
      <c r="D711" s="385" t="s">
        <v>2038</v>
      </c>
      <c r="E711" s="885">
        <v>1</v>
      </c>
      <c r="F711" s="886"/>
      <c r="G711" s="386">
        <v>78181500</v>
      </c>
      <c r="H711" s="507">
        <v>242000.00000000003</v>
      </c>
      <c r="I711" s="543"/>
      <c r="J711" s="544"/>
    </row>
    <row r="712" spans="1:10">
      <c r="A712" s="385">
        <v>168</v>
      </c>
      <c r="B712" s="883" t="s">
        <v>2057</v>
      </c>
      <c r="C712" s="884"/>
      <c r="D712" s="385" t="s">
        <v>2038</v>
      </c>
      <c r="E712" s="885">
        <v>1</v>
      </c>
      <c r="F712" s="886"/>
      <c r="G712" s="386">
        <v>78181500</v>
      </c>
      <c r="H712" s="507">
        <v>330000</v>
      </c>
      <c r="I712" s="543"/>
      <c r="J712" s="544"/>
    </row>
    <row r="713" spans="1:10">
      <c r="A713" s="385">
        <v>169</v>
      </c>
      <c r="B713" s="883" t="s">
        <v>2058</v>
      </c>
      <c r="C713" s="884"/>
      <c r="D713" s="385" t="s">
        <v>2038</v>
      </c>
      <c r="E713" s="885">
        <v>1</v>
      </c>
      <c r="F713" s="886"/>
      <c r="G713" s="386">
        <v>78181500</v>
      </c>
      <c r="H713" s="507">
        <v>385000.00000000006</v>
      </c>
      <c r="I713" s="543"/>
      <c r="J713" s="544"/>
    </row>
    <row r="714" spans="1:10">
      <c r="A714" s="385">
        <v>170</v>
      </c>
      <c r="B714" s="879" t="s">
        <v>2061</v>
      </c>
      <c r="C714" s="879"/>
      <c r="D714" s="385" t="s">
        <v>2038</v>
      </c>
      <c r="E714" s="885">
        <v>1</v>
      </c>
      <c r="F714" s="886"/>
      <c r="G714" s="388">
        <v>78181500</v>
      </c>
      <c r="H714" s="507">
        <v>165000</v>
      </c>
      <c r="I714" s="543"/>
      <c r="J714" s="544"/>
    </row>
    <row r="715" spans="1:10" s="393" customFormat="1">
      <c r="A715" s="435"/>
      <c r="B715" s="436"/>
      <c r="C715" s="436"/>
      <c r="D715" s="437"/>
      <c r="E715" s="438"/>
      <c r="F715" s="438"/>
      <c r="G715" s="439"/>
      <c r="H715" s="441"/>
      <c r="I715" s="543"/>
      <c r="J715" s="544"/>
    </row>
    <row r="716" spans="1:10" s="393" customFormat="1">
      <c r="A716" s="435"/>
      <c r="B716" s="895" t="s">
        <v>2062</v>
      </c>
      <c r="C716" s="895"/>
      <c r="D716" s="895"/>
      <c r="E716" s="896"/>
      <c r="F716" s="896"/>
      <c r="G716" s="439"/>
      <c r="H716" s="441"/>
      <c r="I716" s="543"/>
      <c r="J716" s="544"/>
    </row>
    <row r="717" spans="1:10">
      <c r="A717" s="385">
        <f>A714+1</f>
        <v>171</v>
      </c>
      <c r="B717" s="875" t="s">
        <v>2063</v>
      </c>
      <c r="C717" s="875"/>
      <c r="D717" s="385" t="s">
        <v>2038</v>
      </c>
      <c r="E717" s="876">
        <v>1</v>
      </c>
      <c r="F717" s="876"/>
      <c r="G717" s="388">
        <v>78181500</v>
      </c>
      <c r="H717" s="507">
        <v>132000</v>
      </c>
      <c r="I717" s="543"/>
      <c r="J717" s="544"/>
    </row>
    <row r="718" spans="1:10">
      <c r="A718" s="385">
        <v>172</v>
      </c>
      <c r="B718" s="875" t="s">
        <v>2065</v>
      </c>
      <c r="C718" s="875"/>
      <c r="D718" s="385" t="s">
        <v>2038</v>
      </c>
      <c r="E718" s="876">
        <v>1</v>
      </c>
      <c r="F718" s="876"/>
      <c r="G718" s="388">
        <v>78181500</v>
      </c>
      <c r="H718" s="507">
        <v>990000.00000000012</v>
      </c>
      <c r="I718" s="543"/>
      <c r="J718" s="544"/>
    </row>
    <row r="719" spans="1:10">
      <c r="A719" s="385">
        <v>173</v>
      </c>
      <c r="B719" s="875" t="s">
        <v>2066</v>
      </c>
      <c r="C719" s="875"/>
      <c r="D719" s="385" t="s">
        <v>2038</v>
      </c>
      <c r="E719" s="876">
        <v>1</v>
      </c>
      <c r="F719" s="876"/>
      <c r="G719" s="388">
        <v>78181500</v>
      </c>
      <c r="H719" s="507">
        <v>1320000</v>
      </c>
      <c r="I719" s="543"/>
      <c r="J719" s="544"/>
    </row>
    <row r="720" spans="1:10">
      <c r="A720" s="385">
        <v>174</v>
      </c>
      <c r="B720" s="875" t="s">
        <v>2067</v>
      </c>
      <c r="C720" s="875"/>
      <c r="D720" s="385" t="s">
        <v>2038</v>
      </c>
      <c r="E720" s="876">
        <v>1</v>
      </c>
      <c r="F720" s="876"/>
      <c r="G720" s="388">
        <v>78181500</v>
      </c>
      <c r="H720" s="507">
        <v>462000.00000000006</v>
      </c>
      <c r="I720" s="543"/>
      <c r="J720" s="544"/>
    </row>
    <row r="721" spans="1:10">
      <c r="A721" s="385">
        <v>175</v>
      </c>
      <c r="B721" s="883" t="s">
        <v>2069</v>
      </c>
      <c r="C721" s="884"/>
      <c r="D721" s="385" t="s">
        <v>2038</v>
      </c>
      <c r="E721" s="885">
        <v>1</v>
      </c>
      <c r="F721" s="886"/>
      <c r="G721" s="386">
        <v>78181500</v>
      </c>
      <c r="H721" s="507">
        <v>132000</v>
      </c>
      <c r="I721" s="543"/>
      <c r="J721" s="544"/>
    </row>
    <row r="722" spans="1:10">
      <c r="A722" s="385">
        <v>176</v>
      </c>
      <c r="B722" s="883" t="s">
        <v>2070</v>
      </c>
      <c r="C722" s="884"/>
      <c r="D722" s="385" t="s">
        <v>2038</v>
      </c>
      <c r="E722" s="885">
        <v>1</v>
      </c>
      <c r="F722" s="886"/>
      <c r="G722" s="386">
        <v>78181500</v>
      </c>
      <c r="H722" s="507">
        <v>440000.00000000006</v>
      </c>
      <c r="I722" s="543"/>
      <c r="J722" s="544"/>
    </row>
    <row r="723" spans="1:10">
      <c r="A723" s="385">
        <v>177</v>
      </c>
      <c r="B723" s="883" t="s">
        <v>2071</v>
      </c>
      <c r="C723" s="884"/>
      <c r="D723" s="385" t="s">
        <v>2038</v>
      </c>
      <c r="E723" s="885">
        <v>1</v>
      </c>
      <c r="F723" s="886"/>
      <c r="G723" s="386">
        <v>78181500</v>
      </c>
      <c r="H723" s="507">
        <v>132000</v>
      </c>
      <c r="I723" s="543"/>
      <c r="J723" s="544"/>
    </row>
    <row r="724" spans="1:10">
      <c r="A724" s="385">
        <v>178</v>
      </c>
      <c r="B724" s="883" t="s">
        <v>2072</v>
      </c>
      <c r="C724" s="884"/>
      <c r="D724" s="385" t="s">
        <v>2038</v>
      </c>
      <c r="E724" s="885">
        <v>1</v>
      </c>
      <c r="F724" s="886"/>
      <c r="G724" s="386">
        <v>78181500</v>
      </c>
      <c r="H724" s="507">
        <v>660000</v>
      </c>
      <c r="I724" s="543"/>
      <c r="J724" s="544"/>
    </row>
    <row r="725" spans="1:10">
      <c r="A725" s="385">
        <v>179</v>
      </c>
      <c r="B725" s="883" t="s">
        <v>2073</v>
      </c>
      <c r="C725" s="884"/>
      <c r="D725" s="385" t="s">
        <v>2038</v>
      </c>
      <c r="E725" s="885">
        <v>1</v>
      </c>
      <c r="F725" s="886"/>
      <c r="G725" s="386">
        <v>78181500</v>
      </c>
      <c r="H725" s="507">
        <v>220000.00000000003</v>
      </c>
      <c r="I725" s="543"/>
      <c r="J725" s="544"/>
    </row>
    <row r="726" spans="1:10">
      <c r="A726" s="385">
        <v>180</v>
      </c>
      <c r="B726" s="875" t="s">
        <v>2074</v>
      </c>
      <c r="C726" s="875"/>
      <c r="D726" s="385" t="s">
        <v>2038</v>
      </c>
      <c r="E726" s="876">
        <v>1</v>
      </c>
      <c r="F726" s="876"/>
      <c r="G726" s="388">
        <v>78181500</v>
      </c>
      <c r="H726" s="507">
        <v>1320000</v>
      </c>
      <c r="I726" s="543"/>
      <c r="J726" s="544"/>
    </row>
    <row r="727" spans="1:10">
      <c r="A727" s="385">
        <v>181</v>
      </c>
      <c r="B727" s="879" t="s">
        <v>2075</v>
      </c>
      <c r="C727" s="879"/>
      <c r="D727" s="385" t="s">
        <v>2038</v>
      </c>
      <c r="E727" s="876">
        <v>1</v>
      </c>
      <c r="F727" s="876"/>
      <c r="G727" s="388">
        <v>78181500</v>
      </c>
      <c r="H727" s="507">
        <v>330000</v>
      </c>
      <c r="I727" s="543"/>
      <c r="J727" s="544"/>
    </row>
    <row r="728" spans="1:10" s="393" customFormat="1">
      <c r="A728" s="435"/>
      <c r="B728" s="436"/>
      <c r="C728" s="436"/>
      <c r="D728" s="437"/>
      <c r="E728" s="438"/>
      <c r="F728" s="438"/>
      <c r="G728" s="439"/>
      <c r="H728" s="441"/>
      <c r="I728" s="543"/>
      <c r="J728" s="544"/>
    </row>
    <row r="729" spans="1:10" s="393" customFormat="1">
      <c r="A729" s="435"/>
      <c r="B729" s="895" t="s">
        <v>2076</v>
      </c>
      <c r="C729" s="895"/>
      <c r="D729" s="895"/>
      <c r="E729" s="896"/>
      <c r="F729" s="896"/>
      <c r="G729" s="439"/>
      <c r="H729" s="441"/>
      <c r="I729" s="543"/>
      <c r="J729" s="544"/>
    </row>
    <row r="730" spans="1:10">
      <c r="A730" s="385">
        <f>A727+1</f>
        <v>182</v>
      </c>
      <c r="B730" s="875" t="s">
        <v>2077</v>
      </c>
      <c r="C730" s="875"/>
      <c r="D730" s="385" t="s">
        <v>2038</v>
      </c>
      <c r="E730" s="876">
        <v>1</v>
      </c>
      <c r="F730" s="876"/>
      <c r="G730" s="388">
        <v>78181500</v>
      </c>
      <c r="H730" s="507">
        <v>308000</v>
      </c>
      <c r="I730" s="543"/>
      <c r="J730" s="544"/>
    </row>
    <row r="731" spans="1:10">
      <c r="A731" s="385">
        <f t="shared" ref="A731:A738" si="27">A730+1</f>
        <v>183</v>
      </c>
      <c r="B731" s="875" t="s">
        <v>2078</v>
      </c>
      <c r="C731" s="875"/>
      <c r="D731" s="385" t="s">
        <v>2038</v>
      </c>
      <c r="E731" s="876">
        <v>1</v>
      </c>
      <c r="F731" s="876"/>
      <c r="G731" s="388">
        <v>78181500</v>
      </c>
      <c r="H731" s="507">
        <v>330000</v>
      </c>
      <c r="I731" s="543"/>
      <c r="J731" s="544"/>
    </row>
    <row r="732" spans="1:10">
      <c r="A732" s="385">
        <f t="shared" si="27"/>
        <v>184</v>
      </c>
      <c r="B732" s="875" t="s">
        <v>2079</v>
      </c>
      <c r="C732" s="875"/>
      <c r="D732" s="385" t="s">
        <v>2038</v>
      </c>
      <c r="E732" s="876">
        <v>1</v>
      </c>
      <c r="F732" s="876"/>
      <c r="G732" s="388">
        <v>78181500</v>
      </c>
      <c r="H732" s="507">
        <v>220000.00000000003</v>
      </c>
      <c r="I732" s="543"/>
      <c r="J732" s="544"/>
    </row>
    <row r="733" spans="1:10">
      <c r="A733" s="385">
        <f t="shared" si="27"/>
        <v>185</v>
      </c>
      <c r="B733" s="883" t="s">
        <v>2080</v>
      </c>
      <c r="C733" s="884"/>
      <c r="D733" s="385" t="s">
        <v>2038</v>
      </c>
      <c r="E733" s="885">
        <v>1</v>
      </c>
      <c r="F733" s="886"/>
      <c r="G733" s="386">
        <v>78181500</v>
      </c>
      <c r="H733" s="507">
        <v>88000</v>
      </c>
      <c r="I733" s="543"/>
      <c r="J733" s="544"/>
    </row>
    <row r="734" spans="1:10">
      <c r="A734" s="385">
        <f t="shared" si="27"/>
        <v>186</v>
      </c>
      <c r="B734" s="883" t="s">
        <v>2083</v>
      </c>
      <c r="C734" s="884"/>
      <c r="D734" s="385" t="s">
        <v>2038</v>
      </c>
      <c r="E734" s="885">
        <v>1</v>
      </c>
      <c r="F734" s="886"/>
      <c r="G734" s="386">
        <v>78181500</v>
      </c>
      <c r="H734" s="507">
        <v>242000.00000000003</v>
      </c>
      <c r="I734" s="543"/>
      <c r="J734" s="544"/>
    </row>
    <row r="735" spans="1:10">
      <c r="A735" s="385">
        <f t="shared" si="27"/>
        <v>187</v>
      </c>
      <c r="B735" s="883" t="s">
        <v>2084</v>
      </c>
      <c r="C735" s="884"/>
      <c r="D735" s="385" t="s">
        <v>2038</v>
      </c>
      <c r="E735" s="885">
        <v>1</v>
      </c>
      <c r="F735" s="886"/>
      <c r="G735" s="386">
        <v>78181500</v>
      </c>
      <c r="H735" s="507">
        <v>165000</v>
      </c>
      <c r="I735" s="543"/>
      <c r="J735" s="544"/>
    </row>
    <row r="736" spans="1:10">
      <c r="A736" s="385">
        <f t="shared" si="27"/>
        <v>188</v>
      </c>
      <c r="B736" s="883" t="s">
        <v>2085</v>
      </c>
      <c r="C736" s="884"/>
      <c r="D736" s="385" t="s">
        <v>2038</v>
      </c>
      <c r="E736" s="885">
        <v>1</v>
      </c>
      <c r="F736" s="886"/>
      <c r="G736" s="386">
        <v>78181500</v>
      </c>
      <c r="H736" s="507">
        <v>770000.00000000012</v>
      </c>
      <c r="I736" s="543"/>
      <c r="J736" s="544"/>
    </row>
    <row r="737" spans="1:10">
      <c r="A737" s="385">
        <f t="shared" si="27"/>
        <v>189</v>
      </c>
      <c r="B737" s="883" t="s">
        <v>2088</v>
      </c>
      <c r="C737" s="884"/>
      <c r="D737" s="385" t="s">
        <v>2038</v>
      </c>
      <c r="E737" s="885">
        <v>1</v>
      </c>
      <c r="F737" s="886"/>
      <c r="G737" s="386">
        <v>78181500</v>
      </c>
      <c r="H737" s="507">
        <v>198000.00000000003</v>
      </c>
      <c r="I737" s="543"/>
      <c r="J737" s="544"/>
    </row>
    <row r="738" spans="1:10">
      <c r="A738" s="385">
        <f t="shared" si="27"/>
        <v>190</v>
      </c>
      <c r="B738" s="879" t="s">
        <v>2090</v>
      </c>
      <c r="C738" s="879"/>
      <c r="D738" s="385" t="s">
        <v>2038</v>
      </c>
      <c r="E738" s="876">
        <v>1</v>
      </c>
      <c r="F738" s="876"/>
      <c r="G738" s="388">
        <v>78181500</v>
      </c>
      <c r="H738" s="507">
        <v>165000</v>
      </c>
      <c r="I738" s="543"/>
      <c r="J738" s="544"/>
    </row>
    <row r="739" spans="1:10" s="393" customFormat="1">
      <c r="A739" s="435"/>
      <c r="B739" s="436"/>
      <c r="C739" s="436"/>
      <c r="D739" s="437"/>
      <c r="E739" s="438"/>
      <c r="F739" s="438"/>
      <c r="G739" s="439"/>
      <c r="H739" s="441"/>
      <c r="I739" s="543"/>
      <c r="J739" s="544"/>
    </row>
    <row r="740" spans="1:10" s="393" customFormat="1">
      <c r="A740" s="435"/>
      <c r="B740" s="897" t="s">
        <v>2091</v>
      </c>
      <c r="C740" s="897"/>
      <c r="D740" s="897"/>
      <c r="E740" s="896">
        <v>1</v>
      </c>
      <c r="F740" s="896"/>
      <c r="G740" s="439"/>
      <c r="H740" s="441"/>
      <c r="I740" s="543"/>
      <c r="J740" s="544"/>
    </row>
    <row r="741" spans="1:10">
      <c r="A741" s="385">
        <v>191</v>
      </c>
      <c r="B741" s="883" t="s">
        <v>2096</v>
      </c>
      <c r="C741" s="884"/>
      <c r="D741" s="385" t="s">
        <v>2038</v>
      </c>
      <c r="E741" s="885">
        <v>1</v>
      </c>
      <c r="F741" s="886"/>
      <c r="G741" s="386">
        <v>78181500</v>
      </c>
      <c r="H741" s="507">
        <v>418000.00000000006</v>
      </c>
      <c r="I741" s="543"/>
      <c r="J741" s="544"/>
    </row>
    <row r="742" spans="1:10">
      <c r="A742" s="385">
        <v>192</v>
      </c>
      <c r="B742" s="875" t="s">
        <v>2097</v>
      </c>
      <c r="C742" s="875"/>
      <c r="D742" s="385" t="s">
        <v>2038</v>
      </c>
      <c r="E742" s="876">
        <v>1</v>
      </c>
      <c r="F742" s="876"/>
      <c r="G742" s="388">
        <v>78181500</v>
      </c>
      <c r="H742" s="507">
        <v>198000.00000000003</v>
      </c>
      <c r="I742" s="543"/>
      <c r="J742" s="544"/>
    </row>
    <row r="743" spans="1:10">
      <c r="A743" s="385">
        <v>193</v>
      </c>
      <c r="B743" s="879" t="s">
        <v>2099</v>
      </c>
      <c r="C743" s="879"/>
      <c r="D743" s="385" t="s">
        <v>2038</v>
      </c>
      <c r="E743" s="876">
        <v>1</v>
      </c>
      <c r="F743" s="876"/>
      <c r="G743" s="388">
        <v>78181500</v>
      </c>
      <c r="H743" s="507">
        <v>1320000</v>
      </c>
      <c r="I743" s="543"/>
      <c r="J743" s="544"/>
    </row>
    <row r="744" spans="1:10">
      <c r="A744" s="437"/>
      <c r="B744" s="436"/>
      <c r="C744" s="436"/>
      <c r="D744" s="437"/>
      <c r="E744" s="438"/>
      <c r="F744" s="438"/>
      <c r="G744" s="439"/>
      <c r="H744" s="440"/>
      <c r="I744" s="543"/>
      <c r="J744" s="544"/>
    </row>
    <row r="745" spans="1:10">
      <c r="A745" s="437"/>
      <c r="B745" s="968" t="s">
        <v>2106</v>
      </c>
      <c r="C745" s="968"/>
      <c r="D745" s="442"/>
      <c r="E745" s="896"/>
      <c r="F745" s="896"/>
      <c r="G745" s="439"/>
      <c r="H745" s="440"/>
      <c r="I745" s="543"/>
      <c r="J745" s="544"/>
    </row>
    <row r="746" spans="1:10">
      <c r="A746" s="385">
        <v>194</v>
      </c>
      <c r="B746" s="875" t="s">
        <v>2107</v>
      </c>
      <c r="C746" s="875"/>
      <c r="D746" s="385" t="s">
        <v>2038</v>
      </c>
      <c r="E746" s="876">
        <v>1</v>
      </c>
      <c r="F746" s="876"/>
      <c r="G746" s="388">
        <v>78181500</v>
      </c>
      <c r="H746" s="507">
        <v>165000</v>
      </c>
      <c r="I746" s="543"/>
      <c r="J746" s="544"/>
    </row>
    <row r="747" spans="1:10">
      <c r="A747" s="385">
        <v>195</v>
      </c>
      <c r="B747" s="875" t="s">
        <v>2108</v>
      </c>
      <c r="C747" s="875"/>
      <c r="D747" s="385" t="s">
        <v>2038</v>
      </c>
      <c r="E747" s="876">
        <v>1</v>
      </c>
      <c r="F747" s="876"/>
      <c r="G747" s="388">
        <v>78181500</v>
      </c>
      <c r="H747" s="507">
        <v>770000.00000000012</v>
      </c>
      <c r="I747" s="543"/>
      <c r="J747" s="544"/>
    </row>
    <row r="748" spans="1:10">
      <c r="A748" s="385">
        <v>196</v>
      </c>
      <c r="B748" s="875" t="s">
        <v>2109</v>
      </c>
      <c r="C748" s="875"/>
      <c r="D748" s="385" t="s">
        <v>2038</v>
      </c>
      <c r="E748" s="876">
        <v>1</v>
      </c>
      <c r="F748" s="876"/>
      <c r="G748" s="388">
        <v>78181500</v>
      </c>
      <c r="H748" s="507">
        <v>308000</v>
      </c>
      <c r="I748" s="543"/>
      <c r="J748" s="544"/>
    </row>
    <row r="749" spans="1:10">
      <c r="A749" s="385">
        <v>197</v>
      </c>
      <c r="B749" s="883" t="s">
        <v>2111</v>
      </c>
      <c r="C749" s="884"/>
      <c r="D749" s="385" t="s">
        <v>2038</v>
      </c>
      <c r="E749" s="885">
        <v>1</v>
      </c>
      <c r="F749" s="886"/>
      <c r="G749" s="386">
        <v>78181500</v>
      </c>
      <c r="H749" s="507">
        <v>220000.00000000003</v>
      </c>
      <c r="I749" s="543"/>
      <c r="J749" s="544"/>
    </row>
    <row r="750" spans="1:10">
      <c r="A750" s="385">
        <v>198</v>
      </c>
      <c r="B750" s="883" t="s">
        <v>2113</v>
      </c>
      <c r="C750" s="884"/>
      <c r="D750" s="385" t="s">
        <v>2038</v>
      </c>
      <c r="E750" s="885">
        <v>1</v>
      </c>
      <c r="F750" s="886"/>
      <c r="G750" s="386">
        <v>78181500</v>
      </c>
      <c r="H750" s="507">
        <v>242000.00000000003</v>
      </c>
      <c r="I750" s="543"/>
      <c r="J750" s="544"/>
    </row>
    <row r="751" spans="1:10" s="2" customFormat="1" ht="15.6">
      <c r="A751" s="385">
        <v>199</v>
      </c>
      <c r="B751" s="875" t="s">
        <v>2119</v>
      </c>
      <c r="C751" s="875"/>
      <c r="D751" s="385" t="s">
        <v>2038</v>
      </c>
      <c r="E751" s="876">
        <v>1</v>
      </c>
      <c r="F751" s="876"/>
      <c r="G751" s="388">
        <v>78181500</v>
      </c>
      <c r="H751" s="507">
        <v>132000</v>
      </c>
      <c r="I751" s="543"/>
      <c r="J751" s="544"/>
    </row>
    <row r="752" spans="1:10" s="2" customFormat="1" ht="15.6">
      <c r="A752" s="385">
        <v>200</v>
      </c>
      <c r="B752" s="879" t="s">
        <v>2120</v>
      </c>
      <c r="C752" s="879"/>
      <c r="D752" s="385" t="s">
        <v>2038</v>
      </c>
      <c r="E752" s="876">
        <v>1</v>
      </c>
      <c r="F752" s="876"/>
      <c r="G752" s="388">
        <v>78181500</v>
      </c>
      <c r="H752" s="507">
        <v>132000</v>
      </c>
      <c r="I752" s="543"/>
      <c r="J752" s="544"/>
    </row>
    <row r="753" spans="1:10" s="2" customFormat="1" ht="15.6">
      <c r="A753" s="435"/>
      <c r="B753" s="436"/>
      <c r="C753" s="436"/>
      <c r="D753" s="437"/>
      <c r="E753" s="438"/>
      <c r="F753" s="438"/>
      <c r="G753" s="439"/>
      <c r="H753" s="441"/>
      <c r="I753" s="543"/>
      <c r="J753" s="544"/>
    </row>
    <row r="754" spans="1:10" s="2" customFormat="1" ht="15.75" customHeight="1">
      <c r="A754" s="435"/>
      <c r="B754" s="895" t="s">
        <v>2123</v>
      </c>
      <c r="C754" s="895"/>
      <c r="D754" s="442"/>
      <c r="E754" s="896"/>
      <c r="F754" s="896"/>
      <c r="G754" s="439"/>
      <c r="H754" s="441"/>
      <c r="I754" s="543"/>
      <c r="J754" s="544"/>
    </row>
    <row r="755" spans="1:10" s="2" customFormat="1" ht="15.6">
      <c r="A755" s="385">
        <v>201</v>
      </c>
      <c r="B755" s="875" t="s">
        <v>2124</v>
      </c>
      <c r="C755" s="875"/>
      <c r="D755" s="385" t="s">
        <v>2038</v>
      </c>
      <c r="E755" s="876">
        <v>1</v>
      </c>
      <c r="F755" s="876"/>
      <c r="G755" s="388">
        <v>78181500</v>
      </c>
      <c r="H755" s="507">
        <v>1100000</v>
      </c>
      <c r="I755" s="543"/>
      <c r="J755" s="544"/>
    </row>
    <row r="756" spans="1:10" s="2" customFormat="1" ht="17.25" customHeight="1">
      <c r="A756" s="385">
        <v>202</v>
      </c>
      <c r="B756" s="875" t="s">
        <v>2125</v>
      </c>
      <c r="C756" s="875"/>
      <c r="D756" s="385" t="s">
        <v>2038</v>
      </c>
      <c r="E756" s="876">
        <v>1</v>
      </c>
      <c r="F756" s="876"/>
      <c r="G756" s="388">
        <v>78181500</v>
      </c>
      <c r="H756" s="507">
        <v>330000</v>
      </c>
      <c r="I756" s="543"/>
      <c r="J756" s="544"/>
    </row>
    <row r="757" spans="1:10">
      <c r="A757" s="385">
        <v>203</v>
      </c>
      <c r="B757" s="883" t="s">
        <v>2131</v>
      </c>
      <c r="C757" s="884"/>
      <c r="D757" s="385" t="s">
        <v>2038</v>
      </c>
      <c r="E757" s="885">
        <v>1</v>
      </c>
      <c r="F757" s="886"/>
      <c r="G757" s="386">
        <v>78181500</v>
      </c>
      <c r="H757" s="507">
        <v>242000.00000000003</v>
      </c>
      <c r="I757" s="543"/>
      <c r="J757" s="544"/>
    </row>
    <row r="758" spans="1:10" s="53" customFormat="1" ht="17.25" customHeight="1">
      <c r="A758" s="385">
        <v>204</v>
      </c>
      <c r="B758" s="883" t="s">
        <v>2134</v>
      </c>
      <c r="C758" s="884"/>
      <c r="D758" s="385" t="s">
        <v>2038</v>
      </c>
      <c r="E758" s="885">
        <v>1</v>
      </c>
      <c r="F758" s="886"/>
      <c r="G758" s="386">
        <v>78181500</v>
      </c>
      <c r="H758" s="507">
        <v>165000</v>
      </c>
      <c r="I758" s="543"/>
      <c r="J758" s="544"/>
    </row>
    <row r="759" spans="1:10" s="53" customFormat="1" ht="15.75" customHeight="1">
      <c r="A759" s="385">
        <v>205</v>
      </c>
      <c r="B759" s="887" t="s">
        <v>2136</v>
      </c>
      <c r="C759" s="888"/>
      <c r="D759" s="385" t="s">
        <v>2038</v>
      </c>
      <c r="E759" s="885">
        <v>1</v>
      </c>
      <c r="F759" s="886"/>
      <c r="G759" s="386">
        <v>78181500</v>
      </c>
      <c r="H759" s="507">
        <v>198000.00000000003</v>
      </c>
      <c r="I759" s="543"/>
      <c r="J759" s="544"/>
    </row>
    <row r="760" spans="1:10" s="53" customFormat="1" ht="18" customHeight="1">
      <c r="A760" s="435"/>
      <c r="B760" s="436"/>
      <c r="C760" s="436"/>
      <c r="D760" s="437"/>
      <c r="E760" s="438"/>
      <c r="F760" s="438"/>
      <c r="G760" s="439"/>
      <c r="H760" s="441"/>
      <c r="I760" s="543"/>
      <c r="J760" s="544"/>
    </row>
    <row r="761" spans="1:10" s="53" customFormat="1" ht="17.25" customHeight="1">
      <c r="A761" s="435"/>
      <c r="B761" s="897" t="s">
        <v>2141</v>
      </c>
      <c r="C761" s="897"/>
      <c r="D761" s="442"/>
      <c r="E761" s="896"/>
      <c r="F761" s="896"/>
      <c r="G761" s="439"/>
      <c r="H761" s="441"/>
      <c r="I761" s="543"/>
      <c r="J761" s="544"/>
    </row>
    <row r="762" spans="1:10" s="53" customFormat="1" ht="15.75" customHeight="1">
      <c r="A762" s="385">
        <v>206</v>
      </c>
      <c r="B762" s="875" t="s">
        <v>2142</v>
      </c>
      <c r="C762" s="875"/>
      <c r="D762" s="385" t="s">
        <v>2038</v>
      </c>
      <c r="E762" s="876">
        <v>1</v>
      </c>
      <c r="F762" s="876"/>
      <c r="G762" s="388">
        <v>78181500</v>
      </c>
      <c r="H762" s="507">
        <v>1320000</v>
      </c>
      <c r="I762" s="543"/>
      <c r="J762" s="544"/>
    </row>
    <row r="763" spans="1:10" s="53" customFormat="1" ht="15">
      <c r="A763" s="385">
        <v>207</v>
      </c>
      <c r="B763" s="883" t="s">
        <v>2147</v>
      </c>
      <c r="C763" s="884"/>
      <c r="D763" s="385" t="s">
        <v>2038</v>
      </c>
      <c r="E763" s="885">
        <v>1</v>
      </c>
      <c r="F763" s="886"/>
      <c r="G763" s="386">
        <v>78181500</v>
      </c>
      <c r="H763" s="507">
        <v>1320000</v>
      </c>
      <c r="I763" s="543"/>
      <c r="J763" s="544"/>
    </row>
    <row r="764" spans="1:10" s="53" customFormat="1" ht="15" customHeight="1">
      <c r="A764" s="385">
        <v>208</v>
      </c>
      <c r="B764" s="883" t="s">
        <v>2148</v>
      </c>
      <c r="C764" s="884"/>
      <c r="D764" s="385" t="s">
        <v>2038</v>
      </c>
      <c r="E764" s="885">
        <v>1</v>
      </c>
      <c r="F764" s="886"/>
      <c r="G764" s="386">
        <v>78181500</v>
      </c>
      <c r="H764" s="507">
        <v>198000.00000000003</v>
      </c>
      <c r="I764" s="543"/>
      <c r="J764" s="544"/>
    </row>
    <row r="765" spans="1:10" s="53" customFormat="1" ht="17.25" customHeight="1">
      <c r="A765" s="385">
        <v>209</v>
      </c>
      <c r="B765" s="883" t="s">
        <v>2149</v>
      </c>
      <c r="C765" s="884"/>
      <c r="D765" s="385" t="s">
        <v>2038</v>
      </c>
      <c r="E765" s="885">
        <v>1</v>
      </c>
      <c r="F765" s="886"/>
      <c r="G765" s="386">
        <v>78181500</v>
      </c>
      <c r="H765" s="507">
        <v>308000</v>
      </c>
      <c r="I765" s="543"/>
      <c r="J765" s="544"/>
    </row>
    <row r="766" spans="1:10" s="53" customFormat="1" ht="16.5" customHeight="1">
      <c r="A766" s="385">
        <v>210</v>
      </c>
      <c r="B766" s="887" t="s">
        <v>2150</v>
      </c>
      <c r="C766" s="888"/>
      <c r="D766" s="385" t="s">
        <v>2038</v>
      </c>
      <c r="E766" s="885">
        <v>1</v>
      </c>
      <c r="F766" s="886"/>
      <c r="G766" s="386">
        <v>78181500</v>
      </c>
      <c r="H766" s="507">
        <v>286000</v>
      </c>
      <c r="I766" s="543"/>
      <c r="J766" s="544"/>
    </row>
    <row r="767" spans="1:10" s="53" customFormat="1" ht="15" customHeight="1">
      <c r="A767" s="435"/>
      <c r="B767" s="436"/>
      <c r="C767" s="436"/>
      <c r="D767" s="437"/>
      <c r="E767" s="438"/>
      <c r="F767" s="438"/>
      <c r="G767" s="439"/>
      <c r="H767" s="441"/>
      <c r="I767" s="543"/>
      <c r="J767" s="544"/>
    </row>
    <row r="768" spans="1:10" s="53" customFormat="1" ht="15">
      <c r="A768" s="435"/>
      <c r="B768" s="968" t="s">
        <v>2155</v>
      </c>
      <c r="C768" s="968"/>
      <c r="D768" s="442"/>
      <c r="E768" s="896"/>
      <c r="F768" s="896"/>
      <c r="G768" s="439"/>
      <c r="H768" s="441"/>
      <c r="I768" s="543"/>
      <c r="J768" s="544"/>
    </row>
    <row r="769" spans="1:10" s="53" customFormat="1" ht="15">
      <c r="A769" s="385">
        <v>211</v>
      </c>
      <c r="B769" s="883" t="s">
        <v>2162</v>
      </c>
      <c r="C769" s="884"/>
      <c r="D769" s="385" t="s">
        <v>2038</v>
      </c>
      <c r="E769" s="885">
        <v>1</v>
      </c>
      <c r="F769" s="886"/>
      <c r="G769" s="386">
        <v>78181500</v>
      </c>
      <c r="H769" s="507">
        <v>132000</v>
      </c>
      <c r="I769" s="543"/>
      <c r="J769" s="544"/>
    </row>
    <row r="770" spans="1:10" s="53" customFormat="1" ht="15">
      <c r="A770" s="385">
        <v>212</v>
      </c>
      <c r="B770" s="883" t="s">
        <v>2163</v>
      </c>
      <c r="C770" s="884"/>
      <c r="D770" s="385" t="s">
        <v>2038</v>
      </c>
      <c r="E770" s="885">
        <v>1</v>
      </c>
      <c r="F770" s="886"/>
      <c r="G770" s="386">
        <v>78181500</v>
      </c>
      <c r="H770" s="507">
        <v>242000.00000000003</v>
      </c>
      <c r="I770" s="543"/>
      <c r="J770" s="544"/>
    </row>
    <row r="771" spans="1:10" s="53" customFormat="1" ht="15">
      <c r="A771" s="385">
        <v>213</v>
      </c>
      <c r="B771" s="883" t="s">
        <v>2165</v>
      </c>
      <c r="C771" s="884"/>
      <c r="D771" s="385" t="s">
        <v>2038</v>
      </c>
      <c r="E771" s="885">
        <v>1</v>
      </c>
      <c r="F771" s="886"/>
      <c r="G771" s="386">
        <v>78181500</v>
      </c>
      <c r="H771" s="507">
        <v>308000</v>
      </c>
      <c r="I771" s="543"/>
      <c r="J771" s="544"/>
    </row>
    <row r="772" spans="1:10" s="53" customFormat="1" ht="15">
      <c r="A772" s="385">
        <v>214</v>
      </c>
      <c r="B772" s="883" t="s">
        <v>2166</v>
      </c>
      <c r="C772" s="884"/>
      <c r="D772" s="385" t="s">
        <v>2038</v>
      </c>
      <c r="E772" s="885">
        <v>1</v>
      </c>
      <c r="F772" s="886"/>
      <c r="G772" s="386">
        <v>78181500</v>
      </c>
      <c r="H772" s="507">
        <v>660000</v>
      </c>
      <c r="I772" s="543"/>
      <c r="J772" s="544"/>
    </row>
    <row r="773" spans="1:10" s="53" customFormat="1" ht="15">
      <c r="A773" s="385">
        <v>215</v>
      </c>
      <c r="B773" s="883" t="s">
        <v>2167</v>
      </c>
      <c r="C773" s="884"/>
      <c r="D773" s="385" t="s">
        <v>2038</v>
      </c>
      <c r="E773" s="885">
        <v>1</v>
      </c>
      <c r="F773" s="886"/>
      <c r="G773" s="386">
        <v>78181500</v>
      </c>
      <c r="H773" s="507">
        <v>660000</v>
      </c>
      <c r="I773" s="543"/>
      <c r="J773" s="544"/>
    </row>
    <row r="774" spans="1:10" s="53" customFormat="1" ht="15">
      <c r="A774" s="385">
        <v>216</v>
      </c>
      <c r="B774" s="883" t="s">
        <v>2168</v>
      </c>
      <c r="C774" s="884"/>
      <c r="D774" s="385" t="s">
        <v>2038</v>
      </c>
      <c r="E774" s="885">
        <v>1</v>
      </c>
      <c r="F774" s="886"/>
      <c r="G774" s="386">
        <v>78181500</v>
      </c>
      <c r="H774" s="507">
        <v>198000.00000000003</v>
      </c>
      <c r="I774" s="543"/>
      <c r="J774" s="544"/>
    </row>
    <row r="775" spans="1:10" s="53" customFormat="1" ht="15">
      <c r="A775" s="385">
        <v>217</v>
      </c>
      <c r="B775" s="883" t="s">
        <v>2169</v>
      </c>
      <c r="C775" s="884"/>
      <c r="D775" s="385" t="s">
        <v>2038</v>
      </c>
      <c r="E775" s="885">
        <v>1</v>
      </c>
      <c r="F775" s="886"/>
      <c r="G775" s="386">
        <v>78181500</v>
      </c>
      <c r="H775" s="507">
        <v>220000.00000000003</v>
      </c>
      <c r="I775" s="543"/>
      <c r="J775" s="544"/>
    </row>
    <row r="776" spans="1:10" s="53" customFormat="1" ht="15">
      <c r="A776" s="385">
        <v>218</v>
      </c>
      <c r="B776" s="883" t="s">
        <v>2171</v>
      </c>
      <c r="C776" s="884"/>
      <c r="D776" s="385" t="s">
        <v>2038</v>
      </c>
      <c r="E776" s="885">
        <v>1</v>
      </c>
      <c r="F776" s="886"/>
      <c r="G776" s="386">
        <v>78181500</v>
      </c>
      <c r="H776" s="507">
        <v>275000</v>
      </c>
      <c r="I776" s="543"/>
      <c r="J776" s="544"/>
    </row>
    <row r="777" spans="1:10" s="53" customFormat="1" ht="15">
      <c r="A777" s="385">
        <v>219</v>
      </c>
      <c r="B777" s="883" t="s">
        <v>2172</v>
      </c>
      <c r="C777" s="884"/>
      <c r="D777" s="385" t="s">
        <v>2038</v>
      </c>
      <c r="E777" s="885">
        <v>1</v>
      </c>
      <c r="F777" s="886"/>
      <c r="G777" s="386">
        <v>78181500</v>
      </c>
      <c r="H777" s="507">
        <v>165000</v>
      </c>
      <c r="I777" s="543"/>
      <c r="J777" s="544"/>
    </row>
    <row r="778" spans="1:10" s="53" customFormat="1" ht="15">
      <c r="A778" s="385">
        <v>220</v>
      </c>
      <c r="B778" s="883" t="s">
        <v>2177</v>
      </c>
      <c r="C778" s="884"/>
      <c r="D778" s="385" t="s">
        <v>2038</v>
      </c>
      <c r="E778" s="885">
        <v>1</v>
      </c>
      <c r="F778" s="886"/>
      <c r="G778" s="386">
        <v>78181500</v>
      </c>
      <c r="H778" s="507">
        <v>132000</v>
      </c>
      <c r="I778" s="543"/>
      <c r="J778" s="544"/>
    </row>
    <row r="779" spans="1:10" s="53" customFormat="1" ht="15">
      <c r="A779" s="385">
        <v>221</v>
      </c>
      <c r="B779" s="883" t="s">
        <v>2178</v>
      </c>
      <c r="C779" s="884"/>
      <c r="D779" s="385" t="s">
        <v>2038</v>
      </c>
      <c r="E779" s="885">
        <v>1</v>
      </c>
      <c r="F779" s="886"/>
      <c r="G779" s="386">
        <v>78181500</v>
      </c>
      <c r="H779" s="507">
        <v>110000.00000000001</v>
      </c>
      <c r="I779" s="543"/>
      <c r="J779" s="544"/>
    </row>
    <row r="780" spans="1:10" s="53" customFormat="1" ht="15">
      <c r="A780" s="385">
        <v>222</v>
      </c>
      <c r="B780" s="887" t="s">
        <v>2179</v>
      </c>
      <c r="C780" s="888"/>
      <c r="D780" s="385" t="s">
        <v>2038</v>
      </c>
      <c r="E780" s="885">
        <v>1</v>
      </c>
      <c r="F780" s="886"/>
      <c r="G780" s="386">
        <v>78181500</v>
      </c>
      <c r="H780" s="507">
        <v>60500.000000000007</v>
      </c>
      <c r="I780" s="543"/>
      <c r="J780" s="544"/>
    </row>
    <row r="781" spans="1:10" s="53" customFormat="1" ht="15" customHeight="1">
      <c r="A781" s="435"/>
      <c r="B781" s="436"/>
      <c r="C781" s="436"/>
      <c r="D781" s="437"/>
      <c r="E781" s="438"/>
      <c r="F781" s="438"/>
      <c r="G781" s="439"/>
      <c r="H781" s="441"/>
      <c r="I781" s="543"/>
      <c r="J781" s="544"/>
    </row>
    <row r="782" spans="1:10" s="53" customFormat="1" ht="15" customHeight="1">
      <c r="A782" s="447"/>
      <c r="B782" s="895" t="s">
        <v>2187</v>
      </c>
      <c r="C782" s="895"/>
      <c r="D782" s="895"/>
      <c r="E782" s="896"/>
      <c r="F782" s="896"/>
      <c r="G782" s="393"/>
      <c r="H782" s="441"/>
      <c r="I782" s="543"/>
      <c r="J782" s="544"/>
    </row>
    <row r="783" spans="1:10" s="53" customFormat="1" ht="15" customHeight="1">
      <c r="A783" s="385">
        <v>223</v>
      </c>
      <c r="B783" s="875" t="s">
        <v>2188</v>
      </c>
      <c r="C783" s="875"/>
      <c r="D783" s="385" t="s">
        <v>2038</v>
      </c>
      <c r="E783" s="876">
        <v>1</v>
      </c>
      <c r="F783" s="876"/>
      <c r="G783" s="388">
        <v>78181500</v>
      </c>
      <c r="H783" s="507">
        <v>220000.00000000003</v>
      </c>
      <c r="I783" s="543"/>
      <c r="J783" s="544"/>
    </row>
    <row r="784" spans="1:10" s="1" customFormat="1" ht="15">
      <c r="A784" s="385">
        <v>224</v>
      </c>
      <c r="B784" s="883" t="s">
        <v>2195</v>
      </c>
      <c r="C784" s="884"/>
      <c r="D784" s="385" t="s">
        <v>2038</v>
      </c>
      <c r="E784" s="885">
        <v>1</v>
      </c>
      <c r="F784" s="886"/>
      <c r="G784" s="386">
        <v>78181500</v>
      </c>
      <c r="H784" s="507">
        <v>165000</v>
      </c>
      <c r="I784" s="543"/>
      <c r="J784" s="544"/>
    </row>
    <row r="785" spans="1:10" s="1" customFormat="1" ht="15">
      <c r="A785" s="385">
        <v>225</v>
      </c>
      <c r="B785" s="883" t="s">
        <v>2196</v>
      </c>
      <c r="C785" s="884"/>
      <c r="D785" s="385" t="s">
        <v>2038</v>
      </c>
      <c r="E785" s="885">
        <v>1</v>
      </c>
      <c r="F785" s="886"/>
      <c r="G785" s="386">
        <v>78181500</v>
      </c>
      <c r="H785" s="507">
        <v>1320000</v>
      </c>
      <c r="I785" s="543"/>
      <c r="J785" s="544"/>
    </row>
    <row r="786" spans="1:10" s="1" customFormat="1" ht="15">
      <c r="A786" s="385">
        <v>226</v>
      </c>
      <c r="B786" s="883" t="s">
        <v>2197</v>
      </c>
      <c r="C786" s="884"/>
      <c r="D786" s="385" t="s">
        <v>2038</v>
      </c>
      <c r="E786" s="885">
        <v>1</v>
      </c>
      <c r="F786" s="886"/>
      <c r="G786" s="386">
        <v>78181500</v>
      </c>
      <c r="H786" s="507">
        <v>660000</v>
      </c>
      <c r="I786" s="543"/>
      <c r="J786" s="544"/>
    </row>
    <row r="787" spans="1:10" s="1" customFormat="1" ht="15">
      <c r="A787" s="385">
        <v>227</v>
      </c>
      <c r="B787" s="883" t="s">
        <v>2198</v>
      </c>
      <c r="C787" s="884"/>
      <c r="D787" s="385" t="s">
        <v>2038</v>
      </c>
      <c r="E787" s="885">
        <v>1</v>
      </c>
      <c r="F787" s="886"/>
      <c r="G787" s="386">
        <v>78181500</v>
      </c>
      <c r="H787" s="507">
        <v>275000</v>
      </c>
      <c r="I787" s="543"/>
      <c r="J787" s="544"/>
    </row>
    <row r="788" spans="1:10" s="1" customFormat="1" ht="15">
      <c r="A788" s="385">
        <v>228</v>
      </c>
      <c r="B788" s="883" t="s">
        <v>2199</v>
      </c>
      <c r="C788" s="884"/>
      <c r="D788" s="385" t="s">
        <v>2038</v>
      </c>
      <c r="E788" s="885">
        <v>1</v>
      </c>
      <c r="F788" s="886"/>
      <c r="G788" s="386">
        <v>78181500</v>
      </c>
      <c r="H788" s="507">
        <v>825000.00000000012</v>
      </c>
      <c r="I788" s="543"/>
      <c r="J788" s="544"/>
    </row>
    <row r="789" spans="1:10" s="1" customFormat="1" ht="15">
      <c r="A789" s="385">
        <v>229</v>
      </c>
      <c r="B789" s="875" t="s">
        <v>2200</v>
      </c>
      <c r="C789" s="875"/>
      <c r="D789" s="385" t="s">
        <v>2038</v>
      </c>
      <c r="E789" s="876">
        <v>1</v>
      </c>
      <c r="F789" s="876"/>
      <c r="G789" s="388">
        <v>78181500</v>
      </c>
      <c r="H789" s="507">
        <v>825000.00000000012</v>
      </c>
      <c r="I789" s="543"/>
      <c r="J789" s="544"/>
    </row>
    <row r="790" spans="1:10" s="1" customFormat="1" ht="15">
      <c r="A790" s="385">
        <v>230</v>
      </c>
      <c r="B790" s="875" t="s">
        <v>2201</v>
      </c>
      <c r="C790" s="875"/>
      <c r="D790" s="385" t="s">
        <v>2038</v>
      </c>
      <c r="E790" s="876">
        <v>1</v>
      </c>
      <c r="F790" s="876"/>
      <c r="G790" s="388">
        <v>78181500</v>
      </c>
      <c r="H790" s="507">
        <v>660000</v>
      </c>
      <c r="I790" s="543"/>
      <c r="J790" s="544"/>
    </row>
    <row r="791" spans="1:10" s="1" customFormat="1" ht="15">
      <c r="A791" s="385">
        <v>231</v>
      </c>
      <c r="B791" s="879" t="s">
        <v>2202</v>
      </c>
      <c r="C791" s="879"/>
      <c r="D791" s="385" t="s">
        <v>2038</v>
      </c>
      <c r="E791" s="876">
        <v>1</v>
      </c>
      <c r="F791" s="876"/>
      <c r="G791" s="388">
        <v>78181500</v>
      </c>
      <c r="H791" s="507">
        <v>8800000</v>
      </c>
      <c r="I791" s="543"/>
      <c r="J791" s="544"/>
    </row>
    <row r="792" spans="1:10" s="1" customFormat="1" ht="15">
      <c r="A792" s="435"/>
      <c r="B792" s="436"/>
      <c r="C792" s="436"/>
      <c r="D792" s="437"/>
      <c r="E792" s="438"/>
      <c r="F792" s="438"/>
      <c r="G792" s="439"/>
      <c r="H792" s="441"/>
      <c r="I792" s="543"/>
      <c r="J792" s="544"/>
    </row>
    <row r="793" spans="1:10" s="1" customFormat="1" ht="15">
      <c r="A793" s="435"/>
      <c r="B793" s="895" t="s">
        <v>2203</v>
      </c>
      <c r="C793" s="895"/>
      <c r="D793" s="442"/>
      <c r="E793" s="896"/>
      <c r="F793" s="896"/>
      <c r="G793" s="439"/>
      <c r="H793" s="441"/>
      <c r="I793" s="543"/>
      <c r="J793" s="544"/>
    </row>
    <row r="794" spans="1:10" s="1" customFormat="1" ht="15">
      <c r="A794" s="385">
        <f>A791+1</f>
        <v>232</v>
      </c>
      <c r="B794" s="875" t="s">
        <v>2204</v>
      </c>
      <c r="C794" s="875"/>
      <c r="D794" s="385" t="s">
        <v>2038</v>
      </c>
      <c r="E794" s="876">
        <v>1</v>
      </c>
      <c r="F794" s="876"/>
      <c r="G794" s="388">
        <v>78181500</v>
      </c>
      <c r="H794" s="507">
        <v>242000.00000000003</v>
      </c>
      <c r="I794" s="543"/>
      <c r="J794" s="544"/>
    </row>
    <row r="795" spans="1:10" s="1" customFormat="1" ht="15">
      <c r="A795" s="385">
        <f t="shared" ref="A795:A806" si="28">A794+1</f>
        <v>233</v>
      </c>
      <c r="B795" s="875" t="s">
        <v>2205</v>
      </c>
      <c r="C795" s="875"/>
      <c r="D795" s="385" t="s">
        <v>2038</v>
      </c>
      <c r="E795" s="876">
        <v>1</v>
      </c>
      <c r="F795" s="876"/>
      <c r="G795" s="388">
        <v>78181500</v>
      </c>
      <c r="H795" s="507">
        <v>286000</v>
      </c>
      <c r="I795" s="543"/>
      <c r="J795" s="544"/>
    </row>
    <row r="796" spans="1:10" s="1" customFormat="1" ht="15">
      <c r="A796" s="385">
        <f t="shared" si="28"/>
        <v>234</v>
      </c>
      <c r="B796" s="875" t="s">
        <v>2206</v>
      </c>
      <c r="C796" s="875"/>
      <c r="D796" s="385" t="s">
        <v>2038</v>
      </c>
      <c r="E796" s="876">
        <v>1</v>
      </c>
      <c r="F796" s="876"/>
      <c r="G796" s="388">
        <v>78181500</v>
      </c>
      <c r="H796" s="507">
        <v>308000</v>
      </c>
      <c r="I796" s="543"/>
      <c r="J796" s="544"/>
    </row>
    <row r="797" spans="1:10" s="1" customFormat="1" ht="15">
      <c r="A797" s="385">
        <f t="shared" si="28"/>
        <v>235</v>
      </c>
      <c r="B797" s="875" t="s">
        <v>2207</v>
      </c>
      <c r="C797" s="875"/>
      <c r="D797" s="385" t="s">
        <v>2038</v>
      </c>
      <c r="E797" s="876">
        <v>1</v>
      </c>
      <c r="F797" s="876"/>
      <c r="G797" s="388">
        <v>78181500</v>
      </c>
      <c r="H797" s="507">
        <v>242000.00000000003</v>
      </c>
      <c r="I797" s="543"/>
      <c r="J797" s="544"/>
    </row>
    <row r="798" spans="1:10" s="1" customFormat="1" ht="15">
      <c r="A798" s="385">
        <f t="shared" si="28"/>
        <v>236</v>
      </c>
      <c r="B798" s="883" t="s">
        <v>2208</v>
      </c>
      <c r="C798" s="884"/>
      <c r="D798" s="385" t="s">
        <v>2038</v>
      </c>
      <c r="E798" s="885">
        <v>1</v>
      </c>
      <c r="F798" s="886"/>
      <c r="G798" s="386">
        <v>78181500</v>
      </c>
      <c r="H798" s="507">
        <v>198000.00000000003</v>
      </c>
      <c r="I798" s="543"/>
      <c r="J798" s="544"/>
    </row>
    <row r="799" spans="1:10" s="1" customFormat="1" ht="15">
      <c r="A799" s="385">
        <f t="shared" si="28"/>
        <v>237</v>
      </c>
      <c r="B799" s="883" t="s">
        <v>2209</v>
      </c>
      <c r="C799" s="884"/>
      <c r="D799" s="385" t="s">
        <v>2038</v>
      </c>
      <c r="E799" s="885">
        <v>1</v>
      </c>
      <c r="F799" s="886"/>
      <c r="G799" s="386">
        <v>78181500</v>
      </c>
      <c r="H799" s="507">
        <v>165000</v>
      </c>
      <c r="I799" s="543"/>
      <c r="J799" s="544"/>
    </row>
    <row r="800" spans="1:10" s="1" customFormat="1" ht="15">
      <c r="A800" s="385">
        <f t="shared" si="28"/>
        <v>238</v>
      </c>
      <c r="B800" s="883" t="s">
        <v>2210</v>
      </c>
      <c r="C800" s="884"/>
      <c r="D800" s="385" t="s">
        <v>2038</v>
      </c>
      <c r="E800" s="885">
        <v>1</v>
      </c>
      <c r="F800" s="886"/>
      <c r="G800" s="386">
        <v>78181500</v>
      </c>
      <c r="H800" s="507">
        <v>220000.00000000003</v>
      </c>
      <c r="I800" s="543"/>
      <c r="J800" s="544"/>
    </row>
    <row r="801" spans="1:10" s="1" customFormat="1" ht="15">
      <c r="A801" s="385">
        <f t="shared" si="28"/>
        <v>239</v>
      </c>
      <c r="B801" s="883" t="s">
        <v>2211</v>
      </c>
      <c r="C801" s="884"/>
      <c r="D801" s="385" t="s">
        <v>2038</v>
      </c>
      <c r="E801" s="885">
        <v>1</v>
      </c>
      <c r="F801" s="886"/>
      <c r="G801" s="386">
        <v>78181500</v>
      </c>
      <c r="H801" s="507">
        <v>88000</v>
      </c>
      <c r="I801" s="543"/>
      <c r="J801" s="544"/>
    </row>
    <row r="802" spans="1:10" s="57" customFormat="1" ht="15">
      <c r="A802" s="385">
        <f t="shared" si="28"/>
        <v>240</v>
      </c>
      <c r="B802" s="883" t="s">
        <v>2214</v>
      </c>
      <c r="C802" s="884"/>
      <c r="D802" s="385" t="s">
        <v>2038</v>
      </c>
      <c r="E802" s="885">
        <v>1</v>
      </c>
      <c r="F802" s="886"/>
      <c r="G802" s="386">
        <v>78181500</v>
      </c>
      <c r="H802" s="507">
        <v>55000.000000000007</v>
      </c>
      <c r="I802" s="543"/>
      <c r="J802" s="544"/>
    </row>
    <row r="803" spans="1:10">
      <c r="A803" s="385">
        <f t="shared" si="28"/>
        <v>241</v>
      </c>
      <c r="B803" s="883" t="s">
        <v>2215</v>
      </c>
      <c r="C803" s="884"/>
      <c r="D803" s="385" t="s">
        <v>2038</v>
      </c>
      <c r="E803" s="885">
        <v>1</v>
      </c>
      <c r="F803" s="886"/>
      <c r="G803" s="386">
        <v>78181500</v>
      </c>
      <c r="H803" s="507">
        <v>49500.000000000007</v>
      </c>
      <c r="I803" s="543"/>
      <c r="J803" s="544"/>
    </row>
    <row r="804" spans="1:10">
      <c r="A804" s="385">
        <f t="shared" si="28"/>
        <v>242</v>
      </c>
      <c r="B804" s="883" t="s">
        <v>2216</v>
      </c>
      <c r="C804" s="884"/>
      <c r="D804" s="385" t="s">
        <v>2038</v>
      </c>
      <c r="E804" s="885">
        <v>1</v>
      </c>
      <c r="F804" s="886"/>
      <c r="G804" s="386">
        <v>78181500</v>
      </c>
      <c r="H804" s="507">
        <v>220000.00000000003</v>
      </c>
      <c r="I804" s="543"/>
      <c r="J804" s="544"/>
    </row>
    <row r="805" spans="1:10">
      <c r="A805" s="385">
        <f t="shared" si="28"/>
        <v>243</v>
      </c>
      <c r="B805" s="875" t="s">
        <v>2226</v>
      </c>
      <c r="C805" s="875"/>
      <c r="D805" s="385" t="s">
        <v>2038</v>
      </c>
      <c r="E805" s="876">
        <v>1</v>
      </c>
      <c r="F805" s="876"/>
      <c r="G805" s="388">
        <v>78181500</v>
      </c>
      <c r="H805" s="507">
        <v>88000</v>
      </c>
      <c r="I805" s="543"/>
      <c r="J805" s="544"/>
    </row>
    <row r="806" spans="1:10">
      <c r="A806" s="385">
        <f t="shared" si="28"/>
        <v>244</v>
      </c>
      <c r="B806" s="879" t="s">
        <v>2227</v>
      </c>
      <c r="C806" s="879"/>
      <c r="D806" s="385" t="s">
        <v>2038</v>
      </c>
      <c r="E806" s="876">
        <v>1</v>
      </c>
      <c r="F806" s="876"/>
      <c r="G806" s="388">
        <v>78181500</v>
      </c>
      <c r="H806" s="507">
        <v>132000</v>
      </c>
      <c r="I806" s="543"/>
      <c r="J806" s="544"/>
    </row>
    <row r="807" spans="1:10">
      <c r="A807" s="435"/>
      <c r="B807" s="436"/>
      <c r="C807" s="436"/>
      <c r="D807" s="437"/>
      <c r="E807" s="438"/>
      <c r="F807" s="438"/>
      <c r="G807" s="439"/>
      <c r="H807" s="441"/>
      <c r="I807" s="543"/>
      <c r="J807" s="544"/>
    </row>
    <row r="808" spans="1:10">
      <c r="A808" s="435"/>
      <c r="B808" s="967" t="s">
        <v>2228</v>
      </c>
      <c r="C808" s="967"/>
      <c r="D808" s="967"/>
      <c r="E808" s="896"/>
      <c r="F808" s="896"/>
      <c r="G808" s="439"/>
      <c r="H808" s="441"/>
      <c r="I808" s="543"/>
      <c r="J808" s="544"/>
    </row>
    <row r="809" spans="1:10">
      <c r="A809" s="385">
        <v>245</v>
      </c>
      <c r="B809" s="875" t="s">
        <v>2230</v>
      </c>
      <c r="C809" s="875"/>
      <c r="D809" s="385" t="s">
        <v>2038</v>
      </c>
      <c r="E809" s="876">
        <v>1</v>
      </c>
      <c r="F809" s="876"/>
      <c r="G809" s="388">
        <v>78181500</v>
      </c>
      <c r="H809" s="507">
        <v>242000.00000000003</v>
      </c>
      <c r="I809" s="543"/>
      <c r="J809" s="544"/>
    </row>
    <row r="810" spans="1:10" s="393" customFormat="1" ht="16.649999999999999" customHeight="1">
      <c r="A810" s="435"/>
      <c r="B810" s="436"/>
      <c r="C810" s="436"/>
      <c r="D810" s="437"/>
      <c r="E810" s="438"/>
      <c r="F810" s="438"/>
      <c r="G810" s="439"/>
      <c r="H810" s="441"/>
      <c r="I810" s="543"/>
      <c r="J810" s="544"/>
    </row>
    <row r="811" spans="1:10" ht="15">
      <c r="A811" s="962" t="s">
        <v>3374</v>
      </c>
      <c r="B811" s="963"/>
      <c r="C811" s="963"/>
      <c r="D811" s="963"/>
      <c r="E811" s="963"/>
      <c r="F811" s="963"/>
      <c r="G811" s="963"/>
      <c r="H811" s="963"/>
      <c r="I811" s="543"/>
      <c r="J811" s="544"/>
    </row>
    <row r="812" spans="1:10" s="393" customFormat="1">
      <c r="A812" s="435"/>
      <c r="B812" s="436"/>
      <c r="C812" s="436"/>
      <c r="D812" s="437"/>
      <c r="E812" s="438"/>
      <c r="F812" s="438"/>
      <c r="G812" s="439"/>
      <c r="H812" s="441"/>
      <c r="I812" s="543"/>
      <c r="J812" s="544"/>
    </row>
    <row r="813" spans="1:10" s="398" customFormat="1" ht="107.4" customHeight="1">
      <c r="A813" s="964" t="s">
        <v>3380</v>
      </c>
      <c r="B813" s="964"/>
      <c r="C813" s="964"/>
      <c r="D813" s="964"/>
      <c r="E813" s="964"/>
      <c r="F813" s="964"/>
      <c r="G813" s="964"/>
      <c r="H813" s="964"/>
      <c r="I813" s="543"/>
      <c r="J813" s="544"/>
    </row>
    <row r="814" spans="1:10" s="413" customFormat="1" ht="20.25" customHeight="1">
      <c r="A814" s="965" t="s">
        <v>39</v>
      </c>
      <c r="B814" s="965"/>
      <c r="C814" s="965"/>
      <c r="D814" s="965" t="s">
        <v>40</v>
      </c>
      <c r="E814" s="965"/>
      <c r="F814" s="965"/>
      <c r="G814" s="965"/>
      <c r="H814" s="965"/>
      <c r="I814" s="543"/>
      <c r="J814" s="544"/>
    </row>
    <row r="815" spans="1:10" s="413" customFormat="1" ht="41.25" customHeight="1">
      <c r="A815" s="966" t="s">
        <v>2382</v>
      </c>
      <c r="B815" s="966"/>
      <c r="C815" s="966"/>
      <c r="D815" s="965" t="s">
        <v>2383</v>
      </c>
      <c r="E815" s="965"/>
      <c r="F815" s="965"/>
      <c r="G815" s="965"/>
      <c r="H815" s="965"/>
      <c r="I815" s="543"/>
      <c r="J815" s="544"/>
    </row>
    <row r="816" spans="1:10" s="415" customFormat="1" ht="54.75" customHeight="1">
      <c r="A816" s="509" t="s">
        <v>41</v>
      </c>
      <c r="B816" s="510" t="s">
        <v>43</v>
      </c>
      <c r="C816" s="510" t="s">
        <v>44</v>
      </c>
      <c r="D816" s="511" t="s">
        <v>45</v>
      </c>
      <c r="E816" s="961" t="s">
        <v>47</v>
      </c>
      <c r="F816" s="961"/>
      <c r="G816" s="510" t="s">
        <v>48</v>
      </c>
      <c r="H816" s="510" t="s">
        <v>19</v>
      </c>
      <c r="I816" s="543"/>
      <c r="J816" s="544"/>
    </row>
    <row r="817" spans="1:10" s="398" customFormat="1" ht="17.399999999999999" customHeight="1">
      <c r="A817" s="957" t="s">
        <v>2384</v>
      </c>
      <c r="B817" s="957"/>
      <c r="C817" s="957"/>
      <c r="D817" s="957"/>
      <c r="E817" s="957"/>
      <c r="F817" s="957"/>
      <c r="G817" s="957"/>
      <c r="H817" s="957"/>
      <c r="I817" s="543"/>
      <c r="J817" s="544"/>
    </row>
    <row r="818" spans="1:10" s="398" customFormat="1" ht="12.75" customHeight="1">
      <c r="A818" s="512" t="s">
        <v>2381</v>
      </c>
      <c r="B818" s="514" t="s">
        <v>2239</v>
      </c>
      <c r="C818" s="513" t="s">
        <v>2246</v>
      </c>
      <c r="D818" s="513">
        <v>0</v>
      </c>
      <c r="E818" s="954">
        <v>1</v>
      </c>
      <c r="F818" s="954"/>
      <c r="G818" s="515">
        <v>26101740</v>
      </c>
      <c r="H818" s="526">
        <v>715000</v>
      </c>
      <c r="I818" s="543"/>
      <c r="J818" s="544"/>
    </row>
    <row r="819" spans="1:10" s="398" customFormat="1" ht="12.75" customHeight="1">
      <c r="A819" s="512" t="s">
        <v>2385</v>
      </c>
      <c r="B819" s="514" t="s">
        <v>2386</v>
      </c>
      <c r="C819" s="513" t="s">
        <v>2246</v>
      </c>
      <c r="D819" s="513">
        <v>0</v>
      </c>
      <c r="E819" s="954">
        <v>1</v>
      </c>
      <c r="F819" s="954"/>
      <c r="G819" s="515">
        <v>40151500</v>
      </c>
      <c r="H819" s="526">
        <v>495000.00000000006</v>
      </c>
      <c r="I819" s="543"/>
      <c r="J819" s="544"/>
    </row>
    <row r="820" spans="1:10" s="398" customFormat="1" ht="12.75" customHeight="1">
      <c r="A820" s="512" t="s">
        <v>2387</v>
      </c>
      <c r="B820" s="514" t="s">
        <v>2388</v>
      </c>
      <c r="C820" s="513" t="s">
        <v>2246</v>
      </c>
      <c r="D820" s="513">
        <v>0</v>
      </c>
      <c r="E820" s="954">
        <v>1</v>
      </c>
      <c r="F820" s="954"/>
      <c r="G820" s="515">
        <v>40151500</v>
      </c>
      <c r="H820" s="526">
        <v>550000</v>
      </c>
      <c r="I820" s="543"/>
      <c r="J820" s="544"/>
    </row>
    <row r="821" spans="1:10" s="398" customFormat="1" ht="12.75" customHeight="1">
      <c r="A821" s="512" t="s">
        <v>2389</v>
      </c>
      <c r="B821" s="514" t="s">
        <v>2390</v>
      </c>
      <c r="C821" s="513" t="s">
        <v>2246</v>
      </c>
      <c r="D821" s="513">
        <v>0</v>
      </c>
      <c r="E821" s="954">
        <v>1</v>
      </c>
      <c r="F821" s="954"/>
      <c r="G821" s="515">
        <v>40151500</v>
      </c>
      <c r="H821" s="526">
        <v>418000.00000000006</v>
      </c>
      <c r="I821" s="543"/>
      <c r="J821" s="544"/>
    </row>
    <row r="822" spans="1:10" s="398" customFormat="1" ht="12.75" customHeight="1">
      <c r="A822" s="957" t="s">
        <v>2391</v>
      </c>
      <c r="B822" s="957"/>
      <c r="C822" s="957"/>
      <c r="D822" s="957"/>
      <c r="E822" s="957"/>
      <c r="F822" s="957"/>
      <c r="G822" s="957"/>
      <c r="H822" s="957"/>
      <c r="I822" s="543"/>
      <c r="J822" s="544"/>
    </row>
    <row r="823" spans="1:10" s="398" customFormat="1" ht="12.75" customHeight="1">
      <c r="A823" s="512" t="s">
        <v>2392</v>
      </c>
      <c r="B823" s="514" t="s">
        <v>2245</v>
      </c>
      <c r="C823" s="513" t="s">
        <v>2246</v>
      </c>
      <c r="D823" s="513">
        <v>0</v>
      </c>
      <c r="E823" s="954">
        <v>1</v>
      </c>
      <c r="F823" s="954"/>
      <c r="G823" s="515">
        <v>27113301</v>
      </c>
      <c r="H823" s="526">
        <v>132000</v>
      </c>
      <c r="I823" s="543"/>
      <c r="J823" s="544"/>
    </row>
    <row r="824" spans="1:10" s="398" customFormat="1" ht="12.75" customHeight="1">
      <c r="A824" s="512" t="s">
        <v>2393</v>
      </c>
      <c r="B824" s="514" t="s">
        <v>2394</v>
      </c>
      <c r="C824" s="513" t="s">
        <v>2246</v>
      </c>
      <c r="D824" s="513">
        <v>0</v>
      </c>
      <c r="E824" s="954">
        <v>1</v>
      </c>
      <c r="F824" s="954"/>
      <c r="G824" s="515">
        <v>25171710</v>
      </c>
      <c r="H824" s="526">
        <v>352000</v>
      </c>
      <c r="I824" s="543"/>
      <c r="J824" s="544"/>
    </row>
    <row r="825" spans="1:10" s="398" customFormat="1" ht="12.75" customHeight="1">
      <c r="A825" s="512" t="s">
        <v>2395</v>
      </c>
      <c r="B825" s="514" t="s">
        <v>2396</v>
      </c>
      <c r="C825" s="513" t="s">
        <v>2246</v>
      </c>
      <c r="D825" s="513">
        <v>0</v>
      </c>
      <c r="E825" s="954">
        <v>1</v>
      </c>
      <c r="F825" s="954"/>
      <c r="G825" s="515">
        <v>25172009</v>
      </c>
      <c r="H825" s="526">
        <v>308000</v>
      </c>
      <c r="I825" s="543"/>
      <c r="J825" s="544"/>
    </row>
    <row r="826" spans="1:10" s="398" customFormat="1" ht="12.75" customHeight="1">
      <c r="A826" s="512" t="s">
        <v>2397</v>
      </c>
      <c r="B826" s="514" t="s">
        <v>2398</v>
      </c>
      <c r="C826" s="513" t="s">
        <v>2246</v>
      </c>
      <c r="D826" s="513">
        <v>0</v>
      </c>
      <c r="E826" s="954">
        <v>1</v>
      </c>
      <c r="F826" s="954"/>
      <c r="G826" s="515">
        <v>25171725</v>
      </c>
      <c r="H826" s="526">
        <v>418000.00000000006</v>
      </c>
      <c r="I826" s="543"/>
      <c r="J826" s="544"/>
    </row>
    <row r="827" spans="1:10" s="398" customFormat="1" ht="12.75" customHeight="1">
      <c r="A827" s="512" t="s">
        <v>2399</v>
      </c>
      <c r="B827" s="514" t="s">
        <v>2400</v>
      </c>
      <c r="C827" s="513" t="s">
        <v>2246</v>
      </c>
      <c r="D827" s="513">
        <v>0</v>
      </c>
      <c r="E827" s="954">
        <v>1</v>
      </c>
      <c r="F827" s="954"/>
      <c r="G827" s="515">
        <v>25171725</v>
      </c>
      <c r="H827" s="526">
        <v>429000.00000000006</v>
      </c>
      <c r="I827" s="543"/>
      <c r="J827" s="544"/>
    </row>
    <row r="828" spans="1:10" s="398" customFormat="1" ht="12.75" customHeight="1">
      <c r="A828" s="512" t="s">
        <v>2401</v>
      </c>
      <c r="B828" s="514" t="s">
        <v>2252</v>
      </c>
      <c r="C828" s="513" t="s">
        <v>2246</v>
      </c>
      <c r="D828" s="513">
        <v>0</v>
      </c>
      <c r="E828" s="954">
        <v>1</v>
      </c>
      <c r="F828" s="954"/>
      <c r="G828" s="515">
        <v>25171702</v>
      </c>
      <c r="H828" s="526">
        <v>968000.00000000012</v>
      </c>
      <c r="I828" s="543"/>
      <c r="J828" s="544"/>
    </row>
    <row r="829" spans="1:10" s="398" customFormat="1" ht="12.75" customHeight="1">
      <c r="A829" s="512" t="s">
        <v>2402</v>
      </c>
      <c r="B829" s="514" t="s">
        <v>2403</v>
      </c>
      <c r="C829" s="513" t="s">
        <v>2246</v>
      </c>
      <c r="D829" s="513">
        <v>0</v>
      </c>
      <c r="E829" s="954">
        <v>1</v>
      </c>
      <c r="F829" s="954"/>
      <c r="G829" s="515">
        <v>25171719</v>
      </c>
      <c r="H829" s="526">
        <v>1760000.0000000002</v>
      </c>
      <c r="I829" s="543"/>
      <c r="J829" s="544"/>
    </row>
    <row r="830" spans="1:10" s="398" customFormat="1" ht="12.75" customHeight="1">
      <c r="A830" s="512" t="s">
        <v>2404</v>
      </c>
      <c r="B830" s="514" t="s">
        <v>2254</v>
      </c>
      <c r="C830" s="513" t="s">
        <v>2246</v>
      </c>
      <c r="D830" s="513">
        <v>0</v>
      </c>
      <c r="E830" s="954">
        <v>1</v>
      </c>
      <c r="F830" s="954"/>
      <c r="G830" s="515">
        <v>40142020</v>
      </c>
      <c r="H830" s="526">
        <v>308000</v>
      </c>
      <c r="I830" s="543"/>
      <c r="J830" s="544"/>
    </row>
    <row r="831" spans="1:10" s="398" customFormat="1" ht="12.75" customHeight="1">
      <c r="A831" s="512" t="s">
        <v>2405</v>
      </c>
      <c r="B831" s="514" t="s">
        <v>2406</v>
      </c>
      <c r="C831" s="513" t="s">
        <v>2246</v>
      </c>
      <c r="D831" s="513">
        <v>0</v>
      </c>
      <c r="E831" s="954">
        <v>1</v>
      </c>
      <c r="F831" s="954"/>
      <c r="G831" s="515">
        <v>25171708</v>
      </c>
      <c r="H831" s="526">
        <v>858000.00000000012</v>
      </c>
      <c r="I831" s="543"/>
      <c r="J831" s="544"/>
    </row>
    <row r="832" spans="1:10" s="398" customFormat="1" ht="12.75" customHeight="1">
      <c r="A832" s="512" t="s">
        <v>2407</v>
      </c>
      <c r="B832" s="514" t="s">
        <v>2408</v>
      </c>
      <c r="C832" s="513" t="s">
        <v>2246</v>
      </c>
      <c r="D832" s="513">
        <v>0</v>
      </c>
      <c r="E832" s="954">
        <v>1</v>
      </c>
      <c r="F832" s="954"/>
      <c r="G832" s="515">
        <v>25171714</v>
      </c>
      <c r="H832" s="526">
        <v>836000.00000000012</v>
      </c>
      <c r="I832" s="543"/>
      <c r="J832" s="544"/>
    </row>
    <row r="833" spans="1:10" s="398" customFormat="1" ht="12.75" customHeight="1">
      <c r="A833" s="512" t="s">
        <v>2409</v>
      </c>
      <c r="B833" s="514" t="s">
        <v>2410</v>
      </c>
      <c r="C833" s="513" t="s">
        <v>2246</v>
      </c>
      <c r="D833" s="513">
        <v>0</v>
      </c>
      <c r="E833" s="954">
        <v>1</v>
      </c>
      <c r="F833" s="954"/>
      <c r="G833" s="515">
        <v>25171714</v>
      </c>
      <c r="H833" s="526">
        <v>308000</v>
      </c>
      <c r="I833" s="543"/>
      <c r="J833" s="544"/>
    </row>
    <row r="834" spans="1:10" s="398" customFormat="1" ht="12.75" customHeight="1">
      <c r="A834" s="512" t="s">
        <v>2411</v>
      </c>
      <c r="B834" s="514" t="s">
        <v>2412</v>
      </c>
      <c r="C834" s="513" t="s">
        <v>2246</v>
      </c>
      <c r="D834" s="513">
        <v>0</v>
      </c>
      <c r="E834" s="954">
        <v>1</v>
      </c>
      <c r="F834" s="954"/>
      <c r="G834" s="515">
        <v>25171714</v>
      </c>
      <c r="H834" s="526">
        <v>242000.00000000003</v>
      </c>
      <c r="I834" s="543"/>
      <c r="J834" s="544"/>
    </row>
    <row r="835" spans="1:10" s="398" customFormat="1" ht="12.75" customHeight="1">
      <c r="A835" s="512" t="s">
        <v>2413</v>
      </c>
      <c r="B835" s="514" t="s">
        <v>2414</v>
      </c>
      <c r="C835" s="513" t="s">
        <v>2246</v>
      </c>
      <c r="D835" s="513">
        <v>0</v>
      </c>
      <c r="E835" s="954">
        <v>1</v>
      </c>
      <c r="F835" s="954"/>
      <c r="G835" s="515">
        <v>26121658</v>
      </c>
      <c r="H835" s="526">
        <v>418000.00000000006</v>
      </c>
      <c r="I835" s="543"/>
      <c r="J835" s="544"/>
    </row>
    <row r="836" spans="1:10" s="398" customFormat="1" ht="12.75" customHeight="1">
      <c r="A836" s="512" t="s">
        <v>2415</v>
      </c>
      <c r="B836" s="514" t="s">
        <v>2416</v>
      </c>
      <c r="C836" s="513" t="s">
        <v>2246</v>
      </c>
      <c r="D836" s="513">
        <v>0</v>
      </c>
      <c r="E836" s="954">
        <v>1</v>
      </c>
      <c r="F836" s="954"/>
      <c r="G836" s="515">
        <v>26121658</v>
      </c>
      <c r="H836" s="526">
        <v>176000</v>
      </c>
      <c r="I836" s="543"/>
      <c r="J836" s="544"/>
    </row>
    <row r="837" spans="1:10" s="398" customFormat="1" ht="12.75" customHeight="1">
      <c r="A837" s="512" t="s">
        <v>2417</v>
      </c>
      <c r="B837" s="514" t="s">
        <v>2418</v>
      </c>
      <c r="C837" s="513" t="s">
        <v>2246</v>
      </c>
      <c r="D837" s="513">
        <v>0</v>
      </c>
      <c r="E837" s="954">
        <v>1</v>
      </c>
      <c r="F837" s="954"/>
      <c r="G837" s="515">
        <v>26121658</v>
      </c>
      <c r="H837" s="526">
        <v>220000.00000000003</v>
      </c>
      <c r="I837" s="543"/>
      <c r="J837" s="544"/>
    </row>
    <row r="838" spans="1:10" s="398" customFormat="1" ht="12.75" customHeight="1">
      <c r="A838" s="512" t="s">
        <v>2419</v>
      </c>
      <c r="B838" s="514" t="s">
        <v>2420</v>
      </c>
      <c r="C838" s="513" t="s">
        <v>2246</v>
      </c>
      <c r="D838" s="513">
        <v>0</v>
      </c>
      <c r="E838" s="954">
        <v>1</v>
      </c>
      <c r="F838" s="954"/>
      <c r="G838" s="515">
        <v>26121658</v>
      </c>
      <c r="H838" s="526">
        <v>176000</v>
      </c>
      <c r="I838" s="543"/>
      <c r="J838" s="544"/>
    </row>
    <row r="839" spans="1:10" s="398" customFormat="1" ht="12.75" customHeight="1">
      <c r="A839" s="512" t="s">
        <v>2421</v>
      </c>
      <c r="B839" s="514" t="s">
        <v>2422</v>
      </c>
      <c r="C839" s="513" t="s">
        <v>2246</v>
      </c>
      <c r="D839" s="513">
        <v>0</v>
      </c>
      <c r="E839" s="954">
        <v>1</v>
      </c>
      <c r="F839" s="954"/>
      <c r="G839" s="515">
        <v>26121658</v>
      </c>
      <c r="H839" s="526">
        <v>198000.00000000003</v>
      </c>
      <c r="I839" s="543"/>
      <c r="J839" s="544"/>
    </row>
    <row r="840" spans="1:10" s="398" customFormat="1" ht="12.75" customHeight="1">
      <c r="A840" s="512" t="s">
        <v>2423</v>
      </c>
      <c r="B840" s="514" t="s">
        <v>2424</v>
      </c>
      <c r="C840" s="513" t="s">
        <v>2246</v>
      </c>
      <c r="D840" s="513">
        <v>0</v>
      </c>
      <c r="E840" s="954">
        <v>1</v>
      </c>
      <c r="F840" s="954"/>
      <c r="G840" s="515">
        <v>26121658</v>
      </c>
      <c r="H840" s="526">
        <v>132000</v>
      </c>
      <c r="I840" s="543"/>
      <c r="J840" s="544"/>
    </row>
    <row r="841" spans="1:10" s="398" customFormat="1" ht="12.75" customHeight="1">
      <c r="A841" s="512" t="s">
        <v>2425</v>
      </c>
      <c r="B841" s="516" t="s">
        <v>2426</v>
      </c>
      <c r="C841" s="513" t="s">
        <v>2246</v>
      </c>
      <c r="D841" s="513">
        <v>0</v>
      </c>
      <c r="E841" s="954">
        <v>1</v>
      </c>
      <c r="F841" s="954"/>
      <c r="G841" s="515">
        <v>31401501</v>
      </c>
      <c r="H841" s="526">
        <v>242000.00000000003</v>
      </c>
      <c r="I841" s="543"/>
      <c r="J841" s="544"/>
    </row>
    <row r="842" spans="1:10" s="398" customFormat="1" ht="12.75" customHeight="1">
      <c r="A842" s="958" t="s">
        <v>2427</v>
      </c>
      <c r="B842" s="959"/>
      <c r="C842" s="959"/>
      <c r="D842" s="959"/>
      <c r="E842" s="959"/>
      <c r="F842" s="959"/>
      <c r="G842" s="959"/>
      <c r="H842" s="960"/>
      <c r="I842" s="543"/>
      <c r="J842" s="544"/>
    </row>
    <row r="843" spans="1:10" s="398" customFormat="1" ht="12.75" customHeight="1">
      <c r="A843" s="512" t="s">
        <v>2428</v>
      </c>
      <c r="B843" s="514" t="s">
        <v>2429</v>
      </c>
      <c r="C843" s="513" t="s">
        <v>2246</v>
      </c>
      <c r="D843" s="513">
        <v>0</v>
      </c>
      <c r="E843" s="954">
        <v>1</v>
      </c>
      <c r="F843" s="954"/>
      <c r="G843" s="515">
        <v>26111801</v>
      </c>
      <c r="H843" s="526">
        <v>396000.00000000006</v>
      </c>
      <c r="I843" s="543"/>
      <c r="J843" s="544"/>
    </row>
    <row r="844" spans="1:10" s="398" customFormat="1" ht="12.75" customHeight="1">
      <c r="A844" s="512" t="s">
        <v>2430</v>
      </c>
      <c r="B844" s="514" t="s">
        <v>2431</v>
      </c>
      <c r="C844" s="513" t="s">
        <v>2246</v>
      </c>
      <c r="D844" s="513">
        <v>0</v>
      </c>
      <c r="E844" s="954">
        <v>1</v>
      </c>
      <c r="F844" s="954"/>
      <c r="G844" s="515">
        <v>40151601</v>
      </c>
      <c r="H844" s="526">
        <v>4290000</v>
      </c>
      <c r="I844" s="543"/>
      <c r="J844" s="544"/>
    </row>
    <row r="845" spans="1:10" s="398" customFormat="1" ht="12.75" customHeight="1">
      <c r="A845" s="512" t="s">
        <v>2432</v>
      </c>
      <c r="B845" s="514" t="s">
        <v>2433</v>
      </c>
      <c r="C845" s="513" t="s">
        <v>2246</v>
      </c>
      <c r="D845" s="513">
        <v>0</v>
      </c>
      <c r="E845" s="954">
        <v>1</v>
      </c>
      <c r="F845" s="954"/>
      <c r="G845" s="515">
        <v>40101722</v>
      </c>
      <c r="H845" s="526">
        <v>1320000</v>
      </c>
      <c r="I845" s="543"/>
      <c r="J845" s="544"/>
    </row>
    <row r="846" spans="1:10" s="398" customFormat="1" ht="12.75" customHeight="1">
      <c r="A846" s="512" t="s">
        <v>2434</v>
      </c>
      <c r="B846" s="514" t="s">
        <v>2435</v>
      </c>
      <c r="C846" s="513" t="s">
        <v>2246</v>
      </c>
      <c r="D846" s="513">
        <v>0</v>
      </c>
      <c r="E846" s="954">
        <v>1</v>
      </c>
      <c r="F846" s="954"/>
      <c r="G846" s="515">
        <v>40142504</v>
      </c>
      <c r="H846" s="526">
        <v>682000</v>
      </c>
      <c r="I846" s="543"/>
      <c r="J846" s="544"/>
    </row>
    <row r="847" spans="1:10" s="398" customFormat="1" ht="12.75" customHeight="1">
      <c r="A847" s="512" t="s">
        <v>2436</v>
      </c>
      <c r="B847" s="514" t="s">
        <v>2437</v>
      </c>
      <c r="C847" s="513" t="s">
        <v>2246</v>
      </c>
      <c r="D847" s="513">
        <v>0</v>
      </c>
      <c r="E847" s="954">
        <v>1</v>
      </c>
      <c r="F847" s="954"/>
      <c r="G847" s="515">
        <v>25172709</v>
      </c>
      <c r="H847" s="526">
        <v>1276000</v>
      </c>
      <c r="I847" s="543"/>
      <c r="J847" s="544"/>
    </row>
    <row r="848" spans="1:10" s="398" customFormat="1" ht="12.75" customHeight="1">
      <c r="A848" s="512" t="s">
        <v>2438</v>
      </c>
      <c r="B848" s="514" t="s">
        <v>2439</v>
      </c>
      <c r="C848" s="513" t="s">
        <v>2246</v>
      </c>
      <c r="D848" s="513">
        <v>0</v>
      </c>
      <c r="E848" s="954">
        <v>1</v>
      </c>
      <c r="F848" s="954"/>
      <c r="G848" s="515">
        <v>40142020</v>
      </c>
      <c r="H848" s="526">
        <v>495000.00000000006</v>
      </c>
      <c r="I848" s="543"/>
      <c r="J848" s="544"/>
    </row>
    <row r="849" spans="1:10" s="398" customFormat="1" ht="12.75" customHeight="1">
      <c r="A849" s="512" t="s">
        <v>2440</v>
      </c>
      <c r="B849" s="514" t="s">
        <v>2441</v>
      </c>
      <c r="C849" s="513" t="s">
        <v>2246</v>
      </c>
      <c r="D849" s="513">
        <v>0</v>
      </c>
      <c r="E849" s="954">
        <v>1</v>
      </c>
      <c r="F849" s="954"/>
      <c r="G849" s="515">
        <v>40142020</v>
      </c>
      <c r="H849" s="526">
        <v>462000.00000000006</v>
      </c>
      <c r="I849" s="543"/>
      <c r="J849" s="544"/>
    </row>
    <row r="850" spans="1:10" s="398" customFormat="1" ht="12.75" customHeight="1">
      <c r="A850" s="512" t="s">
        <v>2442</v>
      </c>
      <c r="B850" s="514" t="s">
        <v>2443</v>
      </c>
      <c r="C850" s="513" t="s">
        <v>2246</v>
      </c>
      <c r="D850" s="513">
        <v>0</v>
      </c>
      <c r="E850" s="954">
        <v>1</v>
      </c>
      <c r="F850" s="954"/>
      <c r="G850" s="515">
        <v>25174000</v>
      </c>
      <c r="H850" s="526">
        <v>1386000</v>
      </c>
      <c r="I850" s="543"/>
      <c r="J850" s="544"/>
    </row>
    <row r="851" spans="1:10" s="398" customFormat="1" ht="12.75" customHeight="1">
      <c r="A851" s="512" t="s">
        <v>2444</v>
      </c>
      <c r="B851" s="514" t="s">
        <v>2445</v>
      </c>
      <c r="C851" s="513" t="s">
        <v>2246</v>
      </c>
      <c r="D851" s="513">
        <v>0</v>
      </c>
      <c r="E851" s="954">
        <v>1</v>
      </c>
      <c r="F851" s="954"/>
      <c r="G851" s="515">
        <v>26101101</v>
      </c>
      <c r="H851" s="526">
        <v>1485000.0000000002</v>
      </c>
      <c r="I851" s="543"/>
      <c r="J851" s="544"/>
    </row>
    <row r="852" spans="1:10" s="398" customFormat="1" ht="12.75" customHeight="1">
      <c r="A852" s="512" t="s">
        <v>2446</v>
      </c>
      <c r="B852" s="516" t="s">
        <v>2447</v>
      </c>
      <c r="C852" s="513" t="s">
        <v>2246</v>
      </c>
      <c r="D852" s="513">
        <v>0</v>
      </c>
      <c r="E852" s="954">
        <v>1</v>
      </c>
      <c r="F852" s="954"/>
      <c r="G852" s="515">
        <v>40141651</v>
      </c>
      <c r="H852" s="526">
        <v>440000.00000000006</v>
      </c>
      <c r="I852" s="543"/>
      <c r="J852" s="544"/>
    </row>
    <row r="853" spans="1:10" s="398" customFormat="1" ht="12.75" customHeight="1">
      <c r="A853" s="958" t="s">
        <v>2448</v>
      </c>
      <c r="B853" s="959"/>
      <c r="C853" s="959"/>
      <c r="D853" s="959"/>
      <c r="E853" s="959"/>
      <c r="F853" s="959"/>
      <c r="G853" s="959"/>
      <c r="H853" s="960"/>
      <c r="I853" s="543"/>
      <c r="J853" s="544"/>
    </row>
    <row r="854" spans="1:10" s="398" customFormat="1" ht="12.75" customHeight="1">
      <c r="A854" s="512" t="s">
        <v>2449</v>
      </c>
      <c r="B854" s="514" t="s">
        <v>2450</v>
      </c>
      <c r="C854" s="513" t="s">
        <v>2246</v>
      </c>
      <c r="D854" s="513">
        <v>0</v>
      </c>
      <c r="E854" s="954">
        <v>1</v>
      </c>
      <c r="F854" s="954"/>
      <c r="G854" s="515">
        <v>26101732</v>
      </c>
      <c r="H854" s="526">
        <v>506000.00000000006</v>
      </c>
      <c r="I854" s="543"/>
      <c r="J854" s="544"/>
    </row>
    <row r="855" spans="1:10" s="398" customFormat="1" ht="12.75" customHeight="1">
      <c r="A855" s="512" t="s">
        <v>2451</v>
      </c>
      <c r="B855" s="514" t="s">
        <v>2452</v>
      </c>
      <c r="C855" s="513" t="s">
        <v>2246</v>
      </c>
      <c r="D855" s="513">
        <v>0</v>
      </c>
      <c r="E855" s="954">
        <v>1</v>
      </c>
      <c r="F855" s="954"/>
      <c r="G855" s="515">
        <v>26101737</v>
      </c>
      <c r="H855" s="526">
        <v>1760000.0000000002</v>
      </c>
      <c r="I855" s="543"/>
      <c r="J855" s="544"/>
    </row>
    <row r="856" spans="1:10" s="398" customFormat="1" ht="12.75" customHeight="1">
      <c r="A856" s="512" t="s">
        <v>2453</v>
      </c>
      <c r="B856" s="514" t="s">
        <v>2454</v>
      </c>
      <c r="C856" s="513" t="s">
        <v>2246</v>
      </c>
      <c r="D856" s="513">
        <v>0</v>
      </c>
      <c r="E856" s="954">
        <v>1</v>
      </c>
      <c r="F856" s="954"/>
      <c r="G856" s="515">
        <v>26101737</v>
      </c>
      <c r="H856" s="526">
        <v>1320000</v>
      </c>
      <c r="I856" s="543"/>
      <c r="J856" s="544"/>
    </row>
    <row r="857" spans="1:10" s="398" customFormat="1" ht="12.75" customHeight="1">
      <c r="A857" s="512" t="s">
        <v>2455</v>
      </c>
      <c r="B857" s="514" t="s">
        <v>2343</v>
      </c>
      <c r="C857" s="513" t="s">
        <v>2246</v>
      </c>
      <c r="D857" s="513">
        <v>0</v>
      </c>
      <c r="E857" s="954">
        <v>1</v>
      </c>
      <c r="F857" s="954"/>
      <c r="G857" s="515">
        <v>26111801</v>
      </c>
      <c r="H857" s="526">
        <v>418000.00000000006</v>
      </c>
      <c r="I857" s="543"/>
      <c r="J857" s="544"/>
    </row>
    <row r="858" spans="1:10" s="398" customFormat="1" ht="12.75" customHeight="1">
      <c r="A858" s="512" t="s">
        <v>2456</v>
      </c>
      <c r="B858" s="514" t="s">
        <v>2457</v>
      </c>
      <c r="C858" s="513" t="s">
        <v>2246</v>
      </c>
      <c r="D858" s="513">
        <v>0</v>
      </c>
      <c r="E858" s="954">
        <v>1</v>
      </c>
      <c r="F858" s="954"/>
      <c r="G858" s="515">
        <v>26101709</v>
      </c>
      <c r="H858" s="526">
        <v>1980000.0000000002</v>
      </c>
      <c r="I858" s="543"/>
      <c r="J858" s="544"/>
    </row>
    <row r="859" spans="1:10" s="398" customFormat="1" ht="12.75" customHeight="1">
      <c r="A859" s="512" t="s">
        <v>2458</v>
      </c>
      <c r="B859" s="514" t="s">
        <v>2255</v>
      </c>
      <c r="C859" s="513" t="s">
        <v>2246</v>
      </c>
      <c r="D859" s="513">
        <v>0</v>
      </c>
      <c r="E859" s="954">
        <v>1</v>
      </c>
      <c r="F859" s="954"/>
      <c r="G859" s="515">
        <v>26101755</v>
      </c>
      <c r="H859" s="526">
        <v>748000.00000000012</v>
      </c>
      <c r="I859" s="543"/>
      <c r="J859" s="544"/>
    </row>
    <row r="860" spans="1:10" s="398" customFormat="1" ht="12.75" customHeight="1">
      <c r="A860" s="512" t="s">
        <v>2459</v>
      </c>
      <c r="B860" s="514" t="s">
        <v>2256</v>
      </c>
      <c r="C860" s="513" t="s">
        <v>2246</v>
      </c>
      <c r="D860" s="513">
        <v>0</v>
      </c>
      <c r="E860" s="954">
        <v>1</v>
      </c>
      <c r="F860" s="954"/>
      <c r="G860" s="515">
        <v>41111957</v>
      </c>
      <c r="H860" s="526">
        <v>352000</v>
      </c>
      <c r="I860" s="543"/>
      <c r="J860" s="544"/>
    </row>
    <row r="861" spans="1:10" s="398" customFormat="1" ht="12.75" customHeight="1">
      <c r="A861" s="512" t="s">
        <v>2460</v>
      </c>
      <c r="B861" s="514" t="s">
        <v>2257</v>
      </c>
      <c r="C861" s="513" t="s">
        <v>2246</v>
      </c>
      <c r="D861" s="513">
        <v>0</v>
      </c>
      <c r="E861" s="954">
        <v>1</v>
      </c>
      <c r="F861" s="954"/>
      <c r="G861" s="515">
        <v>31411901</v>
      </c>
      <c r="H861" s="526">
        <v>242000.00000000003</v>
      </c>
      <c r="I861" s="543"/>
      <c r="J861" s="544"/>
    </row>
    <row r="862" spans="1:10" s="398" customFormat="1" ht="12.75" customHeight="1">
      <c r="A862" s="512" t="s">
        <v>2461</v>
      </c>
      <c r="B862" s="514" t="s">
        <v>2258</v>
      </c>
      <c r="C862" s="513" t="s">
        <v>2246</v>
      </c>
      <c r="D862" s="513">
        <v>0</v>
      </c>
      <c r="E862" s="954">
        <v>1</v>
      </c>
      <c r="F862" s="954"/>
      <c r="G862" s="515">
        <v>26101406</v>
      </c>
      <c r="H862" s="526">
        <v>495000.00000000006</v>
      </c>
      <c r="I862" s="543"/>
      <c r="J862" s="544"/>
    </row>
    <row r="863" spans="1:10" s="398" customFormat="1" ht="12.75" customHeight="1">
      <c r="A863" s="512" t="s">
        <v>2462</v>
      </c>
      <c r="B863" s="514" t="s">
        <v>2259</v>
      </c>
      <c r="C863" s="513" t="s">
        <v>2246</v>
      </c>
      <c r="D863" s="513">
        <v>0</v>
      </c>
      <c r="E863" s="954">
        <v>1</v>
      </c>
      <c r="F863" s="954"/>
      <c r="G863" s="515">
        <v>40142020</v>
      </c>
      <c r="H863" s="526">
        <v>132000</v>
      </c>
      <c r="I863" s="543"/>
      <c r="J863" s="544"/>
    </row>
    <row r="864" spans="1:10" s="398" customFormat="1" ht="12.75" customHeight="1">
      <c r="A864" s="512" t="s">
        <v>2463</v>
      </c>
      <c r="B864" s="514" t="s">
        <v>2260</v>
      </c>
      <c r="C864" s="513" t="s">
        <v>2246</v>
      </c>
      <c r="D864" s="513">
        <v>0</v>
      </c>
      <c r="E864" s="954">
        <v>1</v>
      </c>
      <c r="F864" s="954"/>
      <c r="G864" s="515">
        <v>40161504</v>
      </c>
      <c r="H864" s="526">
        <v>198000.00000000003</v>
      </c>
      <c r="I864" s="543"/>
      <c r="J864" s="544"/>
    </row>
    <row r="865" spans="1:10" s="398" customFormat="1" ht="12.75" customHeight="1">
      <c r="A865" s="512" t="s">
        <v>2464</v>
      </c>
      <c r="B865" s="514" t="s">
        <v>2261</v>
      </c>
      <c r="C865" s="513" t="s">
        <v>2246</v>
      </c>
      <c r="D865" s="513">
        <v>0</v>
      </c>
      <c r="E865" s="954">
        <v>1</v>
      </c>
      <c r="F865" s="954"/>
      <c r="G865" s="515">
        <v>40161513</v>
      </c>
      <c r="H865" s="526">
        <v>176000</v>
      </c>
      <c r="I865" s="543"/>
      <c r="J865" s="544"/>
    </row>
    <row r="866" spans="1:10" s="398" customFormat="1" ht="12.75" customHeight="1">
      <c r="A866" s="512" t="s">
        <v>2465</v>
      </c>
      <c r="B866" s="514" t="s">
        <v>2466</v>
      </c>
      <c r="C866" s="513" t="s">
        <v>2246</v>
      </c>
      <c r="D866" s="513">
        <v>0</v>
      </c>
      <c r="E866" s="954">
        <v>1</v>
      </c>
      <c r="F866" s="954"/>
      <c r="G866" s="515">
        <v>40161505</v>
      </c>
      <c r="H866" s="526">
        <v>187000.00000000003</v>
      </c>
      <c r="I866" s="543"/>
      <c r="J866" s="544"/>
    </row>
    <row r="867" spans="1:10" s="398" customFormat="1" ht="12.75" customHeight="1">
      <c r="A867" s="512" t="s">
        <v>2467</v>
      </c>
      <c r="B867" s="514" t="s">
        <v>2269</v>
      </c>
      <c r="C867" s="513" t="s">
        <v>2246</v>
      </c>
      <c r="D867" s="513">
        <v>0</v>
      </c>
      <c r="E867" s="954">
        <v>1</v>
      </c>
      <c r="F867" s="954"/>
      <c r="G867" s="515">
        <v>26101736</v>
      </c>
      <c r="H867" s="526">
        <v>198000.00000000003</v>
      </c>
      <c r="I867" s="543"/>
      <c r="J867" s="544"/>
    </row>
    <row r="868" spans="1:10" s="398" customFormat="1" ht="12.75" customHeight="1">
      <c r="A868" s="512" t="s">
        <v>2468</v>
      </c>
      <c r="B868" s="514" t="s">
        <v>2270</v>
      </c>
      <c r="C868" s="513" t="s">
        <v>2246</v>
      </c>
      <c r="D868" s="513">
        <v>0</v>
      </c>
      <c r="E868" s="954">
        <v>1</v>
      </c>
      <c r="F868" s="954"/>
      <c r="G868" s="515">
        <v>26101727</v>
      </c>
      <c r="H868" s="526">
        <v>1760000.0000000002</v>
      </c>
      <c r="I868" s="543"/>
      <c r="J868" s="544"/>
    </row>
    <row r="869" spans="1:10" s="398" customFormat="1" ht="12.75" customHeight="1">
      <c r="A869" s="512" t="s">
        <v>2469</v>
      </c>
      <c r="B869" s="514" t="s">
        <v>2271</v>
      </c>
      <c r="C869" s="513" t="s">
        <v>2246</v>
      </c>
      <c r="D869" s="513">
        <v>0</v>
      </c>
      <c r="E869" s="954">
        <v>1</v>
      </c>
      <c r="F869" s="954"/>
      <c r="G869" s="515">
        <v>26101736</v>
      </c>
      <c r="H869" s="526">
        <v>1980000.0000000002</v>
      </c>
      <c r="I869" s="543"/>
      <c r="J869" s="544"/>
    </row>
    <row r="870" spans="1:10" s="398" customFormat="1" ht="12.75" customHeight="1">
      <c r="A870" s="512" t="s">
        <v>2470</v>
      </c>
      <c r="B870" s="514" t="s">
        <v>2272</v>
      </c>
      <c r="C870" s="513" t="s">
        <v>2246</v>
      </c>
      <c r="D870" s="513">
        <v>0</v>
      </c>
      <c r="E870" s="954">
        <v>1</v>
      </c>
      <c r="F870" s="954"/>
      <c r="G870" s="515">
        <v>26101711</v>
      </c>
      <c r="H870" s="526">
        <v>1210000</v>
      </c>
      <c r="I870" s="543"/>
      <c r="J870" s="544"/>
    </row>
    <row r="871" spans="1:10" s="398" customFormat="1" ht="12.75" customHeight="1">
      <c r="A871" s="512" t="s">
        <v>2471</v>
      </c>
      <c r="B871" s="514" t="s">
        <v>2273</v>
      </c>
      <c r="C871" s="513" t="s">
        <v>2246</v>
      </c>
      <c r="D871" s="513">
        <v>0</v>
      </c>
      <c r="E871" s="954">
        <v>1</v>
      </c>
      <c r="F871" s="954"/>
      <c r="G871" s="515">
        <v>31171600</v>
      </c>
      <c r="H871" s="526">
        <v>1210000</v>
      </c>
      <c r="I871" s="543"/>
      <c r="J871" s="544"/>
    </row>
    <row r="872" spans="1:10" s="398" customFormat="1" ht="12.75" customHeight="1">
      <c r="A872" s="512" t="s">
        <v>2472</v>
      </c>
      <c r="B872" s="514" t="s">
        <v>2274</v>
      </c>
      <c r="C872" s="513" t="s">
        <v>2246</v>
      </c>
      <c r="D872" s="513">
        <v>0</v>
      </c>
      <c r="E872" s="954">
        <v>1</v>
      </c>
      <c r="F872" s="954"/>
      <c r="G872" s="515">
        <v>31161732</v>
      </c>
      <c r="H872" s="526">
        <v>418000.00000000006</v>
      </c>
      <c r="I872" s="543"/>
      <c r="J872" s="544"/>
    </row>
    <row r="873" spans="1:10" s="398" customFormat="1" ht="12.75" customHeight="1">
      <c r="A873" s="512" t="s">
        <v>2473</v>
      </c>
      <c r="B873" s="514" t="s">
        <v>2275</v>
      </c>
      <c r="C873" s="513" t="s">
        <v>2246</v>
      </c>
      <c r="D873" s="513">
        <v>0</v>
      </c>
      <c r="E873" s="954">
        <v>1</v>
      </c>
      <c r="F873" s="954"/>
      <c r="G873" s="515">
        <v>31181701</v>
      </c>
      <c r="H873" s="526">
        <v>352000</v>
      </c>
      <c r="I873" s="543"/>
      <c r="J873" s="544"/>
    </row>
    <row r="874" spans="1:10" s="398" customFormat="1" ht="12.75" customHeight="1">
      <c r="A874" s="512" t="s">
        <v>2474</v>
      </c>
      <c r="B874" s="514" t="s">
        <v>2276</v>
      </c>
      <c r="C874" s="513" t="s">
        <v>2246</v>
      </c>
      <c r="D874" s="513">
        <v>0</v>
      </c>
      <c r="E874" s="954">
        <v>1</v>
      </c>
      <c r="F874" s="954"/>
      <c r="G874" s="515">
        <v>40151524</v>
      </c>
      <c r="H874" s="526">
        <v>132000</v>
      </c>
      <c r="I874" s="543"/>
      <c r="J874" s="544"/>
    </row>
    <row r="875" spans="1:10" s="398" customFormat="1" ht="12.75" customHeight="1">
      <c r="A875" s="512" t="s">
        <v>2475</v>
      </c>
      <c r="B875" s="514" t="s">
        <v>2476</v>
      </c>
      <c r="C875" s="513" t="s">
        <v>2246</v>
      </c>
      <c r="D875" s="513">
        <v>0</v>
      </c>
      <c r="E875" s="954">
        <v>1</v>
      </c>
      <c r="F875" s="954"/>
      <c r="G875" s="515">
        <v>26101743</v>
      </c>
      <c r="H875" s="526">
        <v>528000</v>
      </c>
      <c r="I875" s="543"/>
      <c r="J875" s="544"/>
    </row>
    <row r="876" spans="1:10" s="398" customFormat="1" ht="12.75" customHeight="1">
      <c r="A876" s="512" t="s">
        <v>2477</v>
      </c>
      <c r="B876" s="514" t="s">
        <v>2235</v>
      </c>
      <c r="C876" s="513" t="s">
        <v>2246</v>
      </c>
      <c r="D876" s="513">
        <v>0</v>
      </c>
      <c r="E876" s="954">
        <v>1</v>
      </c>
      <c r="F876" s="954"/>
      <c r="G876" s="515">
        <v>25172009</v>
      </c>
      <c r="H876" s="526">
        <v>352000</v>
      </c>
      <c r="I876" s="543"/>
      <c r="J876" s="544"/>
    </row>
    <row r="877" spans="1:10" s="398" customFormat="1" ht="12.75" customHeight="1">
      <c r="A877" s="512" t="s">
        <v>2478</v>
      </c>
      <c r="B877" s="514" t="s">
        <v>2479</v>
      </c>
      <c r="C877" s="513" t="s">
        <v>2246</v>
      </c>
      <c r="D877" s="513">
        <v>0</v>
      </c>
      <c r="E877" s="954">
        <v>1</v>
      </c>
      <c r="F877" s="954"/>
      <c r="G877" s="515">
        <v>31161520</v>
      </c>
      <c r="H877" s="526">
        <v>13200000.000000002</v>
      </c>
      <c r="I877" s="543"/>
      <c r="J877" s="544"/>
    </row>
    <row r="878" spans="1:10" s="398" customFormat="1" ht="12.75" customHeight="1">
      <c r="A878" s="512" t="s">
        <v>2480</v>
      </c>
      <c r="B878" s="514" t="s">
        <v>2481</v>
      </c>
      <c r="C878" s="513" t="s">
        <v>2246</v>
      </c>
      <c r="D878" s="513">
        <v>0</v>
      </c>
      <c r="E878" s="954">
        <v>1</v>
      </c>
      <c r="F878" s="954"/>
      <c r="G878" s="515">
        <v>26101736</v>
      </c>
      <c r="H878" s="526">
        <v>176000</v>
      </c>
      <c r="I878" s="543"/>
      <c r="J878" s="544"/>
    </row>
    <row r="879" spans="1:10" s="398" customFormat="1" ht="12.75" customHeight="1">
      <c r="A879" s="512" t="s">
        <v>2482</v>
      </c>
      <c r="B879" s="514" t="s">
        <v>2483</v>
      </c>
      <c r="C879" s="513" t="s">
        <v>2246</v>
      </c>
      <c r="D879" s="513">
        <v>0</v>
      </c>
      <c r="E879" s="954">
        <v>1</v>
      </c>
      <c r="F879" s="954"/>
      <c r="G879" s="515">
        <v>26101711</v>
      </c>
      <c r="H879" s="526">
        <v>495000.00000000006</v>
      </c>
      <c r="I879" s="543"/>
      <c r="J879" s="544"/>
    </row>
    <row r="880" spans="1:10" s="398" customFormat="1" ht="12.75" customHeight="1">
      <c r="A880" s="512" t="s">
        <v>2484</v>
      </c>
      <c r="B880" s="514" t="s">
        <v>2485</v>
      </c>
      <c r="C880" s="513" t="s">
        <v>2246</v>
      </c>
      <c r="D880" s="513">
        <v>0</v>
      </c>
      <c r="E880" s="954">
        <v>1</v>
      </c>
      <c r="F880" s="954"/>
      <c r="G880" s="515">
        <v>31171600</v>
      </c>
      <c r="H880" s="526">
        <v>242000.00000000003</v>
      </c>
      <c r="I880" s="543"/>
      <c r="J880" s="544"/>
    </row>
    <row r="881" spans="1:10" s="398" customFormat="1" ht="12.75" customHeight="1">
      <c r="A881" s="512" t="s">
        <v>2486</v>
      </c>
      <c r="B881" s="514" t="s">
        <v>2487</v>
      </c>
      <c r="C881" s="513" t="s">
        <v>2246</v>
      </c>
      <c r="D881" s="513">
        <v>0</v>
      </c>
      <c r="E881" s="954">
        <v>1</v>
      </c>
      <c r="F881" s="954"/>
      <c r="G881" s="515">
        <v>31161732</v>
      </c>
      <c r="H881" s="526">
        <v>220000.00000000003</v>
      </c>
      <c r="I881" s="543"/>
      <c r="J881" s="544"/>
    </row>
    <row r="882" spans="1:10" s="398" customFormat="1" ht="12.75" customHeight="1">
      <c r="A882" s="512" t="s">
        <v>2488</v>
      </c>
      <c r="B882" s="514" t="s">
        <v>2489</v>
      </c>
      <c r="C882" s="513" t="s">
        <v>2246</v>
      </c>
      <c r="D882" s="513">
        <v>0</v>
      </c>
      <c r="E882" s="954">
        <v>1</v>
      </c>
      <c r="F882" s="954"/>
      <c r="G882" s="515">
        <v>40151524</v>
      </c>
      <c r="H882" s="526">
        <v>198000.00000000003</v>
      </c>
      <c r="I882" s="543"/>
      <c r="J882" s="544"/>
    </row>
    <row r="883" spans="1:10" s="398" customFormat="1" ht="12.75" customHeight="1">
      <c r="A883" s="512" t="s">
        <v>2490</v>
      </c>
      <c r="B883" s="514" t="s">
        <v>2491</v>
      </c>
      <c r="C883" s="513" t="s">
        <v>2246</v>
      </c>
      <c r="D883" s="513">
        <v>0</v>
      </c>
      <c r="E883" s="954">
        <v>1</v>
      </c>
      <c r="F883" s="954"/>
      <c r="G883" s="515">
        <v>26101743</v>
      </c>
      <c r="H883" s="526">
        <v>198000.00000000003</v>
      </c>
      <c r="I883" s="543"/>
      <c r="J883" s="544"/>
    </row>
    <row r="884" spans="1:10" s="398" customFormat="1" ht="12.75" customHeight="1">
      <c r="A884" s="512" t="s">
        <v>2492</v>
      </c>
      <c r="B884" s="514" t="s">
        <v>2493</v>
      </c>
      <c r="C884" s="513" t="s">
        <v>2246</v>
      </c>
      <c r="D884" s="513">
        <v>0</v>
      </c>
      <c r="E884" s="954">
        <v>1</v>
      </c>
      <c r="F884" s="954"/>
      <c r="G884" s="515">
        <v>26101743</v>
      </c>
      <c r="H884" s="526">
        <v>528000</v>
      </c>
      <c r="I884" s="543"/>
      <c r="J884" s="544"/>
    </row>
    <row r="885" spans="1:10" s="398" customFormat="1" ht="12.75" customHeight="1">
      <c r="A885" s="512" t="s">
        <v>2494</v>
      </c>
      <c r="B885" s="514" t="s">
        <v>2495</v>
      </c>
      <c r="C885" s="513" t="s">
        <v>2246</v>
      </c>
      <c r="D885" s="513">
        <v>0</v>
      </c>
      <c r="E885" s="954">
        <v>1</v>
      </c>
      <c r="F885" s="954"/>
      <c r="G885" s="515">
        <v>25172009</v>
      </c>
      <c r="H885" s="526">
        <v>220000.00000000003</v>
      </c>
      <c r="I885" s="543"/>
      <c r="J885" s="544"/>
    </row>
    <row r="886" spans="1:10" s="398" customFormat="1" ht="12.75" customHeight="1">
      <c r="A886" s="512" t="s">
        <v>2496</v>
      </c>
      <c r="B886" s="514" t="s">
        <v>2497</v>
      </c>
      <c r="C886" s="513" t="s">
        <v>2246</v>
      </c>
      <c r="D886" s="513">
        <v>0</v>
      </c>
      <c r="E886" s="954">
        <v>1</v>
      </c>
      <c r="F886" s="954"/>
      <c r="G886" s="515">
        <v>25173800</v>
      </c>
      <c r="H886" s="526">
        <v>902000.00000000012</v>
      </c>
      <c r="I886" s="543"/>
      <c r="J886" s="544"/>
    </row>
    <row r="887" spans="1:10" s="398" customFormat="1" ht="12.75" customHeight="1">
      <c r="A887" s="512" t="s">
        <v>2498</v>
      </c>
      <c r="B887" s="514" t="s">
        <v>2499</v>
      </c>
      <c r="C887" s="513" t="s">
        <v>2246</v>
      </c>
      <c r="D887" s="513">
        <v>0</v>
      </c>
      <c r="E887" s="954">
        <v>1</v>
      </c>
      <c r="F887" s="954"/>
      <c r="G887" s="515">
        <v>25173800</v>
      </c>
      <c r="H887" s="526">
        <v>495000.00000000006</v>
      </c>
      <c r="I887" s="543"/>
      <c r="J887" s="544"/>
    </row>
    <row r="888" spans="1:10" s="398" customFormat="1" ht="12.75" customHeight="1">
      <c r="A888" s="512" t="s">
        <v>2500</v>
      </c>
      <c r="B888" s="514" t="s">
        <v>2501</v>
      </c>
      <c r="C888" s="513" t="s">
        <v>2246</v>
      </c>
      <c r="D888" s="513">
        <v>0</v>
      </c>
      <c r="E888" s="954">
        <v>1</v>
      </c>
      <c r="F888" s="954"/>
      <c r="G888" s="515">
        <v>26101736</v>
      </c>
      <c r="H888" s="526">
        <v>880000.00000000012</v>
      </c>
      <c r="I888" s="543"/>
      <c r="J888" s="544"/>
    </row>
    <row r="889" spans="1:10" s="398" customFormat="1" ht="12.75" customHeight="1">
      <c r="A889" s="512" t="s">
        <v>2502</v>
      </c>
      <c r="B889" s="514" t="s">
        <v>2503</v>
      </c>
      <c r="C889" s="513" t="s">
        <v>2246</v>
      </c>
      <c r="D889" s="513">
        <v>0</v>
      </c>
      <c r="E889" s="954">
        <v>1</v>
      </c>
      <c r="F889" s="954"/>
      <c r="G889" s="515">
        <v>25173800</v>
      </c>
      <c r="H889" s="526">
        <v>308000</v>
      </c>
      <c r="I889" s="543"/>
      <c r="J889" s="544"/>
    </row>
    <row r="890" spans="1:10" s="398" customFormat="1" ht="12.75" customHeight="1">
      <c r="A890" s="512" t="s">
        <v>2504</v>
      </c>
      <c r="B890" s="514" t="s">
        <v>2505</v>
      </c>
      <c r="C890" s="513" t="s">
        <v>2246</v>
      </c>
      <c r="D890" s="513">
        <v>0</v>
      </c>
      <c r="E890" s="954">
        <v>1</v>
      </c>
      <c r="F890" s="954"/>
      <c r="G890" s="515">
        <v>25173800</v>
      </c>
      <c r="H890" s="526">
        <v>682000</v>
      </c>
      <c r="I890" s="543"/>
      <c r="J890" s="544"/>
    </row>
    <row r="891" spans="1:10" s="398" customFormat="1" ht="12.75" customHeight="1">
      <c r="A891" s="512" t="s">
        <v>2506</v>
      </c>
      <c r="B891" s="514" t="s">
        <v>2507</v>
      </c>
      <c r="C891" s="513" t="s">
        <v>2246</v>
      </c>
      <c r="D891" s="513">
        <v>0</v>
      </c>
      <c r="E891" s="954">
        <v>1</v>
      </c>
      <c r="F891" s="954"/>
      <c r="G891" s="515">
        <v>25173800</v>
      </c>
      <c r="H891" s="526">
        <v>6600000.0000000009</v>
      </c>
      <c r="I891" s="543"/>
      <c r="J891" s="544"/>
    </row>
    <row r="892" spans="1:10" s="398" customFormat="1" ht="12.75" customHeight="1">
      <c r="A892" s="512" t="s">
        <v>2508</v>
      </c>
      <c r="B892" s="514" t="s">
        <v>2509</v>
      </c>
      <c r="C892" s="513" t="s">
        <v>2246</v>
      </c>
      <c r="D892" s="513">
        <v>0</v>
      </c>
      <c r="E892" s="954">
        <v>1</v>
      </c>
      <c r="F892" s="954"/>
      <c r="G892" s="515">
        <v>25173800</v>
      </c>
      <c r="H892" s="526">
        <v>968000.00000000012</v>
      </c>
      <c r="I892" s="543"/>
      <c r="J892" s="544"/>
    </row>
    <row r="893" spans="1:10" s="398" customFormat="1" ht="12.75" customHeight="1">
      <c r="A893" s="512" t="s">
        <v>2510</v>
      </c>
      <c r="B893" s="514" t="s">
        <v>2511</v>
      </c>
      <c r="C893" s="513" t="s">
        <v>2246</v>
      </c>
      <c r="D893" s="513">
        <v>0</v>
      </c>
      <c r="E893" s="954">
        <v>1</v>
      </c>
      <c r="F893" s="954"/>
      <c r="G893" s="515">
        <v>25173800</v>
      </c>
      <c r="H893" s="526">
        <v>198000.00000000003</v>
      </c>
      <c r="I893" s="543"/>
      <c r="J893" s="544"/>
    </row>
    <row r="894" spans="1:10" s="398" customFormat="1" ht="12.75" customHeight="1">
      <c r="A894" s="512" t="s">
        <v>2512</v>
      </c>
      <c r="B894" s="514" t="s">
        <v>2513</v>
      </c>
      <c r="C894" s="513" t="s">
        <v>2246</v>
      </c>
      <c r="D894" s="513">
        <v>0</v>
      </c>
      <c r="E894" s="954">
        <v>1</v>
      </c>
      <c r="F894" s="954"/>
      <c r="G894" s="515">
        <v>25173800</v>
      </c>
      <c r="H894" s="526">
        <v>418000.00000000006</v>
      </c>
      <c r="I894" s="543"/>
      <c r="J894" s="544"/>
    </row>
    <row r="895" spans="1:10" s="398" customFormat="1" ht="12.75" customHeight="1">
      <c r="A895" s="512" t="s">
        <v>2514</v>
      </c>
      <c r="B895" s="514" t="s">
        <v>2515</v>
      </c>
      <c r="C895" s="513" t="s">
        <v>2246</v>
      </c>
      <c r="D895" s="513">
        <v>0</v>
      </c>
      <c r="E895" s="954">
        <v>1</v>
      </c>
      <c r="F895" s="954"/>
      <c r="G895" s="515">
        <v>25173800</v>
      </c>
      <c r="H895" s="526">
        <v>242000.00000000003</v>
      </c>
      <c r="I895" s="543"/>
      <c r="J895" s="544"/>
    </row>
    <row r="896" spans="1:10" s="398" customFormat="1" ht="12.75" customHeight="1">
      <c r="A896" s="512" t="s">
        <v>2516</v>
      </c>
      <c r="B896" s="514" t="s">
        <v>2517</v>
      </c>
      <c r="C896" s="513" t="s">
        <v>2246</v>
      </c>
      <c r="D896" s="513">
        <v>0</v>
      </c>
      <c r="E896" s="954">
        <v>1</v>
      </c>
      <c r="F896" s="954"/>
      <c r="G896" s="515">
        <v>25173800</v>
      </c>
      <c r="H896" s="526">
        <v>66000</v>
      </c>
      <c r="I896" s="543"/>
      <c r="J896" s="544"/>
    </row>
    <row r="897" spans="1:10" s="398" customFormat="1" ht="12.75" customHeight="1">
      <c r="A897" s="512" t="s">
        <v>2518</v>
      </c>
      <c r="B897" s="514" t="s">
        <v>2519</v>
      </c>
      <c r="C897" s="513" t="s">
        <v>2246</v>
      </c>
      <c r="D897" s="513">
        <v>0</v>
      </c>
      <c r="E897" s="954">
        <v>1</v>
      </c>
      <c r="F897" s="954"/>
      <c r="G897" s="515">
        <v>25173800</v>
      </c>
      <c r="H897" s="526">
        <v>1210000</v>
      </c>
      <c r="I897" s="543"/>
      <c r="J897" s="544"/>
    </row>
    <row r="898" spans="1:10" s="398" customFormat="1" ht="12.75" customHeight="1">
      <c r="A898" s="512" t="s">
        <v>2520</v>
      </c>
      <c r="B898" s="514" t="s">
        <v>2521</v>
      </c>
      <c r="C898" s="513" t="s">
        <v>2246</v>
      </c>
      <c r="D898" s="513">
        <v>0</v>
      </c>
      <c r="E898" s="954">
        <v>1</v>
      </c>
      <c r="F898" s="954"/>
      <c r="G898" s="515">
        <v>25173800</v>
      </c>
      <c r="H898" s="526">
        <v>495000.00000000006</v>
      </c>
      <c r="I898" s="543"/>
      <c r="J898" s="544"/>
    </row>
    <row r="899" spans="1:10" s="398" customFormat="1" ht="12.75" customHeight="1">
      <c r="A899" s="512" t="s">
        <v>2522</v>
      </c>
      <c r="B899" s="514" t="s">
        <v>2523</v>
      </c>
      <c r="C899" s="513" t="s">
        <v>2246</v>
      </c>
      <c r="D899" s="513">
        <v>0</v>
      </c>
      <c r="E899" s="954">
        <v>1</v>
      </c>
      <c r="F899" s="954"/>
      <c r="G899" s="515">
        <v>25173800</v>
      </c>
      <c r="H899" s="526">
        <v>1320000</v>
      </c>
      <c r="I899" s="543"/>
      <c r="J899" s="544"/>
    </row>
    <row r="900" spans="1:10" s="398" customFormat="1" ht="12.75" customHeight="1">
      <c r="A900" s="512" t="s">
        <v>2524</v>
      </c>
      <c r="B900" s="514" t="s">
        <v>2525</v>
      </c>
      <c r="C900" s="513" t="s">
        <v>2246</v>
      </c>
      <c r="D900" s="513">
        <v>0</v>
      </c>
      <c r="E900" s="954">
        <v>1</v>
      </c>
      <c r="F900" s="954"/>
      <c r="G900" s="515">
        <v>25173800</v>
      </c>
      <c r="H900" s="526">
        <v>858000.00000000012</v>
      </c>
      <c r="I900" s="543"/>
      <c r="J900" s="544"/>
    </row>
    <row r="901" spans="1:10" s="398" customFormat="1" ht="12.75" customHeight="1">
      <c r="A901" s="512" t="s">
        <v>2526</v>
      </c>
      <c r="B901" s="514" t="s">
        <v>2527</v>
      </c>
      <c r="C901" s="513" t="s">
        <v>2246</v>
      </c>
      <c r="D901" s="513">
        <v>0</v>
      </c>
      <c r="E901" s="954">
        <v>1</v>
      </c>
      <c r="F901" s="954"/>
      <c r="G901" s="515">
        <v>25173800</v>
      </c>
      <c r="H901" s="526">
        <v>17600000</v>
      </c>
      <c r="I901" s="543"/>
      <c r="J901" s="544"/>
    </row>
    <row r="902" spans="1:10" s="398" customFormat="1">
      <c r="A902" s="512" t="s">
        <v>2528</v>
      </c>
      <c r="B902" s="514" t="s">
        <v>2529</v>
      </c>
      <c r="C902" s="513" t="s">
        <v>2246</v>
      </c>
      <c r="D902" s="513">
        <v>0</v>
      </c>
      <c r="E902" s="954">
        <v>1</v>
      </c>
      <c r="F902" s="954"/>
      <c r="G902" s="515">
        <v>25173800</v>
      </c>
      <c r="H902" s="526">
        <v>308000</v>
      </c>
      <c r="I902" s="543"/>
      <c r="J902" s="544"/>
    </row>
    <row r="903" spans="1:10" s="398" customFormat="1" ht="15.75" customHeight="1">
      <c r="A903" s="512" t="s">
        <v>2530</v>
      </c>
      <c r="B903" s="514" t="s">
        <v>2531</v>
      </c>
      <c r="C903" s="513" t="s">
        <v>2246</v>
      </c>
      <c r="D903" s="513">
        <v>0</v>
      </c>
      <c r="E903" s="954">
        <v>1</v>
      </c>
      <c r="F903" s="954"/>
      <c r="G903" s="515">
        <v>25173800</v>
      </c>
      <c r="H903" s="526">
        <v>1760000.0000000002</v>
      </c>
      <c r="I903" s="543"/>
      <c r="J903" s="544"/>
    </row>
    <row r="904" spans="1:10" s="398" customFormat="1" ht="27" customHeight="1">
      <c r="A904" s="512" t="s">
        <v>2532</v>
      </c>
      <c r="B904" s="514" t="s">
        <v>2533</v>
      </c>
      <c r="C904" s="513" t="s">
        <v>2246</v>
      </c>
      <c r="D904" s="513">
        <v>0</v>
      </c>
      <c r="E904" s="954">
        <v>1</v>
      </c>
      <c r="F904" s="954"/>
      <c r="G904" s="515">
        <v>25173800</v>
      </c>
      <c r="H904" s="526">
        <v>495000.00000000006</v>
      </c>
      <c r="I904" s="543"/>
      <c r="J904" s="544"/>
    </row>
    <row r="905" spans="1:10" s="398" customFormat="1" ht="12.75" customHeight="1">
      <c r="A905" s="512" t="s">
        <v>2534</v>
      </c>
      <c r="B905" s="514" t="s">
        <v>2535</v>
      </c>
      <c r="C905" s="513" t="s">
        <v>2246</v>
      </c>
      <c r="D905" s="513">
        <v>0</v>
      </c>
      <c r="E905" s="954">
        <v>1</v>
      </c>
      <c r="F905" s="954"/>
      <c r="G905" s="515">
        <v>25173800</v>
      </c>
      <c r="H905" s="526">
        <v>418000.00000000006</v>
      </c>
      <c r="I905" s="543"/>
      <c r="J905" s="544"/>
    </row>
    <row r="906" spans="1:10" s="398" customFormat="1" ht="12.75" customHeight="1">
      <c r="A906" s="512" t="s">
        <v>2536</v>
      </c>
      <c r="B906" s="514" t="s">
        <v>2537</v>
      </c>
      <c r="C906" s="513" t="s">
        <v>2246</v>
      </c>
      <c r="D906" s="513">
        <v>0</v>
      </c>
      <c r="E906" s="954">
        <v>1</v>
      </c>
      <c r="F906" s="954"/>
      <c r="G906" s="515">
        <v>25173800</v>
      </c>
      <c r="H906" s="526">
        <v>1210000</v>
      </c>
      <c r="I906" s="543"/>
      <c r="J906" s="544"/>
    </row>
    <row r="907" spans="1:10" s="398" customFormat="1" ht="12.75" customHeight="1">
      <c r="A907" s="512" t="s">
        <v>2538</v>
      </c>
      <c r="B907" s="514" t="s">
        <v>2539</v>
      </c>
      <c r="C907" s="513" t="s">
        <v>2246</v>
      </c>
      <c r="D907" s="513">
        <v>0</v>
      </c>
      <c r="E907" s="954">
        <v>1</v>
      </c>
      <c r="F907" s="954"/>
      <c r="G907" s="515">
        <v>25173800</v>
      </c>
      <c r="H907" s="526">
        <v>418000.00000000006</v>
      </c>
      <c r="I907" s="543"/>
      <c r="J907" s="544"/>
    </row>
    <row r="908" spans="1:10" s="398" customFormat="1" ht="12.75" customHeight="1">
      <c r="A908" s="512" t="s">
        <v>2540</v>
      </c>
      <c r="B908" s="514" t="s">
        <v>2541</v>
      </c>
      <c r="C908" s="513" t="s">
        <v>2246</v>
      </c>
      <c r="D908" s="513">
        <v>0</v>
      </c>
      <c r="E908" s="954">
        <v>1</v>
      </c>
      <c r="F908" s="954"/>
      <c r="G908" s="515">
        <v>25173800</v>
      </c>
      <c r="H908" s="526">
        <v>792000.00000000012</v>
      </c>
      <c r="I908" s="543"/>
      <c r="J908" s="544"/>
    </row>
    <row r="909" spans="1:10" s="402" customFormat="1" ht="12.75" customHeight="1">
      <c r="A909" s="512" t="s">
        <v>2542</v>
      </c>
      <c r="B909" s="514" t="s">
        <v>2543</v>
      </c>
      <c r="C909" s="513" t="s">
        <v>2246</v>
      </c>
      <c r="D909" s="513">
        <v>0</v>
      </c>
      <c r="E909" s="954">
        <v>1</v>
      </c>
      <c r="F909" s="954"/>
      <c r="G909" s="515">
        <v>25173800</v>
      </c>
      <c r="H909" s="526">
        <v>902000.00000000012</v>
      </c>
      <c r="I909" s="543"/>
      <c r="J909" s="544"/>
    </row>
    <row r="910" spans="1:10" s="398" customFormat="1" ht="12.75" customHeight="1">
      <c r="A910" s="512" t="s">
        <v>2544</v>
      </c>
      <c r="B910" s="514" t="s">
        <v>2545</v>
      </c>
      <c r="C910" s="513" t="s">
        <v>2246</v>
      </c>
      <c r="D910" s="513">
        <v>0</v>
      </c>
      <c r="E910" s="954">
        <v>1</v>
      </c>
      <c r="F910" s="954"/>
      <c r="G910" s="515">
        <v>25173800</v>
      </c>
      <c r="H910" s="526">
        <v>132000</v>
      </c>
      <c r="I910" s="543"/>
      <c r="J910" s="544"/>
    </row>
    <row r="911" spans="1:10" s="398" customFormat="1" ht="12.75" customHeight="1">
      <c r="A911" s="512" t="s">
        <v>2546</v>
      </c>
      <c r="B911" s="514" t="s">
        <v>2547</v>
      </c>
      <c r="C911" s="513" t="s">
        <v>2246</v>
      </c>
      <c r="D911" s="513">
        <v>0</v>
      </c>
      <c r="E911" s="954">
        <v>1</v>
      </c>
      <c r="F911" s="954"/>
      <c r="G911" s="515">
        <v>25173800</v>
      </c>
      <c r="H911" s="526">
        <v>198000.00000000003</v>
      </c>
      <c r="I911" s="543"/>
      <c r="J911" s="544"/>
    </row>
    <row r="912" spans="1:10" s="398" customFormat="1" ht="12.75" customHeight="1">
      <c r="A912" s="512" t="s">
        <v>2548</v>
      </c>
      <c r="B912" s="514" t="s">
        <v>2549</v>
      </c>
      <c r="C912" s="513" t="s">
        <v>2246</v>
      </c>
      <c r="D912" s="513">
        <v>0</v>
      </c>
      <c r="E912" s="954">
        <v>1</v>
      </c>
      <c r="F912" s="954"/>
      <c r="G912" s="515">
        <v>25173800</v>
      </c>
      <c r="H912" s="526">
        <v>176000</v>
      </c>
      <c r="I912" s="543"/>
      <c r="J912" s="544"/>
    </row>
    <row r="913" spans="1:10" s="398" customFormat="1" ht="12.75" customHeight="1">
      <c r="A913" s="512" t="s">
        <v>2550</v>
      </c>
      <c r="B913" s="514" t="s">
        <v>2551</v>
      </c>
      <c r="C913" s="513" t="s">
        <v>2246</v>
      </c>
      <c r="D913" s="513">
        <v>0</v>
      </c>
      <c r="E913" s="954">
        <v>1</v>
      </c>
      <c r="F913" s="954"/>
      <c r="G913" s="515">
        <v>25173800</v>
      </c>
      <c r="H913" s="526">
        <v>1980000.0000000002</v>
      </c>
      <c r="I913" s="543"/>
      <c r="J913" s="544"/>
    </row>
    <row r="914" spans="1:10" s="398" customFormat="1" ht="12.75" customHeight="1">
      <c r="A914" s="512" t="s">
        <v>2552</v>
      </c>
      <c r="B914" s="514" t="s">
        <v>2553</v>
      </c>
      <c r="C914" s="513" t="s">
        <v>2246</v>
      </c>
      <c r="D914" s="513">
        <v>0</v>
      </c>
      <c r="E914" s="954">
        <v>1</v>
      </c>
      <c r="F914" s="954"/>
      <c r="G914" s="515">
        <v>25173800</v>
      </c>
      <c r="H914" s="526">
        <v>1925000.0000000002</v>
      </c>
      <c r="I914" s="543"/>
      <c r="J914" s="544"/>
    </row>
    <row r="915" spans="1:10" s="398" customFormat="1" ht="12.75" customHeight="1">
      <c r="A915" s="512" t="s">
        <v>2554</v>
      </c>
      <c r="B915" s="514" t="s">
        <v>2555</v>
      </c>
      <c r="C915" s="513" t="s">
        <v>2246</v>
      </c>
      <c r="D915" s="513">
        <v>0</v>
      </c>
      <c r="E915" s="954">
        <v>1</v>
      </c>
      <c r="F915" s="954"/>
      <c r="G915" s="515">
        <v>25173800</v>
      </c>
      <c r="H915" s="526">
        <v>1936000.0000000002</v>
      </c>
      <c r="I915" s="543"/>
      <c r="J915" s="544"/>
    </row>
    <row r="916" spans="1:10" s="398" customFormat="1" ht="12.75" customHeight="1">
      <c r="A916" s="512" t="s">
        <v>2556</v>
      </c>
      <c r="B916" s="514" t="s">
        <v>2557</v>
      </c>
      <c r="C916" s="513" t="s">
        <v>2246</v>
      </c>
      <c r="D916" s="513">
        <v>0</v>
      </c>
      <c r="E916" s="954">
        <v>1</v>
      </c>
      <c r="F916" s="954"/>
      <c r="G916" s="515">
        <v>25173800</v>
      </c>
      <c r="H916" s="526">
        <v>2090000.0000000002</v>
      </c>
      <c r="I916" s="543"/>
      <c r="J916" s="544"/>
    </row>
    <row r="917" spans="1:10" s="398" customFormat="1" ht="12.75" customHeight="1">
      <c r="A917" s="512" t="s">
        <v>2558</v>
      </c>
      <c r="B917" s="514" t="s">
        <v>2559</v>
      </c>
      <c r="C917" s="513" t="s">
        <v>2246</v>
      </c>
      <c r="D917" s="513">
        <v>0</v>
      </c>
      <c r="E917" s="954">
        <v>1</v>
      </c>
      <c r="F917" s="954"/>
      <c r="G917" s="515">
        <v>25173800</v>
      </c>
      <c r="H917" s="526">
        <v>352000</v>
      </c>
      <c r="I917" s="543"/>
      <c r="J917" s="544"/>
    </row>
    <row r="918" spans="1:10" s="398" customFormat="1" ht="12.75" customHeight="1">
      <c r="A918" s="512" t="s">
        <v>2560</v>
      </c>
      <c r="B918" s="514" t="s">
        <v>2561</v>
      </c>
      <c r="C918" s="513" t="s">
        <v>2246</v>
      </c>
      <c r="D918" s="513">
        <v>0</v>
      </c>
      <c r="E918" s="954">
        <v>1</v>
      </c>
      <c r="F918" s="954"/>
      <c r="G918" s="515">
        <v>25173800</v>
      </c>
      <c r="H918" s="526">
        <v>352000</v>
      </c>
      <c r="I918" s="543"/>
      <c r="J918" s="544"/>
    </row>
    <row r="919" spans="1:10" s="398" customFormat="1" ht="12.75" customHeight="1">
      <c r="A919" s="512" t="s">
        <v>2562</v>
      </c>
      <c r="B919" s="514" t="s">
        <v>2563</v>
      </c>
      <c r="C919" s="513" t="s">
        <v>2246</v>
      </c>
      <c r="D919" s="513">
        <v>0</v>
      </c>
      <c r="E919" s="954">
        <v>1</v>
      </c>
      <c r="F919" s="954"/>
      <c r="G919" s="515">
        <v>25173800</v>
      </c>
      <c r="H919" s="526">
        <v>682000</v>
      </c>
      <c r="I919" s="543"/>
      <c r="J919" s="544"/>
    </row>
    <row r="920" spans="1:10" s="398" customFormat="1" ht="12.75" customHeight="1">
      <c r="A920" s="512" t="s">
        <v>2564</v>
      </c>
      <c r="B920" s="514" t="s">
        <v>2565</v>
      </c>
      <c r="C920" s="513" t="s">
        <v>2246</v>
      </c>
      <c r="D920" s="513">
        <v>0</v>
      </c>
      <c r="E920" s="954">
        <v>1</v>
      </c>
      <c r="F920" s="954"/>
      <c r="G920" s="515">
        <v>25173800</v>
      </c>
      <c r="H920" s="526">
        <v>198000.00000000003</v>
      </c>
      <c r="I920" s="543"/>
      <c r="J920" s="544"/>
    </row>
    <row r="921" spans="1:10" s="398" customFormat="1" ht="12.75" customHeight="1">
      <c r="A921" s="512" t="s">
        <v>2566</v>
      </c>
      <c r="B921" s="514" t="s">
        <v>2567</v>
      </c>
      <c r="C921" s="513" t="s">
        <v>2246</v>
      </c>
      <c r="D921" s="513">
        <v>0</v>
      </c>
      <c r="E921" s="954">
        <v>1</v>
      </c>
      <c r="F921" s="954"/>
      <c r="G921" s="515">
        <v>25173800</v>
      </c>
      <c r="H921" s="526">
        <v>528000</v>
      </c>
      <c r="I921" s="543"/>
      <c r="J921" s="544"/>
    </row>
    <row r="922" spans="1:10" s="398" customFormat="1" ht="12.75" customHeight="1">
      <c r="A922" s="512" t="s">
        <v>2568</v>
      </c>
      <c r="B922" s="514" t="s">
        <v>2569</v>
      </c>
      <c r="C922" s="513" t="s">
        <v>2246</v>
      </c>
      <c r="D922" s="513">
        <v>0</v>
      </c>
      <c r="E922" s="954">
        <v>1</v>
      </c>
      <c r="F922" s="954"/>
      <c r="G922" s="515">
        <v>25173800</v>
      </c>
      <c r="H922" s="526">
        <v>1760000.0000000002</v>
      </c>
      <c r="I922" s="543"/>
      <c r="J922" s="544"/>
    </row>
    <row r="923" spans="1:10" s="398" customFormat="1" ht="12.75" customHeight="1">
      <c r="A923" s="512" t="s">
        <v>2570</v>
      </c>
      <c r="B923" s="514" t="s">
        <v>2571</v>
      </c>
      <c r="C923" s="513" t="s">
        <v>2246</v>
      </c>
      <c r="D923" s="513">
        <v>0</v>
      </c>
      <c r="E923" s="954">
        <v>1</v>
      </c>
      <c r="F923" s="954"/>
      <c r="G923" s="515">
        <v>25173800</v>
      </c>
      <c r="H923" s="526">
        <v>55000.000000000007</v>
      </c>
      <c r="I923" s="543"/>
      <c r="J923" s="544"/>
    </row>
    <row r="924" spans="1:10" s="402" customFormat="1" ht="12.75" customHeight="1">
      <c r="A924" s="512" t="s">
        <v>2572</v>
      </c>
      <c r="B924" s="514" t="s">
        <v>2573</v>
      </c>
      <c r="C924" s="513" t="s">
        <v>2246</v>
      </c>
      <c r="D924" s="513">
        <v>0</v>
      </c>
      <c r="E924" s="954">
        <v>1</v>
      </c>
      <c r="F924" s="954"/>
      <c r="G924" s="515">
        <v>25173800</v>
      </c>
      <c r="H924" s="526">
        <v>4180000.0000000005</v>
      </c>
      <c r="I924" s="543"/>
      <c r="J924" s="544"/>
    </row>
    <row r="925" spans="1:10" s="398" customFormat="1" ht="12.75" customHeight="1">
      <c r="A925" s="512" t="s">
        <v>2574</v>
      </c>
      <c r="B925" s="514" t="s">
        <v>2575</v>
      </c>
      <c r="C925" s="513" t="s">
        <v>2246</v>
      </c>
      <c r="D925" s="513">
        <v>0</v>
      </c>
      <c r="E925" s="954">
        <v>1</v>
      </c>
      <c r="F925" s="954"/>
      <c r="G925" s="515">
        <v>25173800</v>
      </c>
      <c r="H925" s="526">
        <v>352000</v>
      </c>
      <c r="I925" s="543"/>
      <c r="J925" s="544"/>
    </row>
    <row r="926" spans="1:10" s="398" customFormat="1" ht="12.75" customHeight="1">
      <c r="A926" s="512" t="s">
        <v>2576</v>
      </c>
      <c r="B926" s="514" t="s">
        <v>2577</v>
      </c>
      <c r="C926" s="513" t="s">
        <v>2246</v>
      </c>
      <c r="D926" s="513">
        <v>0</v>
      </c>
      <c r="E926" s="954">
        <v>1</v>
      </c>
      <c r="F926" s="954"/>
      <c r="G926" s="515">
        <v>25173800</v>
      </c>
      <c r="H926" s="526">
        <v>462000.00000000006</v>
      </c>
      <c r="I926" s="543"/>
      <c r="J926" s="544"/>
    </row>
    <row r="927" spans="1:10" s="398" customFormat="1" ht="12.75" customHeight="1">
      <c r="A927" s="512" t="s">
        <v>2578</v>
      </c>
      <c r="B927" s="514" t="s">
        <v>2579</v>
      </c>
      <c r="C927" s="513" t="s">
        <v>2246</v>
      </c>
      <c r="D927" s="513">
        <v>0</v>
      </c>
      <c r="E927" s="954">
        <v>1</v>
      </c>
      <c r="F927" s="954"/>
      <c r="G927" s="515">
        <v>25173800</v>
      </c>
      <c r="H927" s="526">
        <v>858000.00000000012</v>
      </c>
      <c r="I927" s="543"/>
      <c r="J927" s="544"/>
    </row>
    <row r="928" spans="1:10" s="398" customFormat="1" ht="12.75" customHeight="1">
      <c r="A928" s="512" t="s">
        <v>2580</v>
      </c>
      <c r="B928" s="514" t="s">
        <v>2581</v>
      </c>
      <c r="C928" s="513" t="s">
        <v>2246</v>
      </c>
      <c r="D928" s="513">
        <v>0</v>
      </c>
      <c r="E928" s="954">
        <v>1</v>
      </c>
      <c r="F928" s="954"/>
      <c r="G928" s="515">
        <v>25173800</v>
      </c>
      <c r="H928" s="526">
        <v>660000</v>
      </c>
      <c r="I928" s="543"/>
      <c r="J928" s="544"/>
    </row>
    <row r="929" spans="1:10" s="398" customFormat="1" ht="12.75" customHeight="1">
      <c r="A929" s="512" t="s">
        <v>2582</v>
      </c>
      <c r="B929" s="514" t="s">
        <v>2583</v>
      </c>
      <c r="C929" s="513" t="s">
        <v>2246</v>
      </c>
      <c r="D929" s="513">
        <v>0</v>
      </c>
      <c r="E929" s="954">
        <v>1</v>
      </c>
      <c r="F929" s="954"/>
      <c r="G929" s="515">
        <v>25173800</v>
      </c>
      <c r="H929" s="526">
        <v>55000.000000000007</v>
      </c>
      <c r="I929" s="543"/>
      <c r="J929" s="544"/>
    </row>
    <row r="930" spans="1:10" s="398" customFormat="1" ht="12.75" customHeight="1">
      <c r="A930" s="512" t="s">
        <v>2584</v>
      </c>
      <c r="B930" s="514" t="s">
        <v>2585</v>
      </c>
      <c r="C930" s="513" t="s">
        <v>2246</v>
      </c>
      <c r="D930" s="513">
        <v>0</v>
      </c>
      <c r="E930" s="954">
        <v>1</v>
      </c>
      <c r="F930" s="954"/>
      <c r="G930" s="515">
        <v>25173800</v>
      </c>
      <c r="H930" s="526">
        <v>176000</v>
      </c>
      <c r="I930" s="543"/>
      <c r="J930" s="544"/>
    </row>
    <row r="931" spans="1:10" s="398" customFormat="1" ht="12.75" customHeight="1">
      <c r="A931" s="512" t="s">
        <v>2586</v>
      </c>
      <c r="B931" s="514" t="s">
        <v>2237</v>
      </c>
      <c r="C931" s="513" t="s">
        <v>2246</v>
      </c>
      <c r="D931" s="513">
        <v>0</v>
      </c>
      <c r="E931" s="954">
        <v>1</v>
      </c>
      <c r="F931" s="954"/>
      <c r="G931" s="515">
        <v>25173800</v>
      </c>
      <c r="H931" s="526">
        <v>132000</v>
      </c>
      <c r="I931" s="543"/>
      <c r="J931" s="544"/>
    </row>
    <row r="932" spans="1:10" s="398" customFormat="1" ht="12.75" customHeight="1">
      <c r="A932" s="512" t="s">
        <v>2587</v>
      </c>
      <c r="B932" s="514" t="s">
        <v>2588</v>
      </c>
      <c r="C932" s="513" t="s">
        <v>2246</v>
      </c>
      <c r="D932" s="513">
        <v>0</v>
      </c>
      <c r="E932" s="954">
        <v>1</v>
      </c>
      <c r="F932" s="954"/>
      <c r="G932" s="515">
        <v>25173800</v>
      </c>
      <c r="H932" s="526">
        <v>1012000.0000000001</v>
      </c>
      <c r="I932" s="543"/>
      <c r="J932" s="544"/>
    </row>
    <row r="933" spans="1:10" s="398" customFormat="1" ht="12.75" customHeight="1">
      <c r="A933" s="512" t="s">
        <v>2589</v>
      </c>
      <c r="B933" s="514" t="s">
        <v>2234</v>
      </c>
      <c r="C933" s="513" t="s">
        <v>2246</v>
      </c>
      <c r="D933" s="513">
        <v>0</v>
      </c>
      <c r="E933" s="954">
        <v>1</v>
      </c>
      <c r="F933" s="954"/>
      <c r="G933" s="515">
        <v>25173800</v>
      </c>
      <c r="H933" s="526">
        <v>1760000.0000000002</v>
      </c>
      <c r="I933" s="543"/>
      <c r="J933" s="544"/>
    </row>
    <row r="934" spans="1:10" s="398" customFormat="1" ht="12.75" customHeight="1">
      <c r="A934" s="512" t="s">
        <v>2590</v>
      </c>
      <c r="B934" s="514" t="s">
        <v>2591</v>
      </c>
      <c r="C934" s="513" t="s">
        <v>2246</v>
      </c>
      <c r="D934" s="513">
        <v>0</v>
      </c>
      <c r="E934" s="954">
        <v>1</v>
      </c>
      <c r="F934" s="954"/>
      <c r="G934" s="515">
        <v>25173800</v>
      </c>
      <c r="H934" s="526">
        <v>1045000.0000000001</v>
      </c>
      <c r="I934" s="543"/>
      <c r="J934" s="544"/>
    </row>
    <row r="935" spans="1:10" s="398" customFormat="1" ht="12.75" customHeight="1">
      <c r="A935" s="512" t="s">
        <v>2592</v>
      </c>
      <c r="B935" s="514" t="s">
        <v>2593</v>
      </c>
      <c r="C935" s="513" t="s">
        <v>2246</v>
      </c>
      <c r="D935" s="513">
        <v>0</v>
      </c>
      <c r="E935" s="954">
        <v>1</v>
      </c>
      <c r="F935" s="954"/>
      <c r="G935" s="515">
        <v>25173800</v>
      </c>
      <c r="H935" s="526">
        <v>352000</v>
      </c>
      <c r="I935" s="543"/>
      <c r="J935" s="544"/>
    </row>
    <row r="936" spans="1:10" s="398" customFormat="1" ht="12.75" customHeight="1">
      <c r="A936" s="512" t="s">
        <v>2594</v>
      </c>
      <c r="B936" s="514" t="s">
        <v>2595</v>
      </c>
      <c r="C936" s="513" t="s">
        <v>2246</v>
      </c>
      <c r="D936" s="513">
        <v>0</v>
      </c>
      <c r="E936" s="954">
        <v>1</v>
      </c>
      <c r="F936" s="954"/>
      <c r="G936" s="515">
        <v>25173800</v>
      </c>
      <c r="H936" s="526">
        <v>396000.00000000006</v>
      </c>
      <c r="I936" s="543"/>
      <c r="J936" s="544"/>
    </row>
    <row r="937" spans="1:10" s="398" customFormat="1" ht="12.75" customHeight="1">
      <c r="A937" s="512" t="s">
        <v>2596</v>
      </c>
      <c r="B937" s="514" t="s">
        <v>2597</v>
      </c>
      <c r="C937" s="513" t="s">
        <v>2246</v>
      </c>
      <c r="D937" s="513">
        <v>0</v>
      </c>
      <c r="E937" s="954">
        <v>1</v>
      </c>
      <c r="F937" s="954"/>
      <c r="G937" s="515">
        <v>25173800</v>
      </c>
      <c r="H937" s="526">
        <v>1320000</v>
      </c>
      <c r="I937" s="543"/>
      <c r="J937" s="544"/>
    </row>
    <row r="938" spans="1:10" s="398" customFormat="1" ht="12.75" customHeight="1">
      <c r="A938" s="512" t="s">
        <v>2598</v>
      </c>
      <c r="B938" s="514" t="s">
        <v>2238</v>
      </c>
      <c r="C938" s="513" t="s">
        <v>2246</v>
      </c>
      <c r="D938" s="513">
        <v>0</v>
      </c>
      <c r="E938" s="954">
        <v>1</v>
      </c>
      <c r="F938" s="954"/>
      <c r="G938" s="515">
        <v>25173800</v>
      </c>
      <c r="H938" s="526">
        <v>2112000</v>
      </c>
      <c r="I938" s="543"/>
      <c r="J938" s="544"/>
    </row>
    <row r="939" spans="1:10" s="398" customFormat="1" ht="12.75" customHeight="1">
      <c r="A939" s="512" t="s">
        <v>2599</v>
      </c>
      <c r="B939" s="514" t="s">
        <v>2600</v>
      </c>
      <c r="C939" s="513" t="s">
        <v>2246</v>
      </c>
      <c r="D939" s="513">
        <v>0</v>
      </c>
      <c r="E939" s="954">
        <v>1</v>
      </c>
      <c r="F939" s="954"/>
      <c r="G939" s="515">
        <v>25173800</v>
      </c>
      <c r="H939" s="526">
        <v>1210000</v>
      </c>
      <c r="I939" s="543"/>
      <c r="J939" s="544"/>
    </row>
    <row r="940" spans="1:10" s="398" customFormat="1" ht="12.75" customHeight="1">
      <c r="A940" s="512" t="s">
        <v>2601</v>
      </c>
      <c r="B940" s="514" t="s">
        <v>2602</v>
      </c>
      <c r="C940" s="513" t="s">
        <v>2246</v>
      </c>
      <c r="D940" s="513">
        <v>0</v>
      </c>
      <c r="E940" s="954">
        <v>1</v>
      </c>
      <c r="F940" s="954"/>
      <c r="G940" s="515">
        <v>25173800</v>
      </c>
      <c r="H940" s="526">
        <v>682000</v>
      </c>
      <c r="I940" s="543"/>
      <c r="J940" s="544"/>
    </row>
    <row r="941" spans="1:10" s="398" customFormat="1" ht="12.75" customHeight="1">
      <c r="A941" s="512" t="s">
        <v>2603</v>
      </c>
      <c r="B941" s="514" t="s">
        <v>2604</v>
      </c>
      <c r="C941" s="513" t="s">
        <v>2246</v>
      </c>
      <c r="D941" s="513">
        <v>0</v>
      </c>
      <c r="E941" s="954">
        <v>1</v>
      </c>
      <c r="F941" s="954"/>
      <c r="G941" s="515">
        <v>25173800</v>
      </c>
      <c r="H941" s="526">
        <v>858000.00000000012</v>
      </c>
      <c r="I941" s="543"/>
      <c r="J941" s="544"/>
    </row>
    <row r="942" spans="1:10" s="398" customFormat="1" ht="12.75" customHeight="1">
      <c r="A942" s="512" t="s">
        <v>2605</v>
      </c>
      <c r="B942" s="514" t="s">
        <v>2606</v>
      </c>
      <c r="C942" s="513" t="s">
        <v>2246</v>
      </c>
      <c r="D942" s="513">
        <v>0</v>
      </c>
      <c r="E942" s="954">
        <v>1</v>
      </c>
      <c r="F942" s="954"/>
      <c r="G942" s="515">
        <v>25173800</v>
      </c>
      <c r="H942" s="526">
        <v>726000.00000000012</v>
      </c>
      <c r="I942" s="543"/>
      <c r="J942" s="544"/>
    </row>
    <row r="943" spans="1:10" s="398" customFormat="1" ht="12.75" customHeight="1">
      <c r="A943" s="512" t="s">
        <v>2607</v>
      </c>
      <c r="B943" s="514" t="s">
        <v>2608</v>
      </c>
      <c r="C943" s="513" t="s">
        <v>2246</v>
      </c>
      <c r="D943" s="513">
        <v>0</v>
      </c>
      <c r="E943" s="954">
        <v>1</v>
      </c>
      <c r="F943" s="954"/>
      <c r="G943" s="515">
        <v>25173800</v>
      </c>
      <c r="H943" s="526">
        <v>1056000</v>
      </c>
      <c r="I943" s="543"/>
      <c r="J943" s="544"/>
    </row>
    <row r="944" spans="1:10" s="398" customFormat="1" ht="12.75" customHeight="1">
      <c r="A944" s="512" t="s">
        <v>2609</v>
      </c>
      <c r="B944" s="514" t="s">
        <v>2610</v>
      </c>
      <c r="C944" s="513" t="s">
        <v>2246</v>
      </c>
      <c r="D944" s="513">
        <v>0</v>
      </c>
      <c r="E944" s="954">
        <v>1</v>
      </c>
      <c r="F944" s="954"/>
      <c r="G944" s="515">
        <v>25173800</v>
      </c>
      <c r="H944" s="526">
        <v>418000.00000000006</v>
      </c>
      <c r="I944" s="543"/>
      <c r="J944" s="544"/>
    </row>
    <row r="945" spans="1:10" s="398" customFormat="1" ht="12.75" customHeight="1">
      <c r="A945" s="512" t="s">
        <v>2611</v>
      </c>
      <c r="B945" s="514" t="s">
        <v>2612</v>
      </c>
      <c r="C945" s="513" t="s">
        <v>2246</v>
      </c>
      <c r="D945" s="513">
        <v>0</v>
      </c>
      <c r="E945" s="954">
        <v>1</v>
      </c>
      <c r="F945" s="954"/>
      <c r="G945" s="515">
        <v>25173800</v>
      </c>
      <c r="H945" s="526">
        <v>198000.00000000003</v>
      </c>
      <c r="I945" s="543"/>
      <c r="J945" s="544"/>
    </row>
    <row r="946" spans="1:10" s="398" customFormat="1" ht="12.75" customHeight="1">
      <c r="A946" s="512" t="s">
        <v>2613</v>
      </c>
      <c r="B946" s="517" t="s">
        <v>2614</v>
      </c>
      <c r="C946" s="513" t="s">
        <v>2246</v>
      </c>
      <c r="D946" s="513">
        <v>0</v>
      </c>
      <c r="E946" s="954">
        <v>1</v>
      </c>
      <c r="F946" s="954"/>
      <c r="G946" s="515">
        <v>25173800</v>
      </c>
      <c r="H946" s="526">
        <v>198000.00000000003</v>
      </c>
      <c r="I946" s="543"/>
      <c r="J946" s="544"/>
    </row>
    <row r="947" spans="1:10" s="398" customFormat="1" ht="12.75" customHeight="1">
      <c r="A947" s="512" t="s">
        <v>2615</v>
      </c>
      <c r="B947" s="516" t="s">
        <v>2616</v>
      </c>
      <c r="C947" s="513" t="s">
        <v>2246</v>
      </c>
      <c r="D947" s="513">
        <v>0</v>
      </c>
      <c r="E947" s="954">
        <v>1</v>
      </c>
      <c r="F947" s="954"/>
      <c r="G947" s="515">
        <v>25173800</v>
      </c>
      <c r="H947" s="526">
        <v>3960000.0000000005</v>
      </c>
      <c r="I947" s="543"/>
      <c r="J947" s="544"/>
    </row>
    <row r="948" spans="1:10" s="398" customFormat="1" ht="12.75" customHeight="1">
      <c r="A948" s="957" t="s">
        <v>2617</v>
      </c>
      <c r="B948" s="957"/>
      <c r="C948" s="957"/>
      <c r="D948" s="957"/>
      <c r="E948" s="957"/>
      <c r="F948" s="957"/>
      <c r="G948" s="957"/>
      <c r="H948" s="957"/>
      <c r="I948" s="543"/>
      <c r="J948" s="544"/>
    </row>
    <row r="949" spans="1:10" s="398" customFormat="1" ht="12.75" customHeight="1">
      <c r="A949" s="518">
        <v>128</v>
      </c>
      <c r="B949" s="520" t="s">
        <v>2618</v>
      </c>
      <c r="C949" s="519" t="s">
        <v>2246</v>
      </c>
      <c r="D949" s="519">
        <v>0</v>
      </c>
      <c r="E949" s="954">
        <v>1</v>
      </c>
      <c r="F949" s="954"/>
      <c r="G949" s="521">
        <v>25174000</v>
      </c>
      <c r="H949" s="527">
        <v>1078000</v>
      </c>
      <c r="I949" s="543"/>
      <c r="J949" s="544"/>
    </row>
    <row r="950" spans="1:10" s="398" customFormat="1" ht="12.75" customHeight="1">
      <c r="A950" s="522">
        <v>129</v>
      </c>
      <c r="B950" s="523" t="s">
        <v>2277</v>
      </c>
      <c r="C950" s="513" t="s">
        <v>2246</v>
      </c>
      <c r="D950" s="513">
        <v>0</v>
      </c>
      <c r="E950" s="954">
        <v>1</v>
      </c>
      <c r="F950" s="954"/>
      <c r="G950" s="515">
        <v>25174003</v>
      </c>
      <c r="H950" s="526">
        <v>132000</v>
      </c>
      <c r="I950" s="543"/>
      <c r="J950" s="544"/>
    </row>
    <row r="951" spans="1:10" s="398" customFormat="1" ht="12.75" customHeight="1">
      <c r="A951" s="522">
        <v>130</v>
      </c>
      <c r="B951" s="523" t="s">
        <v>2278</v>
      </c>
      <c r="C951" s="513" t="s">
        <v>2246</v>
      </c>
      <c r="D951" s="513">
        <v>0</v>
      </c>
      <c r="E951" s="954">
        <v>1</v>
      </c>
      <c r="F951" s="954"/>
      <c r="G951" s="515">
        <v>25174002</v>
      </c>
      <c r="H951" s="526">
        <v>1980000.0000000002</v>
      </c>
      <c r="I951" s="543"/>
      <c r="J951" s="544"/>
    </row>
    <row r="952" spans="1:10" s="398" customFormat="1" ht="12.75" customHeight="1">
      <c r="A952" s="522">
        <v>131</v>
      </c>
      <c r="B952" s="523" t="s">
        <v>2279</v>
      </c>
      <c r="C952" s="513" t="s">
        <v>2246</v>
      </c>
      <c r="D952" s="513">
        <v>0</v>
      </c>
      <c r="E952" s="954">
        <v>1</v>
      </c>
      <c r="F952" s="954"/>
      <c r="G952" s="515">
        <v>40151510</v>
      </c>
      <c r="H952" s="526">
        <v>1078000</v>
      </c>
      <c r="I952" s="543"/>
      <c r="J952" s="544"/>
    </row>
    <row r="953" spans="1:10" s="398" customFormat="1" ht="12.75" customHeight="1">
      <c r="A953" s="522">
        <v>132</v>
      </c>
      <c r="B953" s="523" t="s">
        <v>2280</v>
      </c>
      <c r="C953" s="513" t="s">
        <v>2246</v>
      </c>
      <c r="D953" s="513">
        <v>0</v>
      </c>
      <c r="E953" s="954">
        <v>1</v>
      </c>
      <c r="F953" s="954"/>
      <c r="G953" s="515">
        <v>26111911</v>
      </c>
      <c r="H953" s="526">
        <v>1012000.0000000001</v>
      </c>
      <c r="I953" s="543"/>
      <c r="J953" s="544"/>
    </row>
    <row r="954" spans="1:10" s="398" customFormat="1" ht="12.75" customHeight="1">
      <c r="A954" s="522">
        <v>133</v>
      </c>
      <c r="B954" s="523" t="s">
        <v>2281</v>
      </c>
      <c r="C954" s="513" t="s">
        <v>2246</v>
      </c>
      <c r="D954" s="513">
        <v>0</v>
      </c>
      <c r="E954" s="954">
        <v>1</v>
      </c>
      <c r="F954" s="954"/>
      <c r="G954" s="515">
        <v>41112209</v>
      </c>
      <c r="H954" s="526">
        <v>352000</v>
      </c>
      <c r="I954" s="543"/>
      <c r="J954" s="544"/>
    </row>
    <row r="955" spans="1:10" s="398" customFormat="1" ht="12.75" customHeight="1">
      <c r="A955" s="522">
        <v>134</v>
      </c>
      <c r="B955" s="523" t="s">
        <v>2282</v>
      </c>
      <c r="C955" s="513" t="s">
        <v>2246</v>
      </c>
      <c r="D955" s="513">
        <v>0</v>
      </c>
      <c r="E955" s="954">
        <v>1</v>
      </c>
      <c r="F955" s="954"/>
      <c r="G955" s="515">
        <v>25173903</v>
      </c>
      <c r="H955" s="526">
        <v>308000</v>
      </c>
      <c r="I955" s="543"/>
      <c r="J955" s="544"/>
    </row>
    <row r="956" spans="1:10" s="398" customFormat="1" ht="12.75" customHeight="1">
      <c r="A956" s="522">
        <v>135</v>
      </c>
      <c r="B956" s="523" t="s">
        <v>2283</v>
      </c>
      <c r="C956" s="513" t="s">
        <v>2246</v>
      </c>
      <c r="D956" s="513">
        <v>0</v>
      </c>
      <c r="E956" s="954">
        <v>1</v>
      </c>
      <c r="F956" s="954"/>
      <c r="G956" s="515">
        <v>40142020</v>
      </c>
      <c r="H956" s="526">
        <v>418000.00000000006</v>
      </c>
      <c r="I956" s="543"/>
      <c r="J956" s="544"/>
    </row>
    <row r="957" spans="1:10" s="398" customFormat="1" ht="12.75" customHeight="1">
      <c r="A957" s="522">
        <v>136</v>
      </c>
      <c r="B957" s="523" t="s">
        <v>2284</v>
      </c>
      <c r="C957" s="513" t="s">
        <v>2246</v>
      </c>
      <c r="D957" s="513">
        <v>0</v>
      </c>
      <c r="E957" s="954">
        <v>1</v>
      </c>
      <c r="F957" s="954"/>
      <c r="G957" s="515">
        <v>40142020</v>
      </c>
      <c r="H957" s="526">
        <v>352000</v>
      </c>
      <c r="I957" s="543"/>
      <c r="J957" s="544"/>
    </row>
    <row r="958" spans="1:10" s="398" customFormat="1" ht="12.75" customHeight="1">
      <c r="A958" s="522">
        <v>137</v>
      </c>
      <c r="B958" s="523" t="s">
        <v>2285</v>
      </c>
      <c r="C958" s="513" t="s">
        <v>2246</v>
      </c>
      <c r="D958" s="513">
        <v>0</v>
      </c>
      <c r="E958" s="954">
        <v>1</v>
      </c>
      <c r="F958" s="954"/>
      <c r="G958" s="515">
        <v>25174001</v>
      </c>
      <c r="H958" s="526">
        <v>682000</v>
      </c>
      <c r="I958" s="543"/>
      <c r="J958" s="544"/>
    </row>
    <row r="959" spans="1:10" s="398" customFormat="1" ht="12.75" customHeight="1">
      <c r="A959" s="522">
        <v>138</v>
      </c>
      <c r="B959" s="524" t="s">
        <v>2286</v>
      </c>
      <c r="C959" s="513" t="s">
        <v>2246</v>
      </c>
      <c r="D959" s="513">
        <v>0</v>
      </c>
      <c r="E959" s="954">
        <v>1</v>
      </c>
      <c r="F959" s="954"/>
      <c r="G959" s="515">
        <v>25174001</v>
      </c>
      <c r="H959" s="526">
        <v>418000.00000000006</v>
      </c>
      <c r="I959" s="543"/>
      <c r="J959" s="544"/>
    </row>
    <row r="960" spans="1:10" s="398" customFormat="1" ht="12.75" customHeight="1">
      <c r="A960" s="957" t="s">
        <v>2619</v>
      </c>
      <c r="B960" s="957"/>
      <c r="C960" s="957"/>
      <c r="D960" s="957"/>
      <c r="E960" s="957"/>
      <c r="F960" s="957"/>
      <c r="G960" s="957"/>
      <c r="H960" s="957"/>
      <c r="I960" s="543"/>
      <c r="J960" s="544"/>
    </row>
    <row r="961" spans="1:10" s="398" customFormat="1" ht="12.75" customHeight="1">
      <c r="A961" s="522">
        <v>139</v>
      </c>
      <c r="B961" s="523" t="s">
        <v>2620</v>
      </c>
      <c r="C961" s="513" t="s">
        <v>2246</v>
      </c>
      <c r="D961" s="513">
        <v>0</v>
      </c>
      <c r="E961" s="954">
        <v>1</v>
      </c>
      <c r="F961" s="954"/>
      <c r="G961" s="515">
        <v>25173809</v>
      </c>
      <c r="H961" s="526">
        <v>528000</v>
      </c>
      <c r="I961" s="543"/>
      <c r="J961" s="544"/>
    </row>
    <row r="962" spans="1:10" s="398" customFormat="1" ht="12.75" customHeight="1">
      <c r="A962" s="522">
        <v>140</v>
      </c>
      <c r="B962" s="514" t="s">
        <v>2621</v>
      </c>
      <c r="C962" s="513" t="s">
        <v>2246</v>
      </c>
      <c r="D962" s="513">
        <v>0</v>
      </c>
      <c r="E962" s="954">
        <v>1</v>
      </c>
      <c r="F962" s="954"/>
      <c r="G962" s="515">
        <v>25172001</v>
      </c>
      <c r="H962" s="526">
        <v>352000</v>
      </c>
      <c r="I962" s="543"/>
      <c r="J962" s="544"/>
    </row>
    <row r="963" spans="1:10" s="398" customFormat="1" ht="12.75" customHeight="1">
      <c r="A963" s="522">
        <v>141</v>
      </c>
      <c r="B963" s="514" t="s">
        <v>2622</v>
      </c>
      <c r="C963" s="513" t="s">
        <v>2246</v>
      </c>
      <c r="D963" s="513">
        <v>0</v>
      </c>
      <c r="E963" s="954">
        <v>1</v>
      </c>
      <c r="F963" s="954"/>
      <c r="G963" s="515">
        <v>25172001</v>
      </c>
      <c r="H963" s="526">
        <v>418000.00000000006</v>
      </c>
      <c r="I963" s="543"/>
      <c r="J963" s="544"/>
    </row>
    <row r="964" spans="1:10" s="398" customFormat="1" ht="12.75" customHeight="1">
      <c r="A964" s="522">
        <v>142</v>
      </c>
      <c r="B964" s="517" t="s">
        <v>2623</v>
      </c>
      <c r="C964" s="513" t="s">
        <v>2246</v>
      </c>
      <c r="D964" s="513">
        <v>0</v>
      </c>
      <c r="E964" s="954">
        <v>1</v>
      </c>
      <c r="F964" s="954"/>
      <c r="G964" s="515">
        <v>25172004</v>
      </c>
      <c r="H964" s="526">
        <v>2090000.0000000002</v>
      </c>
      <c r="I964" s="543"/>
      <c r="J964" s="544"/>
    </row>
    <row r="965" spans="1:10" s="398" customFormat="1" ht="12.75" customHeight="1">
      <c r="A965" s="522">
        <v>143</v>
      </c>
      <c r="B965" s="517" t="s">
        <v>2624</v>
      </c>
      <c r="C965" s="513" t="s">
        <v>2246</v>
      </c>
      <c r="D965" s="513">
        <v>0</v>
      </c>
      <c r="E965" s="954">
        <v>1</v>
      </c>
      <c r="F965" s="954"/>
      <c r="G965" s="515">
        <v>25172004</v>
      </c>
      <c r="H965" s="526">
        <v>880000.00000000012</v>
      </c>
      <c r="I965" s="543"/>
      <c r="J965" s="544"/>
    </row>
    <row r="966" spans="1:10" s="398" customFormat="1" ht="12.75" customHeight="1">
      <c r="A966" s="522">
        <v>144</v>
      </c>
      <c r="B966" s="514" t="s">
        <v>2625</v>
      </c>
      <c r="C966" s="513" t="s">
        <v>2246</v>
      </c>
      <c r="D966" s="513">
        <v>0</v>
      </c>
      <c r="E966" s="954">
        <v>1</v>
      </c>
      <c r="F966" s="954"/>
      <c r="G966" s="515">
        <v>25173811</v>
      </c>
      <c r="H966" s="526">
        <v>528000</v>
      </c>
      <c r="I966" s="543"/>
      <c r="J966" s="544"/>
    </row>
    <row r="967" spans="1:10" s="398" customFormat="1" ht="12.75" customHeight="1">
      <c r="A967" s="522">
        <v>145</v>
      </c>
      <c r="B967" s="514" t="s">
        <v>2626</v>
      </c>
      <c r="C967" s="513" t="s">
        <v>2246</v>
      </c>
      <c r="D967" s="513">
        <v>0</v>
      </c>
      <c r="E967" s="954">
        <v>1</v>
      </c>
      <c r="F967" s="954"/>
      <c r="G967" s="515">
        <v>25172001</v>
      </c>
      <c r="H967" s="526">
        <v>132000</v>
      </c>
      <c r="I967" s="543"/>
      <c r="J967" s="544"/>
    </row>
    <row r="968" spans="1:10" s="398" customFormat="1" ht="12.75" customHeight="1">
      <c r="A968" s="522">
        <v>146</v>
      </c>
      <c r="B968" s="514" t="s">
        <v>2627</v>
      </c>
      <c r="C968" s="513" t="s">
        <v>2246</v>
      </c>
      <c r="D968" s="513">
        <v>0</v>
      </c>
      <c r="E968" s="954">
        <v>1</v>
      </c>
      <c r="F968" s="954"/>
      <c r="G968" s="515">
        <v>25172009</v>
      </c>
      <c r="H968" s="526">
        <v>462000.00000000006</v>
      </c>
      <c r="I968" s="543"/>
      <c r="J968" s="544"/>
    </row>
    <row r="969" spans="1:10" s="398" customFormat="1" ht="12.75" customHeight="1">
      <c r="A969" s="522">
        <v>147</v>
      </c>
      <c r="B969" s="514" t="s">
        <v>2628</v>
      </c>
      <c r="C969" s="513" t="s">
        <v>2246</v>
      </c>
      <c r="D969" s="513">
        <v>0</v>
      </c>
      <c r="E969" s="954">
        <v>1</v>
      </c>
      <c r="F969" s="954"/>
      <c r="G969" s="515">
        <v>25172009</v>
      </c>
      <c r="H969" s="526">
        <v>528000</v>
      </c>
      <c r="I969" s="543"/>
      <c r="J969" s="544"/>
    </row>
    <row r="970" spans="1:10" s="398" customFormat="1" ht="12.75" customHeight="1">
      <c r="A970" s="522">
        <v>148</v>
      </c>
      <c r="B970" s="514" t="s">
        <v>2629</v>
      </c>
      <c r="C970" s="513" t="s">
        <v>2246</v>
      </c>
      <c r="D970" s="513">
        <v>0</v>
      </c>
      <c r="E970" s="954">
        <v>1</v>
      </c>
      <c r="F970" s="954"/>
      <c r="G970" s="515">
        <v>25174200</v>
      </c>
      <c r="H970" s="526">
        <v>792000.00000000012</v>
      </c>
      <c r="I970" s="543"/>
      <c r="J970" s="544"/>
    </row>
    <row r="971" spans="1:10" s="68" customFormat="1" ht="12.75" customHeight="1">
      <c r="A971" s="522">
        <v>149</v>
      </c>
      <c r="B971" s="514" t="s">
        <v>2630</v>
      </c>
      <c r="C971" s="513" t="s">
        <v>2246</v>
      </c>
      <c r="D971" s="513">
        <v>0</v>
      </c>
      <c r="E971" s="954">
        <v>1</v>
      </c>
      <c r="F971" s="954"/>
      <c r="G971" s="515">
        <v>31161902</v>
      </c>
      <c r="H971" s="526">
        <v>198000.00000000003</v>
      </c>
      <c r="I971" s="543"/>
      <c r="J971" s="544"/>
    </row>
    <row r="972" spans="1:10" s="68" customFormat="1" ht="12.75" customHeight="1">
      <c r="A972" s="522">
        <v>150</v>
      </c>
      <c r="B972" s="514" t="s">
        <v>2631</v>
      </c>
      <c r="C972" s="513" t="s">
        <v>2246</v>
      </c>
      <c r="D972" s="513">
        <v>0</v>
      </c>
      <c r="E972" s="954">
        <v>1</v>
      </c>
      <c r="F972" s="954"/>
      <c r="G972" s="515">
        <v>25172009</v>
      </c>
      <c r="H972" s="526">
        <v>132000</v>
      </c>
      <c r="I972" s="543"/>
      <c r="J972" s="544"/>
    </row>
    <row r="973" spans="1:10" s="68" customFormat="1" ht="12.75" customHeight="1">
      <c r="A973" s="522">
        <v>151</v>
      </c>
      <c r="B973" s="514" t="s">
        <v>2632</v>
      </c>
      <c r="C973" s="513" t="s">
        <v>2246</v>
      </c>
      <c r="D973" s="513">
        <v>0</v>
      </c>
      <c r="E973" s="954">
        <v>1</v>
      </c>
      <c r="F973" s="954"/>
      <c r="G973" s="515">
        <v>31161902</v>
      </c>
      <c r="H973" s="526">
        <v>616000</v>
      </c>
      <c r="I973" s="543"/>
      <c r="J973" s="544"/>
    </row>
    <row r="974" spans="1:10" s="398" customFormat="1" ht="12.75" customHeight="1">
      <c r="A974" s="522">
        <v>152</v>
      </c>
      <c r="B974" s="514" t="s">
        <v>2633</v>
      </c>
      <c r="C974" s="513" t="s">
        <v>2246</v>
      </c>
      <c r="D974" s="513">
        <v>0</v>
      </c>
      <c r="E974" s="954">
        <v>1</v>
      </c>
      <c r="F974" s="954"/>
      <c r="G974" s="515">
        <v>31161902</v>
      </c>
      <c r="H974" s="526">
        <v>572000</v>
      </c>
      <c r="I974" s="543"/>
      <c r="J974" s="544"/>
    </row>
    <row r="975" spans="1:10" s="398" customFormat="1" ht="12.75" customHeight="1">
      <c r="A975" s="522">
        <v>153</v>
      </c>
      <c r="B975" s="514" t="s">
        <v>2634</v>
      </c>
      <c r="C975" s="513" t="s">
        <v>2246</v>
      </c>
      <c r="D975" s="513">
        <v>0</v>
      </c>
      <c r="E975" s="954">
        <v>1</v>
      </c>
      <c r="F975" s="954"/>
      <c r="G975" s="515">
        <v>31161902</v>
      </c>
      <c r="H975" s="526">
        <v>506000.00000000006</v>
      </c>
      <c r="I975" s="543"/>
      <c r="J975" s="544"/>
    </row>
    <row r="976" spans="1:10" s="398" customFormat="1" ht="12.75" customHeight="1">
      <c r="A976" s="522">
        <v>154</v>
      </c>
      <c r="B976" s="514" t="s">
        <v>2635</v>
      </c>
      <c r="C976" s="513" t="s">
        <v>2246</v>
      </c>
      <c r="D976" s="513">
        <v>0</v>
      </c>
      <c r="E976" s="954">
        <v>1</v>
      </c>
      <c r="F976" s="954"/>
      <c r="G976" s="515">
        <v>31161902</v>
      </c>
      <c r="H976" s="526">
        <v>462000.00000000006</v>
      </c>
      <c r="I976" s="543"/>
      <c r="J976" s="544"/>
    </row>
    <row r="977" spans="1:10" s="398" customFormat="1" ht="12.75" customHeight="1">
      <c r="A977" s="522">
        <v>155</v>
      </c>
      <c r="B977" s="514" t="s">
        <v>2636</v>
      </c>
      <c r="C977" s="513" t="s">
        <v>2246</v>
      </c>
      <c r="D977" s="513">
        <v>0</v>
      </c>
      <c r="E977" s="954">
        <v>1</v>
      </c>
      <c r="F977" s="954"/>
      <c r="G977" s="515">
        <v>31161902</v>
      </c>
      <c r="H977" s="526">
        <v>451000.00000000006</v>
      </c>
      <c r="I977" s="543"/>
      <c r="J977" s="544"/>
    </row>
    <row r="978" spans="1:10" s="398" customFormat="1" ht="12.75" customHeight="1">
      <c r="A978" s="522">
        <v>156</v>
      </c>
      <c r="B978" s="514" t="s">
        <v>2637</v>
      </c>
      <c r="C978" s="513" t="s">
        <v>2246</v>
      </c>
      <c r="D978" s="513">
        <v>0</v>
      </c>
      <c r="E978" s="954">
        <v>1</v>
      </c>
      <c r="F978" s="954"/>
      <c r="G978" s="515">
        <v>31161902</v>
      </c>
      <c r="H978" s="526">
        <v>242000.00000000003</v>
      </c>
      <c r="I978" s="543"/>
      <c r="J978" s="544"/>
    </row>
    <row r="979" spans="1:10" s="398" customFormat="1" ht="12.75" customHeight="1">
      <c r="A979" s="522">
        <v>157</v>
      </c>
      <c r="B979" s="514" t="s">
        <v>2638</v>
      </c>
      <c r="C979" s="513" t="s">
        <v>2246</v>
      </c>
      <c r="D979" s="513">
        <v>0</v>
      </c>
      <c r="E979" s="954">
        <v>1</v>
      </c>
      <c r="F979" s="954"/>
      <c r="G979" s="515">
        <v>31161902</v>
      </c>
      <c r="H979" s="526">
        <v>176000</v>
      </c>
      <c r="I979" s="543"/>
      <c r="J979" s="544"/>
    </row>
    <row r="980" spans="1:10" s="398" customFormat="1" ht="12.75" customHeight="1">
      <c r="A980" s="522">
        <v>158</v>
      </c>
      <c r="B980" s="516" t="s">
        <v>2639</v>
      </c>
      <c r="C980" s="513" t="s">
        <v>2246</v>
      </c>
      <c r="D980" s="513">
        <v>0</v>
      </c>
      <c r="E980" s="954">
        <v>1</v>
      </c>
      <c r="F980" s="954"/>
      <c r="G980" s="515">
        <v>23232101</v>
      </c>
      <c r="H980" s="526">
        <v>66000</v>
      </c>
      <c r="I980" s="543"/>
      <c r="J980" s="544"/>
    </row>
    <row r="981" spans="1:10" s="398" customFormat="1" ht="12.75" customHeight="1">
      <c r="A981" s="957" t="s">
        <v>2640</v>
      </c>
      <c r="B981" s="957"/>
      <c r="C981" s="957"/>
      <c r="D981" s="957"/>
      <c r="E981" s="957"/>
      <c r="F981" s="957"/>
      <c r="G981" s="957"/>
      <c r="H981" s="957"/>
      <c r="I981" s="543"/>
      <c r="J981" s="544"/>
    </row>
    <row r="982" spans="1:10" s="398" customFormat="1" ht="12.75" customHeight="1">
      <c r="A982" s="512">
        <v>159</v>
      </c>
      <c r="B982" s="514" t="s">
        <v>2641</v>
      </c>
      <c r="C982" s="513" t="s">
        <v>2246</v>
      </c>
      <c r="D982" s="513">
        <v>0</v>
      </c>
      <c r="E982" s="954">
        <v>1</v>
      </c>
      <c r="F982" s="954"/>
      <c r="G982" s="515">
        <v>26112000</v>
      </c>
      <c r="H982" s="526">
        <v>352000</v>
      </c>
      <c r="I982" s="543"/>
      <c r="J982" s="544"/>
    </row>
    <row r="983" spans="1:10" s="398" customFormat="1" ht="12.75" customHeight="1">
      <c r="A983" s="512">
        <v>160</v>
      </c>
      <c r="B983" s="514" t="s">
        <v>2642</v>
      </c>
      <c r="C983" s="513" t="s">
        <v>2246</v>
      </c>
      <c r="D983" s="513">
        <v>0</v>
      </c>
      <c r="E983" s="954">
        <v>1</v>
      </c>
      <c r="F983" s="954"/>
      <c r="G983" s="515">
        <v>25173816</v>
      </c>
      <c r="H983" s="526">
        <v>88000</v>
      </c>
      <c r="I983" s="543"/>
      <c r="J983" s="544"/>
    </row>
    <row r="984" spans="1:10" s="398" customFormat="1" ht="12.75" customHeight="1">
      <c r="A984" s="512">
        <v>161</v>
      </c>
      <c r="B984" s="514" t="s">
        <v>2643</v>
      </c>
      <c r="C984" s="513" t="s">
        <v>2246</v>
      </c>
      <c r="D984" s="513">
        <v>0</v>
      </c>
      <c r="E984" s="954">
        <v>1</v>
      </c>
      <c r="F984" s="954"/>
      <c r="G984" s="515">
        <v>26112001</v>
      </c>
      <c r="H984" s="526">
        <v>2420000</v>
      </c>
      <c r="I984" s="543"/>
      <c r="J984" s="544"/>
    </row>
    <row r="985" spans="1:10" s="398" customFormat="1" ht="12.75" customHeight="1">
      <c r="A985" s="512">
        <v>162</v>
      </c>
      <c r="B985" s="514" t="s">
        <v>2644</v>
      </c>
      <c r="C985" s="513" t="s">
        <v>2246</v>
      </c>
      <c r="D985" s="513">
        <v>0</v>
      </c>
      <c r="E985" s="954">
        <v>1</v>
      </c>
      <c r="F985" s="954"/>
      <c r="G985" s="515">
        <v>26112001</v>
      </c>
      <c r="H985" s="526">
        <v>1210000</v>
      </c>
      <c r="I985" s="543"/>
      <c r="J985" s="544"/>
    </row>
    <row r="986" spans="1:10" s="398" customFormat="1" ht="12.75" customHeight="1">
      <c r="A986" s="512">
        <v>163</v>
      </c>
      <c r="B986" s="514" t="s">
        <v>2303</v>
      </c>
      <c r="C986" s="513" t="s">
        <v>2246</v>
      </c>
      <c r="D986" s="513">
        <v>0</v>
      </c>
      <c r="E986" s="954">
        <v>1</v>
      </c>
      <c r="F986" s="954"/>
      <c r="G986" s="515">
        <v>26112003</v>
      </c>
      <c r="H986" s="526">
        <v>660000</v>
      </c>
      <c r="I986" s="543"/>
      <c r="J986" s="544"/>
    </row>
    <row r="987" spans="1:10" s="398" customFormat="1" ht="12.75" customHeight="1">
      <c r="A987" s="512">
        <v>164</v>
      </c>
      <c r="B987" s="514" t="s">
        <v>2645</v>
      </c>
      <c r="C987" s="513" t="s">
        <v>2246</v>
      </c>
      <c r="D987" s="513">
        <v>0</v>
      </c>
      <c r="E987" s="954">
        <v>1</v>
      </c>
      <c r="F987" s="954"/>
      <c r="G987" s="515">
        <v>31171539</v>
      </c>
      <c r="H987" s="526">
        <v>352000</v>
      </c>
      <c r="I987" s="543"/>
      <c r="J987" s="544"/>
    </row>
    <row r="988" spans="1:10" s="398" customFormat="1" ht="12.75" customHeight="1">
      <c r="A988" s="512">
        <v>165</v>
      </c>
      <c r="B988" s="514" t="s">
        <v>2646</v>
      </c>
      <c r="C988" s="513" t="s">
        <v>2246</v>
      </c>
      <c r="D988" s="513">
        <v>0</v>
      </c>
      <c r="E988" s="954">
        <v>1</v>
      </c>
      <c r="F988" s="954"/>
      <c r="G988" s="515">
        <v>25171702</v>
      </c>
      <c r="H988" s="526">
        <v>308000</v>
      </c>
      <c r="I988" s="543"/>
      <c r="J988" s="544"/>
    </row>
    <row r="989" spans="1:10" s="398" customFormat="1" ht="12.75" customHeight="1">
      <c r="A989" s="512">
        <v>166</v>
      </c>
      <c r="B989" s="514" t="s">
        <v>2647</v>
      </c>
      <c r="C989" s="513" t="s">
        <v>2246</v>
      </c>
      <c r="D989" s="513">
        <v>0</v>
      </c>
      <c r="E989" s="954">
        <v>1</v>
      </c>
      <c r="F989" s="954"/>
      <c r="G989" s="515">
        <v>25171702</v>
      </c>
      <c r="H989" s="526">
        <v>528000</v>
      </c>
      <c r="I989" s="543"/>
      <c r="J989" s="544"/>
    </row>
    <row r="990" spans="1:10" s="398" customFormat="1" ht="12.75" customHeight="1">
      <c r="A990" s="512">
        <v>167</v>
      </c>
      <c r="B990" s="516" t="s">
        <v>2648</v>
      </c>
      <c r="C990" s="513" t="s">
        <v>2246</v>
      </c>
      <c r="D990" s="513">
        <v>0</v>
      </c>
      <c r="E990" s="954">
        <v>1</v>
      </c>
      <c r="F990" s="954"/>
      <c r="G990" s="515">
        <v>25172009</v>
      </c>
      <c r="H990" s="526">
        <v>352000</v>
      </c>
      <c r="I990" s="543"/>
      <c r="J990" s="544"/>
    </row>
    <row r="991" spans="1:10" s="398" customFormat="1" ht="12.75" customHeight="1">
      <c r="A991" s="957" t="s">
        <v>2649</v>
      </c>
      <c r="B991" s="957"/>
      <c r="C991" s="957"/>
      <c r="D991" s="957"/>
      <c r="E991" s="957"/>
      <c r="F991" s="957"/>
      <c r="G991" s="957"/>
      <c r="H991" s="957"/>
      <c r="I991" s="543"/>
      <c r="J991" s="544"/>
    </row>
    <row r="992" spans="1:10" s="398" customFormat="1" ht="12.75" customHeight="1">
      <c r="A992" s="512">
        <v>168</v>
      </c>
      <c r="B992" s="514" t="s">
        <v>2304</v>
      </c>
      <c r="C992" s="513" t="s">
        <v>2246</v>
      </c>
      <c r="D992" s="513">
        <v>0</v>
      </c>
      <c r="E992" s="954">
        <v>1</v>
      </c>
      <c r="F992" s="954"/>
      <c r="G992" s="515">
        <v>25172009</v>
      </c>
      <c r="H992" s="526">
        <v>308000</v>
      </c>
      <c r="I992" s="543"/>
      <c r="J992" s="544"/>
    </row>
    <row r="993" spans="1:10" s="398" customFormat="1" ht="12.75" customHeight="1">
      <c r="A993" s="512">
        <v>169</v>
      </c>
      <c r="B993" s="514" t="s">
        <v>2305</v>
      </c>
      <c r="C993" s="513" t="s">
        <v>2246</v>
      </c>
      <c r="D993" s="513">
        <v>0</v>
      </c>
      <c r="E993" s="954">
        <v>1</v>
      </c>
      <c r="F993" s="954"/>
      <c r="G993" s="515">
        <v>41111921</v>
      </c>
      <c r="H993" s="526">
        <v>462000.00000000006</v>
      </c>
      <c r="I993" s="543"/>
      <c r="J993" s="544"/>
    </row>
    <row r="994" spans="1:10" s="398" customFormat="1" ht="12.75" customHeight="1">
      <c r="A994" s="512">
        <v>170</v>
      </c>
      <c r="B994" s="514" t="s">
        <v>2306</v>
      </c>
      <c r="C994" s="513" t="s">
        <v>2246</v>
      </c>
      <c r="D994" s="513">
        <v>0</v>
      </c>
      <c r="E994" s="954">
        <v>1</v>
      </c>
      <c r="F994" s="954"/>
      <c r="G994" s="515">
        <v>31411901</v>
      </c>
      <c r="H994" s="526">
        <v>198000.00000000003</v>
      </c>
      <c r="I994" s="543"/>
      <c r="J994" s="544"/>
    </row>
    <row r="995" spans="1:10" s="398" customFormat="1" ht="12.75" customHeight="1">
      <c r="A995" s="512">
        <v>171</v>
      </c>
      <c r="B995" s="514" t="s">
        <v>2309</v>
      </c>
      <c r="C995" s="513" t="s">
        <v>2246</v>
      </c>
      <c r="D995" s="513">
        <v>0</v>
      </c>
      <c r="E995" s="954">
        <v>1</v>
      </c>
      <c r="F995" s="954"/>
      <c r="G995" s="515">
        <v>31261504</v>
      </c>
      <c r="H995" s="526">
        <v>352000</v>
      </c>
      <c r="I995" s="543"/>
      <c r="J995" s="544"/>
    </row>
    <row r="996" spans="1:10" s="398" customFormat="1" ht="12.75" customHeight="1">
      <c r="A996" s="512">
        <v>172</v>
      </c>
      <c r="B996" s="516" t="s">
        <v>2310</v>
      </c>
      <c r="C996" s="513" t="s">
        <v>2246</v>
      </c>
      <c r="D996" s="513">
        <v>0</v>
      </c>
      <c r="E996" s="954">
        <v>1</v>
      </c>
      <c r="F996" s="954"/>
      <c r="G996" s="515">
        <v>31171541</v>
      </c>
      <c r="H996" s="526">
        <v>242000.00000000003</v>
      </c>
      <c r="I996" s="543"/>
      <c r="J996" s="544"/>
    </row>
    <row r="997" spans="1:10" s="398" customFormat="1" ht="12.75" customHeight="1">
      <c r="A997" s="957" t="s">
        <v>2650</v>
      </c>
      <c r="B997" s="957"/>
      <c r="C997" s="957"/>
      <c r="D997" s="957"/>
      <c r="E997" s="957"/>
      <c r="F997" s="957"/>
      <c r="G997" s="957"/>
      <c r="H997" s="957"/>
      <c r="I997" s="543"/>
      <c r="J997" s="544"/>
    </row>
    <row r="998" spans="1:10" s="398" customFormat="1" ht="12.75" customHeight="1">
      <c r="A998" s="512">
        <v>173</v>
      </c>
      <c r="B998" s="514" t="s">
        <v>2313</v>
      </c>
      <c r="C998" s="513" t="s">
        <v>2246</v>
      </c>
      <c r="D998" s="513">
        <v>0</v>
      </c>
      <c r="E998" s="954">
        <v>1</v>
      </c>
      <c r="F998" s="954"/>
      <c r="G998" s="515">
        <v>25174204</v>
      </c>
      <c r="H998" s="526">
        <v>286000</v>
      </c>
      <c r="I998" s="543"/>
      <c r="J998" s="544"/>
    </row>
    <row r="999" spans="1:10" s="398" customFormat="1" ht="12.75" customHeight="1">
      <c r="A999" s="512">
        <v>174</v>
      </c>
      <c r="B999" s="514" t="s">
        <v>2651</v>
      </c>
      <c r="C999" s="513" t="s">
        <v>2246</v>
      </c>
      <c r="D999" s="513">
        <v>0</v>
      </c>
      <c r="E999" s="954">
        <v>1</v>
      </c>
      <c r="F999" s="954"/>
      <c r="G999" s="515">
        <v>25174207</v>
      </c>
      <c r="H999" s="526">
        <v>319000</v>
      </c>
      <c r="I999" s="543"/>
      <c r="J999" s="544"/>
    </row>
    <row r="1000" spans="1:10" s="398" customFormat="1" ht="12.75" customHeight="1">
      <c r="A1000" s="512">
        <v>175</v>
      </c>
      <c r="B1000" s="514" t="s">
        <v>2652</v>
      </c>
      <c r="C1000" s="513" t="s">
        <v>2246</v>
      </c>
      <c r="D1000" s="513">
        <v>0</v>
      </c>
      <c r="E1000" s="954">
        <v>1</v>
      </c>
      <c r="F1000" s="954"/>
      <c r="G1000" s="515">
        <v>25172001</v>
      </c>
      <c r="H1000" s="526">
        <v>88000</v>
      </c>
      <c r="I1000" s="543"/>
      <c r="J1000" s="544"/>
    </row>
    <row r="1001" spans="1:10" s="398" customFormat="1" ht="12.75" customHeight="1">
      <c r="A1001" s="512">
        <v>176</v>
      </c>
      <c r="B1001" s="514" t="s">
        <v>2653</v>
      </c>
      <c r="C1001" s="513" t="s">
        <v>2246</v>
      </c>
      <c r="D1001" s="513">
        <v>0</v>
      </c>
      <c r="E1001" s="954">
        <v>1</v>
      </c>
      <c r="F1001" s="954"/>
      <c r="G1001" s="515">
        <v>25174207</v>
      </c>
      <c r="H1001" s="526">
        <v>143000</v>
      </c>
      <c r="I1001" s="543"/>
      <c r="J1001" s="544"/>
    </row>
    <row r="1002" spans="1:10" s="398" customFormat="1" ht="12.75" customHeight="1">
      <c r="A1002" s="512">
        <v>177</v>
      </c>
      <c r="B1002" s="514" t="s">
        <v>2315</v>
      </c>
      <c r="C1002" s="513" t="s">
        <v>2246</v>
      </c>
      <c r="D1002" s="513">
        <v>0</v>
      </c>
      <c r="E1002" s="954">
        <v>1</v>
      </c>
      <c r="F1002" s="954"/>
      <c r="G1002" s="515">
        <v>25174200</v>
      </c>
      <c r="H1002" s="526">
        <v>748000.00000000012</v>
      </c>
      <c r="I1002" s="543"/>
      <c r="J1002" s="544"/>
    </row>
    <row r="1003" spans="1:10" s="398" customFormat="1" ht="12.75" customHeight="1">
      <c r="A1003" s="512">
        <v>178</v>
      </c>
      <c r="B1003" s="514" t="s">
        <v>2316</v>
      </c>
      <c r="C1003" s="513" t="s">
        <v>2246</v>
      </c>
      <c r="D1003" s="513">
        <v>0</v>
      </c>
      <c r="E1003" s="954">
        <v>1</v>
      </c>
      <c r="F1003" s="954"/>
      <c r="G1003" s="515">
        <v>31181701</v>
      </c>
      <c r="H1003" s="526">
        <v>660000</v>
      </c>
      <c r="I1003" s="543"/>
      <c r="J1003" s="544"/>
    </row>
    <row r="1004" spans="1:10" s="398" customFormat="1" ht="12.75" customHeight="1">
      <c r="A1004" s="512">
        <v>179</v>
      </c>
      <c r="B1004" s="514" t="s">
        <v>2654</v>
      </c>
      <c r="C1004" s="513" t="s">
        <v>2246</v>
      </c>
      <c r="D1004" s="513">
        <v>0</v>
      </c>
      <c r="E1004" s="954">
        <v>1</v>
      </c>
      <c r="F1004" s="954"/>
      <c r="G1004" s="515">
        <v>26111801</v>
      </c>
      <c r="H1004" s="526">
        <v>242000.00000000003</v>
      </c>
      <c r="I1004" s="543"/>
      <c r="J1004" s="544"/>
    </row>
    <row r="1005" spans="1:10" s="398" customFormat="1" ht="12.75" customHeight="1">
      <c r="A1005" s="512">
        <v>180</v>
      </c>
      <c r="B1005" s="514" t="s">
        <v>2317</v>
      </c>
      <c r="C1005" s="513" t="s">
        <v>2246</v>
      </c>
      <c r="D1005" s="513">
        <v>0</v>
      </c>
      <c r="E1005" s="954">
        <v>1</v>
      </c>
      <c r="F1005" s="954"/>
      <c r="G1005" s="515">
        <v>40151533</v>
      </c>
      <c r="H1005" s="526">
        <v>1760000.0000000002</v>
      </c>
      <c r="I1005" s="543"/>
      <c r="J1005" s="544"/>
    </row>
    <row r="1006" spans="1:10" s="398" customFormat="1" ht="12.75" customHeight="1">
      <c r="A1006" s="512">
        <v>181</v>
      </c>
      <c r="B1006" s="514" t="s">
        <v>2318</v>
      </c>
      <c r="C1006" s="513" t="s">
        <v>2246</v>
      </c>
      <c r="D1006" s="513">
        <v>0</v>
      </c>
      <c r="E1006" s="954">
        <v>1</v>
      </c>
      <c r="F1006" s="954"/>
      <c r="G1006" s="515">
        <v>40142020</v>
      </c>
      <c r="H1006" s="526">
        <v>495000.00000000006</v>
      </c>
      <c r="I1006" s="543"/>
      <c r="J1006" s="544"/>
    </row>
    <row r="1007" spans="1:10" s="398" customFormat="1" ht="12.75" customHeight="1">
      <c r="A1007" s="512">
        <v>182</v>
      </c>
      <c r="B1007" s="516" t="s">
        <v>2319</v>
      </c>
      <c r="C1007" s="513" t="s">
        <v>2246</v>
      </c>
      <c r="D1007" s="513">
        <v>0</v>
      </c>
      <c r="E1007" s="954">
        <v>1</v>
      </c>
      <c r="F1007" s="954"/>
      <c r="G1007" s="515">
        <v>40142020</v>
      </c>
      <c r="H1007" s="526">
        <v>198000.00000000003</v>
      </c>
      <c r="I1007" s="543"/>
      <c r="J1007" s="544"/>
    </row>
    <row r="1008" spans="1:10" s="398" customFormat="1" ht="12.75" customHeight="1">
      <c r="A1008" s="957" t="s">
        <v>2655</v>
      </c>
      <c r="B1008" s="957"/>
      <c r="C1008" s="957"/>
      <c r="D1008" s="957"/>
      <c r="E1008" s="957"/>
      <c r="F1008" s="957"/>
      <c r="G1008" s="957"/>
      <c r="H1008" s="957"/>
      <c r="I1008" s="543"/>
      <c r="J1008" s="544"/>
    </row>
    <row r="1009" spans="1:10" s="398" customFormat="1" ht="12.75" customHeight="1">
      <c r="A1009" s="512">
        <v>183</v>
      </c>
      <c r="B1009" s="514" t="s">
        <v>2320</v>
      </c>
      <c r="C1009" s="513" t="s">
        <v>2246</v>
      </c>
      <c r="D1009" s="513">
        <v>0</v>
      </c>
      <c r="E1009" s="954">
        <v>1</v>
      </c>
      <c r="F1009" s="954"/>
      <c r="G1009" s="515">
        <v>26101769</v>
      </c>
      <c r="H1009" s="526">
        <v>418000.00000000006</v>
      </c>
      <c r="I1009" s="543"/>
      <c r="J1009" s="544"/>
    </row>
    <row r="1010" spans="1:10" s="398" customFormat="1" ht="12.75" customHeight="1">
      <c r="A1010" s="512">
        <v>184</v>
      </c>
      <c r="B1010" s="514" t="s">
        <v>2321</v>
      </c>
      <c r="C1010" s="513" t="s">
        <v>2246</v>
      </c>
      <c r="D1010" s="513">
        <v>0</v>
      </c>
      <c r="E1010" s="954">
        <v>1</v>
      </c>
      <c r="F1010" s="954"/>
      <c r="G1010" s="515">
        <v>25172901</v>
      </c>
      <c r="H1010" s="526">
        <v>11000</v>
      </c>
      <c r="I1010" s="543"/>
      <c r="J1010" s="544"/>
    </row>
    <row r="1011" spans="1:10" s="398" customFormat="1" ht="12.75" customHeight="1">
      <c r="A1011" s="512">
        <v>185</v>
      </c>
      <c r="B1011" s="514" t="s">
        <v>2322</v>
      </c>
      <c r="C1011" s="513" t="s">
        <v>2246</v>
      </c>
      <c r="D1011" s="513">
        <v>0</v>
      </c>
      <c r="E1011" s="954">
        <v>1</v>
      </c>
      <c r="F1011" s="954"/>
      <c r="G1011" s="515">
        <v>25172901</v>
      </c>
      <c r="H1011" s="526">
        <v>16500</v>
      </c>
      <c r="I1011" s="543"/>
      <c r="J1011" s="544"/>
    </row>
    <row r="1012" spans="1:10" s="398" customFormat="1" ht="12.75" customHeight="1">
      <c r="A1012" s="512">
        <v>186</v>
      </c>
      <c r="B1012" s="514" t="s">
        <v>2323</v>
      </c>
      <c r="C1012" s="513" t="s">
        <v>2246</v>
      </c>
      <c r="D1012" s="513">
        <v>0</v>
      </c>
      <c r="E1012" s="954">
        <v>1</v>
      </c>
      <c r="F1012" s="954"/>
      <c r="G1012" s="515">
        <v>25172901</v>
      </c>
      <c r="H1012" s="526">
        <v>49500.000000000007</v>
      </c>
      <c r="I1012" s="543"/>
      <c r="J1012" s="544"/>
    </row>
    <row r="1013" spans="1:10" s="398" customFormat="1" ht="12.75" customHeight="1">
      <c r="A1013" s="512">
        <v>187</v>
      </c>
      <c r="B1013" s="514" t="s">
        <v>2324</v>
      </c>
      <c r="C1013" s="513" t="s">
        <v>2246</v>
      </c>
      <c r="D1013" s="513">
        <v>0</v>
      </c>
      <c r="E1013" s="954">
        <v>1</v>
      </c>
      <c r="F1013" s="954"/>
      <c r="G1013" s="515">
        <v>25172901</v>
      </c>
      <c r="H1013" s="526">
        <v>11000</v>
      </c>
      <c r="I1013" s="543"/>
      <c r="J1013" s="544"/>
    </row>
    <row r="1014" spans="1:10" s="398" customFormat="1" ht="12.75" customHeight="1">
      <c r="A1014" s="512">
        <v>188</v>
      </c>
      <c r="B1014" s="514" t="s">
        <v>2325</v>
      </c>
      <c r="C1014" s="513" t="s">
        <v>2246</v>
      </c>
      <c r="D1014" s="513">
        <v>0</v>
      </c>
      <c r="E1014" s="954">
        <v>1</v>
      </c>
      <c r="F1014" s="954"/>
      <c r="G1014" s="515">
        <v>25172901</v>
      </c>
      <c r="H1014" s="526">
        <v>11000</v>
      </c>
      <c r="I1014" s="543"/>
      <c r="J1014" s="544"/>
    </row>
    <row r="1015" spans="1:10" s="398" customFormat="1" ht="12.75" customHeight="1">
      <c r="A1015" s="512">
        <v>189</v>
      </c>
      <c r="B1015" s="514" t="s">
        <v>2326</v>
      </c>
      <c r="C1015" s="513" t="s">
        <v>2246</v>
      </c>
      <c r="D1015" s="513">
        <v>0</v>
      </c>
      <c r="E1015" s="954">
        <v>1</v>
      </c>
      <c r="F1015" s="954"/>
      <c r="G1015" s="515">
        <v>25172901</v>
      </c>
      <c r="H1015" s="526">
        <v>11000</v>
      </c>
      <c r="I1015" s="543"/>
      <c r="J1015" s="544"/>
    </row>
    <row r="1016" spans="1:10" s="398" customFormat="1" ht="12.75" customHeight="1">
      <c r="A1016" s="512">
        <v>190</v>
      </c>
      <c r="B1016" s="514" t="s">
        <v>2327</v>
      </c>
      <c r="C1016" s="513" t="s">
        <v>2246</v>
      </c>
      <c r="D1016" s="513">
        <v>0</v>
      </c>
      <c r="E1016" s="954">
        <v>1</v>
      </c>
      <c r="F1016" s="954"/>
      <c r="G1016" s="515">
        <v>25173900</v>
      </c>
      <c r="H1016" s="526">
        <v>11000</v>
      </c>
      <c r="I1016" s="543"/>
      <c r="J1016" s="544"/>
    </row>
    <row r="1017" spans="1:10" s="398" customFormat="1" ht="12.75" customHeight="1">
      <c r="A1017" s="512">
        <v>191</v>
      </c>
      <c r="B1017" s="514" t="s">
        <v>2328</v>
      </c>
      <c r="C1017" s="513" t="s">
        <v>2246</v>
      </c>
      <c r="D1017" s="513">
        <v>0</v>
      </c>
      <c r="E1017" s="954">
        <v>1</v>
      </c>
      <c r="F1017" s="954"/>
      <c r="G1017" s="515">
        <v>25174417</v>
      </c>
      <c r="H1017" s="526">
        <v>1320000</v>
      </c>
      <c r="I1017" s="543"/>
      <c r="J1017" s="544"/>
    </row>
    <row r="1018" spans="1:10" s="398" customFormat="1" ht="12.75" customHeight="1">
      <c r="A1018" s="512">
        <v>192</v>
      </c>
      <c r="B1018" s="514" t="s">
        <v>2329</v>
      </c>
      <c r="C1018" s="513" t="s">
        <v>2246</v>
      </c>
      <c r="D1018" s="513">
        <v>0</v>
      </c>
      <c r="E1018" s="954">
        <v>1</v>
      </c>
      <c r="F1018" s="954"/>
      <c r="G1018" s="515">
        <v>25173903</v>
      </c>
      <c r="H1018" s="526">
        <v>3520000.0000000005</v>
      </c>
      <c r="I1018" s="543"/>
      <c r="J1018" s="544"/>
    </row>
    <row r="1019" spans="1:10" s="398" customFormat="1" ht="12.75" customHeight="1">
      <c r="A1019" s="512">
        <v>193</v>
      </c>
      <c r="B1019" s="514" t="s">
        <v>2330</v>
      </c>
      <c r="C1019" s="513" t="s">
        <v>2246</v>
      </c>
      <c r="D1019" s="513">
        <v>0</v>
      </c>
      <c r="E1019" s="954">
        <v>1</v>
      </c>
      <c r="F1019" s="954"/>
      <c r="G1019" s="515">
        <v>25173903</v>
      </c>
      <c r="H1019" s="526">
        <v>308000</v>
      </c>
      <c r="I1019" s="543"/>
      <c r="J1019" s="544"/>
    </row>
    <row r="1020" spans="1:10" s="398" customFormat="1" ht="12.75" customHeight="1">
      <c r="A1020" s="512">
        <v>194</v>
      </c>
      <c r="B1020" s="514" t="s">
        <v>2331</v>
      </c>
      <c r="C1020" s="513" t="s">
        <v>2246</v>
      </c>
      <c r="D1020" s="513">
        <v>0</v>
      </c>
      <c r="E1020" s="954">
        <v>1</v>
      </c>
      <c r="F1020" s="954"/>
      <c r="G1020" s="515">
        <v>25173903</v>
      </c>
      <c r="H1020" s="526">
        <v>286000</v>
      </c>
      <c r="I1020" s="543"/>
      <c r="J1020" s="544"/>
    </row>
    <row r="1021" spans="1:10" s="398" customFormat="1" ht="12.75" customHeight="1">
      <c r="A1021" s="512">
        <v>195</v>
      </c>
      <c r="B1021" s="514" t="s">
        <v>2332</v>
      </c>
      <c r="C1021" s="513" t="s">
        <v>2246</v>
      </c>
      <c r="D1021" s="513">
        <v>0</v>
      </c>
      <c r="E1021" s="954">
        <v>1</v>
      </c>
      <c r="F1021" s="954"/>
      <c r="G1021" s="515">
        <v>25172110</v>
      </c>
      <c r="H1021" s="526">
        <v>198000.00000000003</v>
      </c>
      <c r="I1021" s="543"/>
      <c r="J1021" s="544"/>
    </row>
    <row r="1022" spans="1:10" s="398" customFormat="1" ht="12.75" customHeight="1">
      <c r="A1022" s="512">
        <v>196</v>
      </c>
      <c r="B1022" s="514" t="s">
        <v>2333</v>
      </c>
      <c r="C1022" s="513" t="s">
        <v>2246</v>
      </c>
      <c r="D1022" s="513">
        <v>0</v>
      </c>
      <c r="E1022" s="954">
        <v>1</v>
      </c>
      <c r="F1022" s="954"/>
      <c r="G1022" s="515">
        <v>39121009</v>
      </c>
      <c r="H1022" s="526">
        <v>396000.00000000006</v>
      </c>
      <c r="I1022" s="543"/>
      <c r="J1022" s="544"/>
    </row>
    <row r="1023" spans="1:10" s="398" customFormat="1" ht="12.75" customHeight="1">
      <c r="A1023" s="512">
        <v>197</v>
      </c>
      <c r="B1023" s="514" t="s">
        <v>2334</v>
      </c>
      <c r="C1023" s="513" t="s">
        <v>2246</v>
      </c>
      <c r="D1023" s="513">
        <v>0</v>
      </c>
      <c r="E1023" s="954">
        <v>1</v>
      </c>
      <c r="F1023" s="954"/>
      <c r="G1023" s="515">
        <v>25174417</v>
      </c>
      <c r="H1023" s="526">
        <v>858000.00000000012</v>
      </c>
      <c r="I1023" s="543"/>
      <c r="J1023" s="544"/>
    </row>
    <row r="1024" spans="1:10" s="398" customFormat="1" ht="12.75" customHeight="1">
      <c r="A1024" s="512">
        <v>198</v>
      </c>
      <c r="B1024" s="514" t="s">
        <v>2656</v>
      </c>
      <c r="C1024" s="513" t="s">
        <v>2246</v>
      </c>
      <c r="D1024" s="513">
        <v>0</v>
      </c>
      <c r="E1024" s="954">
        <v>1</v>
      </c>
      <c r="F1024" s="954"/>
      <c r="G1024" s="515">
        <v>25172907</v>
      </c>
      <c r="H1024" s="526">
        <v>3520000.0000000005</v>
      </c>
      <c r="I1024" s="543"/>
      <c r="J1024" s="544"/>
    </row>
    <row r="1025" spans="1:10" s="398" customFormat="1" ht="12.75" customHeight="1">
      <c r="A1025" s="512">
        <v>199</v>
      </c>
      <c r="B1025" s="514" t="s">
        <v>2336</v>
      </c>
      <c r="C1025" s="513" t="s">
        <v>2246</v>
      </c>
      <c r="D1025" s="513">
        <v>0</v>
      </c>
      <c r="E1025" s="954">
        <v>1</v>
      </c>
      <c r="F1025" s="954"/>
      <c r="G1025" s="515">
        <v>39121622</v>
      </c>
      <c r="H1025" s="526">
        <v>2200</v>
      </c>
      <c r="I1025" s="543"/>
      <c r="J1025" s="544"/>
    </row>
    <row r="1026" spans="1:10" s="398" customFormat="1" ht="12.75" customHeight="1">
      <c r="A1026" s="512">
        <v>200</v>
      </c>
      <c r="B1026" s="514" t="s">
        <v>2337</v>
      </c>
      <c r="C1026" s="513" t="s">
        <v>2246</v>
      </c>
      <c r="D1026" s="513">
        <v>0</v>
      </c>
      <c r="E1026" s="954">
        <v>1</v>
      </c>
      <c r="F1026" s="954"/>
      <c r="G1026" s="515">
        <v>39111803</v>
      </c>
      <c r="H1026" s="526">
        <v>27500.000000000004</v>
      </c>
      <c r="I1026" s="543"/>
      <c r="J1026" s="544"/>
    </row>
    <row r="1027" spans="1:10" s="398" customFormat="1" ht="12.75" customHeight="1">
      <c r="A1027" s="512">
        <v>201</v>
      </c>
      <c r="B1027" s="514" t="s">
        <v>2338</v>
      </c>
      <c r="C1027" s="513" t="s">
        <v>2246</v>
      </c>
      <c r="D1027" s="513">
        <v>0</v>
      </c>
      <c r="E1027" s="954">
        <v>1</v>
      </c>
      <c r="F1027" s="954"/>
      <c r="G1027" s="515">
        <v>39122336</v>
      </c>
      <c r="H1027" s="526">
        <v>77000</v>
      </c>
      <c r="I1027" s="543"/>
      <c r="J1027" s="544"/>
    </row>
    <row r="1028" spans="1:10" s="398" customFormat="1" ht="12.75" customHeight="1">
      <c r="A1028" s="512">
        <v>202</v>
      </c>
      <c r="B1028" s="514" t="s">
        <v>2657</v>
      </c>
      <c r="C1028" s="513" t="s">
        <v>2246</v>
      </c>
      <c r="D1028" s="513">
        <v>0</v>
      </c>
      <c r="E1028" s="954">
        <v>1</v>
      </c>
      <c r="F1028" s="954"/>
      <c r="G1028" s="515">
        <v>25172901</v>
      </c>
      <c r="H1028" s="526">
        <v>66000</v>
      </c>
      <c r="I1028" s="543"/>
      <c r="J1028" s="544"/>
    </row>
    <row r="1029" spans="1:10" s="398" customFormat="1" ht="12.75" customHeight="1">
      <c r="A1029" s="512">
        <v>203</v>
      </c>
      <c r="B1029" s="514" t="s">
        <v>2658</v>
      </c>
      <c r="C1029" s="513" t="s">
        <v>2246</v>
      </c>
      <c r="D1029" s="513">
        <v>0</v>
      </c>
      <c r="E1029" s="954">
        <v>1</v>
      </c>
      <c r="F1029" s="954"/>
      <c r="G1029" s="515">
        <v>25172901</v>
      </c>
      <c r="H1029" s="526">
        <v>19800</v>
      </c>
      <c r="I1029" s="543"/>
      <c r="J1029" s="544"/>
    </row>
    <row r="1030" spans="1:10" s="398" customFormat="1" ht="12.75" customHeight="1">
      <c r="A1030" s="512">
        <v>204</v>
      </c>
      <c r="B1030" s="514" t="s">
        <v>2659</v>
      </c>
      <c r="C1030" s="513" t="s">
        <v>2246</v>
      </c>
      <c r="D1030" s="513">
        <v>0</v>
      </c>
      <c r="E1030" s="954">
        <v>1</v>
      </c>
      <c r="F1030" s="954"/>
      <c r="G1030" s="515">
        <v>25172901</v>
      </c>
      <c r="H1030" s="526">
        <v>49500.000000000007</v>
      </c>
      <c r="I1030" s="543"/>
      <c r="J1030" s="544"/>
    </row>
    <row r="1031" spans="1:10" s="398" customFormat="1" ht="12.75" customHeight="1">
      <c r="A1031" s="512">
        <v>205</v>
      </c>
      <c r="B1031" s="514" t="s">
        <v>2660</v>
      </c>
      <c r="C1031" s="513" t="s">
        <v>2246</v>
      </c>
      <c r="D1031" s="513">
        <v>0</v>
      </c>
      <c r="E1031" s="954">
        <v>1</v>
      </c>
      <c r="F1031" s="954"/>
      <c r="G1031" s="515">
        <v>25172901</v>
      </c>
      <c r="H1031" s="526">
        <v>49500.000000000007</v>
      </c>
      <c r="I1031" s="543"/>
      <c r="J1031" s="544"/>
    </row>
    <row r="1032" spans="1:10" s="398" customFormat="1" ht="12.75" customHeight="1">
      <c r="A1032" s="512">
        <v>206</v>
      </c>
      <c r="B1032" s="514" t="s">
        <v>2661</v>
      </c>
      <c r="C1032" s="513" t="s">
        <v>2246</v>
      </c>
      <c r="D1032" s="513">
        <v>0</v>
      </c>
      <c r="E1032" s="954">
        <v>1</v>
      </c>
      <c r="F1032" s="954"/>
      <c r="G1032" s="515">
        <v>25172901</v>
      </c>
      <c r="H1032" s="526">
        <v>49500.000000000007</v>
      </c>
      <c r="I1032" s="543"/>
      <c r="J1032" s="544"/>
    </row>
    <row r="1033" spans="1:10" s="398" customFormat="1" ht="12.75" customHeight="1">
      <c r="A1033" s="512">
        <v>207</v>
      </c>
      <c r="B1033" s="514" t="s">
        <v>2662</v>
      </c>
      <c r="C1033" s="513" t="s">
        <v>2246</v>
      </c>
      <c r="D1033" s="513">
        <v>0</v>
      </c>
      <c r="E1033" s="954">
        <v>1</v>
      </c>
      <c r="F1033" s="954"/>
      <c r="G1033" s="515">
        <v>25172901</v>
      </c>
      <c r="H1033" s="526">
        <v>49500.000000000007</v>
      </c>
      <c r="I1033" s="543"/>
      <c r="J1033" s="544"/>
    </row>
    <row r="1034" spans="1:10" s="398" customFormat="1" ht="12.75" customHeight="1">
      <c r="A1034" s="512">
        <v>208</v>
      </c>
      <c r="B1034" s="514" t="s">
        <v>2663</v>
      </c>
      <c r="C1034" s="513" t="s">
        <v>2246</v>
      </c>
      <c r="D1034" s="513">
        <v>0</v>
      </c>
      <c r="E1034" s="954">
        <v>1</v>
      </c>
      <c r="F1034" s="954"/>
      <c r="G1034" s="515">
        <v>25172901</v>
      </c>
      <c r="H1034" s="526">
        <v>19800</v>
      </c>
      <c r="I1034" s="543"/>
      <c r="J1034" s="544"/>
    </row>
    <row r="1035" spans="1:10" s="398" customFormat="1" ht="13.5" customHeight="1">
      <c r="A1035" s="512">
        <v>209</v>
      </c>
      <c r="B1035" s="514" t="s">
        <v>2664</v>
      </c>
      <c r="C1035" s="513" t="s">
        <v>2246</v>
      </c>
      <c r="D1035" s="513">
        <v>0</v>
      </c>
      <c r="E1035" s="954">
        <v>1</v>
      </c>
      <c r="F1035" s="954"/>
      <c r="G1035" s="515">
        <v>25172901</v>
      </c>
      <c r="H1035" s="526">
        <v>11000</v>
      </c>
      <c r="I1035" s="543"/>
      <c r="J1035" s="544"/>
    </row>
    <row r="1036" spans="1:10" s="398" customFormat="1" ht="12.75" customHeight="1">
      <c r="A1036" s="512">
        <v>210</v>
      </c>
      <c r="B1036" s="514" t="s">
        <v>2665</v>
      </c>
      <c r="C1036" s="513" t="s">
        <v>2246</v>
      </c>
      <c r="D1036" s="513">
        <v>0</v>
      </c>
      <c r="E1036" s="954">
        <v>1</v>
      </c>
      <c r="F1036" s="954"/>
      <c r="G1036" s="515">
        <v>25172901</v>
      </c>
      <c r="H1036" s="526">
        <v>38500</v>
      </c>
      <c r="I1036" s="543"/>
      <c r="J1036" s="544"/>
    </row>
    <row r="1037" spans="1:10" s="398" customFormat="1" ht="12.75" customHeight="1">
      <c r="A1037" s="512">
        <v>211</v>
      </c>
      <c r="B1037" s="514" t="s">
        <v>2666</v>
      </c>
      <c r="C1037" s="513" t="s">
        <v>2246</v>
      </c>
      <c r="D1037" s="513">
        <v>0</v>
      </c>
      <c r="E1037" s="954">
        <v>1</v>
      </c>
      <c r="F1037" s="954"/>
      <c r="G1037" s="515">
        <v>25173900</v>
      </c>
      <c r="H1037" s="526">
        <v>27500.000000000004</v>
      </c>
      <c r="I1037" s="543"/>
      <c r="J1037" s="544"/>
    </row>
    <row r="1038" spans="1:10" s="398" customFormat="1" ht="12.75" customHeight="1">
      <c r="A1038" s="512">
        <v>212</v>
      </c>
      <c r="B1038" s="514" t="s">
        <v>2667</v>
      </c>
      <c r="C1038" s="513" t="s">
        <v>2246</v>
      </c>
      <c r="D1038" s="513">
        <v>0</v>
      </c>
      <c r="E1038" s="954">
        <v>1</v>
      </c>
      <c r="F1038" s="954"/>
      <c r="G1038" s="515">
        <v>32111509</v>
      </c>
      <c r="H1038" s="526">
        <v>66000</v>
      </c>
      <c r="I1038" s="543"/>
      <c r="J1038" s="544"/>
    </row>
    <row r="1039" spans="1:10" s="398" customFormat="1" ht="12.75" customHeight="1">
      <c r="A1039" s="512">
        <v>213</v>
      </c>
      <c r="B1039" s="514" t="s">
        <v>2668</v>
      </c>
      <c r="C1039" s="513" t="s">
        <v>2246</v>
      </c>
      <c r="D1039" s="513">
        <v>0</v>
      </c>
      <c r="E1039" s="954">
        <v>1</v>
      </c>
      <c r="F1039" s="954"/>
      <c r="G1039" s="515">
        <v>25173900</v>
      </c>
      <c r="H1039" s="526">
        <v>1320000</v>
      </c>
      <c r="I1039" s="543"/>
      <c r="J1039" s="544"/>
    </row>
    <row r="1040" spans="1:10" s="398" customFormat="1" ht="12.75" customHeight="1">
      <c r="A1040" s="512">
        <v>214</v>
      </c>
      <c r="B1040" s="516" t="s">
        <v>2669</v>
      </c>
      <c r="C1040" s="513" t="s">
        <v>2246</v>
      </c>
      <c r="D1040" s="513">
        <v>0</v>
      </c>
      <c r="E1040" s="954">
        <v>1</v>
      </c>
      <c r="F1040" s="954"/>
      <c r="G1040" s="515">
        <v>25173900</v>
      </c>
      <c r="H1040" s="526">
        <v>44000</v>
      </c>
      <c r="I1040" s="543"/>
      <c r="J1040" s="544"/>
    </row>
    <row r="1041" spans="1:10" s="398" customFormat="1" ht="12.75" customHeight="1">
      <c r="A1041" s="957" t="s">
        <v>2670</v>
      </c>
      <c r="B1041" s="957"/>
      <c r="C1041" s="957"/>
      <c r="D1041" s="957"/>
      <c r="E1041" s="957"/>
      <c r="F1041" s="957"/>
      <c r="G1041" s="957"/>
      <c r="H1041" s="957"/>
      <c r="I1041" s="543"/>
      <c r="J1041" s="544"/>
    </row>
    <row r="1042" spans="1:10" s="398" customFormat="1" ht="12.75" customHeight="1">
      <c r="A1042" s="512">
        <v>215</v>
      </c>
      <c r="B1042" s="514" t="s">
        <v>2671</v>
      </c>
      <c r="C1042" s="513" t="s">
        <v>2246</v>
      </c>
      <c r="D1042" s="513">
        <v>0</v>
      </c>
      <c r="E1042" s="954">
        <v>1</v>
      </c>
      <c r="F1042" s="954"/>
      <c r="G1042" s="515">
        <v>26101302</v>
      </c>
      <c r="H1042" s="526">
        <v>2420000</v>
      </c>
      <c r="I1042" s="543"/>
      <c r="J1042" s="544"/>
    </row>
    <row r="1043" spans="1:10" s="398" customFormat="1" ht="12.75" customHeight="1">
      <c r="A1043" s="512">
        <v>216</v>
      </c>
      <c r="B1043" s="514" t="s">
        <v>2341</v>
      </c>
      <c r="C1043" s="513" t="s">
        <v>2246</v>
      </c>
      <c r="D1043" s="513">
        <v>0</v>
      </c>
      <c r="E1043" s="954">
        <v>1</v>
      </c>
      <c r="F1043" s="954"/>
      <c r="G1043" s="515">
        <v>31171539</v>
      </c>
      <c r="H1043" s="526">
        <v>242000.00000000003</v>
      </c>
      <c r="I1043" s="543"/>
      <c r="J1043" s="544"/>
    </row>
    <row r="1044" spans="1:10" s="398" customFormat="1" ht="12.75" customHeight="1">
      <c r="A1044" s="512">
        <v>217</v>
      </c>
      <c r="B1044" s="514" t="s">
        <v>2342</v>
      </c>
      <c r="C1044" s="513" t="s">
        <v>2246</v>
      </c>
      <c r="D1044" s="513">
        <v>0</v>
      </c>
      <c r="E1044" s="954">
        <v>1</v>
      </c>
      <c r="F1044" s="954"/>
      <c r="G1044" s="515">
        <v>23153035</v>
      </c>
      <c r="H1044" s="526">
        <v>418000.00000000006</v>
      </c>
      <c r="I1044" s="543"/>
      <c r="J1044" s="544"/>
    </row>
    <row r="1045" spans="1:10" s="398" customFormat="1" ht="12.75" customHeight="1">
      <c r="A1045" s="512">
        <v>218</v>
      </c>
      <c r="B1045" s="516" t="s">
        <v>2333</v>
      </c>
      <c r="C1045" s="513" t="s">
        <v>2246</v>
      </c>
      <c r="D1045" s="513">
        <v>0</v>
      </c>
      <c r="E1045" s="954">
        <v>1</v>
      </c>
      <c r="F1045" s="954"/>
      <c r="G1045" s="515">
        <v>39121009</v>
      </c>
      <c r="H1045" s="526">
        <v>352000</v>
      </c>
      <c r="I1045" s="543"/>
      <c r="J1045" s="544"/>
    </row>
    <row r="1046" spans="1:10" s="398" customFormat="1" ht="12.75" customHeight="1">
      <c r="A1046" s="958" t="s">
        <v>2672</v>
      </c>
      <c r="B1046" s="959"/>
      <c r="C1046" s="959"/>
      <c r="D1046" s="959"/>
      <c r="E1046" s="959"/>
      <c r="F1046" s="959"/>
      <c r="G1046" s="959"/>
      <c r="H1046" s="960"/>
      <c r="I1046" s="543"/>
      <c r="J1046" s="544"/>
    </row>
    <row r="1047" spans="1:10" s="398" customFormat="1" ht="12.75" customHeight="1">
      <c r="A1047" s="512">
        <v>219</v>
      </c>
      <c r="B1047" s="514" t="s">
        <v>2673</v>
      </c>
      <c r="C1047" s="513" t="s">
        <v>2246</v>
      </c>
      <c r="D1047" s="513">
        <v>0</v>
      </c>
      <c r="E1047" s="954">
        <v>1</v>
      </c>
      <c r="F1047" s="954"/>
      <c r="G1047" s="515">
        <v>25173902</v>
      </c>
      <c r="H1047" s="526">
        <v>1980000.0000000002</v>
      </c>
      <c r="I1047" s="543"/>
      <c r="J1047" s="544"/>
    </row>
    <row r="1048" spans="1:10" s="398" customFormat="1" ht="12.75" customHeight="1">
      <c r="A1048" s="512">
        <v>220</v>
      </c>
      <c r="B1048" s="514" t="s">
        <v>2345</v>
      </c>
      <c r="C1048" s="513" t="s">
        <v>2246</v>
      </c>
      <c r="D1048" s="513">
        <v>0</v>
      </c>
      <c r="E1048" s="954">
        <v>1</v>
      </c>
      <c r="F1048" s="954"/>
      <c r="G1048" s="515">
        <v>31171539</v>
      </c>
      <c r="H1048" s="526">
        <v>242000.00000000003</v>
      </c>
      <c r="I1048" s="543"/>
      <c r="J1048" s="544"/>
    </row>
    <row r="1049" spans="1:10" s="398" customFormat="1" ht="12.75" customHeight="1">
      <c r="A1049" s="512">
        <v>221</v>
      </c>
      <c r="B1049" s="514" t="s">
        <v>2346</v>
      </c>
      <c r="C1049" s="513" t="s">
        <v>2246</v>
      </c>
      <c r="D1049" s="513">
        <v>0</v>
      </c>
      <c r="E1049" s="954">
        <v>1</v>
      </c>
      <c r="F1049" s="954"/>
      <c r="G1049" s="515">
        <v>26101401</v>
      </c>
      <c r="H1049" s="526">
        <v>418000.00000000006</v>
      </c>
      <c r="I1049" s="543"/>
      <c r="J1049" s="544"/>
    </row>
    <row r="1050" spans="1:10" s="398" customFormat="1" ht="12.75" customHeight="1">
      <c r="A1050" s="512">
        <v>222</v>
      </c>
      <c r="B1050" s="514" t="s">
        <v>2347</v>
      </c>
      <c r="C1050" s="513" t="s">
        <v>2246</v>
      </c>
      <c r="D1050" s="513">
        <v>0</v>
      </c>
      <c r="E1050" s="954">
        <v>1</v>
      </c>
      <c r="F1050" s="954"/>
      <c r="G1050" s="515">
        <v>25173902</v>
      </c>
      <c r="H1050" s="526">
        <v>286000</v>
      </c>
      <c r="I1050" s="543"/>
      <c r="J1050" s="544"/>
    </row>
    <row r="1051" spans="1:10" s="398" customFormat="1" ht="12.75" customHeight="1">
      <c r="A1051" s="512">
        <v>223</v>
      </c>
      <c r="B1051" s="514" t="s">
        <v>2348</v>
      </c>
      <c r="C1051" s="513" t="s">
        <v>2246</v>
      </c>
      <c r="D1051" s="513">
        <v>0</v>
      </c>
      <c r="E1051" s="954">
        <v>1</v>
      </c>
      <c r="F1051" s="954"/>
      <c r="G1051" s="515">
        <v>25173900</v>
      </c>
      <c r="H1051" s="526">
        <v>308000</v>
      </c>
      <c r="I1051" s="543"/>
      <c r="J1051" s="544"/>
    </row>
    <row r="1052" spans="1:10" s="398" customFormat="1" ht="12.75" customHeight="1">
      <c r="A1052" s="512">
        <v>224</v>
      </c>
      <c r="B1052" s="516" t="s">
        <v>2349</v>
      </c>
      <c r="C1052" s="513" t="s">
        <v>2246</v>
      </c>
      <c r="D1052" s="513">
        <v>0</v>
      </c>
      <c r="E1052" s="954">
        <v>1</v>
      </c>
      <c r="F1052" s="954"/>
      <c r="G1052" s="515">
        <v>23153035</v>
      </c>
      <c r="H1052" s="526">
        <v>286000</v>
      </c>
      <c r="I1052" s="543"/>
      <c r="J1052" s="544"/>
    </row>
    <row r="1053" spans="1:10" s="398" customFormat="1" ht="12.75" customHeight="1">
      <c r="A1053" s="958" t="s">
        <v>2674</v>
      </c>
      <c r="B1053" s="959"/>
      <c r="C1053" s="959"/>
      <c r="D1053" s="959"/>
      <c r="E1053" s="959"/>
      <c r="F1053" s="959"/>
      <c r="G1053" s="959"/>
      <c r="H1053" s="960"/>
      <c r="I1053" s="543"/>
      <c r="J1053" s="544"/>
    </row>
    <row r="1054" spans="1:10" s="398" customFormat="1" ht="12.75" customHeight="1">
      <c r="A1054" s="512">
        <v>225</v>
      </c>
      <c r="B1054" s="514" t="s">
        <v>2675</v>
      </c>
      <c r="C1054" s="513" t="s">
        <v>2246</v>
      </c>
      <c r="D1054" s="513">
        <v>0</v>
      </c>
      <c r="E1054" s="954">
        <v>1</v>
      </c>
      <c r="F1054" s="954"/>
      <c r="G1054" s="515">
        <v>25173800</v>
      </c>
      <c r="H1054" s="526">
        <v>3080000.0000000005</v>
      </c>
      <c r="I1054" s="543"/>
      <c r="J1054" s="544"/>
    </row>
    <row r="1055" spans="1:10" s="398" customFormat="1" ht="12.75" customHeight="1">
      <c r="A1055" s="512">
        <v>226</v>
      </c>
      <c r="B1055" s="514" t="s">
        <v>2350</v>
      </c>
      <c r="C1055" s="513" t="s">
        <v>2246</v>
      </c>
      <c r="D1055" s="513">
        <v>0</v>
      </c>
      <c r="E1055" s="954">
        <v>1</v>
      </c>
      <c r="F1055" s="954"/>
      <c r="G1055" s="515">
        <v>25173810</v>
      </c>
      <c r="H1055" s="526">
        <v>990000.00000000012</v>
      </c>
      <c r="I1055" s="543"/>
      <c r="J1055" s="544"/>
    </row>
    <row r="1056" spans="1:10" s="398" customFormat="1" ht="12.75" customHeight="1">
      <c r="A1056" s="512">
        <v>227</v>
      </c>
      <c r="B1056" s="514" t="s">
        <v>2351</v>
      </c>
      <c r="C1056" s="513" t="s">
        <v>2246</v>
      </c>
      <c r="D1056" s="513">
        <v>0</v>
      </c>
      <c r="E1056" s="954">
        <v>1</v>
      </c>
      <c r="F1056" s="954"/>
      <c r="G1056" s="515">
        <v>25173810</v>
      </c>
      <c r="H1056" s="526">
        <v>495000.00000000006</v>
      </c>
      <c r="I1056" s="543"/>
      <c r="J1056" s="544"/>
    </row>
    <row r="1057" spans="1:10" s="398" customFormat="1" ht="12.75" customHeight="1">
      <c r="A1057" s="512">
        <v>228</v>
      </c>
      <c r="B1057" s="514" t="s">
        <v>2352</v>
      </c>
      <c r="C1057" s="513" t="s">
        <v>2246</v>
      </c>
      <c r="D1057" s="513">
        <v>0</v>
      </c>
      <c r="E1057" s="954">
        <v>1</v>
      </c>
      <c r="F1057" s="954"/>
      <c r="G1057" s="515">
        <v>25173807</v>
      </c>
      <c r="H1057" s="526">
        <v>858000.00000000012</v>
      </c>
      <c r="I1057" s="543"/>
      <c r="J1057" s="544"/>
    </row>
    <row r="1058" spans="1:10" s="398" customFormat="1" ht="12.75" customHeight="1">
      <c r="A1058" s="512">
        <v>229</v>
      </c>
      <c r="B1058" s="514" t="s">
        <v>2676</v>
      </c>
      <c r="C1058" s="513" t="s">
        <v>2246</v>
      </c>
      <c r="D1058" s="513">
        <v>0</v>
      </c>
      <c r="E1058" s="954">
        <v>1</v>
      </c>
      <c r="F1058" s="954"/>
      <c r="G1058" s="515">
        <v>25173807</v>
      </c>
      <c r="H1058" s="526">
        <v>2090000.0000000002</v>
      </c>
      <c r="I1058" s="543"/>
      <c r="J1058" s="544"/>
    </row>
    <row r="1059" spans="1:10" s="398" customFormat="1" ht="12.75" customHeight="1">
      <c r="A1059" s="512">
        <v>230</v>
      </c>
      <c r="B1059" s="514" t="s">
        <v>2353</v>
      </c>
      <c r="C1059" s="513" t="s">
        <v>2246</v>
      </c>
      <c r="D1059" s="513">
        <v>0</v>
      </c>
      <c r="E1059" s="954">
        <v>1</v>
      </c>
      <c r="F1059" s="954"/>
      <c r="G1059" s="515">
        <v>25173810</v>
      </c>
      <c r="H1059" s="526">
        <v>352000</v>
      </c>
      <c r="I1059" s="543"/>
      <c r="J1059" s="544"/>
    </row>
    <row r="1060" spans="1:10" s="398" customFormat="1" ht="12.75" customHeight="1">
      <c r="A1060" s="512">
        <v>231</v>
      </c>
      <c r="B1060" s="514" t="s">
        <v>2677</v>
      </c>
      <c r="C1060" s="513" t="s">
        <v>2246</v>
      </c>
      <c r="D1060" s="513">
        <v>0</v>
      </c>
      <c r="E1060" s="954">
        <v>1</v>
      </c>
      <c r="F1060" s="954"/>
      <c r="G1060" s="515">
        <v>31411901</v>
      </c>
      <c r="H1060" s="526">
        <v>198000.00000000003</v>
      </c>
      <c r="I1060" s="543"/>
      <c r="J1060" s="544"/>
    </row>
    <row r="1061" spans="1:10" s="398" customFormat="1" ht="12.75" customHeight="1">
      <c r="A1061" s="512">
        <v>232</v>
      </c>
      <c r="B1061" s="514" t="s">
        <v>2355</v>
      </c>
      <c r="C1061" s="513" t="s">
        <v>2246</v>
      </c>
      <c r="D1061" s="513">
        <v>0</v>
      </c>
      <c r="E1061" s="954">
        <v>1</v>
      </c>
      <c r="F1061" s="954"/>
      <c r="G1061" s="515">
        <v>31161700</v>
      </c>
      <c r="H1061" s="526">
        <v>88000</v>
      </c>
      <c r="I1061" s="543"/>
      <c r="J1061" s="544"/>
    </row>
    <row r="1062" spans="1:10" s="398" customFormat="1" ht="12.75" customHeight="1">
      <c r="A1062" s="512">
        <v>233</v>
      </c>
      <c r="B1062" s="514" t="s">
        <v>2356</v>
      </c>
      <c r="C1062" s="513" t="s">
        <v>2246</v>
      </c>
      <c r="D1062" s="513">
        <v>0</v>
      </c>
      <c r="E1062" s="954">
        <v>1</v>
      </c>
      <c r="F1062" s="954"/>
      <c r="G1062" s="515">
        <v>31161800</v>
      </c>
      <c r="H1062" s="526">
        <v>66000</v>
      </c>
      <c r="I1062" s="543"/>
      <c r="J1062" s="544"/>
    </row>
    <row r="1063" spans="1:10" s="398" customFormat="1" ht="12.75" customHeight="1">
      <c r="A1063" s="512">
        <v>234</v>
      </c>
      <c r="B1063" s="514" t="s">
        <v>2357</v>
      </c>
      <c r="C1063" s="513" t="s">
        <v>2246</v>
      </c>
      <c r="D1063" s="513">
        <v>0</v>
      </c>
      <c r="E1063" s="954">
        <v>1</v>
      </c>
      <c r="F1063" s="954"/>
      <c r="G1063" s="515">
        <v>31171539</v>
      </c>
      <c r="H1063" s="526">
        <v>418000.00000000006</v>
      </c>
      <c r="I1063" s="543"/>
      <c r="J1063" s="544"/>
    </row>
    <row r="1064" spans="1:10" s="398" customFormat="1" ht="12.75" customHeight="1">
      <c r="A1064" s="512">
        <v>235</v>
      </c>
      <c r="B1064" s="514" t="s">
        <v>2358</v>
      </c>
      <c r="C1064" s="513" t="s">
        <v>2246</v>
      </c>
      <c r="D1064" s="513">
        <v>0</v>
      </c>
      <c r="E1064" s="954">
        <v>1</v>
      </c>
      <c r="F1064" s="954"/>
      <c r="G1064" s="515">
        <v>31171539</v>
      </c>
      <c r="H1064" s="526">
        <v>352000</v>
      </c>
      <c r="I1064" s="543"/>
      <c r="J1064" s="544"/>
    </row>
    <row r="1065" spans="1:10" s="398" customFormat="1" ht="12.75" customHeight="1">
      <c r="A1065" s="512">
        <v>236</v>
      </c>
      <c r="B1065" s="514" t="s">
        <v>2359</v>
      </c>
      <c r="C1065" s="513" t="s">
        <v>2246</v>
      </c>
      <c r="D1065" s="513">
        <v>0</v>
      </c>
      <c r="E1065" s="954">
        <v>1</v>
      </c>
      <c r="F1065" s="954"/>
      <c r="G1065" s="515">
        <v>31171539</v>
      </c>
      <c r="H1065" s="526">
        <v>352000</v>
      </c>
      <c r="I1065" s="543"/>
      <c r="J1065" s="544"/>
    </row>
    <row r="1066" spans="1:10" s="398" customFormat="1" ht="12.75" customHeight="1">
      <c r="A1066" s="512">
        <v>237</v>
      </c>
      <c r="B1066" s="514" t="s">
        <v>2360</v>
      </c>
      <c r="C1066" s="513" t="s">
        <v>2246</v>
      </c>
      <c r="D1066" s="513">
        <v>0</v>
      </c>
      <c r="E1066" s="954">
        <v>1</v>
      </c>
      <c r="F1066" s="954"/>
      <c r="G1066" s="515">
        <v>25173800</v>
      </c>
      <c r="H1066" s="526">
        <v>1320000</v>
      </c>
      <c r="I1066" s="543"/>
      <c r="J1066" s="544"/>
    </row>
    <row r="1067" spans="1:10" s="398" customFormat="1" ht="12.75" customHeight="1">
      <c r="A1067" s="512">
        <v>238</v>
      </c>
      <c r="B1067" s="514" t="s">
        <v>2361</v>
      </c>
      <c r="C1067" s="513" t="s">
        <v>2246</v>
      </c>
      <c r="D1067" s="513">
        <v>0</v>
      </c>
      <c r="E1067" s="954">
        <v>1</v>
      </c>
      <c r="F1067" s="954"/>
      <c r="G1067" s="515">
        <v>25173800</v>
      </c>
      <c r="H1067" s="526">
        <v>1430000</v>
      </c>
      <c r="I1067" s="543"/>
      <c r="J1067" s="544"/>
    </row>
    <row r="1068" spans="1:10" s="398" customFormat="1" ht="12.75" customHeight="1">
      <c r="A1068" s="512">
        <v>239</v>
      </c>
      <c r="B1068" s="514" t="s">
        <v>2362</v>
      </c>
      <c r="C1068" s="513" t="s">
        <v>2246</v>
      </c>
      <c r="D1068" s="513">
        <v>0</v>
      </c>
      <c r="E1068" s="954">
        <v>1</v>
      </c>
      <c r="F1068" s="954"/>
      <c r="G1068" s="515">
        <v>31162312</v>
      </c>
      <c r="H1068" s="526">
        <v>352000</v>
      </c>
      <c r="I1068" s="543"/>
      <c r="J1068" s="544"/>
    </row>
    <row r="1069" spans="1:10" s="398" customFormat="1" ht="12.75" customHeight="1">
      <c r="A1069" s="512">
        <v>240</v>
      </c>
      <c r="B1069" s="514" t="s">
        <v>2363</v>
      </c>
      <c r="C1069" s="513" t="s">
        <v>2246</v>
      </c>
      <c r="D1069" s="513">
        <v>0</v>
      </c>
      <c r="E1069" s="954">
        <v>1</v>
      </c>
      <c r="F1069" s="954"/>
      <c r="G1069" s="515">
        <v>31161807</v>
      </c>
      <c r="H1069" s="526">
        <v>418000.00000000006</v>
      </c>
      <c r="I1069" s="543"/>
      <c r="J1069" s="544"/>
    </row>
    <row r="1070" spans="1:10" s="398" customFormat="1" ht="12.75" customHeight="1">
      <c r="A1070" s="512">
        <v>241</v>
      </c>
      <c r="B1070" s="516" t="s">
        <v>2678</v>
      </c>
      <c r="C1070" s="513" t="s">
        <v>2246</v>
      </c>
      <c r="D1070" s="513">
        <v>0</v>
      </c>
      <c r="E1070" s="954">
        <v>1</v>
      </c>
      <c r="F1070" s="954"/>
      <c r="G1070" s="515">
        <v>25172001</v>
      </c>
      <c r="H1070" s="526">
        <v>3080000.0000000005</v>
      </c>
      <c r="I1070" s="543"/>
      <c r="J1070" s="544"/>
    </row>
    <row r="1071" spans="1:10" s="398" customFormat="1" ht="12.75" customHeight="1">
      <c r="A1071" s="958" t="s">
        <v>2679</v>
      </c>
      <c r="B1071" s="959"/>
      <c r="C1071" s="959"/>
      <c r="D1071" s="959"/>
      <c r="E1071" s="959"/>
      <c r="F1071" s="959"/>
      <c r="G1071" s="959"/>
      <c r="H1071" s="960"/>
      <c r="I1071" s="543"/>
      <c r="J1071" s="544"/>
    </row>
    <row r="1072" spans="1:10" s="398" customFormat="1" ht="12.75" customHeight="1">
      <c r="A1072" s="512">
        <v>242</v>
      </c>
      <c r="B1072" s="514" t="s">
        <v>2368</v>
      </c>
      <c r="C1072" s="513" t="s">
        <v>2246</v>
      </c>
      <c r="D1072" s="513">
        <v>0</v>
      </c>
      <c r="E1072" s="954">
        <v>1</v>
      </c>
      <c r="F1072" s="954"/>
      <c r="G1072" s="515">
        <v>25172604</v>
      </c>
      <c r="H1072" s="526">
        <v>1320000</v>
      </c>
      <c r="I1072" s="543"/>
      <c r="J1072" s="544"/>
    </row>
    <row r="1073" spans="1:10" s="398" customFormat="1" ht="12.75" customHeight="1">
      <c r="A1073" s="512">
        <v>243</v>
      </c>
      <c r="B1073" s="514" t="s">
        <v>2680</v>
      </c>
      <c r="C1073" s="513" t="s">
        <v>2246</v>
      </c>
      <c r="D1073" s="513">
        <v>0</v>
      </c>
      <c r="E1073" s="954">
        <v>1</v>
      </c>
      <c r="F1073" s="954"/>
      <c r="G1073" s="515">
        <v>25174417</v>
      </c>
      <c r="H1073" s="526">
        <v>495000.00000000006</v>
      </c>
      <c r="I1073" s="543"/>
      <c r="J1073" s="544"/>
    </row>
    <row r="1074" spans="1:10" s="398" customFormat="1" ht="12.75" customHeight="1">
      <c r="A1074" s="512">
        <v>244</v>
      </c>
      <c r="B1074" s="514" t="s">
        <v>2681</v>
      </c>
      <c r="C1074" s="513" t="s">
        <v>2246</v>
      </c>
      <c r="D1074" s="513">
        <v>0</v>
      </c>
      <c r="E1074" s="954">
        <v>1</v>
      </c>
      <c r="F1074" s="954"/>
      <c r="G1074" s="515">
        <v>25174800</v>
      </c>
      <c r="H1074" s="526">
        <v>176000</v>
      </c>
      <c r="I1074" s="543"/>
      <c r="J1074" s="544"/>
    </row>
    <row r="1075" spans="1:10" s="398" customFormat="1" ht="12.75" customHeight="1">
      <c r="A1075" s="512">
        <v>245</v>
      </c>
      <c r="B1075" s="514" t="s">
        <v>2370</v>
      </c>
      <c r="C1075" s="513" t="s">
        <v>2246</v>
      </c>
      <c r="D1075" s="513">
        <v>0</v>
      </c>
      <c r="E1075" s="954">
        <v>1</v>
      </c>
      <c r="F1075" s="954"/>
      <c r="G1075" s="515">
        <v>52161512</v>
      </c>
      <c r="H1075" s="526">
        <v>352000</v>
      </c>
      <c r="I1075" s="543"/>
      <c r="J1075" s="544"/>
    </row>
    <row r="1076" spans="1:10" s="398" customFormat="1" ht="12.75" customHeight="1">
      <c r="A1076" s="512">
        <v>246</v>
      </c>
      <c r="B1076" s="514" t="s">
        <v>2371</v>
      </c>
      <c r="C1076" s="513" t="s">
        <v>2246</v>
      </c>
      <c r="D1076" s="513">
        <v>0</v>
      </c>
      <c r="E1076" s="954">
        <v>1</v>
      </c>
      <c r="F1076" s="954"/>
      <c r="G1076" s="515">
        <v>25171502</v>
      </c>
      <c r="H1076" s="526">
        <v>99000.000000000015</v>
      </c>
      <c r="I1076" s="543"/>
      <c r="J1076" s="544"/>
    </row>
    <row r="1077" spans="1:10" s="398" customFormat="1" ht="12.75" customHeight="1">
      <c r="A1077" s="512">
        <v>247</v>
      </c>
      <c r="B1077" s="514" t="s">
        <v>2372</v>
      </c>
      <c r="C1077" s="513" t="s">
        <v>2246</v>
      </c>
      <c r="D1077" s="513">
        <v>0</v>
      </c>
      <c r="E1077" s="954">
        <v>1</v>
      </c>
      <c r="F1077" s="954"/>
      <c r="G1077" s="515">
        <v>25172908</v>
      </c>
      <c r="H1077" s="526">
        <v>902000.00000000012</v>
      </c>
      <c r="I1077" s="543"/>
      <c r="J1077" s="544"/>
    </row>
    <row r="1078" spans="1:10" s="398" customFormat="1" ht="12.75" customHeight="1">
      <c r="A1078" s="512">
        <v>248</v>
      </c>
      <c r="B1078" s="514" t="s">
        <v>2373</v>
      </c>
      <c r="C1078" s="513" t="s">
        <v>2246</v>
      </c>
      <c r="D1078" s="513">
        <v>0</v>
      </c>
      <c r="E1078" s="954">
        <v>1</v>
      </c>
      <c r="F1078" s="954"/>
      <c r="G1078" s="515">
        <v>30171707</v>
      </c>
      <c r="H1078" s="526">
        <v>6600000.0000000009</v>
      </c>
      <c r="I1078" s="543"/>
      <c r="J1078" s="544"/>
    </row>
    <row r="1079" spans="1:10" s="398" customFormat="1" ht="12.75" customHeight="1">
      <c r="A1079" s="512">
        <v>249</v>
      </c>
      <c r="B1079" s="514" t="s">
        <v>2682</v>
      </c>
      <c r="C1079" s="513" t="s">
        <v>2246</v>
      </c>
      <c r="D1079" s="513">
        <v>0</v>
      </c>
      <c r="E1079" s="954">
        <v>1</v>
      </c>
      <c r="F1079" s="954"/>
      <c r="G1079" s="515">
        <v>25174800</v>
      </c>
      <c r="H1079" s="526">
        <v>1980000.0000000002</v>
      </c>
      <c r="I1079" s="543"/>
      <c r="J1079" s="544"/>
    </row>
    <row r="1080" spans="1:10" s="398" customFormat="1" ht="12.75" customHeight="1">
      <c r="A1080" s="512">
        <v>250</v>
      </c>
      <c r="B1080" s="514" t="s">
        <v>2374</v>
      </c>
      <c r="C1080" s="513" t="s">
        <v>2246</v>
      </c>
      <c r="D1080" s="513">
        <v>0</v>
      </c>
      <c r="E1080" s="954">
        <v>1</v>
      </c>
      <c r="F1080" s="954"/>
      <c r="G1080" s="515">
        <v>30171707</v>
      </c>
      <c r="H1080" s="526">
        <v>2860000</v>
      </c>
      <c r="I1080" s="543"/>
      <c r="J1080" s="544"/>
    </row>
    <row r="1081" spans="1:10" s="398" customFormat="1" ht="12.75" customHeight="1">
      <c r="A1081" s="512">
        <v>251</v>
      </c>
      <c r="B1081" s="514" t="s">
        <v>2683</v>
      </c>
      <c r="C1081" s="513" t="s">
        <v>2246</v>
      </c>
      <c r="D1081" s="513">
        <v>0</v>
      </c>
      <c r="E1081" s="954">
        <v>1</v>
      </c>
      <c r="F1081" s="954"/>
      <c r="G1081" s="515">
        <v>30171707</v>
      </c>
      <c r="H1081" s="526">
        <v>3520000.0000000005</v>
      </c>
      <c r="I1081" s="543"/>
      <c r="J1081" s="544"/>
    </row>
    <row r="1082" spans="1:10" s="398" customFormat="1" ht="12.75" customHeight="1">
      <c r="A1082" s="512">
        <v>252</v>
      </c>
      <c r="B1082" s="514" t="s">
        <v>2375</v>
      </c>
      <c r="C1082" s="513" t="s">
        <v>2246</v>
      </c>
      <c r="D1082" s="513">
        <v>0</v>
      </c>
      <c r="E1082" s="954">
        <v>1</v>
      </c>
      <c r="F1082" s="954"/>
      <c r="G1082" s="515">
        <v>30171707</v>
      </c>
      <c r="H1082" s="526">
        <v>3960000.0000000005</v>
      </c>
      <c r="I1082" s="543"/>
      <c r="J1082" s="544"/>
    </row>
    <row r="1083" spans="1:10" s="398" customFormat="1" ht="12.75" customHeight="1">
      <c r="A1083" s="512">
        <v>253</v>
      </c>
      <c r="B1083" s="514" t="s">
        <v>2684</v>
      </c>
      <c r="C1083" s="513" t="s">
        <v>2246</v>
      </c>
      <c r="D1083" s="513">
        <v>0</v>
      </c>
      <c r="E1083" s="954">
        <v>1</v>
      </c>
      <c r="F1083" s="954"/>
      <c r="G1083" s="515">
        <v>26101101</v>
      </c>
      <c r="H1083" s="526">
        <v>495000.00000000006</v>
      </c>
      <c r="I1083" s="543"/>
      <c r="J1083" s="544"/>
    </row>
    <row r="1084" spans="1:10" s="398" customFormat="1" ht="12.75" customHeight="1">
      <c r="A1084" s="512">
        <v>254</v>
      </c>
      <c r="B1084" s="514" t="s">
        <v>2685</v>
      </c>
      <c r="C1084" s="513" t="s">
        <v>2246</v>
      </c>
      <c r="D1084" s="513">
        <v>0</v>
      </c>
      <c r="E1084" s="954">
        <v>1</v>
      </c>
      <c r="F1084" s="954"/>
      <c r="G1084" s="515">
        <v>26101200</v>
      </c>
      <c r="H1084" s="526">
        <v>660000</v>
      </c>
      <c r="I1084" s="543"/>
      <c r="J1084" s="544"/>
    </row>
    <row r="1085" spans="1:10" s="398" customFormat="1" ht="12.75" customHeight="1">
      <c r="A1085" s="512">
        <v>255</v>
      </c>
      <c r="B1085" s="514" t="s">
        <v>2686</v>
      </c>
      <c r="C1085" s="513" t="s">
        <v>2246</v>
      </c>
      <c r="D1085" s="513">
        <v>0</v>
      </c>
      <c r="E1085" s="954">
        <v>1</v>
      </c>
      <c r="F1085" s="954"/>
      <c r="G1085" s="515">
        <v>26121658</v>
      </c>
      <c r="H1085" s="526">
        <v>308000</v>
      </c>
      <c r="I1085" s="543"/>
      <c r="J1085" s="544"/>
    </row>
    <row r="1086" spans="1:10" s="398" customFormat="1" ht="12.75" customHeight="1">
      <c r="A1086" s="512">
        <v>256</v>
      </c>
      <c r="B1086" s="514" t="s">
        <v>2376</v>
      </c>
      <c r="C1086" s="513" t="s">
        <v>2246</v>
      </c>
      <c r="D1086" s="513">
        <v>0</v>
      </c>
      <c r="E1086" s="954">
        <v>1</v>
      </c>
      <c r="F1086" s="954"/>
      <c r="G1086" s="515">
        <v>25174800</v>
      </c>
      <c r="H1086" s="526">
        <v>770000.00000000012</v>
      </c>
      <c r="I1086" s="543"/>
      <c r="J1086" s="544"/>
    </row>
    <row r="1087" spans="1:10" s="398" customFormat="1" ht="12.75" customHeight="1">
      <c r="A1087" s="512">
        <v>257</v>
      </c>
      <c r="B1087" s="514" t="s">
        <v>2377</v>
      </c>
      <c r="C1087" s="513" t="s">
        <v>2246</v>
      </c>
      <c r="D1087" s="513">
        <v>0</v>
      </c>
      <c r="E1087" s="954">
        <v>1</v>
      </c>
      <c r="F1087" s="954"/>
      <c r="G1087" s="515">
        <v>25172104</v>
      </c>
      <c r="H1087" s="526">
        <v>418000.00000000006</v>
      </c>
      <c r="I1087" s="543"/>
      <c r="J1087" s="544"/>
    </row>
    <row r="1088" spans="1:10" s="398" customFormat="1" ht="12.75" customHeight="1">
      <c r="A1088" s="512">
        <v>258</v>
      </c>
      <c r="B1088" s="514" t="s">
        <v>2378</v>
      </c>
      <c r="C1088" s="513" t="s">
        <v>2246</v>
      </c>
      <c r="D1088" s="513">
        <v>0</v>
      </c>
      <c r="E1088" s="954">
        <v>1</v>
      </c>
      <c r="F1088" s="954"/>
      <c r="G1088" s="515">
        <v>25174800</v>
      </c>
      <c r="H1088" s="526">
        <v>176000</v>
      </c>
      <c r="I1088" s="543"/>
      <c r="J1088" s="544"/>
    </row>
    <row r="1089" spans="1:10" s="398" customFormat="1" ht="12.75" customHeight="1">
      <c r="A1089" s="512">
        <v>259</v>
      </c>
      <c r="B1089" s="514" t="s">
        <v>2379</v>
      </c>
      <c r="C1089" s="513" t="s">
        <v>2246</v>
      </c>
      <c r="D1089" s="513">
        <v>0</v>
      </c>
      <c r="E1089" s="954">
        <v>1</v>
      </c>
      <c r="F1089" s="954"/>
      <c r="G1089" s="515">
        <v>25174800</v>
      </c>
      <c r="H1089" s="526">
        <v>396000.00000000006</v>
      </c>
      <c r="I1089" s="543"/>
      <c r="J1089" s="544"/>
    </row>
    <row r="1090" spans="1:10" s="398" customFormat="1" ht="12.75" customHeight="1">
      <c r="A1090" s="512">
        <v>260</v>
      </c>
      <c r="B1090" s="514" t="s">
        <v>2687</v>
      </c>
      <c r="C1090" s="513" t="s">
        <v>2246</v>
      </c>
      <c r="D1090" s="513">
        <v>0</v>
      </c>
      <c r="E1090" s="954">
        <v>1</v>
      </c>
      <c r="F1090" s="954"/>
      <c r="G1090" s="515">
        <v>25174800</v>
      </c>
      <c r="H1090" s="526">
        <v>462000.00000000006</v>
      </c>
      <c r="I1090" s="543"/>
      <c r="J1090" s="544"/>
    </row>
    <row r="1091" spans="1:10" s="398" customFormat="1" ht="12.75" customHeight="1">
      <c r="A1091" s="512">
        <v>261</v>
      </c>
      <c r="B1091" s="514" t="s">
        <v>2688</v>
      </c>
      <c r="C1091" s="513" t="s">
        <v>2246</v>
      </c>
      <c r="D1091" s="513">
        <v>0</v>
      </c>
      <c r="E1091" s="954">
        <v>1</v>
      </c>
      <c r="F1091" s="954"/>
      <c r="G1091" s="515">
        <v>25174800</v>
      </c>
      <c r="H1091" s="526">
        <v>946000.00000000012</v>
      </c>
      <c r="I1091" s="543"/>
      <c r="J1091" s="544"/>
    </row>
    <row r="1092" spans="1:10" s="398" customFormat="1" ht="12.75" customHeight="1">
      <c r="A1092" s="512">
        <v>262</v>
      </c>
      <c r="B1092" s="514" t="s">
        <v>2689</v>
      </c>
      <c r="C1092" s="513" t="s">
        <v>2246</v>
      </c>
      <c r="D1092" s="513">
        <v>0</v>
      </c>
      <c r="E1092" s="954">
        <v>1</v>
      </c>
      <c r="F1092" s="954"/>
      <c r="G1092" s="515">
        <v>25174800</v>
      </c>
      <c r="H1092" s="526">
        <v>7700.0000000000009</v>
      </c>
      <c r="I1092" s="543"/>
      <c r="J1092" s="544"/>
    </row>
    <row r="1093" spans="1:10" s="398" customFormat="1" ht="12.75" customHeight="1">
      <c r="A1093" s="512">
        <v>263</v>
      </c>
      <c r="B1093" s="514" t="s">
        <v>2690</v>
      </c>
      <c r="C1093" s="513" t="s">
        <v>2246</v>
      </c>
      <c r="D1093" s="513">
        <v>0</v>
      </c>
      <c r="E1093" s="954">
        <v>1</v>
      </c>
      <c r="F1093" s="954"/>
      <c r="G1093" s="515">
        <v>25174800</v>
      </c>
      <c r="H1093" s="526">
        <v>22000</v>
      </c>
      <c r="I1093" s="543"/>
      <c r="J1093" s="544"/>
    </row>
    <row r="1094" spans="1:10" s="398" customFormat="1" ht="12.75" customHeight="1">
      <c r="A1094" s="512">
        <v>264</v>
      </c>
      <c r="B1094" s="514" t="s">
        <v>2691</v>
      </c>
      <c r="C1094" s="513" t="s">
        <v>2246</v>
      </c>
      <c r="D1094" s="513">
        <v>0</v>
      </c>
      <c r="E1094" s="954">
        <v>1</v>
      </c>
      <c r="F1094" s="954"/>
      <c r="G1094" s="515">
        <v>25174800</v>
      </c>
      <c r="H1094" s="526">
        <v>16500</v>
      </c>
      <c r="I1094" s="543"/>
      <c r="J1094" s="544"/>
    </row>
    <row r="1095" spans="1:10" s="398" customFormat="1" ht="12.75" customHeight="1">
      <c r="A1095" s="512">
        <v>265</v>
      </c>
      <c r="B1095" s="514" t="s">
        <v>2692</v>
      </c>
      <c r="C1095" s="513" t="s">
        <v>2246</v>
      </c>
      <c r="D1095" s="513">
        <v>0</v>
      </c>
      <c r="E1095" s="954">
        <v>1</v>
      </c>
      <c r="F1095" s="954"/>
      <c r="G1095" s="515">
        <v>25174800</v>
      </c>
      <c r="H1095" s="526">
        <v>5500</v>
      </c>
      <c r="I1095" s="543"/>
      <c r="J1095" s="544"/>
    </row>
    <row r="1096" spans="1:10" s="398" customFormat="1" ht="12.75" customHeight="1">
      <c r="A1096" s="512">
        <v>266</v>
      </c>
      <c r="B1096" s="514" t="s">
        <v>2693</v>
      </c>
      <c r="C1096" s="513" t="s">
        <v>2246</v>
      </c>
      <c r="D1096" s="513">
        <v>0</v>
      </c>
      <c r="E1096" s="954">
        <v>1</v>
      </c>
      <c r="F1096" s="954"/>
      <c r="G1096" s="515">
        <v>25174800</v>
      </c>
      <c r="H1096" s="526">
        <v>5500</v>
      </c>
      <c r="I1096" s="543"/>
      <c r="J1096" s="544"/>
    </row>
    <row r="1097" spans="1:10" s="398" customFormat="1" ht="12.75" customHeight="1">
      <c r="A1097" s="512">
        <v>267</v>
      </c>
      <c r="B1097" s="514" t="s">
        <v>2694</v>
      </c>
      <c r="C1097" s="513" t="s">
        <v>2246</v>
      </c>
      <c r="D1097" s="513">
        <v>0</v>
      </c>
      <c r="E1097" s="954">
        <v>1</v>
      </c>
      <c r="F1097" s="954"/>
      <c r="G1097" s="515">
        <v>25174800</v>
      </c>
      <c r="H1097" s="526">
        <v>5500</v>
      </c>
      <c r="I1097" s="543"/>
      <c r="J1097" s="544"/>
    </row>
    <row r="1098" spans="1:10" s="398" customFormat="1" ht="12.75" customHeight="1">
      <c r="A1098" s="512">
        <v>268</v>
      </c>
      <c r="B1098" s="514" t="s">
        <v>2695</v>
      </c>
      <c r="C1098" s="513" t="s">
        <v>2246</v>
      </c>
      <c r="D1098" s="513">
        <v>0</v>
      </c>
      <c r="E1098" s="954">
        <v>1</v>
      </c>
      <c r="F1098" s="954"/>
      <c r="G1098" s="515">
        <v>25174800</v>
      </c>
      <c r="H1098" s="526">
        <v>660000</v>
      </c>
      <c r="I1098" s="543"/>
      <c r="J1098" s="544"/>
    </row>
    <row r="1099" spans="1:10" s="398" customFormat="1" ht="12.75" customHeight="1">
      <c r="A1099" s="512">
        <v>269</v>
      </c>
      <c r="B1099" s="514" t="s">
        <v>2696</v>
      </c>
      <c r="C1099" s="513" t="s">
        <v>2246</v>
      </c>
      <c r="D1099" s="513">
        <v>0</v>
      </c>
      <c r="E1099" s="954">
        <v>1</v>
      </c>
      <c r="F1099" s="954"/>
      <c r="G1099" s="515">
        <v>25174800</v>
      </c>
      <c r="H1099" s="526">
        <v>2200</v>
      </c>
      <c r="I1099" s="543"/>
      <c r="J1099" s="544"/>
    </row>
    <row r="1100" spans="1:10" s="398" customFormat="1" ht="12.75" customHeight="1">
      <c r="A1100" s="512">
        <v>270</v>
      </c>
      <c r="B1100" s="514" t="s">
        <v>2697</v>
      </c>
      <c r="C1100" s="513" t="s">
        <v>2246</v>
      </c>
      <c r="D1100" s="513">
        <v>0</v>
      </c>
      <c r="E1100" s="954">
        <v>1</v>
      </c>
      <c r="F1100" s="954"/>
      <c r="G1100" s="515">
        <v>25174800</v>
      </c>
      <c r="H1100" s="526">
        <v>2200</v>
      </c>
      <c r="I1100" s="543"/>
      <c r="J1100" s="544"/>
    </row>
    <row r="1101" spans="1:10" s="398" customFormat="1" ht="12.75" customHeight="1">
      <c r="A1101" s="512">
        <v>271</v>
      </c>
      <c r="B1101" s="514" t="s">
        <v>2698</v>
      </c>
      <c r="C1101" s="513" t="s">
        <v>2246</v>
      </c>
      <c r="D1101" s="513">
        <v>0</v>
      </c>
      <c r="E1101" s="954">
        <v>1</v>
      </c>
      <c r="F1101" s="954"/>
      <c r="G1101" s="515">
        <v>25174800</v>
      </c>
      <c r="H1101" s="526">
        <v>2200</v>
      </c>
      <c r="I1101" s="543"/>
      <c r="J1101" s="544"/>
    </row>
    <row r="1102" spans="1:10" s="398" customFormat="1" ht="12.75" customHeight="1">
      <c r="A1102" s="512">
        <v>272</v>
      </c>
      <c r="B1102" s="514" t="s">
        <v>2699</v>
      </c>
      <c r="C1102" s="513" t="s">
        <v>2246</v>
      </c>
      <c r="D1102" s="513">
        <v>0</v>
      </c>
      <c r="E1102" s="954">
        <v>1</v>
      </c>
      <c r="F1102" s="954"/>
      <c r="G1102" s="515">
        <v>25174800</v>
      </c>
      <c r="H1102" s="526">
        <v>2200</v>
      </c>
      <c r="I1102" s="543"/>
      <c r="J1102" s="544"/>
    </row>
    <row r="1103" spans="1:10" s="398" customFormat="1" ht="12.75" customHeight="1">
      <c r="A1103" s="512">
        <v>273</v>
      </c>
      <c r="B1103" s="514" t="s">
        <v>2700</v>
      </c>
      <c r="C1103" s="513" t="s">
        <v>2246</v>
      </c>
      <c r="D1103" s="513">
        <v>0</v>
      </c>
      <c r="E1103" s="954">
        <v>1</v>
      </c>
      <c r="F1103" s="954"/>
      <c r="G1103" s="515">
        <v>25174800</v>
      </c>
      <c r="H1103" s="526">
        <v>748000.00000000012</v>
      </c>
      <c r="I1103" s="543"/>
      <c r="J1103" s="544"/>
    </row>
    <row r="1104" spans="1:10" s="398" customFormat="1" ht="12.75" customHeight="1">
      <c r="A1104" s="512">
        <v>274</v>
      </c>
      <c r="B1104" s="514" t="s">
        <v>2701</v>
      </c>
      <c r="C1104" s="513" t="s">
        <v>2246</v>
      </c>
      <c r="D1104" s="513">
        <v>0</v>
      </c>
      <c r="E1104" s="954">
        <v>1</v>
      </c>
      <c r="F1104" s="954"/>
      <c r="G1104" s="515">
        <v>25174800</v>
      </c>
      <c r="H1104" s="526">
        <v>77000</v>
      </c>
      <c r="I1104" s="543"/>
      <c r="J1104" s="544"/>
    </row>
    <row r="1105" spans="1:10" s="398" customFormat="1" ht="12.75" customHeight="1">
      <c r="A1105" s="512">
        <v>275</v>
      </c>
      <c r="B1105" s="514" t="s">
        <v>2702</v>
      </c>
      <c r="C1105" s="513" t="s">
        <v>2246</v>
      </c>
      <c r="D1105" s="513">
        <v>0</v>
      </c>
      <c r="E1105" s="954">
        <v>1</v>
      </c>
      <c r="F1105" s="954"/>
      <c r="G1105" s="515">
        <v>25174800</v>
      </c>
      <c r="H1105" s="526">
        <v>66000</v>
      </c>
      <c r="I1105" s="543"/>
      <c r="J1105" s="544"/>
    </row>
    <row r="1106" spans="1:10" s="398" customFormat="1" ht="12.75" customHeight="1">
      <c r="A1106" s="512">
        <v>276</v>
      </c>
      <c r="B1106" s="514" t="s">
        <v>2703</v>
      </c>
      <c r="C1106" s="513" t="s">
        <v>2246</v>
      </c>
      <c r="D1106" s="513">
        <v>0</v>
      </c>
      <c r="E1106" s="954">
        <v>1</v>
      </c>
      <c r="F1106" s="954"/>
      <c r="G1106" s="515">
        <v>25174800</v>
      </c>
      <c r="H1106" s="526">
        <v>5500</v>
      </c>
      <c r="I1106" s="543"/>
      <c r="J1106" s="544"/>
    </row>
    <row r="1107" spans="1:10" s="398" customFormat="1" ht="12.75" customHeight="1">
      <c r="A1107" s="512">
        <v>277</v>
      </c>
      <c r="B1107" s="514" t="s">
        <v>2704</v>
      </c>
      <c r="C1107" s="513" t="s">
        <v>2246</v>
      </c>
      <c r="D1107" s="513">
        <v>0</v>
      </c>
      <c r="E1107" s="954">
        <v>1</v>
      </c>
      <c r="F1107" s="954"/>
      <c r="G1107" s="515">
        <v>25174800</v>
      </c>
      <c r="H1107" s="526">
        <v>5500</v>
      </c>
      <c r="I1107" s="543"/>
      <c r="J1107" s="544"/>
    </row>
    <row r="1108" spans="1:10" s="398" customFormat="1" ht="12.75" customHeight="1">
      <c r="A1108" s="512">
        <v>278</v>
      </c>
      <c r="B1108" s="514" t="s">
        <v>2705</v>
      </c>
      <c r="C1108" s="513" t="s">
        <v>2246</v>
      </c>
      <c r="D1108" s="513">
        <v>0</v>
      </c>
      <c r="E1108" s="954">
        <v>1</v>
      </c>
      <c r="F1108" s="954"/>
      <c r="G1108" s="515">
        <v>25174800</v>
      </c>
      <c r="H1108" s="526">
        <v>11000</v>
      </c>
      <c r="I1108" s="543"/>
      <c r="J1108" s="544"/>
    </row>
    <row r="1109" spans="1:10" s="398" customFormat="1" ht="12.75" customHeight="1">
      <c r="A1109" s="512">
        <v>279</v>
      </c>
      <c r="B1109" s="514" t="s">
        <v>2706</v>
      </c>
      <c r="C1109" s="513" t="s">
        <v>2246</v>
      </c>
      <c r="D1109" s="513">
        <v>0</v>
      </c>
      <c r="E1109" s="954">
        <v>1</v>
      </c>
      <c r="F1109" s="954"/>
      <c r="G1109" s="515">
        <v>25174800</v>
      </c>
      <c r="H1109" s="526">
        <v>5500</v>
      </c>
      <c r="I1109" s="543"/>
      <c r="J1109" s="544"/>
    </row>
    <row r="1110" spans="1:10" s="398" customFormat="1" ht="12.75" customHeight="1">
      <c r="A1110" s="512">
        <v>280</v>
      </c>
      <c r="B1110" s="514" t="s">
        <v>2707</v>
      </c>
      <c r="C1110" s="513" t="s">
        <v>2246</v>
      </c>
      <c r="D1110" s="513">
        <v>0</v>
      </c>
      <c r="E1110" s="954">
        <v>1</v>
      </c>
      <c r="F1110" s="954"/>
      <c r="G1110" s="515">
        <v>25174800</v>
      </c>
      <c r="H1110" s="526">
        <v>11000</v>
      </c>
      <c r="I1110" s="543"/>
      <c r="J1110" s="544"/>
    </row>
    <row r="1111" spans="1:10" s="398" customFormat="1" ht="12.75" customHeight="1">
      <c r="A1111" s="512">
        <v>281</v>
      </c>
      <c r="B1111" s="514" t="s">
        <v>2708</v>
      </c>
      <c r="C1111" s="513" t="s">
        <v>2246</v>
      </c>
      <c r="D1111" s="513">
        <v>0</v>
      </c>
      <c r="E1111" s="954">
        <v>1</v>
      </c>
      <c r="F1111" s="954"/>
      <c r="G1111" s="515">
        <v>25174800</v>
      </c>
      <c r="H1111" s="526">
        <v>11000</v>
      </c>
      <c r="I1111" s="543"/>
      <c r="J1111" s="544"/>
    </row>
    <row r="1112" spans="1:10" s="398" customFormat="1" ht="12.75" customHeight="1">
      <c r="A1112" s="512">
        <v>282</v>
      </c>
      <c r="B1112" s="514" t="s">
        <v>2709</v>
      </c>
      <c r="C1112" s="513" t="s">
        <v>2246</v>
      </c>
      <c r="D1112" s="513">
        <v>0</v>
      </c>
      <c r="E1112" s="954">
        <v>1</v>
      </c>
      <c r="F1112" s="954"/>
      <c r="G1112" s="515">
        <v>25174800</v>
      </c>
      <c r="H1112" s="526">
        <v>49500.000000000007</v>
      </c>
      <c r="I1112" s="543"/>
      <c r="J1112" s="544"/>
    </row>
    <row r="1113" spans="1:10" s="398" customFormat="1" ht="12.75" customHeight="1">
      <c r="A1113" s="512">
        <v>283</v>
      </c>
      <c r="B1113" s="514" t="s">
        <v>2710</v>
      </c>
      <c r="C1113" s="513" t="s">
        <v>2246</v>
      </c>
      <c r="D1113" s="513">
        <v>0</v>
      </c>
      <c r="E1113" s="954">
        <v>1</v>
      </c>
      <c r="F1113" s="954"/>
      <c r="G1113" s="515">
        <v>25174800</v>
      </c>
      <c r="H1113" s="526">
        <v>66000</v>
      </c>
      <c r="I1113" s="543"/>
      <c r="J1113" s="544"/>
    </row>
    <row r="1114" spans="1:10" s="398" customFormat="1" ht="12.75" customHeight="1">
      <c r="A1114" s="512">
        <v>284</v>
      </c>
      <c r="B1114" s="514" t="s">
        <v>2711</v>
      </c>
      <c r="C1114" s="513" t="s">
        <v>2246</v>
      </c>
      <c r="D1114" s="513">
        <v>0</v>
      </c>
      <c r="E1114" s="954">
        <v>1</v>
      </c>
      <c r="F1114" s="954"/>
      <c r="G1114" s="515">
        <v>25174800</v>
      </c>
      <c r="H1114" s="526">
        <v>11000</v>
      </c>
      <c r="I1114" s="543"/>
      <c r="J1114" s="544"/>
    </row>
    <row r="1115" spans="1:10" s="398" customFormat="1" ht="12.75" customHeight="1">
      <c r="A1115" s="512">
        <v>285</v>
      </c>
      <c r="B1115" s="514" t="s">
        <v>2712</v>
      </c>
      <c r="C1115" s="513" t="s">
        <v>2246</v>
      </c>
      <c r="D1115" s="513">
        <v>0</v>
      </c>
      <c r="E1115" s="954">
        <v>1</v>
      </c>
      <c r="F1115" s="954"/>
      <c r="G1115" s="515">
        <v>25174800</v>
      </c>
      <c r="H1115" s="526">
        <v>22000</v>
      </c>
      <c r="I1115" s="543"/>
      <c r="J1115" s="544"/>
    </row>
    <row r="1116" spans="1:10" s="398" customFormat="1" ht="12.75" customHeight="1">
      <c r="A1116" s="512">
        <v>286</v>
      </c>
      <c r="B1116" s="514" t="s">
        <v>2713</v>
      </c>
      <c r="C1116" s="513" t="s">
        <v>2246</v>
      </c>
      <c r="D1116" s="513">
        <v>0</v>
      </c>
      <c r="E1116" s="954">
        <v>1</v>
      </c>
      <c r="F1116" s="954"/>
      <c r="G1116" s="515">
        <v>25174800</v>
      </c>
      <c r="H1116" s="526">
        <v>132000</v>
      </c>
      <c r="I1116" s="543"/>
      <c r="J1116" s="544"/>
    </row>
    <row r="1117" spans="1:10" s="398" customFormat="1" ht="12.75" customHeight="1">
      <c r="A1117" s="512">
        <v>287</v>
      </c>
      <c r="B1117" s="514" t="s">
        <v>2714</v>
      </c>
      <c r="C1117" s="513" t="s">
        <v>2246</v>
      </c>
      <c r="D1117" s="513">
        <v>0</v>
      </c>
      <c r="E1117" s="954">
        <v>1</v>
      </c>
      <c r="F1117" s="954"/>
      <c r="G1117" s="515">
        <v>25174800</v>
      </c>
      <c r="H1117" s="526">
        <v>1210000</v>
      </c>
      <c r="I1117" s="543"/>
      <c r="J1117" s="544"/>
    </row>
    <row r="1118" spans="1:10" s="398" customFormat="1" ht="12.75" customHeight="1">
      <c r="A1118" s="512">
        <v>288</v>
      </c>
      <c r="B1118" s="514" t="s">
        <v>2715</v>
      </c>
      <c r="C1118" s="513" t="s">
        <v>2246</v>
      </c>
      <c r="D1118" s="513">
        <v>0</v>
      </c>
      <c r="E1118" s="954">
        <v>1</v>
      </c>
      <c r="F1118" s="954"/>
      <c r="G1118" s="515">
        <v>25174800</v>
      </c>
      <c r="H1118" s="526">
        <v>1320000</v>
      </c>
      <c r="I1118" s="543"/>
      <c r="J1118" s="544"/>
    </row>
    <row r="1119" spans="1:10" s="398" customFormat="1" ht="12.75" customHeight="1">
      <c r="A1119" s="512">
        <v>289</v>
      </c>
      <c r="B1119" s="514" t="s">
        <v>2716</v>
      </c>
      <c r="C1119" s="513" t="s">
        <v>2246</v>
      </c>
      <c r="D1119" s="513">
        <v>0</v>
      </c>
      <c r="E1119" s="954">
        <v>1</v>
      </c>
      <c r="F1119" s="954"/>
      <c r="G1119" s="515">
        <v>25174800</v>
      </c>
      <c r="H1119" s="526">
        <v>495000.00000000006</v>
      </c>
      <c r="I1119" s="543"/>
      <c r="J1119" s="544"/>
    </row>
    <row r="1120" spans="1:10" s="398" customFormat="1" ht="12.75" customHeight="1">
      <c r="A1120" s="512">
        <v>290</v>
      </c>
      <c r="B1120" s="514" t="s">
        <v>2717</v>
      </c>
      <c r="C1120" s="513" t="s">
        <v>2246</v>
      </c>
      <c r="D1120" s="513">
        <v>0</v>
      </c>
      <c r="E1120" s="954">
        <v>1</v>
      </c>
      <c r="F1120" s="954"/>
      <c r="G1120" s="515">
        <v>25174800</v>
      </c>
      <c r="H1120" s="526">
        <v>308000</v>
      </c>
      <c r="I1120" s="543"/>
      <c r="J1120" s="544"/>
    </row>
    <row r="1121" spans="1:10" s="398" customFormat="1" ht="12.75" customHeight="1">
      <c r="A1121" s="512">
        <v>291</v>
      </c>
      <c r="B1121" s="514" t="s">
        <v>2718</v>
      </c>
      <c r="C1121" s="513" t="s">
        <v>2246</v>
      </c>
      <c r="D1121" s="513">
        <v>0</v>
      </c>
      <c r="E1121" s="954">
        <v>1</v>
      </c>
      <c r="F1121" s="954"/>
      <c r="G1121" s="515">
        <v>25174800</v>
      </c>
      <c r="H1121" s="526">
        <v>825000.00000000012</v>
      </c>
      <c r="I1121" s="543"/>
      <c r="J1121" s="544"/>
    </row>
    <row r="1122" spans="1:10" s="398" customFormat="1" ht="12.75" customHeight="1">
      <c r="A1122" s="512">
        <v>292</v>
      </c>
      <c r="B1122" s="514" t="s">
        <v>2719</v>
      </c>
      <c r="C1122" s="513" t="s">
        <v>2246</v>
      </c>
      <c r="D1122" s="513">
        <v>0</v>
      </c>
      <c r="E1122" s="954">
        <v>1</v>
      </c>
      <c r="F1122" s="954"/>
      <c r="G1122" s="515">
        <v>25174800</v>
      </c>
      <c r="H1122" s="526">
        <v>352000</v>
      </c>
      <c r="I1122" s="543"/>
      <c r="J1122" s="544"/>
    </row>
    <row r="1123" spans="1:10" s="398" customFormat="1" ht="12.75" customHeight="1">
      <c r="A1123" s="512">
        <v>293</v>
      </c>
      <c r="B1123" s="514" t="s">
        <v>2720</v>
      </c>
      <c r="C1123" s="513" t="s">
        <v>2246</v>
      </c>
      <c r="D1123" s="513">
        <v>0</v>
      </c>
      <c r="E1123" s="954">
        <v>1</v>
      </c>
      <c r="F1123" s="954"/>
      <c r="G1123" s="515">
        <v>25174800</v>
      </c>
      <c r="H1123" s="526">
        <v>418000.00000000006</v>
      </c>
      <c r="I1123" s="543"/>
      <c r="J1123" s="544"/>
    </row>
    <row r="1124" spans="1:10" s="398" customFormat="1" ht="12.75" customHeight="1">
      <c r="A1124" s="512">
        <v>294</v>
      </c>
      <c r="B1124" s="514" t="s">
        <v>2721</v>
      </c>
      <c r="C1124" s="513" t="s">
        <v>2246</v>
      </c>
      <c r="D1124" s="513">
        <v>0</v>
      </c>
      <c r="E1124" s="954">
        <v>1</v>
      </c>
      <c r="F1124" s="954"/>
      <c r="G1124" s="515">
        <v>25174800</v>
      </c>
      <c r="H1124" s="526">
        <v>1760000.0000000002</v>
      </c>
      <c r="I1124" s="543"/>
      <c r="J1124" s="544"/>
    </row>
    <row r="1125" spans="1:10" s="398" customFormat="1" ht="12.75" customHeight="1">
      <c r="A1125" s="512">
        <v>295</v>
      </c>
      <c r="B1125" s="514" t="s">
        <v>2722</v>
      </c>
      <c r="C1125" s="513" t="s">
        <v>2246</v>
      </c>
      <c r="D1125" s="513">
        <v>0</v>
      </c>
      <c r="E1125" s="954">
        <v>1</v>
      </c>
      <c r="F1125" s="954"/>
      <c r="G1125" s="515">
        <v>25174800</v>
      </c>
      <c r="H1125" s="526">
        <v>8800</v>
      </c>
      <c r="I1125" s="543"/>
      <c r="J1125" s="544"/>
    </row>
    <row r="1126" spans="1:10" s="398" customFormat="1" ht="12.75" customHeight="1">
      <c r="A1126" s="512">
        <v>296</v>
      </c>
      <c r="B1126" s="514" t="s">
        <v>2723</v>
      </c>
      <c r="C1126" s="513" t="s">
        <v>2246</v>
      </c>
      <c r="D1126" s="513">
        <v>0</v>
      </c>
      <c r="E1126" s="954">
        <v>1</v>
      </c>
      <c r="F1126" s="954"/>
      <c r="G1126" s="515">
        <v>25174800</v>
      </c>
      <c r="H1126" s="526">
        <v>16500</v>
      </c>
      <c r="I1126" s="543"/>
      <c r="J1126" s="544"/>
    </row>
    <row r="1127" spans="1:10" s="398" customFormat="1" ht="12.75" customHeight="1">
      <c r="A1127" s="512">
        <v>297</v>
      </c>
      <c r="B1127" s="514" t="s">
        <v>2724</v>
      </c>
      <c r="C1127" s="513" t="s">
        <v>2246</v>
      </c>
      <c r="D1127" s="513">
        <v>0</v>
      </c>
      <c r="E1127" s="954">
        <v>1</v>
      </c>
      <c r="F1127" s="954"/>
      <c r="G1127" s="515">
        <v>25174800</v>
      </c>
      <c r="H1127" s="526">
        <v>13200.000000000002</v>
      </c>
      <c r="I1127" s="543"/>
      <c r="J1127" s="544"/>
    </row>
    <row r="1128" spans="1:10" s="68" customFormat="1" ht="12.75" customHeight="1">
      <c r="A1128" s="512">
        <v>298</v>
      </c>
      <c r="B1128" s="514" t="s">
        <v>2725</v>
      </c>
      <c r="C1128" s="513" t="s">
        <v>2246</v>
      </c>
      <c r="D1128" s="513">
        <v>0</v>
      </c>
      <c r="E1128" s="954">
        <v>1</v>
      </c>
      <c r="F1128" s="954"/>
      <c r="G1128" s="515">
        <v>25174800</v>
      </c>
      <c r="H1128" s="526">
        <v>11000</v>
      </c>
      <c r="I1128" s="543"/>
      <c r="J1128" s="544"/>
    </row>
    <row r="1129" spans="1:10" s="68" customFormat="1" ht="12.75" customHeight="1">
      <c r="A1129" s="512">
        <v>299</v>
      </c>
      <c r="B1129" s="514" t="s">
        <v>2726</v>
      </c>
      <c r="C1129" s="513" t="s">
        <v>2246</v>
      </c>
      <c r="D1129" s="513">
        <v>0</v>
      </c>
      <c r="E1129" s="954">
        <v>1</v>
      </c>
      <c r="F1129" s="954"/>
      <c r="G1129" s="515">
        <v>25174800</v>
      </c>
      <c r="H1129" s="526">
        <v>16500</v>
      </c>
      <c r="I1129" s="543"/>
      <c r="J1129" s="544"/>
    </row>
    <row r="1130" spans="1:10" s="68" customFormat="1" ht="12.75" customHeight="1">
      <c r="A1130" s="512">
        <v>300</v>
      </c>
      <c r="B1130" s="514" t="s">
        <v>2727</v>
      </c>
      <c r="C1130" s="513" t="s">
        <v>2246</v>
      </c>
      <c r="D1130" s="513">
        <v>0</v>
      </c>
      <c r="E1130" s="954">
        <v>1</v>
      </c>
      <c r="F1130" s="954"/>
      <c r="G1130" s="515">
        <v>25174800</v>
      </c>
      <c r="H1130" s="526">
        <v>11000</v>
      </c>
      <c r="I1130" s="543"/>
      <c r="J1130" s="544"/>
    </row>
    <row r="1131" spans="1:10" s="68" customFormat="1" ht="12.75" customHeight="1">
      <c r="A1131" s="512">
        <v>301</v>
      </c>
      <c r="B1131" s="514" t="s">
        <v>2728</v>
      </c>
      <c r="C1131" s="513" t="s">
        <v>2246</v>
      </c>
      <c r="D1131" s="513">
        <v>0</v>
      </c>
      <c r="E1131" s="954">
        <v>1</v>
      </c>
      <c r="F1131" s="954"/>
      <c r="G1131" s="515">
        <v>25174800</v>
      </c>
      <c r="H1131" s="526">
        <v>11000</v>
      </c>
      <c r="I1131" s="543"/>
      <c r="J1131" s="544"/>
    </row>
    <row r="1132" spans="1:10" s="68" customFormat="1" ht="12.75" customHeight="1">
      <c r="A1132" s="512">
        <v>302</v>
      </c>
      <c r="B1132" s="516" t="s">
        <v>2729</v>
      </c>
      <c r="C1132" s="513" t="s">
        <v>2246</v>
      </c>
      <c r="D1132" s="513">
        <v>0</v>
      </c>
      <c r="E1132" s="954">
        <v>1</v>
      </c>
      <c r="F1132" s="954"/>
      <c r="G1132" s="515">
        <v>25174800</v>
      </c>
      <c r="H1132" s="526">
        <v>11000</v>
      </c>
      <c r="I1132" s="543"/>
      <c r="J1132" s="544"/>
    </row>
    <row r="1133" spans="1:10" s="68" customFormat="1" ht="12.75" customHeight="1">
      <c r="A1133" s="957" t="s">
        <v>2730</v>
      </c>
      <c r="B1133" s="957"/>
      <c r="C1133" s="957"/>
      <c r="D1133" s="957"/>
      <c r="E1133" s="957"/>
      <c r="F1133" s="957"/>
      <c r="G1133" s="957"/>
      <c r="H1133" s="957"/>
      <c r="I1133" s="543"/>
      <c r="J1133" s="544"/>
    </row>
    <row r="1134" spans="1:10" s="68" customFormat="1" ht="12.75" customHeight="1">
      <c r="A1134" s="512">
        <v>303</v>
      </c>
      <c r="B1134" s="514" t="s">
        <v>2731</v>
      </c>
      <c r="C1134" s="513" t="s">
        <v>2246</v>
      </c>
      <c r="D1134" s="513">
        <v>0</v>
      </c>
      <c r="E1134" s="954">
        <v>1</v>
      </c>
      <c r="F1134" s="954"/>
      <c r="G1134" s="515">
        <v>31171504</v>
      </c>
      <c r="H1134" s="526">
        <v>495000.00000000006</v>
      </c>
      <c r="I1134" s="543"/>
      <c r="J1134" s="544"/>
    </row>
    <row r="1135" spans="1:10" s="68" customFormat="1" ht="12.75" customHeight="1">
      <c r="A1135" s="512">
        <v>304</v>
      </c>
      <c r="B1135" s="514" t="s">
        <v>2732</v>
      </c>
      <c r="C1135" s="513" t="s">
        <v>2246</v>
      </c>
      <c r="D1135" s="513">
        <v>0</v>
      </c>
      <c r="E1135" s="954">
        <v>1</v>
      </c>
      <c r="F1135" s="954"/>
      <c r="G1135" s="515">
        <v>31171504</v>
      </c>
      <c r="H1135" s="526">
        <v>462000.00000000006</v>
      </c>
      <c r="I1135" s="543"/>
      <c r="J1135" s="544"/>
    </row>
    <row r="1136" spans="1:10" s="68" customFormat="1" ht="12.75" customHeight="1">
      <c r="A1136" s="512">
        <v>305</v>
      </c>
      <c r="B1136" s="514" t="s">
        <v>2733</v>
      </c>
      <c r="C1136" s="513" t="s">
        <v>2246</v>
      </c>
      <c r="D1136" s="513">
        <v>0</v>
      </c>
      <c r="E1136" s="954">
        <v>1</v>
      </c>
      <c r="F1136" s="954"/>
      <c r="G1136" s="515">
        <v>31411901</v>
      </c>
      <c r="H1136" s="526">
        <v>132000</v>
      </c>
      <c r="I1136" s="543"/>
      <c r="J1136" s="544"/>
    </row>
    <row r="1137" spans="1:10" s="68" customFormat="1" ht="12.75" customHeight="1">
      <c r="A1137" s="512">
        <v>306</v>
      </c>
      <c r="B1137" s="514" t="s">
        <v>2734</v>
      </c>
      <c r="C1137" s="513" t="s">
        <v>2246</v>
      </c>
      <c r="D1137" s="513">
        <v>0</v>
      </c>
      <c r="E1137" s="954">
        <v>1</v>
      </c>
      <c r="F1137" s="954"/>
      <c r="G1137" s="515">
        <v>31411901</v>
      </c>
      <c r="H1137" s="526">
        <v>506000.00000000006</v>
      </c>
      <c r="I1137" s="543"/>
      <c r="J1137" s="544"/>
    </row>
    <row r="1138" spans="1:10" s="68" customFormat="1" ht="12.75" customHeight="1">
      <c r="A1138" s="512">
        <v>307</v>
      </c>
      <c r="B1138" s="516" t="s">
        <v>2735</v>
      </c>
      <c r="C1138" s="513" t="s">
        <v>2246</v>
      </c>
      <c r="D1138" s="513">
        <v>0</v>
      </c>
      <c r="E1138" s="954">
        <v>1</v>
      </c>
      <c r="F1138" s="954"/>
      <c r="G1138" s="515">
        <v>31411901</v>
      </c>
      <c r="H1138" s="526">
        <v>132000</v>
      </c>
      <c r="I1138" s="543"/>
      <c r="J1138" s="544"/>
    </row>
    <row r="1139" spans="1:10" s="398" customFormat="1" ht="12.75" customHeight="1">
      <c r="A1139" s="955"/>
      <c r="B1139" s="956"/>
      <c r="C1139" s="956"/>
      <c r="D1139" s="956"/>
      <c r="E1139" s="956"/>
      <c r="F1139" s="956"/>
      <c r="G1139" s="956"/>
      <c r="I1139" s="543"/>
      <c r="J1139" s="544"/>
    </row>
    <row r="1140" spans="1:10" s="398" customFormat="1" ht="151.19999999999999" customHeight="1">
      <c r="A1140" s="951" t="s">
        <v>3381</v>
      </c>
      <c r="B1140" s="952"/>
      <c r="C1140" s="952"/>
      <c r="D1140" s="952"/>
      <c r="E1140" s="952"/>
      <c r="F1140" s="952"/>
      <c r="G1140" s="952"/>
      <c r="H1140" s="952"/>
      <c r="I1140" s="543"/>
      <c r="J1140" s="544"/>
    </row>
    <row r="1141" spans="1:10" s="1" customFormat="1" ht="15" customHeight="1">
      <c r="A1141" s="947" t="s">
        <v>39</v>
      </c>
      <c r="B1141" s="947"/>
      <c r="C1141" s="947"/>
      <c r="D1141" s="947" t="s">
        <v>40</v>
      </c>
      <c r="E1141" s="947"/>
      <c r="F1141" s="947"/>
      <c r="G1141" s="947"/>
      <c r="H1141" s="947"/>
      <c r="I1141" s="543"/>
      <c r="J1141" s="544"/>
    </row>
    <row r="1142" spans="1:10" s="1" customFormat="1" ht="48" customHeight="1">
      <c r="A1142" s="938" t="s">
        <v>2382</v>
      </c>
      <c r="B1142" s="938"/>
      <c r="C1142" s="938"/>
      <c r="D1142" s="947" t="s">
        <v>2383</v>
      </c>
      <c r="E1142" s="947"/>
      <c r="F1142" s="947"/>
      <c r="G1142" s="947"/>
      <c r="H1142" s="947"/>
      <c r="I1142" s="543"/>
      <c r="J1142" s="544"/>
    </row>
    <row r="1143" spans="1:10" s="399" customFormat="1" ht="58.5" customHeight="1">
      <c r="A1143" s="416" t="s">
        <v>41</v>
      </c>
      <c r="B1143" s="391" t="s">
        <v>43</v>
      </c>
      <c r="C1143" s="391" t="s">
        <v>44</v>
      </c>
      <c r="D1143" s="383" t="s">
        <v>45</v>
      </c>
      <c r="E1143" s="953" t="s">
        <v>47</v>
      </c>
      <c r="F1143" s="953"/>
      <c r="G1143" s="391" t="s">
        <v>48</v>
      </c>
      <c r="H1143" s="391" t="s">
        <v>19</v>
      </c>
      <c r="I1143" s="543"/>
      <c r="J1143" s="544"/>
    </row>
    <row r="1144" spans="1:10" s="398" customFormat="1" ht="12.75" customHeight="1">
      <c r="A1144" s="921" t="s">
        <v>2736</v>
      </c>
      <c r="B1144" s="921"/>
      <c r="C1144" s="921"/>
      <c r="D1144" s="921"/>
      <c r="E1144" s="921"/>
      <c r="F1144" s="921"/>
      <c r="G1144" s="921"/>
      <c r="H1144" s="921"/>
      <c r="I1144" s="543"/>
      <c r="J1144" s="544"/>
    </row>
    <row r="1145" spans="1:10" s="398" customFormat="1" ht="12.75" customHeight="1">
      <c r="A1145" s="404">
        <v>1</v>
      </c>
      <c r="B1145" s="405" t="s">
        <v>2240</v>
      </c>
      <c r="C1145" s="400" t="s">
        <v>2246</v>
      </c>
      <c r="D1145" s="400">
        <v>0</v>
      </c>
      <c r="E1145" s="916">
        <v>1</v>
      </c>
      <c r="F1145" s="916"/>
      <c r="G1145" s="406">
        <v>40151532</v>
      </c>
      <c r="H1145" s="528">
        <v>20900000</v>
      </c>
      <c r="I1145" s="543"/>
      <c r="J1145" s="544"/>
    </row>
    <row r="1146" spans="1:10" s="398" customFormat="1" ht="12.75" customHeight="1">
      <c r="A1146" s="404">
        <v>2</v>
      </c>
      <c r="B1146" s="407" t="s">
        <v>2737</v>
      </c>
      <c r="C1146" s="400" t="s">
        <v>2246</v>
      </c>
      <c r="D1146" s="400">
        <v>0</v>
      </c>
      <c r="E1146" s="916">
        <v>1</v>
      </c>
      <c r="F1146" s="916"/>
      <c r="G1146" s="406">
        <v>26101740</v>
      </c>
      <c r="H1146" s="528">
        <v>275000</v>
      </c>
      <c r="I1146" s="543"/>
      <c r="J1146" s="544"/>
    </row>
    <row r="1147" spans="1:10" s="398" customFormat="1" ht="12.75" customHeight="1">
      <c r="A1147" s="404">
        <v>3</v>
      </c>
      <c r="B1147" s="407" t="s">
        <v>2738</v>
      </c>
      <c r="C1147" s="400" t="s">
        <v>2246</v>
      </c>
      <c r="D1147" s="400">
        <v>0</v>
      </c>
      <c r="E1147" s="916">
        <v>1</v>
      </c>
      <c r="F1147" s="916"/>
      <c r="G1147" s="406">
        <v>40151716</v>
      </c>
      <c r="H1147" s="528">
        <v>3080000.0000000005</v>
      </c>
      <c r="I1147" s="543"/>
      <c r="J1147" s="544"/>
    </row>
    <row r="1148" spans="1:10" s="398" customFormat="1" ht="12.75" customHeight="1">
      <c r="A1148" s="404">
        <v>4</v>
      </c>
      <c r="B1148" s="407" t="s">
        <v>2739</v>
      </c>
      <c r="C1148" s="400" t="s">
        <v>2246</v>
      </c>
      <c r="D1148" s="400">
        <v>0</v>
      </c>
      <c r="E1148" s="916">
        <v>1</v>
      </c>
      <c r="F1148" s="916"/>
      <c r="G1148" s="406">
        <v>26101736</v>
      </c>
      <c r="H1148" s="528">
        <v>1980000.0000000002</v>
      </c>
      <c r="I1148" s="543"/>
      <c r="J1148" s="544"/>
    </row>
    <row r="1149" spans="1:10" s="398" customFormat="1" ht="12.75" customHeight="1">
      <c r="A1149" s="404">
        <v>5</v>
      </c>
      <c r="B1149" s="407" t="s">
        <v>2386</v>
      </c>
      <c r="C1149" s="400" t="s">
        <v>2246</v>
      </c>
      <c r="D1149" s="400">
        <v>0</v>
      </c>
      <c r="E1149" s="916">
        <v>1</v>
      </c>
      <c r="F1149" s="916"/>
      <c r="G1149" s="406">
        <v>40151500</v>
      </c>
      <c r="H1149" s="528">
        <v>1760000.0000000002</v>
      </c>
      <c r="I1149" s="543"/>
      <c r="J1149" s="544"/>
    </row>
    <row r="1150" spans="1:10" s="398" customFormat="1" ht="12.75" customHeight="1">
      <c r="A1150" s="404">
        <v>6</v>
      </c>
      <c r="B1150" s="407" t="s">
        <v>2740</v>
      </c>
      <c r="C1150" s="400" t="s">
        <v>2246</v>
      </c>
      <c r="D1150" s="400">
        <v>0</v>
      </c>
      <c r="E1150" s="916">
        <v>1</v>
      </c>
      <c r="F1150" s="916"/>
      <c r="G1150" s="406">
        <v>40151712</v>
      </c>
      <c r="H1150" s="528">
        <v>1320000</v>
      </c>
      <c r="I1150" s="543"/>
      <c r="J1150" s="544"/>
    </row>
    <row r="1151" spans="1:10" s="398" customFormat="1" ht="12.75" customHeight="1">
      <c r="A1151" s="404">
        <v>7</v>
      </c>
      <c r="B1151" s="407" t="s">
        <v>2741</v>
      </c>
      <c r="C1151" s="400" t="s">
        <v>2246</v>
      </c>
      <c r="D1151" s="400">
        <v>0</v>
      </c>
      <c r="E1151" s="916">
        <v>1</v>
      </c>
      <c r="F1151" s="916"/>
      <c r="G1151" s="406">
        <v>40151712</v>
      </c>
      <c r="H1151" s="528">
        <v>1980000.0000000002</v>
      </c>
      <c r="I1151" s="543"/>
      <c r="J1151" s="544"/>
    </row>
    <row r="1152" spans="1:10" s="398" customFormat="1" ht="12.75" customHeight="1">
      <c r="A1152" s="404">
        <v>8</v>
      </c>
      <c r="B1152" s="407" t="s">
        <v>2742</v>
      </c>
      <c r="C1152" s="400" t="s">
        <v>2246</v>
      </c>
      <c r="D1152" s="400">
        <v>0</v>
      </c>
      <c r="E1152" s="916">
        <v>1</v>
      </c>
      <c r="F1152" s="916"/>
      <c r="G1152" s="406">
        <v>40151712</v>
      </c>
      <c r="H1152" s="528">
        <v>2420000</v>
      </c>
      <c r="I1152" s="543"/>
      <c r="J1152" s="544"/>
    </row>
    <row r="1153" spans="1:10" s="398" customFormat="1" ht="12.75" customHeight="1">
      <c r="A1153" s="404">
        <v>9</v>
      </c>
      <c r="B1153" s="407" t="s">
        <v>2743</v>
      </c>
      <c r="C1153" s="400" t="s">
        <v>2246</v>
      </c>
      <c r="D1153" s="400">
        <v>0</v>
      </c>
      <c r="E1153" s="916">
        <v>1</v>
      </c>
      <c r="F1153" s="916"/>
      <c r="G1153" s="406">
        <v>40151712</v>
      </c>
      <c r="H1153" s="528">
        <v>495000.00000000006</v>
      </c>
      <c r="I1153" s="543"/>
      <c r="J1153" s="544"/>
    </row>
    <row r="1154" spans="1:10" s="398" customFormat="1" ht="12.75" customHeight="1">
      <c r="A1154" s="404">
        <v>10</v>
      </c>
      <c r="B1154" s="462" t="s">
        <v>2744</v>
      </c>
      <c r="C1154" s="400" t="s">
        <v>2246</v>
      </c>
      <c r="D1154" s="400">
        <v>0</v>
      </c>
      <c r="E1154" s="916">
        <v>1</v>
      </c>
      <c r="F1154" s="916"/>
      <c r="G1154" s="406">
        <v>40151712</v>
      </c>
      <c r="H1154" s="528">
        <v>935000.00000000012</v>
      </c>
      <c r="I1154" s="543"/>
      <c r="J1154" s="544"/>
    </row>
    <row r="1155" spans="1:10" s="398" customFormat="1" ht="12.75" customHeight="1">
      <c r="A1155" s="921" t="s">
        <v>2391</v>
      </c>
      <c r="B1155" s="921"/>
      <c r="C1155" s="921"/>
      <c r="D1155" s="921"/>
      <c r="E1155" s="921"/>
      <c r="F1155" s="921"/>
      <c r="G1155" s="921"/>
      <c r="H1155" s="921"/>
      <c r="I1155" s="543"/>
      <c r="J1155" s="544"/>
    </row>
    <row r="1156" spans="1:10" s="398" customFormat="1" ht="12.75" customHeight="1">
      <c r="A1156" s="404">
        <f>A1154+1</f>
        <v>11</v>
      </c>
      <c r="B1156" s="407" t="s">
        <v>2745</v>
      </c>
      <c r="C1156" s="400" t="s">
        <v>2246</v>
      </c>
      <c r="D1156" s="400">
        <v>0</v>
      </c>
      <c r="E1156" s="916">
        <v>1</v>
      </c>
      <c r="F1156" s="916"/>
      <c r="G1156" s="408">
        <v>27113301</v>
      </c>
      <c r="H1156" s="528">
        <v>132000</v>
      </c>
      <c r="I1156" s="543"/>
      <c r="J1156" s="544"/>
    </row>
    <row r="1157" spans="1:10" s="398" customFormat="1" ht="12.75" customHeight="1">
      <c r="A1157" s="404">
        <f>A1156+1</f>
        <v>12</v>
      </c>
      <c r="B1157" s="407" t="s">
        <v>2746</v>
      </c>
      <c r="C1157" s="400" t="s">
        <v>2246</v>
      </c>
      <c r="D1157" s="400">
        <v>0</v>
      </c>
      <c r="E1157" s="916">
        <v>1</v>
      </c>
      <c r="F1157" s="916"/>
      <c r="G1157" s="408">
        <v>25171710</v>
      </c>
      <c r="H1157" s="528">
        <v>308000</v>
      </c>
      <c r="I1157" s="543"/>
      <c r="J1157" s="544"/>
    </row>
    <row r="1158" spans="1:10" s="398" customFormat="1" ht="12.75" customHeight="1">
      <c r="A1158" s="404">
        <f t="shared" ref="A1158:A1170" si="29">A1157+1</f>
        <v>13</v>
      </c>
      <c r="B1158" s="407" t="s">
        <v>2396</v>
      </c>
      <c r="C1158" s="400" t="s">
        <v>2246</v>
      </c>
      <c r="D1158" s="400">
        <v>0</v>
      </c>
      <c r="E1158" s="916">
        <v>1</v>
      </c>
      <c r="F1158" s="916"/>
      <c r="G1158" s="408">
        <v>25172009</v>
      </c>
      <c r="H1158" s="528">
        <v>286000</v>
      </c>
      <c r="I1158" s="543"/>
      <c r="J1158" s="544"/>
    </row>
    <row r="1159" spans="1:10" s="398" customFormat="1" ht="12.75" customHeight="1">
      <c r="A1159" s="404">
        <f t="shared" si="29"/>
        <v>14</v>
      </c>
      <c r="B1159" s="405" t="s">
        <v>2398</v>
      </c>
      <c r="C1159" s="400" t="s">
        <v>2246</v>
      </c>
      <c r="D1159" s="400">
        <v>0</v>
      </c>
      <c r="E1159" s="916">
        <v>1</v>
      </c>
      <c r="F1159" s="916"/>
      <c r="G1159" s="408">
        <v>25171713</v>
      </c>
      <c r="H1159" s="528">
        <v>418000.00000000006</v>
      </c>
      <c r="I1159" s="543"/>
      <c r="J1159" s="544"/>
    </row>
    <row r="1160" spans="1:10" s="398" customFormat="1" ht="12.75" customHeight="1">
      <c r="A1160" s="404">
        <f t="shared" si="29"/>
        <v>15</v>
      </c>
      <c r="B1160" s="407" t="s">
        <v>2747</v>
      </c>
      <c r="C1160" s="400" t="s">
        <v>2246</v>
      </c>
      <c r="D1160" s="400">
        <v>0</v>
      </c>
      <c r="E1160" s="916">
        <v>1</v>
      </c>
      <c r="F1160" s="916"/>
      <c r="G1160" s="408">
        <v>25171725</v>
      </c>
      <c r="H1160" s="528">
        <v>429000.00000000006</v>
      </c>
      <c r="I1160" s="543"/>
      <c r="J1160" s="544"/>
    </row>
    <row r="1161" spans="1:10" s="398" customFormat="1" ht="12.75" customHeight="1">
      <c r="A1161" s="404">
        <f t="shared" si="29"/>
        <v>16</v>
      </c>
      <c r="B1161" s="407" t="s">
        <v>2252</v>
      </c>
      <c r="C1161" s="400" t="s">
        <v>2246</v>
      </c>
      <c r="D1161" s="400">
        <v>0</v>
      </c>
      <c r="E1161" s="916">
        <v>1</v>
      </c>
      <c r="F1161" s="916"/>
      <c r="G1161" s="408">
        <v>25171702</v>
      </c>
      <c r="H1161" s="528">
        <v>1056000</v>
      </c>
      <c r="I1161" s="543"/>
      <c r="J1161" s="544"/>
    </row>
    <row r="1162" spans="1:10" s="398" customFormat="1" ht="12.75" customHeight="1">
      <c r="A1162" s="404">
        <f t="shared" si="29"/>
        <v>17</v>
      </c>
      <c r="B1162" s="407" t="s">
        <v>2748</v>
      </c>
      <c r="C1162" s="400" t="s">
        <v>2246</v>
      </c>
      <c r="D1162" s="400">
        <v>0</v>
      </c>
      <c r="E1162" s="916">
        <v>1</v>
      </c>
      <c r="F1162" s="916"/>
      <c r="G1162" s="408">
        <v>40142020</v>
      </c>
      <c r="H1162" s="528">
        <v>308000</v>
      </c>
      <c r="I1162" s="543"/>
      <c r="J1162" s="544"/>
    </row>
    <row r="1163" spans="1:10" s="398" customFormat="1" ht="12.75" customHeight="1">
      <c r="A1163" s="404">
        <f t="shared" si="29"/>
        <v>18</v>
      </c>
      <c r="B1163" s="407" t="s">
        <v>2749</v>
      </c>
      <c r="C1163" s="400" t="s">
        <v>2246</v>
      </c>
      <c r="D1163" s="400">
        <v>0</v>
      </c>
      <c r="E1163" s="916">
        <v>1</v>
      </c>
      <c r="F1163" s="916"/>
      <c r="G1163" s="406">
        <v>25171708</v>
      </c>
      <c r="H1163" s="528">
        <v>715000</v>
      </c>
      <c r="I1163" s="543"/>
      <c r="J1163" s="544"/>
    </row>
    <row r="1164" spans="1:10" s="398" customFormat="1" ht="12.75" customHeight="1">
      <c r="A1164" s="404">
        <f t="shared" si="29"/>
        <v>19</v>
      </c>
      <c r="B1164" s="407" t="s">
        <v>2750</v>
      </c>
      <c r="C1164" s="400" t="s">
        <v>2246</v>
      </c>
      <c r="D1164" s="400">
        <v>0</v>
      </c>
      <c r="E1164" s="916">
        <v>1</v>
      </c>
      <c r="F1164" s="916"/>
      <c r="G1164" s="408">
        <v>25171714</v>
      </c>
      <c r="H1164" s="528">
        <v>748000.00000000012</v>
      </c>
      <c r="I1164" s="543"/>
      <c r="J1164" s="544"/>
    </row>
    <row r="1165" spans="1:10" s="398" customFormat="1" ht="12.75" customHeight="1">
      <c r="A1165" s="404">
        <f t="shared" si="29"/>
        <v>20</v>
      </c>
      <c r="B1165" s="405" t="s">
        <v>2751</v>
      </c>
      <c r="C1165" s="400" t="s">
        <v>2246</v>
      </c>
      <c r="D1165" s="400">
        <v>0</v>
      </c>
      <c r="E1165" s="916">
        <v>1</v>
      </c>
      <c r="F1165" s="916"/>
      <c r="G1165" s="408">
        <v>26121658</v>
      </c>
      <c r="H1165" s="528">
        <v>418000.00000000006</v>
      </c>
      <c r="I1165" s="543"/>
      <c r="J1165" s="544"/>
    </row>
    <row r="1166" spans="1:10" s="398" customFormat="1" ht="12.75" customHeight="1">
      <c r="A1166" s="404">
        <f t="shared" si="29"/>
        <v>21</v>
      </c>
      <c r="B1166" s="405" t="s">
        <v>2426</v>
      </c>
      <c r="C1166" s="400" t="s">
        <v>2246</v>
      </c>
      <c r="D1166" s="400">
        <v>0</v>
      </c>
      <c r="E1166" s="916">
        <v>1</v>
      </c>
      <c r="F1166" s="916"/>
      <c r="G1166" s="408">
        <v>31401501</v>
      </c>
      <c r="H1166" s="528">
        <v>198000.00000000003</v>
      </c>
      <c r="I1166" s="543"/>
      <c r="J1166" s="544"/>
    </row>
    <row r="1167" spans="1:10" s="398" customFormat="1" ht="12.75" customHeight="1">
      <c r="A1167" s="404">
        <f t="shared" si="29"/>
        <v>22</v>
      </c>
      <c r="B1167" s="405" t="s">
        <v>2752</v>
      </c>
      <c r="C1167" s="400" t="s">
        <v>2246</v>
      </c>
      <c r="D1167" s="400">
        <v>0</v>
      </c>
      <c r="E1167" s="916">
        <v>1</v>
      </c>
      <c r="F1167" s="916"/>
      <c r="G1167" s="408">
        <v>31401501</v>
      </c>
      <c r="H1167" s="528">
        <v>1012000.0000000001</v>
      </c>
      <c r="I1167" s="543"/>
      <c r="J1167" s="544"/>
    </row>
    <row r="1168" spans="1:10" s="398" customFormat="1" ht="12.75" customHeight="1">
      <c r="A1168" s="404">
        <f t="shared" si="29"/>
        <v>23</v>
      </c>
      <c r="B1168" s="405" t="s">
        <v>2753</v>
      </c>
      <c r="C1168" s="400" t="s">
        <v>2246</v>
      </c>
      <c r="D1168" s="400">
        <v>0</v>
      </c>
      <c r="E1168" s="916">
        <v>1</v>
      </c>
      <c r="F1168" s="916"/>
      <c r="G1168" s="408">
        <v>31401501</v>
      </c>
      <c r="H1168" s="528">
        <v>1540000.0000000002</v>
      </c>
      <c r="I1168" s="543"/>
      <c r="J1168" s="544"/>
    </row>
    <row r="1169" spans="1:10" s="398" customFormat="1" ht="12.75" customHeight="1">
      <c r="A1169" s="404">
        <f t="shared" si="29"/>
        <v>24</v>
      </c>
      <c r="B1169" s="405" t="s">
        <v>2754</v>
      </c>
      <c r="C1169" s="400" t="s">
        <v>2246</v>
      </c>
      <c r="D1169" s="400">
        <v>0</v>
      </c>
      <c r="E1169" s="916">
        <v>1</v>
      </c>
      <c r="F1169" s="916"/>
      <c r="G1169" s="408">
        <v>31401501</v>
      </c>
      <c r="H1169" s="528">
        <v>495000.00000000006</v>
      </c>
      <c r="I1169" s="543"/>
      <c r="J1169" s="544"/>
    </row>
    <row r="1170" spans="1:10" s="398" customFormat="1" ht="12.75" customHeight="1">
      <c r="A1170" s="404">
        <f t="shared" si="29"/>
        <v>25</v>
      </c>
      <c r="B1170" s="462" t="s">
        <v>2755</v>
      </c>
      <c r="C1170" s="400" t="s">
        <v>2246</v>
      </c>
      <c r="D1170" s="400">
        <v>0</v>
      </c>
      <c r="E1170" s="916">
        <v>1</v>
      </c>
      <c r="F1170" s="916"/>
      <c r="G1170" s="408">
        <v>31401501</v>
      </c>
      <c r="H1170" s="528">
        <v>88000</v>
      </c>
      <c r="I1170" s="543"/>
      <c r="J1170" s="544"/>
    </row>
    <row r="1171" spans="1:10" s="398" customFormat="1" ht="12.75" customHeight="1">
      <c r="A1171" s="921" t="s">
        <v>2756</v>
      </c>
      <c r="B1171" s="921"/>
      <c r="C1171" s="921"/>
      <c r="D1171" s="921"/>
      <c r="E1171" s="921"/>
      <c r="F1171" s="921"/>
      <c r="G1171" s="921"/>
      <c r="H1171" s="921"/>
      <c r="I1171" s="543"/>
      <c r="J1171" s="544"/>
    </row>
    <row r="1172" spans="1:10" s="398" customFormat="1" ht="12.75" customHeight="1">
      <c r="A1172" s="404">
        <f>A1170+1</f>
        <v>26</v>
      </c>
      <c r="B1172" s="407" t="s">
        <v>2429</v>
      </c>
      <c r="C1172" s="400" t="s">
        <v>2246</v>
      </c>
      <c r="D1172" s="400">
        <v>0</v>
      </c>
      <c r="E1172" s="916">
        <v>1</v>
      </c>
      <c r="F1172" s="916"/>
      <c r="G1172" s="408">
        <v>26111801</v>
      </c>
      <c r="H1172" s="528">
        <v>165000</v>
      </c>
      <c r="I1172" s="543"/>
      <c r="J1172" s="544"/>
    </row>
    <row r="1173" spans="1:10" s="398" customFormat="1" ht="12.75" customHeight="1">
      <c r="A1173" s="404">
        <f t="shared" ref="A1173:A1179" si="30">A1172+1</f>
        <v>27</v>
      </c>
      <c r="B1173" s="407" t="s">
        <v>2435</v>
      </c>
      <c r="C1173" s="400" t="s">
        <v>2246</v>
      </c>
      <c r="D1173" s="400">
        <v>0</v>
      </c>
      <c r="E1173" s="916">
        <v>1</v>
      </c>
      <c r="F1173" s="916"/>
      <c r="G1173" s="408">
        <v>40142504</v>
      </c>
      <c r="H1173" s="528">
        <v>528000</v>
      </c>
      <c r="I1173" s="543"/>
      <c r="J1173" s="544"/>
    </row>
    <row r="1174" spans="1:10" s="398" customFormat="1" ht="12.75" customHeight="1">
      <c r="A1174" s="404">
        <f t="shared" si="30"/>
        <v>28</v>
      </c>
      <c r="B1174" s="407" t="s">
        <v>2439</v>
      </c>
      <c r="C1174" s="400" t="s">
        <v>2246</v>
      </c>
      <c r="D1174" s="400">
        <v>0</v>
      </c>
      <c r="E1174" s="916">
        <v>1</v>
      </c>
      <c r="F1174" s="916"/>
      <c r="G1174" s="408">
        <v>40142020</v>
      </c>
      <c r="H1174" s="528">
        <v>528000</v>
      </c>
      <c r="I1174" s="543"/>
      <c r="J1174" s="544"/>
    </row>
    <row r="1175" spans="1:10" s="398" customFormat="1" ht="12.75" customHeight="1">
      <c r="A1175" s="404">
        <f t="shared" si="30"/>
        <v>29</v>
      </c>
      <c r="B1175" s="407" t="s">
        <v>2441</v>
      </c>
      <c r="C1175" s="400" t="s">
        <v>2246</v>
      </c>
      <c r="D1175" s="400">
        <v>0</v>
      </c>
      <c r="E1175" s="916">
        <v>1</v>
      </c>
      <c r="F1175" s="916"/>
      <c r="G1175" s="408">
        <v>40142020</v>
      </c>
      <c r="H1175" s="528">
        <v>506000.00000000006</v>
      </c>
      <c r="I1175" s="543"/>
      <c r="J1175" s="544"/>
    </row>
    <row r="1176" spans="1:10" s="398" customFormat="1" ht="12.75" customHeight="1">
      <c r="A1176" s="404">
        <f t="shared" si="30"/>
        <v>30</v>
      </c>
      <c r="B1176" s="407" t="s">
        <v>2443</v>
      </c>
      <c r="C1176" s="400" t="s">
        <v>2246</v>
      </c>
      <c r="D1176" s="400">
        <v>0</v>
      </c>
      <c r="E1176" s="916">
        <v>1</v>
      </c>
      <c r="F1176" s="916"/>
      <c r="G1176" s="408">
        <v>25174000</v>
      </c>
      <c r="H1176" s="528">
        <v>1210000</v>
      </c>
      <c r="I1176" s="543"/>
      <c r="J1176" s="544"/>
    </row>
    <row r="1177" spans="1:10" s="398" customFormat="1" ht="12.75" customHeight="1">
      <c r="A1177" s="404">
        <f t="shared" si="30"/>
        <v>31</v>
      </c>
      <c r="B1177" s="407" t="s">
        <v>2445</v>
      </c>
      <c r="C1177" s="400" t="s">
        <v>2246</v>
      </c>
      <c r="D1177" s="400">
        <v>0</v>
      </c>
      <c r="E1177" s="916">
        <v>1</v>
      </c>
      <c r="F1177" s="916"/>
      <c r="G1177" s="408">
        <v>26101101</v>
      </c>
      <c r="H1177" s="528">
        <v>979000.00000000012</v>
      </c>
      <c r="I1177" s="543"/>
      <c r="J1177" s="544"/>
    </row>
    <row r="1178" spans="1:10" s="398" customFormat="1" ht="12.75" customHeight="1">
      <c r="A1178" s="404">
        <f t="shared" si="30"/>
        <v>32</v>
      </c>
      <c r="B1178" s="407" t="s">
        <v>2447</v>
      </c>
      <c r="C1178" s="400" t="s">
        <v>2246</v>
      </c>
      <c r="D1178" s="400">
        <v>0</v>
      </c>
      <c r="E1178" s="916">
        <v>1</v>
      </c>
      <c r="F1178" s="916"/>
      <c r="G1178" s="408">
        <v>40141651</v>
      </c>
      <c r="H1178" s="528">
        <v>352000</v>
      </c>
      <c r="I1178" s="543"/>
      <c r="J1178" s="544"/>
    </row>
    <row r="1179" spans="1:10" s="398" customFormat="1" ht="12.75" customHeight="1">
      <c r="A1179" s="404">
        <f t="shared" si="30"/>
        <v>33</v>
      </c>
      <c r="B1179" s="462" t="s">
        <v>2343</v>
      </c>
      <c r="C1179" s="400" t="s">
        <v>2246</v>
      </c>
      <c r="D1179" s="400">
        <v>0</v>
      </c>
      <c r="E1179" s="916">
        <v>1</v>
      </c>
      <c r="F1179" s="916"/>
      <c r="G1179" s="408">
        <v>26111801</v>
      </c>
      <c r="H1179" s="528">
        <v>242000.00000000003</v>
      </c>
      <c r="I1179" s="543"/>
      <c r="J1179" s="544"/>
    </row>
    <row r="1180" spans="1:10" s="398" customFormat="1" ht="12.75" customHeight="1">
      <c r="A1180" s="921" t="s">
        <v>2757</v>
      </c>
      <c r="B1180" s="921"/>
      <c r="C1180" s="921"/>
      <c r="D1180" s="921"/>
      <c r="E1180" s="921"/>
      <c r="F1180" s="921"/>
      <c r="G1180" s="921"/>
      <c r="H1180" s="921"/>
      <c r="I1180" s="543"/>
      <c r="J1180" s="544"/>
    </row>
    <row r="1181" spans="1:10" s="398" customFormat="1" ht="12.75" customHeight="1">
      <c r="A1181" s="404">
        <f>A1179+1</f>
        <v>34</v>
      </c>
      <c r="B1181" s="407" t="s">
        <v>2758</v>
      </c>
      <c r="C1181" s="400" t="s">
        <v>2246</v>
      </c>
      <c r="D1181" s="400">
        <v>0</v>
      </c>
      <c r="E1181" s="916">
        <v>1</v>
      </c>
      <c r="F1181" s="916"/>
      <c r="G1181" s="408">
        <v>26101732</v>
      </c>
      <c r="H1181" s="528">
        <v>132000</v>
      </c>
      <c r="I1181" s="543"/>
      <c r="J1181" s="544"/>
    </row>
    <row r="1182" spans="1:10" s="398" customFormat="1" ht="12.75" customHeight="1">
      <c r="A1182" s="404">
        <f t="shared" ref="A1182:A1217" si="31">A1181+1</f>
        <v>35</v>
      </c>
      <c r="B1182" s="407" t="s">
        <v>2255</v>
      </c>
      <c r="C1182" s="400" t="s">
        <v>2246</v>
      </c>
      <c r="D1182" s="400">
        <v>0</v>
      </c>
      <c r="E1182" s="916">
        <v>1</v>
      </c>
      <c r="F1182" s="916"/>
      <c r="G1182" s="408">
        <v>26101755</v>
      </c>
      <c r="H1182" s="528">
        <v>748000.00000000012</v>
      </c>
      <c r="I1182" s="543"/>
      <c r="J1182" s="544"/>
    </row>
    <row r="1183" spans="1:10" s="398" customFormat="1" ht="12.75" customHeight="1">
      <c r="A1183" s="404">
        <f t="shared" si="31"/>
        <v>36</v>
      </c>
      <c r="B1183" s="409" t="s">
        <v>2256</v>
      </c>
      <c r="C1183" s="400" t="s">
        <v>2246</v>
      </c>
      <c r="D1183" s="400">
        <v>0</v>
      </c>
      <c r="E1183" s="916">
        <v>1</v>
      </c>
      <c r="F1183" s="916"/>
      <c r="G1183" s="408">
        <v>41111957</v>
      </c>
      <c r="H1183" s="528">
        <v>286000</v>
      </c>
      <c r="I1183" s="543"/>
      <c r="J1183" s="544"/>
    </row>
    <row r="1184" spans="1:10" s="398" customFormat="1" ht="12.75" customHeight="1">
      <c r="A1184" s="404">
        <f t="shared" si="31"/>
        <v>37</v>
      </c>
      <c r="B1184" s="407" t="s">
        <v>2257</v>
      </c>
      <c r="C1184" s="400" t="s">
        <v>2246</v>
      </c>
      <c r="D1184" s="400">
        <v>0</v>
      </c>
      <c r="E1184" s="916">
        <v>1</v>
      </c>
      <c r="F1184" s="916"/>
      <c r="G1184" s="408">
        <v>31411901</v>
      </c>
      <c r="H1184" s="528">
        <v>242000.00000000003</v>
      </c>
      <c r="I1184" s="543"/>
      <c r="J1184" s="544"/>
    </row>
    <row r="1185" spans="1:10" s="398" customFormat="1" ht="12.75" customHeight="1">
      <c r="A1185" s="404">
        <f t="shared" si="31"/>
        <v>38</v>
      </c>
      <c r="B1185" s="405" t="s">
        <v>2258</v>
      </c>
      <c r="C1185" s="400" t="s">
        <v>2246</v>
      </c>
      <c r="D1185" s="400">
        <v>0</v>
      </c>
      <c r="E1185" s="916">
        <v>1</v>
      </c>
      <c r="F1185" s="916"/>
      <c r="G1185" s="408">
        <v>26101406</v>
      </c>
      <c r="H1185" s="528">
        <v>352000</v>
      </c>
      <c r="I1185" s="543"/>
      <c r="J1185" s="544"/>
    </row>
    <row r="1186" spans="1:10" s="398" customFormat="1" ht="12.75" customHeight="1">
      <c r="A1186" s="404">
        <f t="shared" si="31"/>
        <v>39</v>
      </c>
      <c r="B1186" s="407" t="s">
        <v>2259</v>
      </c>
      <c r="C1186" s="400" t="s">
        <v>2246</v>
      </c>
      <c r="D1186" s="400">
        <v>0</v>
      </c>
      <c r="E1186" s="916">
        <v>1</v>
      </c>
      <c r="F1186" s="916"/>
      <c r="G1186" s="408">
        <v>40142020</v>
      </c>
      <c r="H1186" s="528">
        <v>132000</v>
      </c>
      <c r="I1186" s="543"/>
      <c r="J1186" s="544"/>
    </row>
    <row r="1187" spans="1:10" s="398" customFormat="1" ht="12.75" customHeight="1">
      <c r="A1187" s="404">
        <f t="shared" si="31"/>
        <v>40</v>
      </c>
      <c r="B1187" s="407" t="s">
        <v>2260</v>
      </c>
      <c r="C1187" s="400" t="s">
        <v>2246</v>
      </c>
      <c r="D1187" s="400">
        <v>0</v>
      </c>
      <c r="E1187" s="916">
        <v>1</v>
      </c>
      <c r="F1187" s="916"/>
      <c r="G1187" s="408">
        <v>40161504</v>
      </c>
      <c r="H1187" s="528">
        <v>99000.000000000015</v>
      </c>
      <c r="I1187" s="543"/>
      <c r="J1187" s="544"/>
    </row>
    <row r="1188" spans="1:10" s="398" customFormat="1" ht="12.75" customHeight="1">
      <c r="A1188" s="404">
        <f t="shared" si="31"/>
        <v>41</v>
      </c>
      <c r="B1188" s="407" t="s">
        <v>2261</v>
      </c>
      <c r="C1188" s="400" t="s">
        <v>2246</v>
      </c>
      <c r="D1188" s="400">
        <v>0</v>
      </c>
      <c r="E1188" s="916">
        <v>1</v>
      </c>
      <c r="F1188" s="916"/>
      <c r="G1188" s="408">
        <v>40161513</v>
      </c>
      <c r="H1188" s="528">
        <v>132000</v>
      </c>
      <c r="I1188" s="543"/>
      <c r="J1188" s="544"/>
    </row>
    <row r="1189" spans="1:10" s="398" customFormat="1" ht="12.75" customHeight="1">
      <c r="A1189" s="404">
        <f t="shared" si="31"/>
        <v>42</v>
      </c>
      <c r="B1189" s="407" t="s">
        <v>2466</v>
      </c>
      <c r="C1189" s="400" t="s">
        <v>2246</v>
      </c>
      <c r="D1189" s="400">
        <v>0</v>
      </c>
      <c r="E1189" s="916">
        <v>1</v>
      </c>
      <c r="F1189" s="916"/>
      <c r="G1189" s="408">
        <v>40161505</v>
      </c>
      <c r="H1189" s="528">
        <v>121000.00000000001</v>
      </c>
      <c r="I1189" s="543"/>
      <c r="J1189" s="544"/>
    </row>
    <row r="1190" spans="1:10" s="398" customFormat="1" ht="12.75" customHeight="1">
      <c r="A1190" s="404">
        <f t="shared" si="31"/>
        <v>43</v>
      </c>
      <c r="B1190" s="407" t="s">
        <v>2263</v>
      </c>
      <c r="C1190" s="400" t="s">
        <v>2246</v>
      </c>
      <c r="D1190" s="400">
        <v>0</v>
      </c>
      <c r="E1190" s="916">
        <v>1</v>
      </c>
      <c r="F1190" s="916"/>
      <c r="G1190" s="408">
        <v>40142502</v>
      </c>
      <c r="H1190" s="528">
        <v>132000</v>
      </c>
      <c r="I1190" s="543"/>
      <c r="J1190" s="544"/>
    </row>
    <row r="1191" spans="1:10" s="398" customFormat="1" ht="12.75" customHeight="1">
      <c r="A1191" s="404">
        <f t="shared" si="31"/>
        <v>44</v>
      </c>
      <c r="B1191" s="405" t="s">
        <v>2264</v>
      </c>
      <c r="C1191" s="400" t="s">
        <v>2246</v>
      </c>
      <c r="D1191" s="400">
        <v>0</v>
      </c>
      <c r="E1191" s="916">
        <v>1</v>
      </c>
      <c r="F1191" s="916"/>
      <c r="G1191" s="408">
        <v>26101736</v>
      </c>
      <c r="H1191" s="528">
        <v>2420000</v>
      </c>
      <c r="I1191" s="543"/>
      <c r="J1191" s="544"/>
    </row>
    <row r="1192" spans="1:10" s="398" customFormat="1" ht="12.75" customHeight="1">
      <c r="A1192" s="404">
        <f t="shared" si="31"/>
        <v>45</v>
      </c>
      <c r="B1192" s="407" t="s">
        <v>2265</v>
      </c>
      <c r="C1192" s="400" t="s">
        <v>2246</v>
      </c>
      <c r="D1192" s="400">
        <v>0</v>
      </c>
      <c r="E1192" s="916">
        <v>1</v>
      </c>
      <c r="F1192" s="916"/>
      <c r="G1192" s="408">
        <v>26101727</v>
      </c>
      <c r="H1192" s="528">
        <v>935000.00000000012</v>
      </c>
      <c r="I1192" s="543"/>
      <c r="J1192" s="544"/>
    </row>
    <row r="1193" spans="1:10" s="398" customFormat="1" ht="12.75" customHeight="1">
      <c r="A1193" s="404">
        <f t="shared" si="31"/>
        <v>46</v>
      </c>
      <c r="B1193" s="407" t="s">
        <v>2267</v>
      </c>
      <c r="C1193" s="400" t="s">
        <v>2246</v>
      </c>
      <c r="D1193" s="400">
        <v>0</v>
      </c>
      <c r="E1193" s="916">
        <v>1</v>
      </c>
      <c r="F1193" s="916"/>
      <c r="G1193" s="408">
        <v>26101711</v>
      </c>
      <c r="H1193" s="528">
        <v>352000</v>
      </c>
      <c r="I1193" s="543"/>
      <c r="J1193" s="544"/>
    </row>
    <row r="1194" spans="1:10" s="398" customFormat="1" ht="12.75" customHeight="1">
      <c r="A1194" s="404">
        <f t="shared" si="31"/>
        <v>47</v>
      </c>
      <c r="B1194" s="410" t="s">
        <v>2268</v>
      </c>
      <c r="C1194" s="400" t="s">
        <v>2246</v>
      </c>
      <c r="D1194" s="400">
        <v>0</v>
      </c>
      <c r="E1194" s="916">
        <v>1</v>
      </c>
      <c r="F1194" s="916"/>
      <c r="G1194" s="408">
        <v>31171600</v>
      </c>
      <c r="H1194" s="528">
        <v>495000.00000000006</v>
      </c>
      <c r="I1194" s="543"/>
      <c r="J1194" s="544"/>
    </row>
    <row r="1195" spans="1:10" s="398" customFormat="1" ht="12.75" customHeight="1">
      <c r="A1195" s="404">
        <f t="shared" si="31"/>
        <v>48</v>
      </c>
      <c r="B1195" s="407" t="s">
        <v>2269</v>
      </c>
      <c r="C1195" s="400" t="s">
        <v>2246</v>
      </c>
      <c r="D1195" s="400">
        <v>0</v>
      </c>
      <c r="E1195" s="916">
        <v>1</v>
      </c>
      <c r="F1195" s="916"/>
      <c r="G1195" s="408">
        <v>31161732</v>
      </c>
      <c r="H1195" s="528">
        <v>132000</v>
      </c>
      <c r="I1195" s="543"/>
      <c r="J1195" s="544"/>
    </row>
    <row r="1196" spans="1:10" s="398" customFormat="1" ht="12.75" customHeight="1">
      <c r="A1196" s="404">
        <f t="shared" si="31"/>
        <v>49</v>
      </c>
      <c r="B1196" s="407" t="s">
        <v>2270</v>
      </c>
      <c r="C1196" s="400" t="s">
        <v>2246</v>
      </c>
      <c r="D1196" s="400">
        <v>0</v>
      </c>
      <c r="E1196" s="916">
        <v>1</v>
      </c>
      <c r="F1196" s="916"/>
      <c r="G1196" s="408">
        <v>31181701</v>
      </c>
      <c r="H1196" s="528">
        <v>1078000</v>
      </c>
      <c r="I1196" s="543"/>
      <c r="J1196" s="544"/>
    </row>
    <row r="1197" spans="1:10" s="398" customFormat="1" ht="12.75" customHeight="1">
      <c r="A1197" s="404">
        <f t="shared" si="31"/>
        <v>50</v>
      </c>
      <c r="B1197" s="407" t="s">
        <v>2271</v>
      </c>
      <c r="C1197" s="400" t="s">
        <v>2246</v>
      </c>
      <c r="D1197" s="400">
        <v>0</v>
      </c>
      <c r="E1197" s="916">
        <v>1</v>
      </c>
      <c r="F1197" s="916"/>
      <c r="G1197" s="408">
        <v>40151524</v>
      </c>
      <c r="H1197" s="528">
        <v>1012000.0000000001</v>
      </c>
      <c r="I1197" s="543"/>
      <c r="J1197" s="544"/>
    </row>
    <row r="1198" spans="1:10" s="398" customFormat="1" ht="12.75" customHeight="1">
      <c r="A1198" s="404">
        <f t="shared" si="31"/>
        <v>51</v>
      </c>
      <c r="B1198" s="405" t="s">
        <v>2272</v>
      </c>
      <c r="C1198" s="400" t="s">
        <v>2246</v>
      </c>
      <c r="D1198" s="400">
        <v>0</v>
      </c>
      <c r="E1198" s="916">
        <v>1</v>
      </c>
      <c r="F1198" s="916"/>
      <c r="G1198" s="408">
        <v>26101743</v>
      </c>
      <c r="H1198" s="528">
        <v>825000.00000000012</v>
      </c>
      <c r="I1198" s="543"/>
      <c r="J1198" s="544"/>
    </row>
    <row r="1199" spans="1:10" s="398" customFormat="1" ht="12.75" customHeight="1">
      <c r="A1199" s="404">
        <f t="shared" si="31"/>
        <v>52</v>
      </c>
      <c r="B1199" s="405" t="s">
        <v>2273</v>
      </c>
      <c r="C1199" s="400" t="s">
        <v>2246</v>
      </c>
      <c r="D1199" s="400">
        <v>0</v>
      </c>
      <c r="E1199" s="916">
        <v>1</v>
      </c>
      <c r="F1199" s="916"/>
      <c r="G1199" s="408">
        <v>26101743</v>
      </c>
      <c r="H1199" s="528">
        <v>825000.00000000012</v>
      </c>
      <c r="I1199" s="543"/>
      <c r="J1199" s="544"/>
    </row>
    <row r="1200" spans="1:10" s="398" customFormat="1" ht="12.75" customHeight="1">
      <c r="A1200" s="404">
        <f t="shared" si="31"/>
        <v>53</v>
      </c>
      <c r="B1200" s="407" t="s">
        <v>2274</v>
      </c>
      <c r="C1200" s="400" t="s">
        <v>2246</v>
      </c>
      <c r="D1200" s="400">
        <v>0</v>
      </c>
      <c r="E1200" s="916">
        <v>1</v>
      </c>
      <c r="F1200" s="916"/>
      <c r="G1200" s="408">
        <v>25172009</v>
      </c>
      <c r="H1200" s="528">
        <v>242000.00000000003</v>
      </c>
      <c r="I1200" s="543"/>
      <c r="J1200" s="544"/>
    </row>
    <row r="1201" spans="1:10" s="398" customFormat="1" ht="12.75" customHeight="1">
      <c r="A1201" s="404">
        <f t="shared" si="31"/>
        <v>54</v>
      </c>
      <c r="B1201" s="407" t="s">
        <v>2275</v>
      </c>
      <c r="C1201" s="400" t="s">
        <v>2246</v>
      </c>
      <c r="D1201" s="400">
        <v>0</v>
      </c>
      <c r="E1201" s="916">
        <v>1</v>
      </c>
      <c r="F1201" s="916"/>
      <c r="G1201" s="408">
        <v>25172009</v>
      </c>
      <c r="H1201" s="528">
        <v>286000</v>
      </c>
      <c r="I1201" s="543"/>
      <c r="J1201" s="544"/>
    </row>
    <row r="1202" spans="1:10" s="398" customFormat="1" ht="12.75" customHeight="1">
      <c r="A1202" s="404">
        <f t="shared" si="31"/>
        <v>55</v>
      </c>
      <c r="B1202" s="407" t="s">
        <v>2276</v>
      </c>
      <c r="C1202" s="400" t="s">
        <v>2246</v>
      </c>
      <c r="D1202" s="400">
        <v>0</v>
      </c>
      <c r="E1202" s="916">
        <v>1</v>
      </c>
      <c r="F1202" s="916"/>
      <c r="G1202" s="408">
        <v>31161520</v>
      </c>
      <c r="H1202" s="528">
        <v>88000</v>
      </c>
      <c r="I1202" s="543"/>
      <c r="J1202" s="544"/>
    </row>
    <row r="1203" spans="1:10" s="398" customFormat="1" ht="12.75" customHeight="1">
      <c r="A1203" s="404">
        <f t="shared" si="31"/>
        <v>56</v>
      </c>
      <c r="B1203" s="407" t="s">
        <v>2759</v>
      </c>
      <c r="C1203" s="400" t="s">
        <v>2246</v>
      </c>
      <c r="D1203" s="400">
        <v>0</v>
      </c>
      <c r="E1203" s="916">
        <v>1</v>
      </c>
      <c r="F1203" s="916"/>
      <c r="G1203" s="408">
        <v>31161520</v>
      </c>
      <c r="H1203" s="528">
        <v>308000</v>
      </c>
      <c r="I1203" s="543"/>
      <c r="J1203" s="544"/>
    </row>
    <row r="1204" spans="1:10" s="398" customFormat="1" ht="12.75" customHeight="1">
      <c r="A1204" s="404">
        <f t="shared" si="31"/>
        <v>57</v>
      </c>
      <c r="B1204" s="407" t="s">
        <v>2760</v>
      </c>
      <c r="C1204" s="400" t="s">
        <v>2246</v>
      </c>
      <c r="D1204" s="400">
        <v>0</v>
      </c>
      <c r="E1204" s="916">
        <v>1</v>
      </c>
      <c r="F1204" s="916"/>
      <c r="G1204" s="408">
        <v>31161520</v>
      </c>
      <c r="H1204" s="528">
        <v>88000</v>
      </c>
      <c r="I1204" s="543"/>
      <c r="J1204" s="544"/>
    </row>
    <row r="1205" spans="1:10" s="398" customFormat="1" ht="12.75" customHeight="1">
      <c r="A1205" s="404">
        <f t="shared" si="31"/>
        <v>58</v>
      </c>
      <c r="B1205" s="407" t="s">
        <v>2761</v>
      </c>
      <c r="C1205" s="400" t="s">
        <v>2246</v>
      </c>
      <c r="D1205" s="400">
        <v>0</v>
      </c>
      <c r="E1205" s="916">
        <v>1</v>
      </c>
      <c r="F1205" s="916"/>
      <c r="G1205" s="408">
        <v>31161520</v>
      </c>
      <c r="H1205" s="528">
        <v>4180000.0000000005</v>
      </c>
      <c r="I1205" s="543"/>
      <c r="J1205" s="544"/>
    </row>
    <row r="1206" spans="1:10" s="398" customFormat="1" ht="12.75" customHeight="1">
      <c r="A1206" s="404">
        <f t="shared" si="31"/>
        <v>59</v>
      </c>
      <c r="B1206" s="407" t="s">
        <v>2762</v>
      </c>
      <c r="C1206" s="400" t="s">
        <v>2246</v>
      </c>
      <c r="D1206" s="400">
        <v>0</v>
      </c>
      <c r="E1206" s="916">
        <v>1</v>
      </c>
      <c r="F1206" s="916"/>
      <c r="G1206" s="408">
        <v>31161520</v>
      </c>
      <c r="H1206" s="528">
        <v>4290000</v>
      </c>
      <c r="I1206" s="543"/>
      <c r="J1206" s="544"/>
    </row>
    <row r="1207" spans="1:10" s="398" customFormat="1" ht="12.75" customHeight="1">
      <c r="A1207" s="404">
        <f t="shared" si="31"/>
        <v>60</v>
      </c>
      <c r="B1207" s="407" t="s">
        <v>2763</v>
      </c>
      <c r="C1207" s="400" t="s">
        <v>2246</v>
      </c>
      <c r="D1207" s="400">
        <v>0</v>
      </c>
      <c r="E1207" s="916">
        <v>1</v>
      </c>
      <c r="F1207" s="916"/>
      <c r="G1207" s="408">
        <v>31161520</v>
      </c>
      <c r="H1207" s="528">
        <v>748000.00000000012</v>
      </c>
      <c r="I1207" s="543"/>
      <c r="J1207" s="544"/>
    </row>
    <row r="1208" spans="1:10" s="398" customFormat="1" ht="12.75" customHeight="1">
      <c r="A1208" s="404">
        <f t="shared" si="31"/>
        <v>61</v>
      </c>
      <c r="B1208" s="407" t="s">
        <v>2764</v>
      </c>
      <c r="C1208" s="400" t="s">
        <v>2246</v>
      </c>
      <c r="D1208" s="400">
        <v>0</v>
      </c>
      <c r="E1208" s="916">
        <v>1</v>
      </c>
      <c r="F1208" s="916"/>
      <c r="G1208" s="408">
        <v>31161520</v>
      </c>
      <c r="H1208" s="528">
        <v>792000.00000000012</v>
      </c>
      <c r="I1208" s="543"/>
      <c r="J1208" s="544"/>
    </row>
    <row r="1209" spans="1:10" s="398" customFormat="1" ht="12.75" customHeight="1">
      <c r="A1209" s="404">
        <f t="shared" si="31"/>
        <v>62</v>
      </c>
      <c r="B1209" s="407" t="s">
        <v>2765</v>
      </c>
      <c r="C1209" s="400" t="s">
        <v>2246</v>
      </c>
      <c r="D1209" s="400">
        <v>0</v>
      </c>
      <c r="E1209" s="916">
        <v>1</v>
      </c>
      <c r="F1209" s="916"/>
      <c r="G1209" s="408">
        <v>31161520</v>
      </c>
      <c r="H1209" s="528">
        <v>66000</v>
      </c>
      <c r="I1209" s="543"/>
      <c r="J1209" s="544"/>
    </row>
    <row r="1210" spans="1:10" s="398" customFormat="1" ht="12.75" customHeight="1">
      <c r="A1210" s="404">
        <f t="shared" si="31"/>
        <v>63</v>
      </c>
      <c r="B1210" s="407" t="s">
        <v>2766</v>
      </c>
      <c r="C1210" s="400" t="s">
        <v>2246</v>
      </c>
      <c r="D1210" s="400">
        <v>0</v>
      </c>
      <c r="E1210" s="916">
        <v>1</v>
      </c>
      <c r="F1210" s="916"/>
      <c r="G1210" s="408">
        <v>31161520</v>
      </c>
      <c r="H1210" s="528">
        <v>22000</v>
      </c>
      <c r="I1210" s="543"/>
      <c r="J1210" s="544"/>
    </row>
    <row r="1211" spans="1:10" s="398" customFormat="1" ht="12.75" customHeight="1">
      <c r="A1211" s="404">
        <f t="shared" si="31"/>
        <v>64</v>
      </c>
      <c r="B1211" s="407" t="s">
        <v>2767</v>
      </c>
      <c r="C1211" s="400" t="s">
        <v>2246</v>
      </c>
      <c r="D1211" s="400">
        <v>0</v>
      </c>
      <c r="E1211" s="916">
        <v>1</v>
      </c>
      <c r="F1211" s="916"/>
      <c r="G1211" s="408">
        <v>31161520</v>
      </c>
      <c r="H1211" s="528">
        <v>1496000.0000000002</v>
      </c>
      <c r="I1211" s="543"/>
      <c r="J1211" s="544"/>
    </row>
    <row r="1212" spans="1:10" s="398" customFormat="1" ht="12.75" customHeight="1">
      <c r="A1212" s="404">
        <f t="shared" si="31"/>
        <v>65</v>
      </c>
      <c r="B1212" s="407" t="s">
        <v>2768</v>
      </c>
      <c r="C1212" s="400" t="s">
        <v>2246</v>
      </c>
      <c r="D1212" s="400">
        <v>0</v>
      </c>
      <c r="E1212" s="916">
        <v>1</v>
      </c>
      <c r="F1212" s="916"/>
      <c r="G1212" s="408">
        <v>31161520</v>
      </c>
      <c r="H1212" s="528">
        <v>495000.00000000006</v>
      </c>
      <c r="I1212" s="543"/>
      <c r="J1212" s="544"/>
    </row>
    <row r="1213" spans="1:10" s="398" customFormat="1" ht="12.75" customHeight="1">
      <c r="A1213" s="404">
        <f t="shared" si="31"/>
        <v>66</v>
      </c>
      <c r="B1213" s="407" t="s">
        <v>2769</v>
      </c>
      <c r="C1213" s="400" t="s">
        <v>2246</v>
      </c>
      <c r="D1213" s="400">
        <v>0</v>
      </c>
      <c r="E1213" s="916">
        <v>1</v>
      </c>
      <c r="F1213" s="916"/>
      <c r="G1213" s="408">
        <v>31161520</v>
      </c>
      <c r="H1213" s="528">
        <v>418000.00000000006</v>
      </c>
      <c r="I1213" s="543"/>
      <c r="J1213" s="544"/>
    </row>
    <row r="1214" spans="1:10" s="398" customFormat="1" ht="12.75" customHeight="1">
      <c r="A1214" s="404">
        <f t="shared" si="31"/>
        <v>67</v>
      </c>
      <c r="B1214" s="407" t="s">
        <v>2770</v>
      </c>
      <c r="C1214" s="400" t="s">
        <v>2246</v>
      </c>
      <c r="D1214" s="400">
        <v>0</v>
      </c>
      <c r="E1214" s="916">
        <v>1</v>
      </c>
      <c r="F1214" s="916"/>
      <c r="G1214" s="408">
        <v>31161520</v>
      </c>
      <c r="H1214" s="528">
        <v>902000.00000000012</v>
      </c>
      <c r="I1214" s="543"/>
      <c r="J1214" s="544"/>
    </row>
    <row r="1215" spans="1:10" s="398" customFormat="1" ht="12.75" customHeight="1">
      <c r="A1215" s="404">
        <f t="shared" si="31"/>
        <v>68</v>
      </c>
      <c r="B1215" s="407" t="s">
        <v>2236</v>
      </c>
      <c r="C1215" s="400" t="s">
        <v>2246</v>
      </c>
      <c r="D1215" s="400">
        <v>0</v>
      </c>
      <c r="E1215" s="916">
        <v>1</v>
      </c>
      <c r="F1215" s="916"/>
      <c r="G1215" s="408">
        <v>31161520</v>
      </c>
      <c r="H1215" s="528">
        <v>3520000.0000000005</v>
      </c>
      <c r="I1215" s="543"/>
      <c r="J1215" s="544"/>
    </row>
    <row r="1216" spans="1:10" s="398" customFormat="1" ht="12.75" customHeight="1">
      <c r="A1216" s="404">
        <f t="shared" si="31"/>
        <v>69</v>
      </c>
      <c r="B1216" s="407" t="s">
        <v>2771</v>
      </c>
      <c r="C1216" s="400" t="s">
        <v>2246</v>
      </c>
      <c r="D1216" s="400">
        <v>0</v>
      </c>
      <c r="E1216" s="916">
        <v>1</v>
      </c>
      <c r="F1216" s="916"/>
      <c r="G1216" s="408">
        <v>31161520</v>
      </c>
      <c r="H1216" s="528">
        <v>7920000.0000000009</v>
      </c>
      <c r="I1216" s="543"/>
      <c r="J1216" s="544"/>
    </row>
    <row r="1217" spans="1:10" s="398" customFormat="1" ht="12.75" customHeight="1">
      <c r="A1217" s="404">
        <f t="shared" si="31"/>
        <v>70</v>
      </c>
      <c r="B1217" s="462" t="s">
        <v>2772</v>
      </c>
      <c r="C1217" s="400" t="s">
        <v>2246</v>
      </c>
      <c r="D1217" s="400">
        <v>0</v>
      </c>
      <c r="E1217" s="916">
        <v>1</v>
      </c>
      <c r="F1217" s="916"/>
      <c r="G1217" s="408">
        <v>31161520</v>
      </c>
      <c r="H1217" s="528">
        <v>352000</v>
      </c>
      <c r="I1217" s="543"/>
      <c r="J1217" s="544"/>
    </row>
    <row r="1218" spans="1:10" s="398" customFormat="1" ht="12.75" customHeight="1">
      <c r="A1218" s="921" t="s">
        <v>2773</v>
      </c>
      <c r="B1218" s="921"/>
      <c r="C1218" s="921"/>
      <c r="D1218" s="921"/>
      <c r="E1218" s="921"/>
      <c r="F1218" s="921"/>
      <c r="G1218" s="921"/>
      <c r="H1218" s="921"/>
      <c r="I1218" s="543"/>
      <c r="J1218" s="544"/>
    </row>
    <row r="1219" spans="1:10" s="398" customFormat="1" ht="12.75" customHeight="1">
      <c r="A1219" s="404">
        <f>A1217+1</f>
        <v>71</v>
      </c>
      <c r="B1219" s="407" t="s">
        <v>2277</v>
      </c>
      <c r="C1219" s="400" t="s">
        <v>2246</v>
      </c>
      <c r="D1219" s="400">
        <v>0</v>
      </c>
      <c r="E1219" s="916">
        <v>1</v>
      </c>
      <c r="F1219" s="916"/>
      <c r="G1219" s="408">
        <v>25174003</v>
      </c>
      <c r="H1219" s="528">
        <v>132000</v>
      </c>
      <c r="I1219" s="543"/>
      <c r="J1219" s="544"/>
    </row>
    <row r="1220" spans="1:10" s="398" customFormat="1" ht="12.75" customHeight="1">
      <c r="A1220" s="404">
        <f t="shared" ref="A1220:A1231" si="32">A1219+1</f>
        <v>72</v>
      </c>
      <c r="B1220" s="407" t="s">
        <v>2278</v>
      </c>
      <c r="C1220" s="400" t="s">
        <v>2246</v>
      </c>
      <c r="D1220" s="400">
        <v>0</v>
      </c>
      <c r="E1220" s="916">
        <v>1</v>
      </c>
      <c r="F1220" s="916"/>
      <c r="G1220" s="408">
        <v>25174002</v>
      </c>
      <c r="H1220" s="528">
        <v>1430000</v>
      </c>
      <c r="I1220" s="543"/>
      <c r="J1220" s="544"/>
    </row>
    <row r="1221" spans="1:10" s="398" customFormat="1" ht="12.75" customHeight="1">
      <c r="A1221" s="404">
        <f t="shared" si="32"/>
        <v>73</v>
      </c>
      <c r="B1221" s="407" t="s">
        <v>2279</v>
      </c>
      <c r="C1221" s="400" t="s">
        <v>2246</v>
      </c>
      <c r="D1221" s="400">
        <v>0</v>
      </c>
      <c r="E1221" s="916">
        <v>1</v>
      </c>
      <c r="F1221" s="916"/>
      <c r="G1221" s="408">
        <v>40151510</v>
      </c>
      <c r="H1221" s="528">
        <v>935000.00000000012</v>
      </c>
      <c r="I1221" s="543"/>
      <c r="J1221" s="544"/>
    </row>
    <row r="1222" spans="1:10" s="398" customFormat="1" ht="12.75" customHeight="1">
      <c r="A1222" s="404">
        <f t="shared" si="32"/>
        <v>74</v>
      </c>
      <c r="B1222" s="407" t="s">
        <v>2280</v>
      </c>
      <c r="C1222" s="400" t="s">
        <v>2246</v>
      </c>
      <c r="D1222" s="400">
        <v>0</v>
      </c>
      <c r="E1222" s="916">
        <v>1</v>
      </c>
      <c r="F1222" s="916"/>
      <c r="G1222" s="408">
        <v>26111911</v>
      </c>
      <c r="H1222" s="528">
        <v>1012000.0000000001</v>
      </c>
      <c r="I1222" s="543"/>
      <c r="J1222" s="544"/>
    </row>
    <row r="1223" spans="1:10" s="398" customFormat="1" ht="12.75" customHeight="1">
      <c r="A1223" s="404">
        <f t="shared" si="32"/>
        <v>75</v>
      </c>
      <c r="B1223" s="407" t="s">
        <v>2281</v>
      </c>
      <c r="C1223" s="400" t="s">
        <v>2246</v>
      </c>
      <c r="D1223" s="400">
        <v>0</v>
      </c>
      <c r="E1223" s="916">
        <v>1</v>
      </c>
      <c r="F1223" s="916"/>
      <c r="G1223" s="408">
        <v>41112209</v>
      </c>
      <c r="H1223" s="528">
        <v>242000.00000000003</v>
      </c>
      <c r="I1223" s="543"/>
      <c r="J1223" s="544"/>
    </row>
    <row r="1224" spans="1:10" s="398" customFormat="1" ht="12.75" customHeight="1">
      <c r="A1224" s="404">
        <f t="shared" si="32"/>
        <v>76</v>
      </c>
      <c r="B1224" s="407" t="s">
        <v>2282</v>
      </c>
      <c r="C1224" s="400" t="s">
        <v>2246</v>
      </c>
      <c r="D1224" s="400">
        <v>0</v>
      </c>
      <c r="E1224" s="916">
        <v>1</v>
      </c>
      <c r="F1224" s="916"/>
      <c r="G1224" s="408">
        <v>25173903</v>
      </c>
      <c r="H1224" s="528">
        <v>286000</v>
      </c>
      <c r="I1224" s="543"/>
      <c r="J1224" s="544"/>
    </row>
    <row r="1225" spans="1:10" s="398" customFormat="1" ht="12.75" customHeight="1">
      <c r="A1225" s="404">
        <f t="shared" si="32"/>
        <v>77</v>
      </c>
      <c r="B1225" s="407" t="s">
        <v>2283</v>
      </c>
      <c r="C1225" s="400" t="s">
        <v>2246</v>
      </c>
      <c r="D1225" s="400">
        <v>0</v>
      </c>
      <c r="E1225" s="916">
        <v>1</v>
      </c>
      <c r="F1225" s="916"/>
      <c r="G1225" s="408">
        <v>40142020</v>
      </c>
      <c r="H1225" s="528">
        <v>352000</v>
      </c>
      <c r="I1225" s="543"/>
      <c r="J1225" s="544"/>
    </row>
    <row r="1226" spans="1:10" s="398" customFormat="1" ht="12.75" customHeight="1">
      <c r="A1226" s="404">
        <f t="shared" si="32"/>
        <v>78</v>
      </c>
      <c r="B1226" s="407" t="s">
        <v>2284</v>
      </c>
      <c r="C1226" s="400" t="s">
        <v>2246</v>
      </c>
      <c r="D1226" s="400">
        <v>0</v>
      </c>
      <c r="E1226" s="916">
        <v>1</v>
      </c>
      <c r="F1226" s="916"/>
      <c r="G1226" s="408">
        <v>40142020</v>
      </c>
      <c r="H1226" s="528">
        <v>308000</v>
      </c>
      <c r="I1226" s="543"/>
      <c r="J1226" s="544"/>
    </row>
    <row r="1227" spans="1:10" s="398" customFormat="1" ht="12.75" customHeight="1">
      <c r="A1227" s="404">
        <f t="shared" si="32"/>
        <v>79</v>
      </c>
      <c r="B1227" s="407" t="s">
        <v>2285</v>
      </c>
      <c r="C1227" s="400" t="s">
        <v>2246</v>
      </c>
      <c r="D1227" s="400">
        <v>0</v>
      </c>
      <c r="E1227" s="916">
        <v>1</v>
      </c>
      <c r="F1227" s="916"/>
      <c r="G1227" s="408">
        <v>25174001</v>
      </c>
      <c r="H1227" s="528">
        <v>748000.00000000012</v>
      </c>
      <c r="I1227" s="543"/>
      <c r="J1227" s="544"/>
    </row>
    <row r="1228" spans="1:10" s="398" customFormat="1" ht="12.75" customHeight="1">
      <c r="A1228" s="404">
        <f t="shared" si="32"/>
        <v>80</v>
      </c>
      <c r="B1228" s="407" t="s">
        <v>2286</v>
      </c>
      <c r="C1228" s="400" t="s">
        <v>2246</v>
      </c>
      <c r="D1228" s="400">
        <v>0</v>
      </c>
      <c r="E1228" s="916">
        <v>1</v>
      </c>
      <c r="F1228" s="916"/>
      <c r="G1228" s="408">
        <v>25174001</v>
      </c>
      <c r="H1228" s="528">
        <v>418000.00000000006</v>
      </c>
      <c r="I1228" s="543"/>
      <c r="J1228" s="544"/>
    </row>
    <row r="1229" spans="1:10" s="398" customFormat="1" ht="12.75" customHeight="1">
      <c r="A1229" s="404">
        <f t="shared" si="32"/>
        <v>81</v>
      </c>
      <c r="B1229" s="407" t="s">
        <v>2774</v>
      </c>
      <c r="C1229" s="400" t="s">
        <v>2246</v>
      </c>
      <c r="D1229" s="400">
        <v>0</v>
      </c>
      <c r="E1229" s="916">
        <v>1</v>
      </c>
      <c r="F1229" s="916"/>
      <c r="G1229" s="408">
        <v>25174001</v>
      </c>
      <c r="H1229" s="528">
        <v>242000.00000000003</v>
      </c>
      <c r="I1229" s="543"/>
      <c r="J1229" s="544"/>
    </row>
    <row r="1230" spans="1:10" s="398" customFormat="1" ht="12.75" customHeight="1">
      <c r="A1230" s="404">
        <f t="shared" si="32"/>
        <v>82</v>
      </c>
      <c r="B1230" s="407" t="s">
        <v>2775</v>
      </c>
      <c r="C1230" s="400" t="s">
        <v>2246</v>
      </c>
      <c r="D1230" s="400">
        <v>0</v>
      </c>
      <c r="E1230" s="916">
        <v>1</v>
      </c>
      <c r="F1230" s="916"/>
      <c r="G1230" s="408">
        <v>25174001</v>
      </c>
      <c r="H1230" s="528">
        <v>308000</v>
      </c>
      <c r="I1230" s="543"/>
      <c r="J1230" s="544"/>
    </row>
    <row r="1231" spans="1:10" s="398" customFormat="1" ht="12.75" customHeight="1">
      <c r="A1231" s="404">
        <f t="shared" si="32"/>
        <v>83</v>
      </c>
      <c r="B1231" s="462" t="s">
        <v>2776</v>
      </c>
      <c r="C1231" s="400" t="s">
        <v>2246</v>
      </c>
      <c r="D1231" s="400">
        <v>0</v>
      </c>
      <c r="E1231" s="916">
        <v>1</v>
      </c>
      <c r="F1231" s="916"/>
      <c r="G1231" s="408">
        <v>25174001</v>
      </c>
      <c r="H1231" s="528">
        <v>242000.00000000003</v>
      </c>
      <c r="I1231" s="543"/>
      <c r="J1231" s="544"/>
    </row>
    <row r="1232" spans="1:10" s="398" customFormat="1" ht="12.75" customHeight="1">
      <c r="A1232" s="921" t="s">
        <v>2777</v>
      </c>
      <c r="B1232" s="921"/>
      <c r="C1232" s="921"/>
      <c r="D1232" s="921"/>
      <c r="E1232" s="921"/>
      <c r="F1232" s="921"/>
      <c r="G1232" s="921"/>
      <c r="H1232" s="921"/>
      <c r="I1232" s="543"/>
      <c r="J1232" s="544"/>
    </row>
    <row r="1233" spans="1:10" s="398" customFormat="1" ht="12.75" customHeight="1">
      <c r="A1233" s="404">
        <f>A1231+1</f>
        <v>84</v>
      </c>
      <c r="B1233" s="407" t="s">
        <v>2621</v>
      </c>
      <c r="C1233" s="400" t="s">
        <v>2246</v>
      </c>
      <c r="D1233" s="400">
        <v>0</v>
      </c>
      <c r="E1233" s="916">
        <v>1</v>
      </c>
      <c r="F1233" s="916"/>
      <c r="G1233" s="408">
        <v>25172001</v>
      </c>
      <c r="H1233" s="528">
        <v>396000.00000000006</v>
      </c>
      <c r="I1233" s="543"/>
      <c r="J1233" s="544"/>
    </row>
    <row r="1234" spans="1:10" s="398" customFormat="1" ht="12.75" customHeight="1">
      <c r="A1234" s="404">
        <f t="shared" ref="A1234:A1255" si="33">A1233+1</f>
        <v>85</v>
      </c>
      <c r="B1234" s="407" t="s">
        <v>2622</v>
      </c>
      <c r="C1234" s="400" t="s">
        <v>2246</v>
      </c>
      <c r="D1234" s="400">
        <v>0</v>
      </c>
      <c r="E1234" s="916">
        <v>1</v>
      </c>
      <c r="F1234" s="916"/>
      <c r="G1234" s="408">
        <v>25172001</v>
      </c>
      <c r="H1234" s="528">
        <v>352000</v>
      </c>
      <c r="I1234" s="543"/>
      <c r="J1234" s="544"/>
    </row>
    <row r="1235" spans="1:10" s="398" customFormat="1" ht="12.75" customHeight="1">
      <c r="A1235" s="404">
        <f t="shared" si="33"/>
        <v>86</v>
      </c>
      <c r="B1235" s="407" t="s">
        <v>2288</v>
      </c>
      <c r="C1235" s="400" t="s">
        <v>2246</v>
      </c>
      <c r="D1235" s="400">
        <v>0</v>
      </c>
      <c r="E1235" s="916">
        <v>1</v>
      </c>
      <c r="F1235" s="916"/>
      <c r="G1235" s="408">
        <v>25172004</v>
      </c>
      <c r="H1235" s="528">
        <v>748000.00000000012</v>
      </c>
      <c r="I1235" s="543"/>
      <c r="J1235" s="544"/>
    </row>
    <row r="1236" spans="1:10" s="398" customFormat="1" ht="12.75" customHeight="1">
      <c r="A1236" s="404">
        <f t="shared" si="33"/>
        <v>87</v>
      </c>
      <c r="B1236" s="407" t="s">
        <v>2287</v>
      </c>
      <c r="C1236" s="400" t="s">
        <v>2246</v>
      </c>
      <c r="D1236" s="400">
        <v>0</v>
      </c>
      <c r="E1236" s="916">
        <v>1</v>
      </c>
      <c r="F1236" s="916"/>
      <c r="G1236" s="408">
        <v>25172004</v>
      </c>
      <c r="H1236" s="528">
        <v>352000</v>
      </c>
      <c r="I1236" s="543"/>
      <c r="J1236" s="544"/>
    </row>
    <row r="1237" spans="1:10" s="398" customFormat="1" ht="12.75" customHeight="1">
      <c r="A1237" s="404">
        <f t="shared" si="33"/>
        <v>88</v>
      </c>
      <c r="B1237" s="407" t="s">
        <v>2778</v>
      </c>
      <c r="C1237" s="400" t="s">
        <v>2246</v>
      </c>
      <c r="D1237" s="400">
        <v>0</v>
      </c>
      <c r="E1237" s="916">
        <v>1</v>
      </c>
      <c r="F1237" s="916"/>
      <c r="G1237" s="408">
        <v>25172009</v>
      </c>
      <c r="H1237" s="528">
        <v>99000.000000000015</v>
      </c>
      <c r="I1237" s="543"/>
      <c r="J1237" s="544"/>
    </row>
    <row r="1238" spans="1:10" s="398" customFormat="1" ht="12.75" customHeight="1">
      <c r="A1238" s="404">
        <f t="shared" si="33"/>
        <v>89</v>
      </c>
      <c r="B1238" s="407" t="s">
        <v>2779</v>
      </c>
      <c r="C1238" s="400" t="s">
        <v>2246</v>
      </c>
      <c r="D1238" s="400">
        <v>0</v>
      </c>
      <c r="E1238" s="916">
        <v>1</v>
      </c>
      <c r="F1238" s="916"/>
      <c r="G1238" s="408">
        <v>25172009</v>
      </c>
      <c r="H1238" s="528">
        <v>132000</v>
      </c>
      <c r="I1238" s="543"/>
      <c r="J1238" s="544"/>
    </row>
    <row r="1239" spans="1:10" s="398" customFormat="1" ht="12.75" customHeight="1">
      <c r="A1239" s="404">
        <f t="shared" si="33"/>
        <v>90</v>
      </c>
      <c r="B1239" s="407" t="s">
        <v>2629</v>
      </c>
      <c r="C1239" s="400" t="s">
        <v>2246</v>
      </c>
      <c r="D1239" s="400">
        <v>0</v>
      </c>
      <c r="E1239" s="916">
        <v>1</v>
      </c>
      <c r="F1239" s="916"/>
      <c r="G1239" s="408">
        <v>25174200</v>
      </c>
      <c r="H1239" s="528">
        <v>1012000.0000000001</v>
      </c>
      <c r="I1239" s="543"/>
      <c r="J1239" s="544"/>
    </row>
    <row r="1240" spans="1:10" s="398" customFormat="1" ht="12.75" customHeight="1">
      <c r="A1240" s="404">
        <f t="shared" si="33"/>
        <v>91</v>
      </c>
      <c r="B1240" s="407" t="s">
        <v>2780</v>
      </c>
      <c r="C1240" s="400" t="s">
        <v>2246</v>
      </c>
      <c r="D1240" s="400">
        <v>0</v>
      </c>
      <c r="E1240" s="916">
        <v>1</v>
      </c>
      <c r="F1240" s="916"/>
      <c r="G1240" s="408">
        <v>31163211</v>
      </c>
      <c r="H1240" s="528">
        <v>154000</v>
      </c>
      <c r="I1240" s="543"/>
      <c r="J1240" s="544"/>
    </row>
    <row r="1241" spans="1:10" s="398" customFormat="1" ht="12.75" customHeight="1">
      <c r="A1241" s="404">
        <f t="shared" si="33"/>
        <v>92</v>
      </c>
      <c r="B1241" s="407" t="s">
        <v>2781</v>
      </c>
      <c r="C1241" s="400" t="s">
        <v>2246</v>
      </c>
      <c r="D1241" s="400">
        <v>0</v>
      </c>
      <c r="E1241" s="916">
        <v>1</v>
      </c>
      <c r="F1241" s="916"/>
      <c r="G1241" s="411">
        <v>31161902</v>
      </c>
      <c r="H1241" s="528">
        <v>308000</v>
      </c>
      <c r="I1241" s="543"/>
      <c r="J1241" s="544"/>
    </row>
    <row r="1242" spans="1:10" s="398" customFormat="1" ht="12.75" customHeight="1">
      <c r="A1242" s="404">
        <f t="shared" si="33"/>
        <v>93</v>
      </c>
      <c r="B1242" s="407" t="s">
        <v>2630</v>
      </c>
      <c r="C1242" s="400" t="s">
        <v>2246</v>
      </c>
      <c r="D1242" s="400">
        <v>0</v>
      </c>
      <c r="E1242" s="916">
        <v>1</v>
      </c>
      <c r="F1242" s="916"/>
      <c r="G1242" s="408">
        <v>25172000</v>
      </c>
      <c r="H1242" s="528">
        <v>77000</v>
      </c>
      <c r="I1242" s="543"/>
      <c r="J1242" s="544"/>
    </row>
    <row r="1243" spans="1:10" s="398" customFormat="1" ht="12.75" customHeight="1">
      <c r="A1243" s="404">
        <f t="shared" si="33"/>
        <v>94</v>
      </c>
      <c r="B1243" s="407" t="s">
        <v>2782</v>
      </c>
      <c r="C1243" s="400" t="s">
        <v>2246</v>
      </c>
      <c r="D1243" s="400">
        <v>0</v>
      </c>
      <c r="E1243" s="916">
        <v>1</v>
      </c>
      <c r="F1243" s="916"/>
      <c r="G1243" s="408">
        <v>25172009</v>
      </c>
      <c r="H1243" s="528">
        <v>88000</v>
      </c>
      <c r="I1243" s="543"/>
      <c r="J1243" s="544"/>
    </row>
    <row r="1244" spans="1:10" s="398" customFormat="1" ht="12.75" customHeight="1">
      <c r="A1244" s="404">
        <f t="shared" si="33"/>
        <v>95</v>
      </c>
      <c r="B1244" s="407" t="s">
        <v>2783</v>
      </c>
      <c r="C1244" s="400" t="s">
        <v>2246</v>
      </c>
      <c r="D1244" s="400">
        <v>0</v>
      </c>
      <c r="E1244" s="916">
        <v>1</v>
      </c>
      <c r="F1244" s="916"/>
      <c r="G1244" s="408">
        <v>31161902</v>
      </c>
      <c r="H1244" s="528">
        <v>682000</v>
      </c>
      <c r="I1244" s="543"/>
      <c r="J1244" s="544"/>
    </row>
    <row r="1245" spans="1:10" s="398" customFormat="1" ht="12.75" customHeight="1">
      <c r="A1245" s="404">
        <f t="shared" si="33"/>
        <v>96</v>
      </c>
      <c r="B1245" s="407" t="s">
        <v>2784</v>
      </c>
      <c r="C1245" s="400" t="s">
        <v>2246</v>
      </c>
      <c r="D1245" s="400">
        <v>0</v>
      </c>
      <c r="E1245" s="916">
        <v>1</v>
      </c>
      <c r="F1245" s="916"/>
      <c r="G1245" s="408">
        <v>31161902</v>
      </c>
      <c r="H1245" s="528">
        <v>638000</v>
      </c>
      <c r="I1245" s="543"/>
      <c r="J1245" s="544"/>
    </row>
    <row r="1246" spans="1:10" s="398" customFormat="1" ht="12.75" customHeight="1">
      <c r="A1246" s="404">
        <f t="shared" si="33"/>
        <v>97</v>
      </c>
      <c r="B1246" s="407" t="s">
        <v>2785</v>
      </c>
      <c r="C1246" s="400" t="s">
        <v>2246</v>
      </c>
      <c r="D1246" s="400">
        <v>0</v>
      </c>
      <c r="E1246" s="916">
        <v>1</v>
      </c>
      <c r="F1246" s="916"/>
      <c r="G1246" s="408">
        <v>31161902</v>
      </c>
      <c r="H1246" s="528">
        <v>616000</v>
      </c>
      <c r="I1246" s="543"/>
      <c r="J1246" s="544"/>
    </row>
    <row r="1247" spans="1:10" s="398" customFormat="1" ht="12.75" customHeight="1">
      <c r="A1247" s="404">
        <f t="shared" si="33"/>
        <v>98</v>
      </c>
      <c r="B1247" s="407" t="s">
        <v>2786</v>
      </c>
      <c r="C1247" s="400" t="s">
        <v>2246</v>
      </c>
      <c r="D1247" s="400">
        <v>0</v>
      </c>
      <c r="E1247" s="916">
        <v>1</v>
      </c>
      <c r="F1247" s="916"/>
      <c r="G1247" s="408">
        <v>31161902</v>
      </c>
      <c r="H1247" s="528">
        <v>594000</v>
      </c>
      <c r="I1247" s="543"/>
      <c r="J1247" s="544"/>
    </row>
    <row r="1248" spans="1:10" s="398" customFormat="1" ht="12.75" customHeight="1">
      <c r="A1248" s="404">
        <f t="shared" si="33"/>
        <v>99</v>
      </c>
      <c r="B1248" s="407" t="s">
        <v>2787</v>
      </c>
      <c r="C1248" s="400" t="s">
        <v>2246</v>
      </c>
      <c r="D1248" s="400">
        <v>0</v>
      </c>
      <c r="E1248" s="916">
        <v>1</v>
      </c>
      <c r="F1248" s="916"/>
      <c r="G1248" s="408">
        <v>31161902</v>
      </c>
      <c r="H1248" s="528">
        <v>572000</v>
      </c>
      <c r="I1248" s="543"/>
      <c r="J1248" s="544"/>
    </row>
    <row r="1249" spans="1:10" s="398" customFormat="1" ht="12.75" customHeight="1">
      <c r="A1249" s="404">
        <f t="shared" si="33"/>
        <v>100</v>
      </c>
      <c r="B1249" s="407" t="s">
        <v>2788</v>
      </c>
      <c r="C1249" s="400" t="s">
        <v>2246</v>
      </c>
      <c r="D1249" s="400">
        <v>0</v>
      </c>
      <c r="E1249" s="916">
        <v>1</v>
      </c>
      <c r="F1249" s="916"/>
      <c r="G1249" s="408">
        <v>23232101</v>
      </c>
      <c r="H1249" s="528">
        <v>88000</v>
      </c>
      <c r="I1249" s="543"/>
      <c r="J1249" s="544"/>
    </row>
    <row r="1250" spans="1:10" s="398" customFormat="1" ht="12.75" customHeight="1">
      <c r="A1250" s="404">
        <f t="shared" si="33"/>
        <v>101</v>
      </c>
      <c r="B1250" s="407" t="s">
        <v>2789</v>
      </c>
      <c r="C1250" s="400" t="s">
        <v>2246</v>
      </c>
      <c r="D1250" s="400">
        <v>0</v>
      </c>
      <c r="E1250" s="916">
        <v>1</v>
      </c>
      <c r="F1250" s="916"/>
      <c r="G1250" s="408">
        <v>23232101</v>
      </c>
      <c r="H1250" s="528">
        <v>242000.00000000003</v>
      </c>
      <c r="I1250" s="543"/>
      <c r="J1250" s="544"/>
    </row>
    <row r="1251" spans="1:10" s="398" customFormat="1" ht="12.75" customHeight="1">
      <c r="A1251" s="404">
        <f t="shared" si="33"/>
        <v>102</v>
      </c>
      <c r="B1251" s="407" t="s">
        <v>2790</v>
      </c>
      <c r="C1251" s="400" t="s">
        <v>2246</v>
      </c>
      <c r="D1251" s="400">
        <v>0</v>
      </c>
      <c r="E1251" s="916">
        <v>1</v>
      </c>
      <c r="F1251" s="916"/>
      <c r="G1251" s="408">
        <v>23232101</v>
      </c>
      <c r="H1251" s="528">
        <v>682000</v>
      </c>
      <c r="I1251" s="543"/>
      <c r="J1251" s="544"/>
    </row>
    <row r="1252" spans="1:10" s="398" customFormat="1" ht="12.75" customHeight="1">
      <c r="A1252" s="404">
        <f t="shared" si="33"/>
        <v>103</v>
      </c>
      <c r="B1252" s="407" t="s">
        <v>2791</v>
      </c>
      <c r="C1252" s="400" t="s">
        <v>2246</v>
      </c>
      <c r="D1252" s="400">
        <v>0</v>
      </c>
      <c r="E1252" s="916">
        <v>1</v>
      </c>
      <c r="F1252" s="916"/>
      <c r="G1252" s="408">
        <v>23232101</v>
      </c>
      <c r="H1252" s="528">
        <v>1078000</v>
      </c>
      <c r="I1252" s="543"/>
      <c r="J1252" s="544"/>
    </row>
    <row r="1253" spans="1:10" s="398" customFormat="1" ht="12.75" customHeight="1">
      <c r="A1253" s="404">
        <f t="shared" si="33"/>
        <v>104</v>
      </c>
      <c r="B1253" s="407" t="s">
        <v>2792</v>
      </c>
      <c r="C1253" s="400" t="s">
        <v>2246</v>
      </c>
      <c r="D1253" s="400">
        <v>0</v>
      </c>
      <c r="E1253" s="916">
        <v>1</v>
      </c>
      <c r="F1253" s="916"/>
      <c r="G1253" s="408">
        <v>23232101</v>
      </c>
      <c r="H1253" s="528">
        <v>66000</v>
      </c>
      <c r="I1253" s="543"/>
      <c r="J1253" s="544"/>
    </row>
    <row r="1254" spans="1:10" s="398" customFormat="1" ht="12.75" customHeight="1">
      <c r="A1254" s="404">
        <f t="shared" si="33"/>
        <v>105</v>
      </c>
      <c r="B1254" s="407" t="s">
        <v>2793</v>
      </c>
      <c r="C1254" s="400" t="s">
        <v>2246</v>
      </c>
      <c r="D1254" s="400">
        <v>0</v>
      </c>
      <c r="E1254" s="916">
        <v>1</v>
      </c>
      <c r="F1254" s="916"/>
      <c r="G1254" s="408">
        <v>23232101</v>
      </c>
      <c r="H1254" s="528">
        <v>1056000</v>
      </c>
      <c r="I1254" s="543"/>
      <c r="J1254" s="544"/>
    </row>
    <row r="1255" spans="1:10" s="398" customFormat="1" ht="12.75" customHeight="1">
      <c r="A1255" s="404">
        <f t="shared" si="33"/>
        <v>106</v>
      </c>
      <c r="B1255" s="462" t="s">
        <v>2794</v>
      </c>
      <c r="C1255" s="400" t="s">
        <v>2246</v>
      </c>
      <c r="D1255" s="400">
        <v>0</v>
      </c>
      <c r="E1255" s="916">
        <v>1</v>
      </c>
      <c r="F1255" s="916"/>
      <c r="G1255" s="408">
        <v>23232101</v>
      </c>
      <c r="H1255" s="528">
        <v>462000.00000000006</v>
      </c>
      <c r="I1255" s="543"/>
      <c r="J1255" s="544"/>
    </row>
    <row r="1256" spans="1:10" s="398" customFormat="1" ht="12.75" customHeight="1">
      <c r="A1256" s="921" t="s">
        <v>2640</v>
      </c>
      <c r="B1256" s="921"/>
      <c r="C1256" s="921"/>
      <c r="D1256" s="921"/>
      <c r="E1256" s="921"/>
      <c r="F1256" s="921"/>
      <c r="G1256" s="921"/>
      <c r="H1256" s="921"/>
      <c r="I1256" s="543"/>
      <c r="J1256" s="544"/>
    </row>
    <row r="1257" spans="1:10" s="398" customFormat="1" ht="12.75" customHeight="1">
      <c r="A1257" s="404">
        <f>A1255+1</f>
        <v>107</v>
      </c>
      <c r="B1257" s="407" t="s">
        <v>2641</v>
      </c>
      <c r="C1257" s="400" t="s">
        <v>2246</v>
      </c>
      <c r="D1257" s="400">
        <v>0</v>
      </c>
      <c r="E1257" s="916">
        <v>1</v>
      </c>
      <c r="F1257" s="916"/>
      <c r="G1257" s="408">
        <v>26112000</v>
      </c>
      <c r="H1257" s="528">
        <v>352000</v>
      </c>
      <c r="I1257" s="543"/>
      <c r="J1257" s="544"/>
    </row>
    <row r="1258" spans="1:10" s="398" customFormat="1" ht="12.75" customHeight="1">
      <c r="A1258" s="404">
        <f t="shared" ref="A1258:A1265" si="34">A1257+1</f>
        <v>108</v>
      </c>
      <c r="B1258" s="405" t="s">
        <v>2642</v>
      </c>
      <c r="C1258" s="400" t="s">
        <v>2246</v>
      </c>
      <c r="D1258" s="400">
        <v>0</v>
      </c>
      <c r="E1258" s="916">
        <v>1</v>
      </c>
      <c r="F1258" s="916"/>
      <c r="G1258" s="408">
        <v>25173816</v>
      </c>
      <c r="H1258" s="528">
        <v>132000</v>
      </c>
      <c r="I1258" s="543"/>
      <c r="J1258" s="544"/>
    </row>
    <row r="1259" spans="1:10" s="398" customFormat="1" ht="12.75" customHeight="1">
      <c r="A1259" s="404">
        <f t="shared" si="34"/>
        <v>109</v>
      </c>
      <c r="B1259" s="407" t="s">
        <v>2643</v>
      </c>
      <c r="C1259" s="400" t="s">
        <v>2246</v>
      </c>
      <c r="D1259" s="400">
        <v>0</v>
      </c>
      <c r="E1259" s="916">
        <v>1</v>
      </c>
      <c r="F1259" s="916"/>
      <c r="G1259" s="408">
        <v>26112002</v>
      </c>
      <c r="H1259" s="528">
        <v>2640000</v>
      </c>
      <c r="I1259" s="543"/>
      <c r="J1259" s="544"/>
    </row>
    <row r="1260" spans="1:10" s="398" customFormat="1" ht="12.75" customHeight="1">
      <c r="A1260" s="404">
        <f t="shared" si="34"/>
        <v>110</v>
      </c>
      <c r="B1260" s="405" t="s">
        <v>2644</v>
      </c>
      <c r="C1260" s="400" t="s">
        <v>2246</v>
      </c>
      <c r="D1260" s="400">
        <v>0</v>
      </c>
      <c r="E1260" s="916">
        <v>1</v>
      </c>
      <c r="F1260" s="916"/>
      <c r="G1260" s="408">
        <v>26112001</v>
      </c>
      <c r="H1260" s="528">
        <v>1430000</v>
      </c>
      <c r="I1260" s="543"/>
      <c r="J1260" s="544"/>
    </row>
    <row r="1261" spans="1:10" s="398" customFormat="1" ht="12.75" customHeight="1">
      <c r="A1261" s="404">
        <f t="shared" si="34"/>
        <v>111</v>
      </c>
      <c r="B1261" s="405" t="s">
        <v>2303</v>
      </c>
      <c r="C1261" s="400" t="s">
        <v>2246</v>
      </c>
      <c r="D1261" s="400">
        <v>0</v>
      </c>
      <c r="E1261" s="916">
        <v>1</v>
      </c>
      <c r="F1261" s="916"/>
      <c r="G1261" s="406">
        <v>26112003</v>
      </c>
      <c r="H1261" s="528">
        <v>660000</v>
      </c>
      <c r="I1261" s="543"/>
      <c r="J1261" s="544"/>
    </row>
    <row r="1262" spans="1:10" s="398" customFormat="1" ht="12.75" customHeight="1">
      <c r="A1262" s="404">
        <f t="shared" si="34"/>
        <v>112</v>
      </c>
      <c r="B1262" s="405" t="s">
        <v>2645</v>
      </c>
      <c r="C1262" s="400" t="s">
        <v>2246</v>
      </c>
      <c r="D1262" s="400">
        <v>0</v>
      </c>
      <c r="E1262" s="916">
        <v>1</v>
      </c>
      <c r="F1262" s="916"/>
      <c r="G1262" s="408">
        <v>31171539</v>
      </c>
      <c r="H1262" s="528">
        <v>352000</v>
      </c>
      <c r="I1262" s="543"/>
      <c r="J1262" s="544"/>
    </row>
    <row r="1263" spans="1:10" s="398" customFormat="1" ht="12.75" customHeight="1">
      <c r="A1263" s="404">
        <f t="shared" si="34"/>
        <v>113</v>
      </c>
      <c r="B1263" s="405" t="s">
        <v>2646</v>
      </c>
      <c r="C1263" s="400" t="s">
        <v>2246</v>
      </c>
      <c r="D1263" s="400">
        <v>0</v>
      </c>
      <c r="E1263" s="916">
        <v>1</v>
      </c>
      <c r="F1263" s="916"/>
      <c r="G1263" s="408">
        <v>25171702</v>
      </c>
      <c r="H1263" s="528">
        <v>308000</v>
      </c>
      <c r="I1263" s="543"/>
      <c r="J1263" s="544"/>
    </row>
    <row r="1264" spans="1:10" s="398" customFormat="1" ht="12.75" customHeight="1">
      <c r="A1264" s="404">
        <f t="shared" si="34"/>
        <v>114</v>
      </c>
      <c r="B1264" s="405" t="s">
        <v>2647</v>
      </c>
      <c r="C1264" s="400" t="s">
        <v>2246</v>
      </c>
      <c r="D1264" s="400">
        <v>0</v>
      </c>
      <c r="E1264" s="916">
        <v>1</v>
      </c>
      <c r="F1264" s="916"/>
      <c r="G1264" s="408">
        <v>25171702</v>
      </c>
      <c r="H1264" s="528">
        <v>462000.00000000006</v>
      </c>
      <c r="I1264" s="543"/>
      <c r="J1264" s="544"/>
    </row>
    <row r="1265" spans="1:10" s="398" customFormat="1" ht="12.75" customHeight="1">
      <c r="A1265" s="404">
        <f t="shared" si="34"/>
        <v>115</v>
      </c>
      <c r="B1265" s="462" t="s">
        <v>2648</v>
      </c>
      <c r="C1265" s="400" t="s">
        <v>2246</v>
      </c>
      <c r="D1265" s="400">
        <v>0</v>
      </c>
      <c r="E1265" s="916">
        <v>1</v>
      </c>
      <c r="F1265" s="916"/>
      <c r="G1265" s="408">
        <v>25172009</v>
      </c>
      <c r="H1265" s="528">
        <v>242000.00000000003</v>
      </c>
      <c r="I1265" s="543"/>
      <c r="J1265" s="544"/>
    </row>
    <row r="1266" spans="1:10" s="398" customFormat="1" ht="12.75" customHeight="1">
      <c r="A1266" s="921" t="s">
        <v>2649</v>
      </c>
      <c r="B1266" s="921"/>
      <c r="C1266" s="921"/>
      <c r="D1266" s="921"/>
      <c r="E1266" s="921"/>
      <c r="F1266" s="921"/>
      <c r="G1266" s="921"/>
      <c r="H1266" s="921"/>
      <c r="I1266" s="543"/>
      <c r="J1266" s="544"/>
    </row>
    <row r="1267" spans="1:10" s="398" customFormat="1" ht="12.75" customHeight="1">
      <c r="A1267" s="404">
        <f>A1265+1</f>
        <v>116</v>
      </c>
      <c r="B1267" s="407" t="s">
        <v>2795</v>
      </c>
      <c r="C1267" s="400" t="s">
        <v>2246</v>
      </c>
      <c r="D1267" s="400">
        <v>0</v>
      </c>
      <c r="E1267" s="916">
        <v>1</v>
      </c>
      <c r="F1267" s="916"/>
      <c r="G1267" s="406">
        <v>25172009</v>
      </c>
      <c r="H1267" s="528">
        <v>352000</v>
      </c>
      <c r="I1267" s="543"/>
      <c r="J1267" s="544"/>
    </row>
    <row r="1268" spans="1:10" s="398" customFormat="1" ht="12.75" customHeight="1">
      <c r="A1268" s="404">
        <f t="shared" ref="A1268:A1281" si="35">A1267+1</f>
        <v>117</v>
      </c>
      <c r="B1268" s="407" t="s">
        <v>2305</v>
      </c>
      <c r="C1268" s="400" t="s">
        <v>2246</v>
      </c>
      <c r="D1268" s="400">
        <v>0</v>
      </c>
      <c r="E1268" s="916">
        <v>1</v>
      </c>
      <c r="F1268" s="916"/>
      <c r="G1268" s="408">
        <v>41111921</v>
      </c>
      <c r="H1268" s="528">
        <v>418000.00000000006</v>
      </c>
      <c r="I1268" s="543"/>
      <c r="J1268" s="544"/>
    </row>
    <row r="1269" spans="1:10" s="398" customFormat="1" ht="12.75" customHeight="1">
      <c r="A1269" s="404">
        <f t="shared" si="35"/>
        <v>118</v>
      </c>
      <c r="B1269" s="407" t="s">
        <v>2306</v>
      </c>
      <c r="C1269" s="400" t="s">
        <v>2246</v>
      </c>
      <c r="D1269" s="400">
        <v>0</v>
      </c>
      <c r="E1269" s="916">
        <v>1</v>
      </c>
      <c r="F1269" s="916"/>
      <c r="G1269" s="406">
        <v>31411901</v>
      </c>
      <c r="H1269" s="528">
        <v>165000</v>
      </c>
      <c r="I1269" s="543"/>
      <c r="J1269" s="544"/>
    </row>
    <row r="1270" spans="1:10" s="398" customFormat="1" ht="12.75" customHeight="1">
      <c r="A1270" s="404">
        <f t="shared" si="35"/>
        <v>119</v>
      </c>
      <c r="B1270" s="407" t="s">
        <v>2307</v>
      </c>
      <c r="C1270" s="400" t="s">
        <v>2246</v>
      </c>
      <c r="D1270" s="400">
        <v>0</v>
      </c>
      <c r="E1270" s="916">
        <v>1</v>
      </c>
      <c r="F1270" s="916"/>
      <c r="G1270" s="406">
        <v>31171539</v>
      </c>
      <c r="H1270" s="528">
        <v>352000</v>
      </c>
      <c r="I1270" s="543"/>
      <c r="J1270" s="544"/>
    </row>
    <row r="1271" spans="1:10" s="398" customFormat="1" ht="12.75" customHeight="1">
      <c r="A1271" s="404">
        <f t="shared" si="35"/>
        <v>120</v>
      </c>
      <c r="B1271" s="407" t="s">
        <v>2796</v>
      </c>
      <c r="C1271" s="400" t="s">
        <v>2246</v>
      </c>
      <c r="D1271" s="400">
        <v>0</v>
      </c>
      <c r="E1271" s="916">
        <v>1</v>
      </c>
      <c r="F1271" s="916"/>
      <c r="G1271" s="406">
        <v>25173800</v>
      </c>
      <c r="H1271" s="528">
        <v>396000.00000000006</v>
      </c>
      <c r="I1271" s="543"/>
      <c r="J1271" s="544"/>
    </row>
    <row r="1272" spans="1:10" s="398" customFormat="1" ht="12.75" customHeight="1">
      <c r="A1272" s="404">
        <f t="shared" si="35"/>
        <v>121</v>
      </c>
      <c r="B1272" s="407" t="s">
        <v>2309</v>
      </c>
      <c r="C1272" s="400" t="s">
        <v>2246</v>
      </c>
      <c r="D1272" s="400">
        <v>0</v>
      </c>
      <c r="E1272" s="916">
        <v>1</v>
      </c>
      <c r="F1272" s="916"/>
      <c r="G1272" s="406">
        <v>31261504</v>
      </c>
      <c r="H1272" s="528">
        <v>308000</v>
      </c>
      <c r="I1272" s="543"/>
      <c r="J1272" s="544"/>
    </row>
    <row r="1273" spans="1:10" s="398" customFormat="1" ht="12.75" customHeight="1">
      <c r="A1273" s="404">
        <f t="shared" si="35"/>
        <v>122</v>
      </c>
      <c r="B1273" s="407" t="s">
        <v>2310</v>
      </c>
      <c r="C1273" s="400" t="s">
        <v>2246</v>
      </c>
      <c r="D1273" s="400">
        <v>0</v>
      </c>
      <c r="E1273" s="916">
        <v>1</v>
      </c>
      <c r="F1273" s="916"/>
      <c r="G1273" s="406">
        <v>31171541</v>
      </c>
      <c r="H1273" s="528">
        <v>176000</v>
      </c>
      <c r="I1273" s="543"/>
      <c r="J1273" s="544"/>
    </row>
    <row r="1274" spans="1:10" s="398" customFormat="1" ht="12.75" customHeight="1">
      <c r="A1274" s="404">
        <f t="shared" si="35"/>
        <v>123</v>
      </c>
      <c r="B1274" s="407" t="s">
        <v>2311</v>
      </c>
      <c r="C1274" s="400" t="s">
        <v>2246</v>
      </c>
      <c r="D1274" s="400">
        <v>0</v>
      </c>
      <c r="E1274" s="916">
        <v>1</v>
      </c>
      <c r="F1274" s="916"/>
      <c r="G1274" s="408">
        <v>25173800</v>
      </c>
      <c r="H1274" s="528">
        <v>682000</v>
      </c>
      <c r="I1274" s="543"/>
      <c r="J1274" s="544"/>
    </row>
    <row r="1275" spans="1:10" s="398" customFormat="1" ht="12.75" customHeight="1">
      <c r="A1275" s="404">
        <f t="shared" si="35"/>
        <v>124</v>
      </c>
      <c r="B1275" s="407" t="s">
        <v>2797</v>
      </c>
      <c r="C1275" s="400" t="s">
        <v>2246</v>
      </c>
      <c r="D1275" s="400">
        <v>0</v>
      </c>
      <c r="E1275" s="916">
        <v>1</v>
      </c>
      <c r="F1275" s="916"/>
      <c r="G1275" s="408">
        <v>25173800</v>
      </c>
      <c r="H1275" s="528">
        <v>495000.00000000006</v>
      </c>
      <c r="I1275" s="543"/>
      <c r="J1275" s="544"/>
    </row>
    <row r="1276" spans="1:10" s="398" customFormat="1" ht="12.75" customHeight="1">
      <c r="A1276" s="404">
        <f t="shared" si="35"/>
        <v>125</v>
      </c>
      <c r="B1276" s="407" t="s">
        <v>2798</v>
      </c>
      <c r="C1276" s="400" t="s">
        <v>2246</v>
      </c>
      <c r="D1276" s="400">
        <v>0</v>
      </c>
      <c r="E1276" s="916">
        <v>1</v>
      </c>
      <c r="F1276" s="916"/>
      <c r="G1276" s="408">
        <v>25173800</v>
      </c>
      <c r="H1276" s="528">
        <v>660000</v>
      </c>
      <c r="I1276" s="543"/>
      <c r="J1276" s="544"/>
    </row>
    <row r="1277" spans="1:10" s="398" customFormat="1" ht="12.75" customHeight="1">
      <c r="A1277" s="404">
        <f t="shared" si="35"/>
        <v>126</v>
      </c>
      <c r="B1277" s="407" t="s">
        <v>2799</v>
      </c>
      <c r="C1277" s="400" t="s">
        <v>2246</v>
      </c>
      <c r="D1277" s="400">
        <v>0</v>
      </c>
      <c r="E1277" s="916">
        <v>1</v>
      </c>
      <c r="F1277" s="916"/>
      <c r="G1277" s="408">
        <v>25173800</v>
      </c>
      <c r="H1277" s="528">
        <v>616000</v>
      </c>
      <c r="I1277" s="543"/>
      <c r="J1277" s="544"/>
    </row>
    <row r="1278" spans="1:10" s="398" customFormat="1" ht="12.75" customHeight="1">
      <c r="A1278" s="404">
        <f t="shared" si="35"/>
        <v>127</v>
      </c>
      <c r="B1278" s="407" t="s">
        <v>2800</v>
      </c>
      <c r="C1278" s="400" t="s">
        <v>2246</v>
      </c>
      <c r="D1278" s="400">
        <v>0</v>
      </c>
      <c r="E1278" s="916">
        <v>1</v>
      </c>
      <c r="F1278" s="916"/>
      <c r="G1278" s="408">
        <v>25173800</v>
      </c>
      <c r="H1278" s="528">
        <v>682000</v>
      </c>
      <c r="I1278" s="543"/>
      <c r="J1278" s="544"/>
    </row>
    <row r="1279" spans="1:10" s="398" customFormat="1" ht="12.75" customHeight="1">
      <c r="A1279" s="404">
        <f t="shared" si="35"/>
        <v>128</v>
      </c>
      <c r="B1279" s="407" t="s">
        <v>2801</v>
      </c>
      <c r="C1279" s="400" t="s">
        <v>2246</v>
      </c>
      <c r="D1279" s="400">
        <v>0</v>
      </c>
      <c r="E1279" s="916">
        <v>1</v>
      </c>
      <c r="F1279" s="916"/>
      <c r="G1279" s="408">
        <v>25173800</v>
      </c>
      <c r="H1279" s="528">
        <v>792000.00000000012</v>
      </c>
      <c r="I1279" s="543"/>
      <c r="J1279" s="544"/>
    </row>
    <row r="1280" spans="1:10" s="398" customFormat="1" ht="12.75" customHeight="1">
      <c r="A1280" s="404">
        <f t="shared" si="35"/>
        <v>129</v>
      </c>
      <c r="B1280" s="407" t="s">
        <v>2802</v>
      </c>
      <c r="C1280" s="400" t="s">
        <v>2246</v>
      </c>
      <c r="D1280" s="400">
        <v>0</v>
      </c>
      <c r="E1280" s="916">
        <v>1</v>
      </c>
      <c r="F1280" s="916"/>
      <c r="G1280" s="408">
        <v>25173800</v>
      </c>
      <c r="H1280" s="528">
        <v>693000</v>
      </c>
      <c r="I1280" s="543"/>
      <c r="J1280" s="544"/>
    </row>
    <row r="1281" spans="1:10" s="398" customFormat="1" ht="28.8" customHeight="1">
      <c r="A1281" s="404">
        <f t="shared" si="35"/>
        <v>130</v>
      </c>
      <c r="B1281" s="462" t="s">
        <v>2803</v>
      </c>
      <c r="C1281" s="400" t="s">
        <v>2246</v>
      </c>
      <c r="D1281" s="400">
        <v>0</v>
      </c>
      <c r="E1281" s="916">
        <v>1</v>
      </c>
      <c r="F1281" s="916"/>
      <c r="G1281" s="408">
        <v>25173800</v>
      </c>
      <c r="H1281" s="528">
        <v>1980000.0000000002</v>
      </c>
      <c r="I1281" s="543"/>
      <c r="J1281" s="544"/>
    </row>
    <row r="1282" spans="1:10" s="398" customFormat="1" ht="12.75" customHeight="1">
      <c r="A1282" s="921" t="s">
        <v>2650</v>
      </c>
      <c r="B1282" s="921"/>
      <c r="C1282" s="921"/>
      <c r="D1282" s="921"/>
      <c r="E1282" s="921"/>
      <c r="F1282" s="921"/>
      <c r="G1282" s="921"/>
      <c r="H1282" s="921"/>
      <c r="I1282" s="543"/>
      <c r="J1282" s="544"/>
    </row>
    <row r="1283" spans="1:10" s="398" customFormat="1" ht="12.75" customHeight="1">
      <c r="A1283" s="404">
        <f>A1281+1</f>
        <v>131</v>
      </c>
      <c r="B1283" s="407" t="s">
        <v>2313</v>
      </c>
      <c r="C1283" s="400" t="s">
        <v>2246</v>
      </c>
      <c r="D1283" s="400">
        <v>0</v>
      </c>
      <c r="E1283" s="916">
        <v>1</v>
      </c>
      <c r="F1283" s="916"/>
      <c r="G1283" s="406">
        <v>25174204</v>
      </c>
      <c r="H1283" s="528">
        <v>264000</v>
      </c>
      <c r="I1283" s="543"/>
      <c r="J1283" s="544"/>
    </row>
    <row r="1284" spans="1:10" s="398" customFormat="1" ht="12.75" customHeight="1">
      <c r="A1284" s="404">
        <f t="shared" ref="A1284:A1292" si="36">A1283+1</f>
        <v>132</v>
      </c>
      <c r="B1284" s="407" t="s">
        <v>2651</v>
      </c>
      <c r="C1284" s="400" t="s">
        <v>2246</v>
      </c>
      <c r="D1284" s="400">
        <v>0</v>
      </c>
      <c r="E1284" s="916">
        <v>1</v>
      </c>
      <c r="F1284" s="916"/>
      <c r="G1284" s="406">
        <v>25174207</v>
      </c>
      <c r="H1284" s="528">
        <v>242000.00000000003</v>
      </c>
      <c r="I1284" s="543"/>
      <c r="J1284" s="544"/>
    </row>
    <row r="1285" spans="1:10" s="398" customFormat="1" ht="12.75" customHeight="1">
      <c r="A1285" s="404">
        <f t="shared" si="36"/>
        <v>133</v>
      </c>
      <c r="B1285" s="407" t="s">
        <v>2652</v>
      </c>
      <c r="C1285" s="400" t="s">
        <v>2246</v>
      </c>
      <c r="D1285" s="400">
        <v>0</v>
      </c>
      <c r="E1285" s="916">
        <v>1</v>
      </c>
      <c r="F1285" s="916"/>
      <c r="G1285" s="406">
        <v>25172001</v>
      </c>
      <c r="H1285" s="528">
        <v>66000</v>
      </c>
      <c r="I1285" s="543"/>
      <c r="J1285" s="544"/>
    </row>
    <row r="1286" spans="1:10" s="398" customFormat="1" ht="12.75" customHeight="1">
      <c r="A1286" s="404">
        <f t="shared" si="36"/>
        <v>134</v>
      </c>
      <c r="B1286" s="407" t="s">
        <v>2653</v>
      </c>
      <c r="C1286" s="400" t="s">
        <v>2246</v>
      </c>
      <c r="D1286" s="400">
        <v>0</v>
      </c>
      <c r="E1286" s="916">
        <v>1</v>
      </c>
      <c r="F1286" s="916"/>
      <c r="G1286" s="406">
        <v>25174207</v>
      </c>
      <c r="H1286" s="528">
        <v>154000</v>
      </c>
      <c r="I1286" s="543"/>
      <c r="J1286" s="544"/>
    </row>
    <row r="1287" spans="1:10" s="398" customFormat="1" ht="12.75" customHeight="1">
      <c r="A1287" s="404">
        <f t="shared" si="36"/>
        <v>135</v>
      </c>
      <c r="B1287" s="407" t="s">
        <v>2654</v>
      </c>
      <c r="C1287" s="400" t="s">
        <v>2246</v>
      </c>
      <c r="D1287" s="400">
        <v>0</v>
      </c>
      <c r="E1287" s="916">
        <v>1</v>
      </c>
      <c r="F1287" s="916"/>
      <c r="G1287" s="408">
        <v>26111801</v>
      </c>
      <c r="H1287" s="528">
        <v>176000</v>
      </c>
      <c r="I1287" s="543"/>
      <c r="J1287" s="544"/>
    </row>
    <row r="1288" spans="1:10" s="398" customFormat="1" ht="12.75" customHeight="1">
      <c r="A1288" s="404">
        <f t="shared" si="36"/>
        <v>136</v>
      </c>
      <c r="B1288" s="407" t="s">
        <v>2318</v>
      </c>
      <c r="C1288" s="400" t="s">
        <v>2246</v>
      </c>
      <c r="D1288" s="400">
        <v>0</v>
      </c>
      <c r="E1288" s="916">
        <v>1</v>
      </c>
      <c r="F1288" s="916"/>
      <c r="G1288" s="408">
        <v>40142020</v>
      </c>
      <c r="H1288" s="528">
        <v>396000.00000000006</v>
      </c>
      <c r="I1288" s="543"/>
      <c r="J1288" s="544"/>
    </row>
    <row r="1289" spans="1:10" s="398" customFormat="1" ht="12.75" customHeight="1">
      <c r="A1289" s="404">
        <f t="shared" si="36"/>
        <v>137</v>
      </c>
      <c r="B1289" s="407" t="s">
        <v>2319</v>
      </c>
      <c r="C1289" s="400" t="s">
        <v>2246</v>
      </c>
      <c r="D1289" s="400">
        <v>0</v>
      </c>
      <c r="E1289" s="916">
        <v>1</v>
      </c>
      <c r="F1289" s="916"/>
      <c r="G1289" s="406">
        <v>40142020</v>
      </c>
      <c r="H1289" s="528">
        <v>176000</v>
      </c>
      <c r="I1289" s="543"/>
      <c r="J1289" s="544"/>
    </row>
    <row r="1290" spans="1:10" s="398" customFormat="1" ht="12.75" customHeight="1">
      <c r="A1290" s="404">
        <f t="shared" si="36"/>
        <v>138</v>
      </c>
      <c r="B1290" s="407" t="s">
        <v>2804</v>
      </c>
      <c r="C1290" s="400" t="s">
        <v>2246</v>
      </c>
      <c r="D1290" s="400">
        <v>0</v>
      </c>
      <c r="E1290" s="916">
        <v>1</v>
      </c>
      <c r="F1290" s="916"/>
      <c r="G1290" s="406">
        <v>40142020</v>
      </c>
      <c r="H1290" s="528">
        <v>2860000</v>
      </c>
      <c r="I1290" s="543"/>
      <c r="J1290" s="544"/>
    </row>
    <row r="1291" spans="1:10" s="398" customFormat="1" ht="12.75" customHeight="1">
      <c r="A1291" s="404">
        <f t="shared" si="36"/>
        <v>139</v>
      </c>
      <c r="B1291" s="407" t="s">
        <v>2805</v>
      </c>
      <c r="C1291" s="400" t="s">
        <v>2246</v>
      </c>
      <c r="D1291" s="400">
        <v>0</v>
      </c>
      <c r="E1291" s="916">
        <v>1</v>
      </c>
      <c r="F1291" s="916"/>
      <c r="G1291" s="406">
        <v>40142020</v>
      </c>
      <c r="H1291" s="528">
        <v>1760000.0000000002</v>
      </c>
      <c r="I1291" s="543"/>
      <c r="J1291" s="544"/>
    </row>
    <row r="1292" spans="1:10" s="398" customFormat="1" ht="12.75" customHeight="1">
      <c r="A1292" s="404">
        <f t="shared" si="36"/>
        <v>140</v>
      </c>
      <c r="B1292" s="462" t="s">
        <v>2806</v>
      </c>
      <c r="C1292" s="400" t="s">
        <v>2246</v>
      </c>
      <c r="D1292" s="400">
        <v>0</v>
      </c>
      <c r="E1292" s="916">
        <v>1</v>
      </c>
      <c r="F1292" s="916"/>
      <c r="G1292" s="406">
        <v>40142020</v>
      </c>
      <c r="H1292" s="528">
        <v>946000.00000000012</v>
      </c>
      <c r="I1292" s="543"/>
      <c r="J1292" s="544"/>
    </row>
    <row r="1293" spans="1:10" s="398" customFormat="1" ht="12.75" customHeight="1">
      <c r="A1293" s="921" t="s">
        <v>2655</v>
      </c>
      <c r="B1293" s="921"/>
      <c r="C1293" s="921"/>
      <c r="D1293" s="921"/>
      <c r="E1293" s="921"/>
      <c r="F1293" s="921"/>
      <c r="G1293" s="921"/>
      <c r="H1293" s="921"/>
      <c r="I1293" s="543"/>
      <c r="J1293" s="544"/>
    </row>
    <row r="1294" spans="1:10" s="398" customFormat="1" ht="12.75" customHeight="1">
      <c r="A1294" s="404">
        <f>A1292+1</f>
        <v>141</v>
      </c>
      <c r="B1294" s="407" t="s">
        <v>2321</v>
      </c>
      <c r="C1294" s="400" t="s">
        <v>2246</v>
      </c>
      <c r="D1294" s="400">
        <v>0</v>
      </c>
      <c r="E1294" s="916">
        <v>1</v>
      </c>
      <c r="F1294" s="916"/>
      <c r="G1294" s="406">
        <v>25172901</v>
      </c>
      <c r="H1294" s="528">
        <v>11000</v>
      </c>
      <c r="I1294" s="543"/>
      <c r="J1294" s="544"/>
    </row>
    <row r="1295" spans="1:10" s="398" customFormat="1" ht="12.75" customHeight="1">
      <c r="A1295" s="404">
        <f t="shared" ref="A1295:A1312" si="37">A1294+1</f>
        <v>142</v>
      </c>
      <c r="B1295" s="407" t="s">
        <v>2807</v>
      </c>
      <c r="C1295" s="400" t="s">
        <v>2246</v>
      </c>
      <c r="D1295" s="400">
        <v>0</v>
      </c>
      <c r="E1295" s="916">
        <v>1</v>
      </c>
      <c r="F1295" s="916"/>
      <c r="G1295" s="406">
        <v>25172901</v>
      </c>
      <c r="H1295" s="528">
        <v>11000</v>
      </c>
      <c r="I1295" s="543"/>
      <c r="J1295" s="544"/>
    </row>
    <row r="1296" spans="1:10" s="398" customFormat="1" ht="12.75" customHeight="1">
      <c r="A1296" s="404">
        <f t="shared" si="37"/>
        <v>143</v>
      </c>
      <c r="B1296" s="407" t="s">
        <v>2323</v>
      </c>
      <c r="C1296" s="400" t="s">
        <v>2246</v>
      </c>
      <c r="D1296" s="400">
        <v>0</v>
      </c>
      <c r="E1296" s="916">
        <v>1</v>
      </c>
      <c r="F1296" s="916"/>
      <c r="G1296" s="406">
        <v>25172901</v>
      </c>
      <c r="H1296" s="528">
        <v>49500.000000000007</v>
      </c>
      <c r="I1296" s="543"/>
      <c r="J1296" s="544"/>
    </row>
    <row r="1297" spans="1:10" s="398" customFormat="1" ht="12.75" customHeight="1">
      <c r="A1297" s="404">
        <f t="shared" si="37"/>
        <v>144</v>
      </c>
      <c r="B1297" s="407" t="s">
        <v>2324</v>
      </c>
      <c r="C1297" s="400" t="s">
        <v>2246</v>
      </c>
      <c r="D1297" s="400">
        <v>0</v>
      </c>
      <c r="E1297" s="916">
        <v>1</v>
      </c>
      <c r="F1297" s="916"/>
      <c r="G1297" s="406">
        <v>25172901</v>
      </c>
      <c r="H1297" s="528">
        <v>11000</v>
      </c>
      <c r="I1297" s="543"/>
      <c r="J1297" s="544"/>
    </row>
    <row r="1298" spans="1:10" s="398" customFormat="1" ht="12.75" customHeight="1">
      <c r="A1298" s="404">
        <f t="shared" si="37"/>
        <v>145</v>
      </c>
      <c r="B1298" s="407" t="s">
        <v>2325</v>
      </c>
      <c r="C1298" s="400" t="s">
        <v>2246</v>
      </c>
      <c r="D1298" s="400">
        <v>0</v>
      </c>
      <c r="E1298" s="916">
        <v>1</v>
      </c>
      <c r="F1298" s="916"/>
      <c r="G1298" s="406">
        <v>25172901</v>
      </c>
      <c r="H1298" s="528">
        <v>11000</v>
      </c>
      <c r="I1298" s="543"/>
      <c r="J1298" s="544"/>
    </row>
    <row r="1299" spans="1:10" s="398" customFormat="1" ht="12.75" customHeight="1">
      <c r="A1299" s="404">
        <f t="shared" si="37"/>
        <v>146</v>
      </c>
      <c r="B1299" s="407" t="s">
        <v>2326</v>
      </c>
      <c r="C1299" s="400" t="s">
        <v>2246</v>
      </c>
      <c r="D1299" s="400">
        <v>0</v>
      </c>
      <c r="E1299" s="916">
        <v>1</v>
      </c>
      <c r="F1299" s="916"/>
      <c r="G1299" s="406">
        <v>25172901</v>
      </c>
      <c r="H1299" s="528">
        <v>11000</v>
      </c>
      <c r="I1299" s="543"/>
      <c r="J1299" s="544"/>
    </row>
    <row r="1300" spans="1:10" s="398" customFormat="1" ht="12.75" customHeight="1">
      <c r="A1300" s="404">
        <f t="shared" si="37"/>
        <v>147</v>
      </c>
      <c r="B1300" s="407" t="s">
        <v>2327</v>
      </c>
      <c r="C1300" s="400" t="s">
        <v>2246</v>
      </c>
      <c r="D1300" s="400">
        <v>0</v>
      </c>
      <c r="E1300" s="916">
        <v>1</v>
      </c>
      <c r="F1300" s="916"/>
      <c r="G1300" s="406">
        <v>25173900</v>
      </c>
      <c r="H1300" s="528">
        <v>11000</v>
      </c>
      <c r="I1300" s="543"/>
      <c r="J1300" s="544"/>
    </row>
    <row r="1301" spans="1:10" s="398" customFormat="1" ht="12.75" customHeight="1">
      <c r="A1301" s="404">
        <f t="shared" si="37"/>
        <v>148</v>
      </c>
      <c r="B1301" s="407" t="s">
        <v>2328</v>
      </c>
      <c r="C1301" s="400" t="s">
        <v>2246</v>
      </c>
      <c r="D1301" s="400">
        <v>0</v>
      </c>
      <c r="E1301" s="916">
        <v>1</v>
      </c>
      <c r="F1301" s="916"/>
      <c r="G1301" s="406">
        <v>25174417</v>
      </c>
      <c r="H1301" s="528">
        <v>1320000</v>
      </c>
      <c r="I1301" s="543"/>
      <c r="J1301" s="544"/>
    </row>
    <row r="1302" spans="1:10" s="398" customFormat="1" ht="12.75" customHeight="1">
      <c r="A1302" s="404">
        <f t="shared" si="37"/>
        <v>149</v>
      </c>
      <c r="B1302" s="407" t="s">
        <v>2330</v>
      </c>
      <c r="C1302" s="400" t="s">
        <v>2246</v>
      </c>
      <c r="D1302" s="400">
        <v>0</v>
      </c>
      <c r="E1302" s="916">
        <v>1</v>
      </c>
      <c r="F1302" s="916"/>
      <c r="G1302" s="406">
        <v>25173903</v>
      </c>
      <c r="H1302" s="528">
        <v>462000.00000000006</v>
      </c>
      <c r="I1302" s="543"/>
      <c r="J1302" s="544"/>
    </row>
    <row r="1303" spans="1:10" s="398" customFormat="1" ht="12.75" customHeight="1">
      <c r="A1303" s="404">
        <f t="shared" si="37"/>
        <v>150</v>
      </c>
      <c r="B1303" s="407" t="s">
        <v>2331</v>
      </c>
      <c r="C1303" s="400" t="s">
        <v>2246</v>
      </c>
      <c r="D1303" s="400">
        <v>0</v>
      </c>
      <c r="E1303" s="916">
        <v>1</v>
      </c>
      <c r="F1303" s="916"/>
      <c r="G1303" s="406">
        <v>25173903</v>
      </c>
      <c r="H1303" s="528">
        <v>242000.00000000003</v>
      </c>
      <c r="I1303" s="543"/>
      <c r="J1303" s="544"/>
    </row>
    <row r="1304" spans="1:10" s="398" customFormat="1" ht="12.75" customHeight="1">
      <c r="A1304" s="404">
        <f t="shared" si="37"/>
        <v>151</v>
      </c>
      <c r="B1304" s="405" t="s">
        <v>2332</v>
      </c>
      <c r="C1304" s="400" t="s">
        <v>2246</v>
      </c>
      <c r="D1304" s="400">
        <v>0</v>
      </c>
      <c r="E1304" s="916">
        <v>1</v>
      </c>
      <c r="F1304" s="916"/>
      <c r="G1304" s="406">
        <v>25172110</v>
      </c>
      <c r="H1304" s="528">
        <v>242000.00000000003</v>
      </c>
      <c r="I1304" s="543"/>
      <c r="J1304" s="544"/>
    </row>
    <row r="1305" spans="1:10" s="398" customFormat="1" ht="12.75" customHeight="1">
      <c r="A1305" s="404">
        <f t="shared" si="37"/>
        <v>152</v>
      </c>
      <c r="B1305" s="407" t="s">
        <v>2334</v>
      </c>
      <c r="C1305" s="400" t="s">
        <v>2246</v>
      </c>
      <c r="D1305" s="400">
        <v>0</v>
      </c>
      <c r="E1305" s="916">
        <v>1</v>
      </c>
      <c r="F1305" s="916"/>
      <c r="G1305" s="406">
        <v>25174417</v>
      </c>
      <c r="H1305" s="528">
        <v>858000.00000000012</v>
      </c>
      <c r="I1305" s="543"/>
      <c r="J1305" s="544"/>
    </row>
    <row r="1306" spans="1:10" s="398" customFormat="1" ht="12.75" customHeight="1">
      <c r="A1306" s="404">
        <f t="shared" si="37"/>
        <v>153</v>
      </c>
      <c r="B1306" s="407" t="s">
        <v>2335</v>
      </c>
      <c r="C1306" s="400" t="s">
        <v>2246</v>
      </c>
      <c r="D1306" s="400">
        <v>0</v>
      </c>
      <c r="E1306" s="916">
        <v>1</v>
      </c>
      <c r="F1306" s="916"/>
      <c r="G1306" s="406">
        <v>25172907</v>
      </c>
      <c r="H1306" s="528">
        <v>4180000.0000000005</v>
      </c>
      <c r="I1306" s="543"/>
      <c r="J1306" s="544"/>
    </row>
    <row r="1307" spans="1:10" s="398" customFormat="1" ht="12.75" customHeight="1">
      <c r="A1307" s="404">
        <f t="shared" si="37"/>
        <v>154</v>
      </c>
      <c r="B1307" s="407" t="s">
        <v>2336</v>
      </c>
      <c r="C1307" s="400" t="s">
        <v>2246</v>
      </c>
      <c r="D1307" s="400">
        <v>0</v>
      </c>
      <c r="E1307" s="916">
        <v>1</v>
      </c>
      <c r="F1307" s="916"/>
      <c r="G1307" s="406">
        <v>39121622</v>
      </c>
      <c r="H1307" s="528">
        <v>2200</v>
      </c>
      <c r="I1307" s="543"/>
      <c r="J1307" s="544"/>
    </row>
    <row r="1308" spans="1:10" s="398" customFormat="1" ht="12.75" customHeight="1">
      <c r="A1308" s="404">
        <f t="shared" si="37"/>
        <v>155</v>
      </c>
      <c r="B1308" s="407" t="s">
        <v>2337</v>
      </c>
      <c r="C1308" s="400" t="s">
        <v>2246</v>
      </c>
      <c r="D1308" s="400">
        <v>0</v>
      </c>
      <c r="E1308" s="916">
        <v>1</v>
      </c>
      <c r="F1308" s="916"/>
      <c r="G1308" s="406">
        <v>39111803</v>
      </c>
      <c r="H1308" s="528">
        <v>16500</v>
      </c>
      <c r="I1308" s="543"/>
      <c r="J1308" s="544"/>
    </row>
    <row r="1309" spans="1:10" s="398" customFormat="1" ht="12.75" customHeight="1">
      <c r="A1309" s="404">
        <f t="shared" si="37"/>
        <v>156</v>
      </c>
      <c r="B1309" s="407" t="s">
        <v>2808</v>
      </c>
      <c r="C1309" s="400" t="s">
        <v>2246</v>
      </c>
      <c r="D1309" s="400">
        <v>0</v>
      </c>
      <c r="E1309" s="916">
        <v>1</v>
      </c>
      <c r="F1309" s="916"/>
      <c r="G1309" s="406">
        <v>39122336</v>
      </c>
      <c r="H1309" s="528">
        <v>418000.00000000006</v>
      </c>
      <c r="I1309" s="543"/>
      <c r="J1309" s="544"/>
    </row>
    <row r="1310" spans="1:10" s="398" customFormat="1" ht="12.75" customHeight="1">
      <c r="A1310" s="404">
        <f t="shared" si="37"/>
        <v>157</v>
      </c>
      <c r="B1310" s="407" t="s">
        <v>2809</v>
      </c>
      <c r="C1310" s="400" t="s">
        <v>2246</v>
      </c>
      <c r="D1310" s="400">
        <v>0</v>
      </c>
      <c r="E1310" s="916">
        <v>1</v>
      </c>
      <c r="F1310" s="916"/>
      <c r="G1310" s="406">
        <v>39122336</v>
      </c>
      <c r="H1310" s="528">
        <v>462000.00000000006</v>
      </c>
      <c r="I1310" s="543"/>
      <c r="J1310" s="544"/>
    </row>
    <row r="1311" spans="1:10" s="398" customFormat="1" ht="12.75" customHeight="1">
      <c r="A1311" s="404">
        <f t="shared" si="37"/>
        <v>158</v>
      </c>
      <c r="B1311" s="407" t="s">
        <v>2810</v>
      </c>
      <c r="C1311" s="400" t="s">
        <v>2246</v>
      </c>
      <c r="D1311" s="400">
        <v>0</v>
      </c>
      <c r="E1311" s="916">
        <v>1</v>
      </c>
      <c r="F1311" s="916"/>
      <c r="G1311" s="406">
        <v>39122336</v>
      </c>
      <c r="H1311" s="528">
        <v>968000.00000000012</v>
      </c>
      <c r="I1311" s="543"/>
      <c r="J1311" s="544"/>
    </row>
    <row r="1312" spans="1:10" s="68" customFormat="1" ht="12.75" customHeight="1">
      <c r="A1312" s="404">
        <f t="shared" si="37"/>
        <v>159</v>
      </c>
      <c r="B1312" s="462" t="s">
        <v>2338</v>
      </c>
      <c r="C1312" s="400" t="s">
        <v>2246</v>
      </c>
      <c r="D1312" s="400">
        <v>0</v>
      </c>
      <c r="E1312" s="916">
        <v>1</v>
      </c>
      <c r="F1312" s="916"/>
      <c r="G1312" s="408">
        <v>39122336</v>
      </c>
      <c r="H1312" s="528">
        <v>88000</v>
      </c>
      <c r="I1312" s="543"/>
      <c r="J1312" s="544"/>
    </row>
    <row r="1313" spans="1:10" s="398" customFormat="1" ht="12.75" customHeight="1">
      <c r="A1313" s="921" t="s">
        <v>2811</v>
      </c>
      <c r="B1313" s="921"/>
      <c r="C1313" s="921"/>
      <c r="D1313" s="921"/>
      <c r="E1313" s="921"/>
      <c r="F1313" s="921"/>
      <c r="G1313" s="921"/>
      <c r="H1313" s="921"/>
      <c r="I1313" s="543"/>
      <c r="J1313" s="544"/>
    </row>
    <row r="1314" spans="1:10" s="68" customFormat="1" ht="12.75" customHeight="1">
      <c r="A1314" s="404">
        <f>A1312+1</f>
        <v>160</v>
      </c>
      <c r="B1314" s="405" t="s">
        <v>2671</v>
      </c>
      <c r="C1314" s="400" t="s">
        <v>2246</v>
      </c>
      <c r="D1314" s="400">
        <v>0</v>
      </c>
      <c r="E1314" s="916">
        <v>1</v>
      </c>
      <c r="F1314" s="916"/>
      <c r="G1314" s="401">
        <v>26101302</v>
      </c>
      <c r="H1314" s="528">
        <v>2090000.0000000002</v>
      </c>
      <c r="I1314" s="543"/>
      <c r="J1314" s="544"/>
    </row>
    <row r="1315" spans="1:10" s="398" customFormat="1" ht="12.75" customHeight="1">
      <c r="A1315" s="404">
        <f t="shared" ref="A1315:A1322" si="38">A1314+1</f>
        <v>161</v>
      </c>
      <c r="B1315" s="407" t="s">
        <v>2341</v>
      </c>
      <c r="C1315" s="400" t="s">
        <v>2246</v>
      </c>
      <c r="D1315" s="400">
        <v>0</v>
      </c>
      <c r="E1315" s="916">
        <v>1</v>
      </c>
      <c r="F1315" s="916"/>
      <c r="G1315" s="406">
        <v>31171539</v>
      </c>
      <c r="H1315" s="528">
        <v>66000</v>
      </c>
      <c r="I1315" s="543"/>
      <c r="J1315" s="544"/>
    </row>
    <row r="1316" spans="1:10" s="398" customFormat="1" ht="12.75" customHeight="1">
      <c r="A1316" s="404">
        <f t="shared" si="38"/>
        <v>162</v>
      </c>
      <c r="B1316" s="407" t="s">
        <v>2342</v>
      </c>
      <c r="C1316" s="400" t="s">
        <v>2246</v>
      </c>
      <c r="D1316" s="400">
        <v>0</v>
      </c>
      <c r="E1316" s="916">
        <v>1</v>
      </c>
      <c r="F1316" s="916"/>
      <c r="G1316" s="408">
        <v>23153035</v>
      </c>
      <c r="H1316" s="528">
        <v>264000</v>
      </c>
      <c r="I1316" s="543"/>
      <c r="J1316" s="544"/>
    </row>
    <row r="1317" spans="1:10" s="398" customFormat="1" ht="12.75" customHeight="1">
      <c r="A1317" s="404">
        <f t="shared" si="38"/>
        <v>163</v>
      </c>
      <c r="B1317" s="407" t="s">
        <v>2333</v>
      </c>
      <c r="C1317" s="400" t="s">
        <v>2246</v>
      </c>
      <c r="D1317" s="400">
        <v>0</v>
      </c>
      <c r="E1317" s="916">
        <v>1</v>
      </c>
      <c r="F1317" s="916"/>
      <c r="G1317" s="406">
        <v>39121009</v>
      </c>
      <c r="H1317" s="528">
        <v>286000</v>
      </c>
      <c r="I1317" s="543"/>
      <c r="J1317" s="544"/>
    </row>
    <row r="1318" spans="1:10" s="398" customFormat="1" ht="12.75" customHeight="1">
      <c r="A1318" s="404">
        <f t="shared" si="38"/>
        <v>164</v>
      </c>
      <c r="B1318" s="407" t="s">
        <v>2345</v>
      </c>
      <c r="C1318" s="400" t="s">
        <v>2246</v>
      </c>
      <c r="D1318" s="400">
        <v>0</v>
      </c>
      <c r="E1318" s="916">
        <v>1</v>
      </c>
      <c r="F1318" s="916"/>
      <c r="G1318" s="406">
        <v>31171539</v>
      </c>
      <c r="H1318" s="528">
        <v>66000</v>
      </c>
      <c r="I1318" s="543"/>
      <c r="J1318" s="544"/>
    </row>
    <row r="1319" spans="1:10" s="398" customFormat="1" ht="12.75" customHeight="1">
      <c r="A1319" s="404">
        <f t="shared" si="38"/>
        <v>165</v>
      </c>
      <c r="B1319" s="407" t="s">
        <v>2346</v>
      </c>
      <c r="C1319" s="400" t="s">
        <v>2246</v>
      </c>
      <c r="D1319" s="400">
        <v>0</v>
      </c>
      <c r="E1319" s="916">
        <v>1</v>
      </c>
      <c r="F1319" s="916"/>
      <c r="G1319" s="406">
        <v>26101401</v>
      </c>
      <c r="H1319" s="528">
        <v>352000</v>
      </c>
      <c r="I1319" s="543"/>
      <c r="J1319" s="544"/>
    </row>
    <row r="1320" spans="1:10" s="398" customFormat="1" ht="12.75" customHeight="1">
      <c r="A1320" s="404">
        <f t="shared" si="38"/>
        <v>166</v>
      </c>
      <c r="B1320" s="407" t="s">
        <v>2347</v>
      </c>
      <c r="C1320" s="400" t="s">
        <v>2246</v>
      </c>
      <c r="D1320" s="400">
        <v>0</v>
      </c>
      <c r="E1320" s="916">
        <v>1</v>
      </c>
      <c r="F1320" s="916"/>
      <c r="G1320" s="406">
        <v>25173902</v>
      </c>
      <c r="H1320" s="528">
        <v>286000</v>
      </c>
      <c r="I1320" s="543"/>
      <c r="J1320" s="544"/>
    </row>
    <row r="1321" spans="1:10" s="398" customFormat="1" ht="12.75" customHeight="1">
      <c r="A1321" s="404">
        <f t="shared" si="38"/>
        <v>167</v>
      </c>
      <c r="B1321" s="407" t="s">
        <v>2812</v>
      </c>
      <c r="C1321" s="400" t="s">
        <v>2246</v>
      </c>
      <c r="D1321" s="400">
        <v>0</v>
      </c>
      <c r="E1321" s="916">
        <v>1</v>
      </c>
      <c r="F1321" s="916"/>
      <c r="G1321" s="406">
        <v>25173900</v>
      </c>
      <c r="H1321" s="528">
        <v>308000</v>
      </c>
      <c r="I1321" s="543"/>
      <c r="J1321" s="544"/>
    </row>
    <row r="1322" spans="1:10" s="398" customFormat="1" ht="12.75" customHeight="1">
      <c r="A1322" s="404">
        <f t="shared" si="38"/>
        <v>168</v>
      </c>
      <c r="B1322" s="462" t="s">
        <v>2349</v>
      </c>
      <c r="C1322" s="400" t="s">
        <v>2246</v>
      </c>
      <c r="D1322" s="400">
        <v>0</v>
      </c>
      <c r="E1322" s="916">
        <v>1</v>
      </c>
      <c r="F1322" s="916"/>
      <c r="G1322" s="406">
        <v>23153035</v>
      </c>
      <c r="H1322" s="528">
        <v>264000</v>
      </c>
      <c r="I1322" s="543"/>
      <c r="J1322" s="544"/>
    </row>
    <row r="1323" spans="1:10" s="398" customFormat="1" ht="12.75" customHeight="1">
      <c r="A1323" s="921" t="s">
        <v>2674</v>
      </c>
      <c r="B1323" s="921"/>
      <c r="C1323" s="921"/>
      <c r="D1323" s="921"/>
      <c r="E1323" s="921"/>
      <c r="F1323" s="921"/>
      <c r="G1323" s="921"/>
      <c r="H1323" s="921"/>
      <c r="I1323" s="543"/>
      <c r="J1323" s="544"/>
    </row>
    <row r="1324" spans="1:10" s="398" customFormat="1" ht="12.75" customHeight="1">
      <c r="A1324" s="404">
        <f>A1322+1</f>
        <v>169</v>
      </c>
      <c r="B1324" s="407" t="s">
        <v>2675</v>
      </c>
      <c r="C1324" s="400" t="s">
        <v>2246</v>
      </c>
      <c r="D1324" s="400">
        <v>0</v>
      </c>
      <c r="E1324" s="916">
        <v>1</v>
      </c>
      <c r="F1324" s="916"/>
      <c r="G1324" s="406">
        <v>25173800</v>
      </c>
      <c r="H1324" s="528">
        <v>3520000.0000000005</v>
      </c>
      <c r="I1324" s="543"/>
      <c r="J1324" s="544"/>
    </row>
    <row r="1325" spans="1:10" s="398" customFormat="1" ht="12.75" customHeight="1">
      <c r="A1325" s="404">
        <f t="shared" ref="A1325:A1338" si="39">A1324+1</f>
        <v>170</v>
      </c>
      <c r="B1325" s="407" t="s">
        <v>2350</v>
      </c>
      <c r="C1325" s="400" t="s">
        <v>2246</v>
      </c>
      <c r="D1325" s="400">
        <v>0</v>
      </c>
      <c r="E1325" s="916">
        <v>1</v>
      </c>
      <c r="F1325" s="916"/>
      <c r="G1325" s="406">
        <v>25173810</v>
      </c>
      <c r="H1325" s="528">
        <v>979000.00000000012</v>
      </c>
      <c r="I1325" s="543"/>
      <c r="J1325" s="544"/>
    </row>
    <row r="1326" spans="1:10" s="398" customFormat="1" ht="12.75" customHeight="1">
      <c r="A1326" s="404">
        <f t="shared" si="39"/>
        <v>171</v>
      </c>
      <c r="B1326" s="407" t="s">
        <v>2351</v>
      </c>
      <c r="C1326" s="400" t="s">
        <v>2246</v>
      </c>
      <c r="D1326" s="400">
        <v>0</v>
      </c>
      <c r="E1326" s="916">
        <v>1</v>
      </c>
      <c r="F1326" s="916"/>
      <c r="G1326" s="406">
        <v>25173810</v>
      </c>
      <c r="H1326" s="528">
        <v>572000</v>
      </c>
      <c r="I1326" s="543"/>
      <c r="J1326" s="544"/>
    </row>
    <row r="1327" spans="1:10" s="398" customFormat="1" ht="12.75" customHeight="1">
      <c r="A1327" s="404">
        <f t="shared" si="39"/>
        <v>172</v>
      </c>
      <c r="B1327" s="407" t="s">
        <v>2352</v>
      </c>
      <c r="C1327" s="400" t="s">
        <v>2246</v>
      </c>
      <c r="D1327" s="400">
        <v>0</v>
      </c>
      <c r="E1327" s="916">
        <v>1</v>
      </c>
      <c r="F1327" s="916"/>
      <c r="G1327" s="406">
        <v>25173807</v>
      </c>
      <c r="H1327" s="528">
        <v>682000</v>
      </c>
      <c r="I1327" s="543"/>
      <c r="J1327" s="544"/>
    </row>
    <row r="1328" spans="1:10" s="398" customFormat="1" ht="12.75" customHeight="1">
      <c r="A1328" s="404">
        <f t="shared" si="39"/>
        <v>173</v>
      </c>
      <c r="B1328" s="407" t="s">
        <v>2353</v>
      </c>
      <c r="C1328" s="400" t="s">
        <v>2246</v>
      </c>
      <c r="D1328" s="400">
        <v>0</v>
      </c>
      <c r="E1328" s="916">
        <v>1</v>
      </c>
      <c r="F1328" s="916"/>
      <c r="G1328" s="408">
        <v>25173810</v>
      </c>
      <c r="H1328" s="528">
        <v>352000</v>
      </c>
      <c r="I1328" s="543"/>
      <c r="J1328" s="544"/>
    </row>
    <row r="1329" spans="1:10" s="398" customFormat="1" ht="12.75" customHeight="1">
      <c r="A1329" s="404">
        <f t="shared" si="39"/>
        <v>174</v>
      </c>
      <c r="B1329" s="407" t="s">
        <v>2354</v>
      </c>
      <c r="C1329" s="400" t="s">
        <v>2246</v>
      </c>
      <c r="D1329" s="400">
        <v>0</v>
      </c>
      <c r="E1329" s="916">
        <v>1</v>
      </c>
      <c r="F1329" s="916"/>
      <c r="G1329" s="406">
        <v>31411901</v>
      </c>
      <c r="H1329" s="528">
        <v>176000</v>
      </c>
      <c r="I1329" s="543"/>
      <c r="J1329" s="544"/>
    </row>
    <row r="1330" spans="1:10" s="398" customFormat="1" ht="12.75" customHeight="1">
      <c r="A1330" s="404">
        <f t="shared" si="39"/>
        <v>175</v>
      </c>
      <c r="B1330" s="407" t="s">
        <v>2355</v>
      </c>
      <c r="C1330" s="400" t="s">
        <v>2246</v>
      </c>
      <c r="D1330" s="400">
        <v>0</v>
      </c>
      <c r="E1330" s="916">
        <v>1</v>
      </c>
      <c r="F1330" s="916"/>
      <c r="G1330" s="406">
        <v>31161700</v>
      </c>
      <c r="H1330" s="528">
        <v>88000</v>
      </c>
      <c r="I1330" s="543"/>
      <c r="J1330" s="544"/>
    </row>
    <row r="1331" spans="1:10" s="398" customFormat="1" ht="12.75" customHeight="1">
      <c r="A1331" s="404">
        <f t="shared" si="39"/>
        <v>176</v>
      </c>
      <c r="B1331" s="407" t="s">
        <v>2356</v>
      </c>
      <c r="C1331" s="400" t="s">
        <v>2246</v>
      </c>
      <c r="D1331" s="400">
        <v>0</v>
      </c>
      <c r="E1331" s="916">
        <v>1</v>
      </c>
      <c r="F1331" s="916"/>
      <c r="G1331" s="406">
        <v>31161800</v>
      </c>
      <c r="H1331" s="528">
        <v>396000.00000000006</v>
      </c>
      <c r="I1331" s="543"/>
      <c r="J1331" s="544"/>
    </row>
    <row r="1332" spans="1:10" s="398" customFormat="1" ht="12.75" customHeight="1">
      <c r="A1332" s="404">
        <f t="shared" si="39"/>
        <v>177</v>
      </c>
      <c r="B1332" s="407" t="s">
        <v>2357</v>
      </c>
      <c r="C1332" s="400" t="s">
        <v>2246</v>
      </c>
      <c r="D1332" s="400">
        <v>0</v>
      </c>
      <c r="E1332" s="916">
        <v>1</v>
      </c>
      <c r="F1332" s="916"/>
      <c r="G1332" s="406">
        <v>31171539</v>
      </c>
      <c r="H1332" s="528">
        <v>352000</v>
      </c>
      <c r="I1332" s="543"/>
      <c r="J1332" s="544"/>
    </row>
    <row r="1333" spans="1:10" s="398" customFormat="1" ht="12.75" customHeight="1">
      <c r="A1333" s="404">
        <f t="shared" si="39"/>
        <v>178</v>
      </c>
      <c r="B1333" s="407" t="s">
        <v>2358</v>
      </c>
      <c r="C1333" s="400" t="s">
        <v>2246</v>
      </c>
      <c r="D1333" s="400">
        <v>0</v>
      </c>
      <c r="E1333" s="916">
        <v>1</v>
      </c>
      <c r="F1333" s="916"/>
      <c r="G1333" s="406">
        <v>31171539</v>
      </c>
      <c r="H1333" s="528">
        <v>308000</v>
      </c>
      <c r="I1333" s="543"/>
      <c r="J1333" s="544"/>
    </row>
    <row r="1334" spans="1:10" s="398" customFormat="1" ht="12.75" customHeight="1">
      <c r="A1334" s="404">
        <f t="shared" si="39"/>
        <v>179</v>
      </c>
      <c r="B1334" s="407" t="s">
        <v>2359</v>
      </c>
      <c r="C1334" s="400" t="s">
        <v>2246</v>
      </c>
      <c r="D1334" s="400">
        <v>0</v>
      </c>
      <c r="E1334" s="916">
        <v>1</v>
      </c>
      <c r="F1334" s="916"/>
      <c r="G1334" s="406">
        <v>31171539</v>
      </c>
      <c r="H1334" s="528">
        <v>35200</v>
      </c>
      <c r="I1334" s="543"/>
      <c r="J1334" s="544"/>
    </row>
    <row r="1335" spans="1:10" s="398" customFormat="1" ht="12.75" customHeight="1">
      <c r="A1335" s="404">
        <f t="shared" si="39"/>
        <v>180</v>
      </c>
      <c r="B1335" s="407" t="s">
        <v>2360</v>
      </c>
      <c r="C1335" s="400" t="s">
        <v>2246</v>
      </c>
      <c r="D1335" s="400">
        <v>0</v>
      </c>
      <c r="E1335" s="916">
        <v>1</v>
      </c>
      <c r="F1335" s="916"/>
      <c r="G1335" s="408">
        <v>25173800</v>
      </c>
      <c r="H1335" s="528">
        <v>1320000</v>
      </c>
      <c r="I1335" s="543"/>
      <c r="J1335" s="544"/>
    </row>
    <row r="1336" spans="1:10" s="398" customFormat="1" ht="12.75" customHeight="1">
      <c r="A1336" s="404">
        <f t="shared" si="39"/>
        <v>181</v>
      </c>
      <c r="B1336" s="407" t="s">
        <v>2361</v>
      </c>
      <c r="C1336" s="400" t="s">
        <v>2246</v>
      </c>
      <c r="D1336" s="400">
        <v>0</v>
      </c>
      <c r="E1336" s="916">
        <v>1</v>
      </c>
      <c r="F1336" s="916"/>
      <c r="G1336" s="406">
        <v>25173800</v>
      </c>
      <c r="H1336" s="528">
        <v>1210000</v>
      </c>
      <c r="I1336" s="543"/>
      <c r="J1336" s="544"/>
    </row>
    <row r="1337" spans="1:10" s="398" customFormat="1" ht="12.75" customHeight="1">
      <c r="A1337" s="404">
        <f t="shared" si="39"/>
        <v>182</v>
      </c>
      <c r="B1337" s="407" t="s">
        <v>2362</v>
      </c>
      <c r="C1337" s="400" t="s">
        <v>2246</v>
      </c>
      <c r="D1337" s="400">
        <v>0</v>
      </c>
      <c r="E1337" s="916">
        <v>1</v>
      </c>
      <c r="F1337" s="916"/>
      <c r="G1337" s="406">
        <v>31162312</v>
      </c>
      <c r="H1337" s="528">
        <v>286000</v>
      </c>
      <c r="I1337" s="543"/>
      <c r="J1337" s="544"/>
    </row>
    <row r="1338" spans="1:10" s="398" customFormat="1" ht="12.75" customHeight="1">
      <c r="A1338" s="404">
        <f t="shared" si="39"/>
        <v>183</v>
      </c>
      <c r="B1338" s="462" t="s">
        <v>2363</v>
      </c>
      <c r="C1338" s="400" t="s">
        <v>2246</v>
      </c>
      <c r="D1338" s="400">
        <v>0</v>
      </c>
      <c r="E1338" s="916">
        <v>1</v>
      </c>
      <c r="F1338" s="916"/>
      <c r="G1338" s="406">
        <v>31161807</v>
      </c>
      <c r="H1338" s="528">
        <v>286000</v>
      </c>
      <c r="I1338" s="543"/>
      <c r="J1338" s="544"/>
    </row>
    <row r="1339" spans="1:10" s="398" customFormat="1" ht="12.75" customHeight="1">
      <c r="A1339" s="921" t="s">
        <v>2813</v>
      </c>
      <c r="B1339" s="921"/>
      <c r="C1339" s="921"/>
      <c r="D1339" s="921"/>
      <c r="E1339" s="921"/>
      <c r="F1339" s="921"/>
      <c r="G1339" s="921"/>
      <c r="H1339" s="921"/>
      <c r="I1339" s="543"/>
      <c r="J1339" s="544"/>
    </row>
    <row r="1340" spans="1:10" s="398" customFormat="1" ht="12.75" customHeight="1">
      <c r="A1340" s="404">
        <f>A1338+1</f>
        <v>184</v>
      </c>
      <c r="B1340" s="407" t="s">
        <v>2814</v>
      </c>
      <c r="C1340" s="400" t="s">
        <v>2246</v>
      </c>
      <c r="D1340" s="400">
        <v>0</v>
      </c>
      <c r="E1340" s="916">
        <v>1</v>
      </c>
      <c r="F1340" s="916"/>
      <c r="G1340" s="406">
        <v>31171504</v>
      </c>
      <c r="H1340" s="528">
        <v>528000</v>
      </c>
      <c r="I1340" s="543"/>
      <c r="J1340" s="544"/>
    </row>
    <row r="1341" spans="1:10" s="398" customFormat="1" ht="12.75" customHeight="1">
      <c r="A1341" s="404">
        <f t="shared" ref="A1341:A1347" si="40">A1340+1</f>
        <v>185</v>
      </c>
      <c r="B1341" s="407" t="s">
        <v>2815</v>
      </c>
      <c r="C1341" s="400" t="s">
        <v>2246</v>
      </c>
      <c r="D1341" s="400">
        <v>0</v>
      </c>
      <c r="E1341" s="916">
        <v>1</v>
      </c>
      <c r="F1341" s="916"/>
      <c r="G1341" s="408">
        <v>31171504</v>
      </c>
      <c r="H1341" s="528">
        <v>506000.00000000006</v>
      </c>
      <c r="I1341" s="543"/>
      <c r="J1341" s="544"/>
    </row>
    <row r="1342" spans="1:10" s="398" customFormat="1" ht="12.75" customHeight="1">
      <c r="A1342" s="404">
        <f t="shared" si="40"/>
        <v>186</v>
      </c>
      <c r="B1342" s="407" t="s">
        <v>2816</v>
      </c>
      <c r="C1342" s="400" t="s">
        <v>2246</v>
      </c>
      <c r="D1342" s="400">
        <v>0</v>
      </c>
      <c r="E1342" s="916">
        <v>1</v>
      </c>
      <c r="F1342" s="916"/>
      <c r="G1342" s="408">
        <v>31411901</v>
      </c>
      <c r="H1342" s="528">
        <v>132000</v>
      </c>
      <c r="I1342" s="543"/>
      <c r="J1342" s="544"/>
    </row>
    <row r="1343" spans="1:10" s="398" customFormat="1" ht="12.75" customHeight="1">
      <c r="A1343" s="404">
        <f t="shared" si="40"/>
        <v>187</v>
      </c>
      <c r="B1343" s="407" t="s">
        <v>2817</v>
      </c>
      <c r="C1343" s="400" t="s">
        <v>2246</v>
      </c>
      <c r="D1343" s="400">
        <v>0</v>
      </c>
      <c r="E1343" s="916">
        <v>1</v>
      </c>
      <c r="F1343" s="916"/>
      <c r="G1343" s="406">
        <v>31411901</v>
      </c>
      <c r="H1343" s="528">
        <v>132000</v>
      </c>
      <c r="I1343" s="543"/>
      <c r="J1343" s="544"/>
    </row>
    <row r="1344" spans="1:10" s="398" customFormat="1" ht="12.75" customHeight="1">
      <c r="A1344" s="404">
        <f t="shared" si="40"/>
        <v>188</v>
      </c>
      <c r="B1344" s="407" t="s">
        <v>2818</v>
      </c>
      <c r="C1344" s="400" t="s">
        <v>2246</v>
      </c>
      <c r="D1344" s="400">
        <v>0</v>
      </c>
      <c r="E1344" s="916">
        <v>1</v>
      </c>
      <c r="F1344" s="916"/>
      <c r="G1344" s="408">
        <v>31171504</v>
      </c>
      <c r="H1344" s="528">
        <v>528000</v>
      </c>
      <c r="I1344" s="543"/>
      <c r="J1344" s="544"/>
    </row>
    <row r="1345" spans="1:10" s="398" customFormat="1" ht="12.75" customHeight="1">
      <c r="A1345" s="404">
        <f t="shared" si="40"/>
        <v>189</v>
      </c>
      <c r="B1345" s="407" t="s">
        <v>2819</v>
      </c>
      <c r="C1345" s="400" t="s">
        <v>2246</v>
      </c>
      <c r="D1345" s="400">
        <v>0</v>
      </c>
      <c r="E1345" s="916">
        <v>1</v>
      </c>
      <c r="F1345" s="916"/>
      <c r="G1345" s="401">
        <v>31411901</v>
      </c>
      <c r="H1345" s="528">
        <v>99000.000000000015</v>
      </c>
      <c r="I1345" s="543"/>
      <c r="J1345" s="544"/>
    </row>
    <row r="1346" spans="1:10" s="398" customFormat="1" ht="12.75" customHeight="1">
      <c r="A1346" s="404">
        <f t="shared" si="40"/>
        <v>190</v>
      </c>
      <c r="B1346" s="407" t="s">
        <v>2820</v>
      </c>
      <c r="C1346" s="400" t="s">
        <v>2246</v>
      </c>
      <c r="D1346" s="400">
        <v>0</v>
      </c>
      <c r="E1346" s="916">
        <v>1</v>
      </c>
      <c r="F1346" s="916"/>
      <c r="G1346" s="401">
        <v>31411901</v>
      </c>
      <c r="H1346" s="528">
        <v>99000.000000000015</v>
      </c>
      <c r="I1346" s="543"/>
      <c r="J1346" s="544"/>
    </row>
    <row r="1347" spans="1:10" s="68" customFormat="1" ht="12.75" customHeight="1">
      <c r="A1347" s="404">
        <f t="shared" si="40"/>
        <v>191</v>
      </c>
      <c r="B1347" s="462" t="s">
        <v>2821</v>
      </c>
      <c r="C1347" s="400" t="s">
        <v>2246</v>
      </c>
      <c r="D1347" s="400">
        <v>0</v>
      </c>
      <c r="E1347" s="916">
        <v>1</v>
      </c>
      <c r="F1347" s="916"/>
      <c r="G1347" s="401">
        <v>31411901</v>
      </c>
      <c r="H1347" s="528">
        <v>132000</v>
      </c>
      <c r="I1347" s="543"/>
      <c r="J1347" s="544"/>
    </row>
    <row r="1348" spans="1:10" s="398" customFormat="1" ht="12.75" customHeight="1">
      <c r="A1348" s="921" t="s">
        <v>2822</v>
      </c>
      <c r="B1348" s="921"/>
      <c r="C1348" s="921"/>
      <c r="D1348" s="921"/>
      <c r="E1348" s="921"/>
      <c r="F1348" s="921"/>
      <c r="G1348" s="921"/>
      <c r="H1348" s="921"/>
      <c r="I1348" s="543"/>
      <c r="J1348" s="544"/>
    </row>
    <row r="1349" spans="1:10" s="398" customFormat="1" ht="12.75" customHeight="1">
      <c r="A1349" s="404">
        <f>A1347+1</f>
        <v>192</v>
      </c>
      <c r="B1349" s="407" t="s">
        <v>2368</v>
      </c>
      <c r="C1349" s="400" t="s">
        <v>2246</v>
      </c>
      <c r="D1349" s="400">
        <v>0</v>
      </c>
      <c r="E1349" s="916">
        <v>1</v>
      </c>
      <c r="F1349" s="916"/>
      <c r="G1349" s="406">
        <v>25172604</v>
      </c>
      <c r="H1349" s="528">
        <v>715000</v>
      </c>
      <c r="I1349" s="543"/>
      <c r="J1349" s="544"/>
    </row>
    <row r="1350" spans="1:10" s="398" customFormat="1" ht="12.75" customHeight="1">
      <c r="A1350" s="404">
        <f t="shared" ref="A1350:A1410" si="41">A1349+1</f>
        <v>193</v>
      </c>
      <c r="B1350" s="407" t="s">
        <v>2823</v>
      </c>
      <c r="C1350" s="400" t="s">
        <v>2246</v>
      </c>
      <c r="D1350" s="400">
        <v>0</v>
      </c>
      <c r="E1350" s="916">
        <v>1</v>
      </c>
      <c r="F1350" s="916"/>
      <c r="G1350" s="408">
        <v>25174417</v>
      </c>
      <c r="H1350" s="528">
        <v>242000.00000000003</v>
      </c>
      <c r="I1350" s="543"/>
      <c r="J1350" s="544"/>
    </row>
    <row r="1351" spans="1:10" s="398" customFormat="1" ht="12.75" customHeight="1">
      <c r="A1351" s="404">
        <f t="shared" si="41"/>
        <v>194</v>
      </c>
      <c r="B1351" s="407" t="s">
        <v>2369</v>
      </c>
      <c r="C1351" s="400" t="s">
        <v>2246</v>
      </c>
      <c r="D1351" s="400">
        <v>0</v>
      </c>
      <c r="E1351" s="916">
        <v>1</v>
      </c>
      <c r="F1351" s="916"/>
      <c r="G1351" s="408">
        <v>25174800</v>
      </c>
      <c r="H1351" s="528">
        <v>132000</v>
      </c>
      <c r="I1351" s="543"/>
      <c r="J1351" s="544"/>
    </row>
    <row r="1352" spans="1:10" s="398" customFormat="1" ht="12.75" customHeight="1">
      <c r="A1352" s="404">
        <f t="shared" si="41"/>
        <v>195</v>
      </c>
      <c r="B1352" s="407" t="s">
        <v>2370</v>
      </c>
      <c r="C1352" s="400" t="s">
        <v>2246</v>
      </c>
      <c r="D1352" s="400">
        <v>0</v>
      </c>
      <c r="E1352" s="916">
        <v>1</v>
      </c>
      <c r="F1352" s="916"/>
      <c r="G1352" s="406">
        <v>52161512</v>
      </c>
      <c r="H1352" s="528">
        <v>275000</v>
      </c>
      <c r="I1352" s="543"/>
      <c r="J1352" s="544"/>
    </row>
    <row r="1353" spans="1:10" s="398" customFormat="1" ht="12.75" customHeight="1">
      <c r="A1353" s="404">
        <f t="shared" si="41"/>
        <v>196</v>
      </c>
      <c r="B1353" s="407" t="s">
        <v>2371</v>
      </c>
      <c r="C1353" s="400" t="s">
        <v>2246</v>
      </c>
      <c r="D1353" s="400">
        <v>0</v>
      </c>
      <c r="E1353" s="916">
        <v>1</v>
      </c>
      <c r="F1353" s="916"/>
      <c r="G1353" s="406">
        <v>25171502</v>
      </c>
      <c r="H1353" s="528">
        <v>77000</v>
      </c>
      <c r="I1353" s="543"/>
      <c r="J1353" s="544"/>
    </row>
    <row r="1354" spans="1:10" s="398" customFormat="1" ht="12.75" customHeight="1">
      <c r="A1354" s="404">
        <f t="shared" si="41"/>
        <v>197</v>
      </c>
      <c r="B1354" s="407" t="s">
        <v>2372</v>
      </c>
      <c r="C1354" s="400" t="s">
        <v>2246</v>
      </c>
      <c r="D1354" s="400">
        <v>0</v>
      </c>
      <c r="E1354" s="916">
        <v>1</v>
      </c>
      <c r="F1354" s="916"/>
      <c r="G1354" s="406">
        <v>25172908</v>
      </c>
      <c r="H1354" s="528">
        <v>495000.00000000006</v>
      </c>
      <c r="I1354" s="543"/>
      <c r="J1354" s="544"/>
    </row>
    <row r="1355" spans="1:10" s="398" customFormat="1" ht="12.75" customHeight="1">
      <c r="A1355" s="404">
        <f t="shared" si="41"/>
        <v>198</v>
      </c>
      <c r="B1355" s="407" t="s">
        <v>2373</v>
      </c>
      <c r="C1355" s="400" t="s">
        <v>2246</v>
      </c>
      <c r="D1355" s="400">
        <v>0</v>
      </c>
      <c r="E1355" s="916">
        <v>1</v>
      </c>
      <c r="F1355" s="916"/>
      <c r="G1355" s="408">
        <v>30171707</v>
      </c>
      <c r="H1355" s="528">
        <v>1980000.0000000002</v>
      </c>
      <c r="I1355" s="543"/>
      <c r="J1355" s="544"/>
    </row>
    <row r="1356" spans="1:10" s="398" customFormat="1" ht="12.75" customHeight="1">
      <c r="A1356" s="404">
        <f t="shared" si="41"/>
        <v>199</v>
      </c>
      <c r="B1356" s="407" t="s">
        <v>2374</v>
      </c>
      <c r="C1356" s="400" t="s">
        <v>2246</v>
      </c>
      <c r="D1356" s="400">
        <v>0</v>
      </c>
      <c r="E1356" s="916">
        <v>1</v>
      </c>
      <c r="F1356" s="916"/>
      <c r="G1356" s="408">
        <v>30171707</v>
      </c>
      <c r="H1356" s="528">
        <v>825000.00000000012</v>
      </c>
      <c r="I1356" s="543"/>
      <c r="J1356" s="544"/>
    </row>
    <row r="1357" spans="1:10" s="398" customFormat="1" ht="12.75" customHeight="1">
      <c r="A1357" s="404">
        <f t="shared" si="41"/>
        <v>200</v>
      </c>
      <c r="B1357" s="407" t="s">
        <v>2683</v>
      </c>
      <c r="C1357" s="400" t="s">
        <v>2246</v>
      </c>
      <c r="D1357" s="400">
        <v>0</v>
      </c>
      <c r="E1357" s="916">
        <v>1</v>
      </c>
      <c r="F1357" s="916"/>
      <c r="G1357" s="408">
        <v>30171707</v>
      </c>
      <c r="H1357" s="528">
        <v>825000.00000000012</v>
      </c>
      <c r="I1357" s="543"/>
      <c r="J1357" s="544"/>
    </row>
    <row r="1358" spans="1:10" s="398" customFormat="1" ht="12.75" customHeight="1">
      <c r="A1358" s="404">
        <f t="shared" si="41"/>
        <v>201</v>
      </c>
      <c r="B1358" s="407" t="s">
        <v>2824</v>
      </c>
      <c r="C1358" s="400" t="s">
        <v>2246</v>
      </c>
      <c r="D1358" s="400">
        <v>0</v>
      </c>
      <c r="E1358" s="916">
        <v>1</v>
      </c>
      <c r="F1358" s="916"/>
      <c r="G1358" s="408">
        <v>30171707</v>
      </c>
      <c r="H1358" s="528">
        <v>1320000</v>
      </c>
      <c r="I1358" s="543"/>
      <c r="J1358" s="544"/>
    </row>
    <row r="1359" spans="1:10" s="398" customFormat="1" ht="12.75" customHeight="1">
      <c r="A1359" s="404">
        <f t="shared" si="41"/>
        <v>202</v>
      </c>
      <c r="B1359" s="407" t="s">
        <v>2684</v>
      </c>
      <c r="C1359" s="400" t="s">
        <v>2246</v>
      </c>
      <c r="D1359" s="400">
        <v>0</v>
      </c>
      <c r="E1359" s="916">
        <v>1</v>
      </c>
      <c r="F1359" s="916"/>
      <c r="G1359" s="406">
        <v>26101101</v>
      </c>
      <c r="H1359" s="528">
        <v>495000.00000000006</v>
      </c>
      <c r="I1359" s="543"/>
      <c r="J1359" s="544"/>
    </row>
    <row r="1360" spans="1:10" s="398" customFormat="1" ht="12.75" customHeight="1">
      <c r="A1360" s="404">
        <f t="shared" si="41"/>
        <v>203</v>
      </c>
      <c r="B1360" s="407" t="s">
        <v>2685</v>
      </c>
      <c r="C1360" s="400" t="s">
        <v>2246</v>
      </c>
      <c r="D1360" s="400">
        <v>0</v>
      </c>
      <c r="E1360" s="916">
        <v>1</v>
      </c>
      <c r="F1360" s="916"/>
      <c r="G1360" s="406">
        <v>26101200</v>
      </c>
      <c r="H1360" s="528">
        <v>462000.00000000006</v>
      </c>
      <c r="I1360" s="543"/>
      <c r="J1360" s="544"/>
    </row>
    <row r="1361" spans="1:10" s="398" customFormat="1" ht="12.75" customHeight="1">
      <c r="A1361" s="404">
        <f t="shared" si="41"/>
        <v>204</v>
      </c>
      <c r="B1361" s="407" t="s">
        <v>2686</v>
      </c>
      <c r="C1361" s="400" t="s">
        <v>2246</v>
      </c>
      <c r="D1361" s="400">
        <v>0</v>
      </c>
      <c r="E1361" s="916">
        <v>1</v>
      </c>
      <c r="F1361" s="916"/>
      <c r="G1361" s="406">
        <v>26121658</v>
      </c>
      <c r="H1361" s="528">
        <v>88000</v>
      </c>
      <c r="I1361" s="543"/>
      <c r="J1361" s="544"/>
    </row>
    <row r="1362" spans="1:10" s="398" customFormat="1" ht="12.75" customHeight="1">
      <c r="A1362" s="404">
        <f t="shared" si="41"/>
        <v>205</v>
      </c>
      <c r="B1362" s="407" t="s">
        <v>2376</v>
      </c>
      <c r="C1362" s="400" t="s">
        <v>2246</v>
      </c>
      <c r="D1362" s="400">
        <v>0</v>
      </c>
      <c r="E1362" s="916">
        <v>1</v>
      </c>
      <c r="F1362" s="916"/>
      <c r="G1362" s="406">
        <v>25174800</v>
      </c>
      <c r="H1362" s="528">
        <v>418000.00000000006</v>
      </c>
      <c r="I1362" s="543"/>
      <c r="J1362" s="544"/>
    </row>
    <row r="1363" spans="1:10" s="398" customFormat="1" ht="12.75" customHeight="1">
      <c r="A1363" s="404">
        <f t="shared" si="41"/>
        <v>206</v>
      </c>
      <c r="B1363" s="407" t="s">
        <v>2377</v>
      </c>
      <c r="C1363" s="400" t="s">
        <v>2246</v>
      </c>
      <c r="D1363" s="400">
        <v>0</v>
      </c>
      <c r="E1363" s="916">
        <v>1</v>
      </c>
      <c r="F1363" s="916"/>
      <c r="G1363" s="408">
        <v>25172104</v>
      </c>
      <c r="H1363" s="528">
        <v>308000</v>
      </c>
      <c r="I1363" s="543"/>
      <c r="J1363" s="544"/>
    </row>
    <row r="1364" spans="1:10" s="398" customFormat="1" ht="12.75" customHeight="1">
      <c r="A1364" s="404">
        <f t="shared" si="41"/>
        <v>207</v>
      </c>
      <c r="B1364" s="407" t="s">
        <v>2378</v>
      </c>
      <c r="C1364" s="400" t="s">
        <v>2246</v>
      </c>
      <c r="D1364" s="400">
        <v>0</v>
      </c>
      <c r="E1364" s="916">
        <v>1</v>
      </c>
      <c r="F1364" s="916"/>
      <c r="G1364" s="408">
        <v>25174800</v>
      </c>
      <c r="H1364" s="528">
        <v>242000.00000000003</v>
      </c>
      <c r="I1364" s="543"/>
      <c r="J1364" s="544"/>
    </row>
    <row r="1365" spans="1:10" s="398" customFormat="1" ht="12.75" customHeight="1">
      <c r="A1365" s="404">
        <f t="shared" si="41"/>
        <v>208</v>
      </c>
      <c r="B1365" s="407" t="s">
        <v>2379</v>
      </c>
      <c r="C1365" s="400" t="s">
        <v>2246</v>
      </c>
      <c r="D1365" s="400">
        <v>0</v>
      </c>
      <c r="E1365" s="916">
        <v>1</v>
      </c>
      <c r="F1365" s="916"/>
      <c r="G1365" s="408">
        <v>25174800</v>
      </c>
      <c r="H1365" s="528">
        <v>352000</v>
      </c>
      <c r="I1365" s="543"/>
      <c r="J1365" s="544"/>
    </row>
    <row r="1366" spans="1:10" s="398" customFormat="1" ht="12.75" customHeight="1">
      <c r="A1366" s="404">
        <f t="shared" si="41"/>
        <v>209</v>
      </c>
      <c r="B1366" s="407" t="s">
        <v>2687</v>
      </c>
      <c r="C1366" s="400" t="s">
        <v>2246</v>
      </c>
      <c r="D1366" s="400">
        <v>0</v>
      </c>
      <c r="E1366" s="916">
        <v>1</v>
      </c>
      <c r="F1366" s="916"/>
      <c r="G1366" s="408">
        <v>25174800</v>
      </c>
      <c r="H1366" s="528">
        <v>462000.00000000006</v>
      </c>
      <c r="I1366" s="543"/>
      <c r="J1366" s="544"/>
    </row>
    <row r="1367" spans="1:10" s="398" customFormat="1" ht="12.75" customHeight="1">
      <c r="A1367" s="404">
        <f t="shared" si="41"/>
        <v>210</v>
      </c>
      <c r="B1367" s="407" t="s">
        <v>2825</v>
      </c>
      <c r="C1367" s="400" t="s">
        <v>2246</v>
      </c>
      <c r="D1367" s="400">
        <v>0</v>
      </c>
      <c r="E1367" s="916">
        <v>1</v>
      </c>
      <c r="F1367" s="916"/>
      <c r="G1367" s="406">
        <v>25174800</v>
      </c>
      <c r="H1367" s="528">
        <v>1980000.0000000002</v>
      </c>
      <c r="I1367" s="543"/>
      <c r="J1367" s="544"/>
    </row>
    <row r="1368" spans="1:10" s="398" customFormat="1" ht="12.75" customHeight="1">
      <c r="A1368" s="404">
        <f t="shared" si="41"/>
        <v>211</v>
      </c>
      <c r="B1368" s="407" t="s">
        <v>2826</v>
      </c>
      <c r="C1368" s="400" t="s">
        <v>2246</v>
      </c>
      <c r="D1368" s="400">
        <v>0</v>
      </c>
      <c r="E1368" s="916">
        <v>1</v>
      </c>
      <c r="F1368" s="916"/>
      <c r="G1368" s="406">
        <v>25174800</v>
      </c>
      <c r="H1368" s="528">
        <v>5500</v>
      </c>
      <c r="I1368" s="543"/>
      <c r="J1368" s="544"/>
    </row>
    <row r="1369" spans="1:10" s="398" customFormat="1" ht="12.75" customHeight="1">
      <c r="A1369" s="404">
        <f t="shared" si="41"/>
        <v>212</v>
      </c>
      <c r="B1369" s="407" t="s">
        <v>2827</v>
      </c>
      <c r="C1369" s="400" t="s">
        <v>2246</v>
      </c>
      <c r="D1369" s="400">
        <v>0</v>
      </c>
      <c r="E1369" s="916">
        <v>1</v>
      </c>
      <c r="F1369" s="916"/>
      <c r="G1369" s="406">
        <v>25174800</v>
      </c>
      <c r="H1369" s="528">
        <v>8800</v>
      </c>
      <c r="I1369" s="543"/>
      <c r="J1369" s="544"/>
    </row>
    <row r="1370" spans="1:10" s="398" customFormat="1" ht="12.75" customHeight="1">
      <c r="A1370" s="404">
        <f t="shared" si="41"/>
        <v>213</v>
      </c>
      <c r="B1370" s="407" t="s">
        <v>2828</v>
      </c>
      <c r="C1370" s="400" t="s">
        <v>2246</v>
      </c>
      <c r="D1370" s="400">
        <v>0</v>
      </c>
      <c r="E1370" s="916">
        <v>1</v>
      </c>
      <c r="F1370" s="916"/>
      <c r="G1370" s="406">
        <v>25174800</v>
      </c>
      <c r="H1370" s="528">
        <v>66000</v>
      </c>
      <c r="I1370" s="543"/>
      <c r="J1370" s="544"/>
    </row>
    <row r="1371" spans="1:10" s="398" customFormat="1" ht="12.75" customHeight="1">
      <c r="A1371" s="404">
        <f t="shared" si="41"/>
        <v>214</v>
      </c>
      <c r="B1371" s="407" t="s">
        <v>2829</v>
      </c>
      <c r="C1371" s="400" t="s">
        <v>2246</v>
      </c>
      <c r="D1371" s="400">
        <v>0</v>
      </c>
      <c r="E1371" s="916">
        <v>1</v>
      </c>
      <c r="F1371" s="916"/>
      <c r="G1371" s="406">
        <v>25174800</v>
      </c>
      <c r="H1371" s="528">
        <v>22000</v>
      </c>
      <c r="I1371" s="543"/>
      <c r="J1371" s="544"/>
    </row>
    <row r="1372" spans="1:10" s="398" customFormat="1" ht="12.75" customHeight="1">
      <c r="A1372" s="404">
        <f t="shared" si="41"/>
        <v>215</v>
      </c>
      <c r="B1372" s="407" t="s">
        <v>2830</v>
      </c>
      <c r="C1372" s="400" t="s">
        <v>2246</v>
      </c>
      <c r="D1372" s="400">
        <v>0</v>
      </c>
      <c r="E1372" s="916">
        <v>1</v>
      </c>
      <c r="F1372" s="916"/>
      <c r="G1372" s="406">
        <v>25174800</v>
      </c>
      <c r="H1372" s="528">
        <v>38500</v>
      </c>
      <c r="I1372" s="543"/>
      <c r="J1372" s="544"/>
    </row>
    <row r="1373" spans="1:10" s="398" customFormat="1" ht="12.75" customHeight="1">
      <c r="A1373" s="404">
        <f t="shared" si="41"/>
        <v>216</v>
      </c>
      <c r="B1373" s="407" t="s">
        <v>2366</v>
      </c>
      <c r="C1373" s="400" t="s">
        <v>2246</v>
      </c>
      <c r="D1373" s="400">
        <v>0</v>
      </c>
      <c r="E1373" s="916">
        <v>1</v>
      </c>
      <c r="F1373" s="916"/>
      <c r="G1373" s="406">
        <v>25174800</v>
      </c>
      <c r="H1373" s="528">
        <v>22000</v>
      </c>
      <c r="I1373" s="543"/>
      <c r="J1373" s="544"/>
    </row>
    <row r="1374" spans="1:10" s="398" customFormat="1" ht="12.75" customHeight="1">
      <c r="A1374" s="404">
        <f t="shared" si="41"/>
        <v>217</v>
      </c>
      <c r="B1374" s="407" t="s">
        <v>2831</v>
      </c>
      <c r="C1374" s="400" t="s">
        <v>2246</v>
      </c>
      <c r="D1374" s="400">
        <v>0</v>
      </c>
      <c r="E1374" s="916">
        <v>1</v>
      </c>
      <c r="F1374" s="916"/>
      <c r="G1374" s="406">
        <v>25174800</v>
      </c>
      <c r="H1374" s="528">
        <v>22000</v>
      </c>
      <c r="I1374" s="543"/>
      <c r="J1374" s="544"/>
    </row>
    <row r="1375" spans="1:10" s="398" customFormat="1" ht="12.75" customHeight="1">
      <c r="A1375" s="404">
        <f t="shared" si="41"/>
        <v>218</v>
      </c>
      <c r="B1375" s="407" t="s">
        <v>2363</v>
      </c>
      <c r="C1375" s="400" t="s">
        <v>2246</v>
      </c>
      <c r="D1375" s="400">
        <v>0</v>
      </c>
      <c r="E1375" s="916">
        <v>1</v>
      </c>
      <c r="F1375" s="916"/>
      <c r="G1375" s="406">
        <v>25174800</v>
      </c>
      <c r="H1375" s="528">
        <v>66000</v>
      </c>
      <c r="I1375" s="543"/>
      <c r="J1375" s="544"/>
    </row>
    <row r="1376" spans="1:10" s="398" customFormat="1" ht="12.75" customHeight="1">
      <c r="A1376" s="404">
        <f t="shared" si="41"/>
        <v>219</v>
      </c>
      <c r="B1376" s="407" t="s">
        <v>2832</v>
      </c>
      <c r="C1376" s="400" t="s">
        <v>2246</v>
      </c>
      <c r="D1376" s="400">
        <v>0</v>
      </c>
      <c r="E1376" s="916">
        <v>1</v>
      </c>
      <c r="F1376" s="916"/>
      <c r="G1376" s="406">
        <v>25174800</v>
      </c>
      <c r="H1376" s="528">
        <v>88000</v>
      </c>
      <c r="I1376" s="543"/>
      <c r="J1376" s="544"/>
    </row>
    <row r="1377" spans="1:10" s="398" customFormat="1" ht="12.75" customHeight="1">
      <c r="A1377" s="404">
        <f t="shared" si="41"/>
        <v>220</v>
      </c>
      <c r="B1377" s="407" t="s">
        <v>2833</v>
      </c>
      <c r="C1377" s="400" t="s">
        <v>2246</v>
      </c>
      <c r="D1377" s="400">
        <v>0</v>
      </c>
      <c r="E1377" s="916">
        <v>1</v>
      </c>
      <c r="F1377" s="916"/>
      <c r="G1377" s="406">
        <v>25174800</v>
      </c>
      <c r="H1377" s="528">
        <v>13200.000000000002</v>
      </c>
      <c r="I1377" s="543"/>
      <c r="J1377" s="544"/>
    </row>
    <row r="1378" spans="1:10" s="398" customFormat="1" ht="12.75" customHeight="1">
      <c r="A1378" s="404">
        <f t="shared" si="41"/>
        <v>221</v>
      </c>
      <c r="B1378" s="407" t="s">
        <v>2834</v>
      </c>
      <c r="C1378" s="400" t="s">
        <v>2246</v>
      </c>
      <c r="D1378" s="400">
        <v>0</v>
      </c>
      <c r="E1378" s="916">
        <v>1</v>
      </c>
      <c r="F1378" s="916"/>
      <c r="G1378" s="406">
        <v>25174800</v>
      </c>
      <c r="H1378" s="528">
        <v>8800</v>
      </c>
      <c r="I1378" s="543"/>
      <c r="J1378" s="544"/>
    </row>
    <row r="1379" spans="1:10" s="398" customFormat="1" ht="12.75" customHeight="1">
      <c r="A1379" s="404">
        <f t="shared" si="41"/>
        <v>222</v>
      </c>
      <c r="B1379" s="407" t="s">
        <v>2835</v>
      </c>
      <c r="C1379" s="400" t="s">
        <v>2246</v>
      </c>
      <c r="D1379" s="400">
        <v>0</v>
      </c>
      <c r="E1379" s="916">
        <v>1</v>
      </c>
      <c r="F1379" s="916"/>
      <c r="G1379" s="406">
        <v>25174800</v>
      </c>
      <c r="H1379" s="528">
        <v>11000</v>
      </c>
      <c r="I1379" s="543"/>
      <c r="J1379" s="544"/>
    </row>
    <row r="1380" spans="1:10" s="398" customFormat="1" ht="12.75" customHeight="1">
      <c r="A1380" s="404">
        <f t="shared" si="41"/>
        <v>223</v>
      </c>
      <c r="B1380" s="407" t="s">
        <v>2365</v>
      </c>
      <c r="C1380" s="400" t="s">
        <v>2246</v>
      </c>
      <c r="D1380" s="400">
        <v>0</v>
      </c>
      <c r="E1380" s="916">
        <v>1</v>
      </c>
      <c r="F1380" s="916"/>
      <c r="G1380" s="406">
        <v>25174800</v>
      </c>
      <c r="H1380" s="528">
        <v>27500.000000000004</v>
      </c>
      <c r="I1380" s="543"/>
      <c r="J1380" s="544"/>
    </row>
    <row r="1381" spans="1:10" s="398" customFormat="1" ht="12.75" customHeight="1">
      <c r="A1381" s="404">
        <f t="shared" si="41"/>
        <v>224</v>
      </c>
      <c r="B1381" s="407" t="s">
        <v>2836</v>
      </c>
      <c r="C1381" s="400" t="s">
        <v>2246</v>
      </c>
      <c r="D1381" s="400">
        <v>0</v>
      </c>
      <c r="E1381" s="916">
        <v>1</v>
      </c>
      <c r="F1381" s="916"/>
      <c r="G1381" s="406">
        <v>25174800</v>
      </c>
      <c r="H1381" s="528">
        <v>88000</v>
      </c>
      <c r="I1381" s="543"/>
      <c r="J1381" s="544"/>
    </row>
    <row r="1382" spans="1:10" s="398" customFormat="1" ht="12.75" customHeight="1">
      <c r="A1382" s="404">
        <f t="shared" si="41"/>
        <v>225</v>
      </c>
      <c r="B1382" s="407" t="s">
        <v>2837</v>
      </c>
      <c r="C1382" s="400" t="s">
        <v>2246</v>
      </c>
      <c r="D1382" s="400">
        <v>0</v>
      </c>
      <c r="E1382" s="916">
        <v>1</v>
      </c>
      <c r="F1382" s="916"/>
      <c r="G1382" s="406">
        <v>25174800</v>
      </c>
      <c r="H1382" s="528">
        <v>16500</v>
      </c>
      <c r="I1382" s="543"/>
      <c r="J1382" s="544"/>
    </row>
    <row r="1383" spans="1:10" s="68" customFormat="1" ht="12.75" customHeight="1">
      <c r="A1383" s="404">
        <f t="shared" si="41"/>
        <v>226</v>
      </c>
      <c r="B1383" s="407" t="s">
        <v>2838</v>
      </c>
      <c r="C1383" s="400" t="s">
        <v>2246</v>
      </c>
      <c r="D1383" s="400">
        <v>0</v>
      </c>
      <c r="E1383" s="916">
        <v>1</v>
      </c>
      <c r="F1383" s="916"/>
      <c r="G1383" s="408">
        <v>25174800</v>
      </c>
      <c r="H1383" s="528">
        <v>22000</v>
      </c>
      <c r="I1383" s="543"/>
      <c r="J1383" s="544"/>
    </row>
    <row r="1384" spans="1:10" s="398" customFormat="1" ht="12.75" customHeight="1">
      <c r="A1384" s="404">
        <f t="shared" si="41"/>
        <v>227</v>
      </c>
      <c r="B1384" s="407" t="s">
        <v>2839</v>
      </c>
      <c r="C1384" s="400" t="s">
        <v>2246</v>
      </c>
      <c r="D1384" s="400">
        <v>0</v>
      </c>
      <c r="E1384" s="916">
        <v>1</v>
      </c>
      <c r="F1384" s="916"/>
      <c r="G1384" s="406">
        <v>25174800</v>
      </c>
      <c r="H1384" s="528">
        <v>132000</v>
      </c>
      <c r="I1384" s="543"/>
      <c r="J1384" s="544"/>
    </row>
    <row r="1385" spans="1:10" s="398" customFormat="1" ht="12.75" customHeight="1">
      <c r="A1385" s="404">
        <f t="shared" si="41"/>
        <v>228</v>
      </c>
      <c r="B1385" s="407" t="s">
        <v>2840</v>
      </c>
      <c r="C1385" s="400" t="s">
        <v>2246</v>
      </c>
      <c r="D1385" s="400">
        <v>0</v>
      </c>
      <c r="E1385" s="916">
        <v>1</v>
      </c>
      <c r="F1385" s="916"/>
      <c r="G1385" s="406">
        <v>25174800</v>
      </c>
      <c r="H1385" s="528">
        <v>2200</v>
      </c>
      <c r="I1385" s="543"/>
      <c r="J1385" s="544"/>
    </row>
    <row r="1386" spans="1:10" s="398" customFormat="1" ht="12.75" customHeight="1">
      <c r="A1386" s="404">
        <f t="shared" si="41"/>
        <v>229</v>
      </c>
      <c r="B1386" s="407" t="s">
        <v>2841</v>
      </c>
      <c r="C1386" s="400" t="s">
        <v>2246</v>
      </c>
      <c r="D1386" s="400">
        <v>0</v>
      </c>
      <c r="E1386" s="916">
        <v>1</v>
      </c>
      <c r="F1386" s="916"/>
      <c r="G1386" s="406">
        <v>25174800</v>
      </c>
      <c r="H1386" s="528">
        <v>2200</v>
      </c>
      <c r="I1386" s="543"/>
      <c r="J1386" s="544"/>
    </row>
    <row r="1387" spans="1:10" s="398" customFormat="1" ht="12.75" customHeight="1">
      <c r="A1387" s="404">
        <f t="shared" si="41"/>
        <v>230</v>
      </c>
      <c r="B1387" s="407" t="s">
        <v>2842</v>
      </c>
      <c r="C1387" s="400" t="s">
        <v>2246</v>
      </c>
      <c r="D1387" s="400">
        <v>0</v>
      </c>
      <c r="E1387" s="916">
        <v>1</v>
      </c>
      <c r="F1387" s="916"/>
      <c r="G1387" s="406">
        <v>25174800</v>
      </c>
      <c r="H1387" s="528">
        <v>2200</v>
      </c>
      <c r="I1387" s="543"/>
      <c r="J1387" s="544"/>
    </row>
    <row r="1388" spans="1:10" s="398" customFormat="1" ht="12.75" customHeight="1">
      <c r="A1388" s="404">
        <f t="shared" si="41"/>
        <v>231</v>
      </c>
      <c r="B1388" s="407" t="s">
        <v>2843</v>
      </c>
      <c r="C1388" s="400" t="s">
        <v>2246</v>
      </c>
      <c r="D1388" s="400">
        <v>0</v>
      </c>
      <c r="E1388" s="916">
        <v>1</v>
      </c>
      <c r="F1388" s="916"/>
      <c r="G1388" s="406">
        <v>25174800</v>
      </c>
      <c r="H1388" s="528">
        <v>2200</v>
      </c>
      <c r="I1388" s="543"/>
      <c r="J1388" s="544"/>
    </row>
    <row r="1389" spans="1:10" s="398" customFormat="1" ht="12.75" customHeight="1">
      <c r="A1389" s="404">
        <f t="shared" si="41"/>
        <v>232</v>
      </c>
      <c r="B1389" s="407" t="s">
        <v>2336</v>
      </c>
      <c r="C1389" s="400" t="s">
        <v>2246</v>
      </c>
      <c r="D1389" s="400">
        <v>0</v>
      </c>
      <c r="E1389" s="916">
        <v>1</v>
      </c>
      <c r="F1389" s="916"/>
      <c r="G1389" s="406">
        <v>25174800</v>
      </c>
      <c r="H1389" s="528">
        <v>2200</v>
      </c>
      <c r="I1389" s="543"/>
      <c r="J1389" s="544"/>
    </row>
    <row r="1390" spans="1:10" s="398" customFormat="1" ht="12.75" customHeight="1">
      <c r="A1390" s="404">
        <f t="shared" si="41"/>
        <v>233</v>
      </c>
      <c r="B1390" s="407" t="s">
        <v>2844</v>
      </c>
      <c r="C1390" s="400" t="s">
        <v>2246</v>
      </c>
      <c r="D1390" s="400">
        <v>0</v>
      </c>
      <c r="E1390" s="916">
        <v>1</v>
      </c>
      <c r="F1390" s="916"/>
      <c r="G1390" s="406">
        <v>25174800</v>
      </c>
      <c r="H1390" s="528">
        <v>902000.00000000012</v>
      </c>
      <c r="I1390" s="543"/>
      <c r="J1390" s="544"/>
    </row>
    <row r="1391" spans="1:10" s="398" customFormat="1" ht="12.75" customHeight="1">
      <c r="A1391" s="404">
        <f t="shared" si="41"/>
        <v>234</v>
      </c>
      <c r="B1391" s="407" t="s">
        <v>2845</v>
      </c>
      <c r="C1391" s="400" t="s">
        <v>2246</v>
      </c>
      <c r="D1391" s="400">
        <v>0</v>
      </c>
      <c r="E1391" s="916">
        <v>1</v>
      </c>
      <c r="F1391" s="916"/>
      <c r="G1391" s="406">
        <v>25174800</v>
      </c>
      <c r="H1391" s="528">
        <v>88000</v>
      </c>
      <c r="I1391" s="543"/>
      <c r="J1391" s="544"/>
    </row>
    <row r="1392" spans="1:10" s="398" customFormat="1" ht="12.75" customHeight="1">
      <c r="A1392" s="404">
        <f t="shared" si="41"/>
        <v>235</v>
      </c>
      <c r="B1392" s="407" t="s">
        <v>2846</v>
      </c>
      <c r="C1392" s="400" t="s">
        <v>2246</v>
      </c>
      <c r="D1392" s="400">
        <v>0</v>
      </c>
      <c r="E1392" s="916">
        <v>1</v>
      </c>
      <c r="F1392" s="916"/>
      <c r="G1392" s="406">
        <v>25174800</v>
      </c>
      <c r="H1392" s="528">
        <v>77000</v>
      </c>
      <c r="I1392" s="543"/>
      <c r="J1392" s="544"/>
    </row>
    <row r="1393" spans="1:10" s="398" customFormat="1" ht="12.75" customHeight="1">
      <c r="A1393" s="404">
        <f t="shared" si="41"/>
        <v>236</v>
      </c>
      <c r="B1393" s="407" t="s">
        <v>2847</v>
      </c>
      <c r="C1393" s="400" t="s">
        <v>2246</v>
      </c>
      <c r="D1393" s="400">
        <v>0</v>
      </c>
      <c r="E1393" s="916">
        <v>1</v>
      </c>
      <c r="F1393" s="916"/>
      <c r="G1393" s="406">
        <v>25174800</v>
      </c>
      <c r="H1393" s="528">
        <v>5500</v>
      </c>
      <c r="I1393" s="543"/>
      <c r="J1393" s="544"/>
    </row>
    <row r="1394" spans="1:10" s="398" customFormat="1" ht="12.75" customHeight="1">
      <c r="A1394" s="404">
        <f t="shared" si="41"/>
        <v>237</v>
      </c>
      <c r="B1394" s="407" t="s">
        <v>2848</v>
      </c>
      <c r="C1394" s="400" t="s">
        <v>2246</v>
      </c>
      <c r="D1394" s="400">
        <v>0</v>
      </c>
      <c r="E1394" s="916">
        <v>1</v>
      </c>
      <c r="F1394" s="916"/>
      <c r="G1394" s="406">
        <v>25174800</v>
      </c>
      <c r="H1394" s="528">
        <v>13200.000000000002</v>
      </c>
      <c r="I1394" s="543"/>
      <c r="J1394" s="544"/>
    </row>
    <row r="1395" spans="1:10" s="398" customFormat="1" ht="12.75" customHeight="1">
      <c r="A1395" s="404">
        <f t="shared" si="41"/>
        <v>238</v>
      </c>
      <c r="B1395" s="407" t="s">
        <v>2849</v>
      </c>
      <c r="C1395" s="400" t="s">
        <v>2246</v>
      </c>
      <c r="D1395" s="400">
        <v>0</v>
      </c>
      <c r="E1395" s="916">
        <v>1</v>
      </c>
      <c r="F1395" s="916"/>
      <c r="G1395" s="406">
        <v>25174800</v>
      </c>
      <c r="H1395" s="528">
        <v>15400.000000000002</v>
      </c>
      <c r="I1395" s="543"/>
      <c r="J1395" s="544"/>
    </row>
    <row r="1396" spans="1:10" s="398" customFormat="1" ht="12.75" customHeight="1">
      <c r="A1396" s="404">
        <f t="shared" si="41"/>
        <v>239</v>
      </c>
      <c r="B1396" s="407" t="s">
        <v>2850</v>
      </c>
      <c r="C1396" s="400" t="s">
        <v>2246</v>
      </c>
      <c r="D1396" s="400">
        <v>0</v>
      </c>
      <c r="E1396" s="916">
        <v>1</v>
      </c>
      <c r="F1396" s="916"/>
      <c r="G1396" s="406">
        <v>25174800</v>
      </c>
      <c r="H1396" s="528">
        <v>17600</v>
      </c>
      <c r="I1396" s="543"/>
      <c r="J1396" s="544"/>
    </row>
    <row r="1397" spans="1:10" s="398" customFormat="1" ht="12.75" customHeight="1">
      <c r="A1397" s="404">
        <f t="shared" si="41"/>
        <v>240</v>
      </c>
      <c r="B1397" s="407" t="s">
        <v>2851</v>
      </c>
      <c r="C1397" s="400" t="s">
        <v>2246</v>
      </c>
      <c r="D1397" s="400">
        <v>0</v>
      </c>
      <c r="E1397" s="916">
        <v>1</v>
      </c>
      <c r="F1397" s="916"/>
      <c r="G1397" s="406">
        <v>25174800</v>
      </c>
      <c r="H1397" s="528">
        <v>27500.000000000004</v>
      </c>
      <c r="I1397" s="543"/>
      <c r="J1397" s="544"/>
    </row>
    <row r="1398" spans="1:10" s="398" customFormat="1" ht="12.75" customHeight="1">
      <c r="A1398" s="404">
        <f t="shared" si="41"/>
        <v>241</v>
      </c>
      <c r="B1398" s="407" t="s">
        <v>2852</v>
      </c>
      <c r="C1398" s="400" t="s">
        <v>2246</v>
      </c>
      <c r="D1398" s="400">
        <v>0</v>
      </c>
      <c r="E1398" s="916">
        <v>1</v>
      </c>
      <c r="F1398" s="916"/>
      <c r="G1398" s="406">
        <v>25174800</v>
      </c>
      <c r="H1398" s="528">
        <v>27500.000000000004</v>
      </c>
      <c r="I1398" s="543"/>
      <c r="J1398" s="544"/>
    </row>
    <row r="1399" spans="1:10" s="398" customFormat="1" ht="12.75" customHeight="1">
      <c r="A1399" s="404">
        <f t="shared" si="41"/>
        <v>242</v>
      </c>
      <c r="B1399" s="407" t="s">
        <v>2853</v>
      </c>
      <c r="C1399" s="400" t="s">
        <v>2246</v>
      </c>
      <c r="D1399" s="400">
        <v>0</v>
      </c>
      <c r="E1399" s="916">
        <v>1</v>
      </c>
      <c r="F1399" s="916"/>
      <c r="G1399" s="406">
        <v>25174800</v>
      </c>
      <c r="H1399" s="528">
        <v>49500.000000000007</v>
      </c>
      <c r="I1399" s="543"/>
      <c r="J1399" s="544"/>
    </row>
    <row r="1400" spans="1:10" s="398" customFormat="1" ht="12.75" customHeight="1">
      <c r="A1400" s="404">
        <f t="shared" si="41"/>
        <v>243</v>
      </c>
      <c r="B1400" s="407" t="s">
        <v>2854</v>
      </c>
      <c r="C1400" s="400" t="s">
        <v>2246</v>
      </c>
      <c r="D1400" s="400">
        <v>0</v>
      </c>
      <c r="E1400" s="916">
        <v>1</v>
      </c>
      <c r="F1400" s="916"/>
      <c r="G1400" s="406">
        <v>25174800</v>
      </c>
      <c r="H1400" s="528">
        <v>22000</v>
      </c>
      <c r="I1400" s="543"/>
      <c r="J1400" s="544"/>
    </row>
    <row r="1401" spans="1:10" s="398" customFormat="1" ht="12.75" customHeight="1">
      <c r="A1401" s="404">
        <f t="shared" si="41"/>
        <v>244</v>
      </c>
      <c r="B1401" s="407" t="s">
        <v>2855</v>
      </c>
      <c r="C1401" s="400" t="s">
        <v>2246</v>
      </c>
      <c r="D1401" s="400">
        <v>0</v>
      </c>
      <c r="E1401" s="916">
        <v>1</v>
      </c>
      <c r="F1401" s="916"/>
      <c r="G1401" s="406">
        <v>25174800</v>
      </c>
      <c r="H1401" s="528">
        <v>275000</v>
      </c>
      <c r="I1401" s="543"/>
      <c r="J1401" s="544"/>
    </row>
    <row r="1402" spans="1:10" s="398" customFormat="1" ht="12.75" customHeight="1">
      <c r="A1402" s="404">
        <f t="shared" si="41"/>
        <v>245</v>
      </c>
      <c r="B1402" s="407" t="s">
        <v>2856</v>
      </c>
      <c r="C1402" s="400" t="s">
        <v>2246</v>
      </c>
      <c r="D1402" s="400">
        <v>0</v>
      </c>
      <c r="E1402" s="916">
        <v>1</v>
      </c>
      <c r="F1402" s="916"/>
      <c r="G1402" s="406">
        <v>25174800</v>
      </c>
      <c r="H1402" s="528">
        <v>11000</v>
      </c>
      <c r="I1402" s="543"/>
      <c r="J1402" s="544"/>
    </row>
    <row r="1403" spans="1:10" s="398" customFormat="1" ht="12.75" customHeight="1">
      <c r="A1403" s="404">
        <f t="shared" si="41"/>
        <v>246</v>
      </c>
      <c r="B1403" s="407" t="s">
        <v>2857</v>
      </c>
      <c r="C1403" s="400" t="s">
        <v>2246</v>
      </c>
      <c r="D1403" s="400">
        <v>0</v>
      </c>
      <c r="E1403" s="916">
        <v>1</v>
      </c>
      <c r="F1403" s="916"/>
      <c r="G1403" s="406">
        <v>25174800</v>
      </c>
      <c r="H1403" s="528">
        <v>11000</v>
      </c>
      <c r="I1403" s="543"/>
      <c r="J1403" s="544"/>
    </row>
    <row r="1404" spans="1:10" s="398" customFormat="1" ht="12.75" customHeight="1">
      <c r="A1404" s="404">
        <f t="shared" si="41"/>
        <v>247</v>
      </c>
      <c r="B1404" s="407" t="s">
        <v>2858</v>
      </c>
      <c r="C1404" s="400" t="s">
        <v>2246</v>
      </c>
      <c r="D1404" s="400">
        <v>0</v>
      </c>
      <c r="E1404" s="916">
        <v>1</v>
      </c>
      <c r="F1404" s="916"/>
      <c r="G1404" s="406">
        <v>25174800</v>
      </c>
      <c r="H1404" s="528">
        <v>27500.000000000004</v>
      </c>
      <c r="I1404" s="543"/>
      <c r="J1404" s="544"/>
    </row>
    <row r="1405" spans="1:10" s="398" customFormat="1" ht="12.75" customHeight="1">
      <c r="A1405" s="404">
        <f t="shared" si="41"/>
        <v>248</v>
      </c>
      <c r="B1405" s="407" t="s">
        <v>2859</v>
      </c>
      <c r="C1405" s="400" t="s">
        <v>2246</v>
      </c>
      <c r="D1405" s="400">
        <v>0</v>
      </c>
      <c r="E1405" s="916">
        <v>1</v>
      </c>
      <c r="F1405" s="916"/>
      <c r="G1405" s="406">
        <v>25174800</v>
      </c>
      <c r="H1405" s="528">
        <v>19800</v>
      </c>
      <c r="I1405" s="543"/>
      <c r="J1405" s="544"/>
    </row>
    <row r="1406" spans="1:10" s="398" customFormat="1" ht="12.75" customHeight="1">
      <c r="A1406" s="404">
        <f t="shared" si="41"/>
        <v>249</v>
      </c>
      <c r="B1406" s="407" t="s">
        <v>2860</v>
      </c>
      <c r="C1406" s="400" t="s">
        <v>2246</v>
      </c>
      <c r="D1406" s="400">
        <v>0</v>
      </c>
      <c r="E1406" s="916">
        <v>1</v>
      </c>
      <c r="F1406" s="916"/>
      <c r="G1406" s="406">
        <v>25174800</v>
      </c>
      <c r="H1406" s="528">
        <v>27500.000000000004</v>
      </c>
      <c r="I1406" s="543"/>
      <c r="J1406" s="544"/>
    </row>
    <row r="1407" spans="1:10" s="398" customFormat="1" ht="12.75" customHeight="1">
      <c r="A1407" s="404">
        <f t="shared" si="41"/>
        <v>250</v>
      </c>
      <c r="B1407" s="407" t="s">
        <v>2861</v>
      </c>
      <c r="C1407" s="400" t="s">
        <v>2246</v>
      </c>
      <c r="D1407" s="400">
        <v>0</v>
      </c>
      <c r="E1407" s="916">
        <v>1</v>
      </c>
      <c r="F1407" s="916"/>
      <c r="G1407" s="406">
        <v>25174800</v>
      </c>
      <c r="H1407" s="528">
        <v>11000</v>
      </c>
      <c r="I1407" s="543"/>
      <c r="J1407" s="544"/>
    </row>
    <row r="1408" spans="1:10" s="398" customFormat="1" ht="12.75" customHeight="1">
      <c r="A1408" s="404">
        <f t="shared" si="41"/>
        <v>251</v>
      </c>
      <c r="B1408" s="407" t="s">
        <v>2862</v>
      </c>
      <c r="C1408" s="400" t="s">
        <v>2246</v>
      </c>
      <c r="D1408" s="400">
        <v>0</v>
      </c>
      <c r="E1408" s="916">
        <v>1</v>
      </c>
      <c r="F1408" s="916"/>
      <c r="G1408" s="406">
        <v>25174800</v>
      </c>
      <c r="H1408" s="528">
        <v>15400.000000000002</v>
      </c>
      <c r="I1408" s="543"/>
      <c r="J1408" s="544"/>
    </row>
    <row r="1409" spans="1:10" s="398" customFormat="1" ht="12.75" customHeight="1">
      <c r="A1409" s="404">
        <f t="shared" si="41"/>
        <v>252</v>
      </c>
      <c r="B1409" s="407" t="s">
        <v>2863</v>
      </c>
      <c r="C1409" s="400" t="s">
        <v>2246</v>
      </c>
      <c r="D1409" s="400">
        <v>0</v>
      </c>
      <c r="E1409" s="916">
        <v>1</v>
      </c>
      <c r="F1409" s="916"/>
      <c r="G1409" s="406">
        <v>25174800</v>
      </c>
      <c r="H1409" s="528">
        <v>13200.000000000002</v>
      </c>
      <c r="I1409" s="543"/>
      <c r="J1409" s="544"/>
    </row>
    <row r="1410" spans="1:10" s="398" customFormat="1" ht="12.75" customHeight="1">
      <c r="A1410" s="404">
        <f t="shared" si="41"/>
        <v>253</v>
      </c>
      <c r="B1410" s="462" t="s">
        <v>2864</v>
      </c>
      <c r="C1410" s="400" t="s">
        <v>2246</v>
      </c>
      <c r="D1410" s="400">
        <v>0</v>
      </c>
      <c r="E1410" s="916">
        <v>1</v>
      </c>
      <c r="F1410" s="916"/>
      <c r="G1410" s="406">
        <v>25174800</v>
      </c>
      <c r="H1410" s="528">
        <v>19800</v>
      </c>
      <c r="I1410" s="543"/>
      <c r="J1410" s="544"/>
    </row>
    <row r="1411" spans="1:10" s="398" customFormat="1" ht="12.75" customHeight="1">
      <c r="A1411" s="448"/>
      <c r="B1411" s="448"/>
      <c r="C1411" s="448"/>
      <c r="D1411" s="448"/>
      <c r="E1411" s="448"/>
      <c r="F1411" s="448"/>
      <c r="G1411" s="448"/>
      <c r="I1411" s="543"/>
      <c r="J1411" s="544"/>
    </row>
    <row r="1412" spans="1:10" s="398" customFormat="1" ht="12" customHeight="1">
      <c r="A1412" s="950"/>
      <c r="B1412" s="950"/>
      <c r="C1412" s="950"/>
      <c r="D1412" s="950"/>
      <c r="E1412" s="950"/>
      <c r="F1412" s="950"/>
      <c r="G1412" s="950"/>
      <c r="I1412" s="543"/>
      <c r="J1412" s="544"/>
    </row>
    <row r="1413" spans="1:10" s="398" customFormat="1" ht="124.5" customHeight="1">
      <c r="A1413" s="937" t="s">
        <v>3382</v>
      </c>
      <c r="B1413" s="937"/>
      <c r="C1413" s="937"/>
      <c r="D1413" s="937"/>
      <c r="E1413" s="937"/>
      <c r="F1413" s="937"/>
      <c r="G1413" s="937"/>
      <c r="H1413" s="937"/>
      <c r="I1413" s="543"/>
      <c r="J1413" s="544"/>
    </row>
    <row r="1414" spans="1:10" s="1" customFormat="1" ht="15" customHeight="1">
      <c r="A1414" s="947" t="s">
        <v>39</v>
      </c>
      <c r="B1414" s="947"/>
      <c r="C1414" s="947"/>
      <c r="D1414" s="947" t="s">
        <v>40</v>
      </c>
      <c r="E1414" s="947"/>
      <c r="F1414" s="947"/>
      <c r="G1414" s="947"/>
      <c r="H1414" s="947"/>
      <c r="I1414" s="543"/>
      <c r="J1414" s="544"/>
    </row>
    <row r="1415" spans="1:10" s="1" customFormat="1" ht="46.8" customHeight="1">
      <c r="A1415" s="938" t="s">
        <v>2382</v>
      </c>
      <c r="B1415" s="938"/>
      <c r="C1415" s="938"/>
      <c r="D1415" s="947" t="s">
        <v>2383</v>
      </c>
      <c r="E1415" s="947"/>
      <c r="F1415" s="947"/>
      <c r="G1415" s="947"/>
      <c r="H1415" s="947"/>
      <c r="I1415" s="543"/>
      <c r="J1415" s="544"/>
    </row>
    <row r="1416" spans="1:10" s="399" customFormat="1" ht="56.25" customHeight="1">
      <c r="A1416" s="416" t="s">
        <v>41</v>
      </c>
      <c r="B1416" s="391" t="s">
        <v>43</v>
      </c>
      <c r="C1416" s="391" t="s">
        <v>44</v>
      </c>
      <c r="D1416" s="419" t="s">
        <v>45</v>
      </c>
      <c r="E1416" s="948" t="s">
        <v>47</v>
      </c>
      <c r="F1416" s="949"/>
      <c r="G1416" s="418" t="s">
        <v>48</v>
      </c>
      <c r="H1416" s="418" t="s">
        <v>19</v>
      </c>
      <c r="I1416" s="543"/>
      <c r="J1416" s="544"/>
    </row>
    <row r="1417" spans="1:10" s="398" customFormat="1" ht="12.75" customHeight="1">
      <c r="A1417" s="917" t="s">
        <v>2736</v>
      </c>
      <c r="B1417" s="917"/>
      <c r="C1417" s="917"/>
      <c r="D1417" s="917"/>
      <c r="E1417" s="917"/>
      <c r="F1417" s="917"/>
      <c r="G1417" s="917"/>
      <c r="H1417" s="917"/>
      <c r="I1417" s="543"/>
      <c r="J1417" s="544"/>
    </row>
    <row r="1418" spans="1:10" s="398" customFormat="1" ht="12.75" customHeight="1">
      <c r="A1418" s="403">
        <f>A1410+1</f>
        <v>254</v>
      </c>
      <c r="B1418" s="401" t="s">
        <v>2239</v>
      </c>
      <c r="C1418" s="400" t="s">
        <v>2246</v>
      </c>
      <c r="D1418" s="400">
        <v>0</v>
      </c>
      <c r="E1418" s="916">
        <v>1</v>
      </c>
      <c r="F1418" s="916"/>
      <c r="G1418" s="401">
        <v>26101740</v>
      </c>
      <c r="H1418" s="528">
        <v>3080000.0000000005</v>
      </c>
      <c r="I1418" s="543"/>
      <c r="J1418" s="544"/>
    </row>
    <row r="1419" spans="1:10" s="398" customFormat="1" ht="12.75" customHeight="1">
      <c r="A1419" s="403">
        <f>A1418+1</f>
        <v>255</v>
      </c>
      <c r="B1419" s="401" t="s">
        <v>2241</v>
      </c>
      <c r="C1419" s="400" t="s">
        <v>2246</v>
      </c>
      <c r="D1419" s="400">
        <v>0</v>
      </c>
      <c r="E1419" s="916">
        <v>1</v>
      </c>
      <c r="F1419" s="916"/>
      <c r="G1419" s="401">
        <v>40151728</v>
      </c>
      <c r="H1419" s="528">
        <v>3520000.0000000005</v>
      </c>
      <c r="I1419" s="543"/>
      <c r="J1419" s="544"/>
    </row>
    <row r="1420" spans="1:10" s="398" customFormat="1" ht="12.75" customHeight="1">
      <c r="A1420" s="403">
        <f t="shared" ref="A1420:A1423" si="42">A1419+1</f>
        <v>256</v>
      </c>
      <c r="B1420" s="401" t="s">
        <v>2242</v>
      </c>
      <c r="C1420" s="400" t="s">
        <v>2246</v>
      </c>
      <c r="D1420" s="400">
        <v>0</v>
      </c>
      <c r="E1420" s="916">
        <v>1</v>
      </c>
      <c r="F1420" s="916"/>
      <c r="G1420" s="401">
        <v>31181701</v>
      </c>
      <c r="H1420" s="528">
        <v>1320000</v>
      </c>
      <c r="I1420" s="543"/>
      <c r="J1420" s="544"/>
    </row>
    <row r="1421" spans="1:10" s="398" customFormat="1" ht="12.75" customHeight="1">
      <c r="A1421" s="403">
        <f t="shared" si="42"/>
        <v>257</v>
      </c>
      <c r="B1421" s="401" t="s">
        <v>2243</v>
      </c>
      <c r="C1421" s="400" t="s">
        <v>2246</v>
      </c>
      <c r="D1421" s="400">
        <v>0</v>
      </c>
      <c r="E1421" s="916">
        <v>1</v>
      </c>
      <c r="F1421" s="916"/>
      <c r="G1421" s="401">
        <v>27131603</v>
      </c>
      <c r="H1421" s="528">
        <v>935000.00000000012</v>
      </c>
      <c r="I1421" s="543"/>
      <c r="J1421" s="544"/>
    </row>
    <row r="1422" spans="1:10" s="398" customFormat="1" ht="12.75" customHeight="1">
      <c r="A1422" s="403">
        <f t="shared" si="42"/>
        <v>258</v>
      </c>
      <c r="B1422" s="401" t="s">
        <v>2865</v>
      </c>
      <c r="C1422" s="400" t="s">
        <v>2246</v>
      </c>
      <c r="D1422" s="400">
        <v>0</v>
      </c>
      <c r="E1422" s="916">
        <v>1</v>
      </c>
      <c r="F1422" s="916"/>
      <c r="G1422" s="401">
        <v>25171702</v>
      </c>
      <c r="H1422" s="528">
        <v>385000.00000000006</v>
      </c>
      <c r="I1422" s="543"/>
      <c r="J1422" s="544"/>
    </row>
    <row r="1423" spans="1:10" s="398" customFormat="1" ht="12.75" customHeight="1">
      <c r="A1423" s="403">
        <f t="shared" si="42"/>
        <v>259</v>
      </c>
      <c r="B1423" s="463" t="s">
        <v>2244</v>
      </c>
      <c r="C1423" s="400" t="s">
        <v>2246</v>
      </c>
      <c r="D1423" s="400">
        <v>0</v>
      </c>
      <c r="E1423" s="916">
        <v>1</v>
      </c>
      <c r="F1423" s="916"/>
      <c r="G1423" s="401">
        <v>40151728</v>
      </c>
      <c r="H1423" s="528">
        <v>1760000.0000000002</v>
      </c>
      <c r="I1423" s="543"/>
      <c r="J1423" s="544"/>
    </row>
    <row r="1424" spans="1:10" s="398" customFormat="1" ht="12.75" customHeight="1">
      <c r="A1424" s="917" t="s">
        <v>2391</v>
      </c>
      <c r="B1424" s="917"/>
      <c r="C1424" s="917"/>
      <c r="D1424" s="917"/>
      <c r="E1424" s="917"/>
      <c r="F1424" s="917"/>
      <c r="G1424" s="917"/>
      <c r="H1424" s="917"/>
      <c r="I1424" s="543"/>
      <c r="J1424" s="544"/>
    </row>
    <row r="1425" spans="1:10" s="398" customFormat="1" ht="12.75" customHeight="1">
      <c r="A1425" s="403">
        <f>A1423+1</f>
        <v>260</v>
      </c>
      <c r="B1425" s="405" t="s">
        <v>2245</v>
      </c>
      <c r="C1425" s="400" t="s">
        <v>2246</v>
      </c>
      <c r="D1425" s="400">
        <v>0</v>
      </c>
      <c r="E1425" s="916">
        <v>1</v>
      </c>
      <c r="F1425" s="916"/>
      <c r="G1425" s="401">
        <v>27113301</v>
      </c>
      <c r="H1425" s="528">
        <v>132000</v>
      </c>
      <c r="I1425" s="543"/>
      <c r="J1425" s="544"/>
    </row>
    <row r="1426" spans="1:10" s="398" customFormat="1" ht="12.75" customHeight="1">
      <c r="A1426" s="403">
        <f t="shared" ref="A1426:A1432" si="43">A1425+1</f>
        <v>261</v>
      </c>
      <c r="B1426" s="401" t="s">
        <v>2247</v>
      </c>
      <c r="C1426" s="400" t="s">
        <v>2246</v>
      </c>
      <c r="D1426" s="400">
        <v>0</v>
      </c>
      <c r="E1426" s="916">
        <v>1</v>
      </c>
      <c r="F1426" s="916"/>
      <c r="G1426" s="401">
        <v>25171714</v>
      </c>
      <c r="H1426" s="528">
        <v>1078000</v>
      </c>
      <c r="I1426" s="543"/>
      <c r="J1426" s="544"/>
    </row>
    <row r="1427" spans="1:10" s="398" customFormat="1" ht="12.75" customHeight="1">
      <c r="A1427" s="403">
        <f t="shared" si="43"/>
        <v>262</v>
      </c>
      <c r="B1427" s="401" t="s">
        <v>2248</v>
      </c>
      <c r="C1427" s="400" t="s">
        <v>2246</v>
      </c>
      <c r="D1427" s="400">
        <v>0</v>
      </c>
      <c r="E1427" s="916">
        <v>1</v>
      </c>
      <c r="F1427" s="916"/>
      <c r="G1427" s="401">
        <v>25171714</v>
      </c>
      <c r="H1427" s="528">
        <v>1056000</v>
      </c>
      <c r="I1427" s="543"/>
      <c r="J1427" s="544"/>
    </row>
    <row r="1428" spans="1:10" s="398" customFormat="1" ht="12.75" customHeight="1">
      <c r="A1428" s="403">
        <f t="shared" si="43"/>
        <v>263</v>
      </c>
      <c r="B1428" s="401" t="s">
        <v>2249</v>
      </c>
      <c r="C1428" s="400" t="s">
        <v>2246</v>
      </c>
      <c r="D1428" s="400">
        <v>0</v>
      </c>
      <c r="E1428" s="916">
        <v>1</v>
      </c>
      <c r="F1428" s="916"/>
      <c r="G1428" s="401">
        <v>25171710</v>
      </c>
      <c r="H1428" s="528">
        <v>418000.00000000006</v>
      </c>
      <c r="I1428" s="543"/>
      <c r="J1428" s="544"/>
    </row>
    <row r="1429" spans="1:10" s="398" customFormat="1" ht="12.75" customHeight="1">
      <c r="A1429" s="403">
        <f t="shared" si="43"/>
        <v>264</v>
      </c>
      <c r="B1429" s="401" t="s">
        <v>2250</v>
      </c>
      <c r="C1429" s="400" t="s">
        <v>2246</v>
      </c>
      <c r="D1429" s="400">
        <v>0</v>
      </c>
      <c r="E1429" s="916">
        <v>1</v>
      </c>
      <c r="F1429" s="916"/>
      <c r="G1429" s="401">
        <v>25171710</v>
      </c>
      <c r="H1429" s="528">
        <v>418000.00000000006</v>
      </c>
      <c r="I1429" s="543"/>
      <c r="J1429" s="544"/>
    </row>
    <row r="1430" spans="1:10" s="398" customFormat="1" ht="12.75" customHeight="1">
      <c r="A1430" s="403">
        <f t="shared" si="43"/>
        <v>265</v>
      </c>
      <c r="B1430" s="405" t="s">
        <v>2251</v>
      </c>
      <c r="C1430" s="400" t="s">
        <v>2246</v>
      </c>
      <c r="D1430" s="400">
        <v>0</v>
      </c>
      <c r="E1430" s="916">
        <v>1</v>
      </c>
      <c r="F1430" s="916"/>
      <c r="G1430" s="401">
        <v>25171725</v>
      </c>
      <c r="H1430" s="528">
        <v>605000</v>
      </c>
      <c r="I1430" s="543"/>
      <c r="J1430" s="544"/>
    </row>
    <row r="1431" spans="1:10" s="398" customFormat="1" ht="12.75" customHeight="1">
      <c r="A1431" s="403">
        <f t="shared" si="43"/>
        <v>266</v>
      </c>
      <c r="B1431" s="401" t="s">
        <v>2252</v>
      </c>
      <c r="C1431" s="400" t="s">
        <v>2246</v>
      </c>
      <c r="D1431" s="400">
        <v>0</v>
      </c>
      <c r="E1431" s="916">
        <v>1</v>
      </c>
      <c r="F1431" s="916"/>
      <c r="G1431" s="401">
        <v>25171702</v>
      </c>
      <c r="H1431" s="528">
        <v>1045000.0000000001</v>
      </c>
      <c r="I1431" s="543"/>
      <c r="J1431" s="544"/>
    </row>
    <row r="1432" spans="1:10" s="398" customFormat="1" ht="12.75" customHeight="1">
      <c r="A1432" s="403">
        <f t="shared" si="43"/>
        <v>267</v>
      </c>
      <c r="B1432" s="462" t="s">
        <v>2253</v>
      </c>
      <c r="C1432" s="400" t="s">
        <v>2246</v>
      </c>
      <c r="D1432" s="400">
        <v>0</v>
      </c>
      <c r="E1432" s="916">
        <v>1</v>
      </c>
      <c r="F1432" s="916"/>
      <c r="G1432" s="401">
        <v>25171719</v>
      </c>
      <c r="H1432" s="528">
        <v>1760000.0000000002</v>
      </c>
      <c r="I1432" s="543"/>
      <c r="J1432" s="544"/>
    </row>
    <row r="1433" spans="1:10" s="398" customFormat="1" ht="12.75" customHeight="1">
      <c r="A1433" s="917" t="s">
        <v>2757</v>
      </c>
      <c r="B1433" s="917"/>
      <c r="C1433" s="917"/>
      <c r="D1433" s="917"/>
      <c r="E1433" s="917"/>
      <c r="F1433" s="917"/>
      <c r="G1433" s="917"/>
      <c r="H1433" s="917"/>
      <c r="I1433" s="543"/>
      <c r="J1433" s="544"/>
    </row>
    <row r="1434" spans="1:10" s="398" customFormat="1" ht="12.75" customHeight="1">
      <c r="A1434" s="403">
        <f>A1432+1</f>
        <v>268</v>
      </c>
      <c r="B1434" s="401" t="s">
        <v>2255</v>
      </c>
      <c r="C1434" s="400" t="s">
        <v>2246</v>
      </c>
      <c r="D1434" s="400">
        <v>0</v>
      </c>
      <c r="E1434" s="916">
        <v>1</v>
      </c>
      <c r="F1434" s="916"/>
      <c r="G1434" s="401">
        <v>26101755</v>
      </c>
      <c r="H1434" s="528">
        <v>858000.00000000012</v>
      </c>
      <c r="I1434" s="543"/>
      <c r="J1434" s="544"/>
    </row>
    <row r="1435" spans="1:10" s="398" customFormat="1" ht="12.75" customHeight="1">
      <c r="A1435" s="403">
        <f t="shared" ref="A1435:A1455" si="44">A1434+1</f>
        <v>269</v>
      </c>
      <c r="B1435" s="409" t="s">
        <v>2256</v>
      </c>
      <c r="C1435" s="400" t="s">
        <v>2246</v>
      </c>
      <c r="D1435" s="400">
        <v>0</v>
      </c>
      <c r="E1435" s="916">
        <v>1</v>
      </c>
      <c r="F1435" s="916"/>
      <c r="G1435" s="401">
        <v>41111957</v>
      </c>
      <c r="H1435" s="528">
        <v>352000</v>
      </c>
      <c r="I1435" s="543"/>
      <c r="J1435" s="544"/>
    </row>
    <row r="1436" spans="1:10" s="398" customFormat="1" ht="12.75" customHeight="1">
      <c r="A1436" s="403">
        <f t="shared" si="44"/>
        <v>270</v>
      </c>
      <c r="B1436" s="401" t="s">
        <v>2257</v>
      </c>
      <c r="C1436" s="400" t="s">
        <v>2246</v>
      </c>
      <c r="D1436" s="400">
        <v>0</v>
      </c>
      <c r="E1436" s="916">
        <v>1</v>
      </c>
      <c r="F1436" s="916"/>
      <c r="G1436" s="401">
        <v>31411901</v>
      </c>
      <c r="H1436" s="528">
        <v>275000</v>
      </c>
      <c r="I1436" s="543"/>
      <c r="J1436" s="544"/>
    </row>
    <row r="1437" spans="1:10" s="398" customFormat="1" ht="12.75" customHeight="1">
      <c r="A1437" s="403">
        <f t="shared" si="44"/>
        <v>271</v>
      </c>
      <c r="B1437" s="405" t="s">
        <v>2258</v>
      </c>
      <c r="C1437" s="400" t="s">
        <v>2246</v>
      </c>
      <c r="D1437" s="400">
        <v>0</v>
      </c>
      <c r="E1437" s="916">
        <v>1</v>
      </c>
      <c r="F1437" s="916"/>
      <c r="G1437" s="401">
        <v>26101406</v>
      </c>
      <c r="H1437" s="528">
        <v>352000</v>
      </c>
      <c r="I1437" s="543"/>
      <c r="J1437" s="544"/>
    </row>
    <row r="1438" spans="1:10" s="398" customFormat="1" ht="12.75" customHeight="1">
      <c r="A1438" s="403">
        <f t="shared" si="44"/>
        <v>272</v>
      </c>
      <c r="B1438" s="401" t="s">
        <v>2259</v>
      </c>
      <c r="C1438" s="400" t="s">
        <v>2246</v>
      </c>
      <c r="D1438" s="400">
        <v>0</v>
      </c>
      <c r="E1438" s="916">
        <v>1</v>
      </c>
      <c r="F1438" s="916"/>
      <c r="G1438" s="401">
        <v>40142020</v>
      </c>
      <c r="H1438" s="528">
        <v>132000</v>
      </c>
      <c r="I1438" s="543"/>
      <c r="J1438" s="544"/>
    </row>
    <row r="1439" spans="1:10" s="398" customFormat="1" ht="12.75" customHeight="1">
      <c r="A1439" s="403">
        <f t="shared" si="44"/>
        <v>273</v>
      </c>
      <c r="B1439" s="401" t="s">
        <v>2260</v>
      </c>
      <c r="C1439" s="400" t="s">
        <v>2246</v>
      </c>
      <c r="D1439" s="400">
        <v>0</v>
      </c>
      <c r="E1439" s="916">
        <v>1</v>
      </c>
      <c r="F1439" s="916"/>
      <c r="G1439" s="401">
        <v>40161504</v>
      </c>
      <c r="H1439" s="528">
        <v>121000.00000000001</v>
      </c>
      <c r="I1439" s="543"/>
      <c r="J1439" s="544"/>
    </row>
    <row r="1440" spans="1:10" s="398" customFormat="1" ht="12.75" customHeight="1">
      <c r="A1440" s="403">
        <f t="shared" si="44"/>
        <v>274</v>
      </c>
      <c r="B1440" s="401" t="s">
        <v>2261</v>
      </c>
      <c r="C1440" s="400" t="s">
        <v>2246</v>
      </c>
      <c r="D1440" s="400">
        <v>0</v>
      </c>
      <c r="E1440" s="916">
        <v>1</v>
      </c>
      <c r="F1440" s="916"/>
      <c r="G1440" s="401">
        <v>40161513</v>
      </c>
      <c r="H1440" s="528">
        <v>154000</v>
      </c>
      <c r="I1440" s="543"/>
      <c r="J1440" s="544"/>
    </row>
    <row r="1441" spans="1:10" s="398" customFormat="1" ht="12.75" customHeight="1">
      <c r="A1441" s="403">
        <f t="shared" si="44"/>
        <v>275</v>
      </c>
      <c r="B1441" s="401" t="s">
        <v>2262</v>
      </c>
      <c r="C1441" s="400" t="s">
        <v>2246</v>
      </c>
      <c r="D1441" s="400">
        <v>0</v>
      </c>
      <c r="E1441" s="916">
        <v>1</v>
      </c>
      <c r="F1441" s="916"/>
      <c r="G1441" s="401">
        <v>40161505</v>
      </c>
      <c r="H1441" s="528">
        <v>154000</v>
      </c>
      <c r="I1441" s="543"/>
      <c r="J1441" s="544"/>
    </row>
    <row r="1442" spans="1:10" s="398" customFormat="1" ht="12.75" customHeight="1">
      <c r="A1442" s="403">
        <f t="shared" si="44"/>
        <v>276</v>
      </c>
      <c r="B1442" s="401" t="s">
        <v>2263</v>
      </c>
      <c r="C1442" s="400" t="s">
        <v>2246</v>
      </c>
      <c r="D1442" s="400">
        <v>0</v>
      </c>
      <c r="E1442" s="916">
        <v>1</v>
      </c>
      <c r="F1442" s="916"/>
      <c r="G1442" s="401">
        <v>40142502</v>
      </c>
      <c r="H1442" s="528">
        <v>176000</v>
      </c>
      <c r="I1442" s="543"/>
      <c r="J1442" s="544"/>
    </row>
    <row r="1443" spans="1:10" s="398" customFormat="1" ht="12.75" customHeight="1">
      <c r="A1443" s="403">
        <f t="shared" si="44"/>
        <v>277</v>
      </c>
      <c r="B1443" s="405" t="s">
        <v>2264</v>
      </c>
      <c r="C1443" s="400" t="s">
        <v>2246</v>
      </c>
      <c r="D1443" s="400">
        <v>0</v>
      </c>
      <c r="E1443" s="916">
        <v>1</v>
      </c>
      <c r="F1443" s="916"/>
      <c r="G1443" s="401">
        <v>26101736</v>
      </c>
      <c r="H1443" s="528">
        <v>2860000</v>
      </c>
      <c r="I1443" s="543"/>
      <c r="J1443" s="544"/>
    </row>
    <row r="1444" spans="1:10" s="398" customFormat="1" ht="12.75" customHeight="1">
      <c r="A1444" s="403">
        <f t="shared" si="44"/>
        <v>278</v>
      </c>
      <c r="B1444" s="401" t="s">
        <v>2265</v>
      </c>
      <c r="C1444" s="400" t="s">
        <v>2246</v>
      </c>
      <c r="D1444" s="400">
        <v>0</v>
      </c>
      <c r="E1444" s="916">
        <v>1</v>
      </c>
      <c r="F1444" s="916"/>
      <c r="G1444" s="401">
        <v>26101727</v>
      </c>
      <c r="H1444" s="528">
        <v>946000.00000000012</v>
      </c>
      <c r="I1444" s="543"/>
      <c r="J1444" s="544"/>
    </row>
    <row r="1445" spans="1:10" s="398" customFormat="1" ht="12.75" customHeight="1">
      <c r="A1445" s="403">
        <f t="shared" si="44"/>
        <v>279</v>
      </c>
      <c r="B1445" s="401" t="s">
        <v>2266</v>
      </c>
      <c r="C1445" s="400" t="s">
        <v>2246</v>
      </c>
      <c r="D1445" s="400">
        <v>0</v>
      </c>
      <c r="E1445" s="916">
        <v>1</v>
      </c>
      <c r="F1445" s="916"/>
      <c r="G1445" s="401">
        <v>26101736</v>
      </c>
      <c r="H1445" s="528">
        <v>1320000</v>
      </c>
      <c r="I1445" s="543"/>
      <c r="J1445" s="544"/>
    </row>
    <row r="1446" spans="1:10" s="398" customFormat="1" ht="12.75" customHeight="1">
      <c r="A1446" s="403">
        <f t="shared" si="44"/>
        <v>280</v>
      </c>
      <c r="B1446" s="401" t="s">
        <v>2267</v>
      </c>
      <c r="C1446" s="400" t="s">
        <v>2246</v>
      </c>
      <c r="D1446" s="400">
        <v>0</v>
      </c>
      <c r="E1446" s="916">
        <v>1</v>
      </c>
      <c r="F1446" s="916"/>
      <c r="G1446" s="401">
        <v>26101711</v>
      </c>
      <c r="H1446" s="528">
        <v>440000.00000000006</v>
      </c>
      <c r="I1446" s="543"/>
      <c r="J1446" s="544"/>
    </row>
    <row r="1447" spans="1:10" s="398" customFormat="1" ht="12.75" customHeight="1">
      <c r="A1447" s="403">
        <f t="shared" si="44"/>
        <v>281</v>
      </c>
      <c r="B1447" s="412" t="s">
        <v>2268</v>
      </c>
      <c r="C1447" s="400" t="s">
        <v>2246</v>
      </c>
      <c r="D1447" s="400">
        <v>0</v>
      </c>
      <c r="E1447" s="916">
        <v>1</v>
      </c>
      <c r="F1447" s="916"/>
      <c r="G1447" s="401">
        <v>31171600</v>
      </c>
      <c r="H1447" s="528">
        <v>572000</v>
      </c>
      <c r="I1447" s="543"/>
      <c r="J1447" s="544"/>
    </row>
    <row r="1448" spans="1:10" s="398" customFormat="1" ht="12.75" customHeight="1">
      <c r="A1448" s="403">
        <f t="shared" si="44"/>
        <v>282</v>
      </c>
      <c r="B1448" s="401" t="s">
        <v>2866</v>
      </c>
      <c r="C1448" s="400" t="s">
        <v>2246</v>
      </c>
      <c r="D1448" s="400">
        <v>0</v>
      </c>
      <c r="E1448" s="916">
        <v>1</v>
      </c>
      <c r="F1448" s="916"/>
      <c r="G1448" s="401">
        <v>31161732</v>
      </c>
      <c r="H1448" s="528">
        <v>165000</v>
      </c>
      <c r="I1448" s="543"/>
      <c r="J1448" s="544"/>
    </row>
    <row r="1449" spans="1:10" s="398" customFormat="1" ht="12.75" customHeight="1">
      <c r="A1449" s="403">
        <f t="shared" si="44"/>
        <v>283</v>
      </c>
      <c r="B1449" s="401" t="s">
        <v>2270</v>
      </c>
      <c r="C1449" s="400" t="s">
        <v>2246</v>
      </c>
      <c r="D1449" s="400">
        <v>0</v>
      </c>
      <c r="E1449" s="916">
        <v>1</v>
      </c>
      <c r="F1449" s="916"/>
      <c r="G1449" s="401">
        <v>31181701</v>
      </c>
      <c r="H1449" s="528">
        <v>1320000</v>
      </c>
      <c r="I1449" s="543"/>
      <c r="J1449" s="544"/>
    </row>
    <row r="1450" spans="1:10" s="398" customFormat="1" ht="12.75" customHeight="1">
      <c r="A1450" s="403">
        <f t="shared" si="44"/>
        <v>284</v>
      </c>
      <c r="B1450" s="401" t="s">
        <v>2271</v>
      </c>
      <c r="C1450" s="400" t="s">
        <v>2246</v>
      </c>
      <c r="D1450" s="400">
        <v>0</v>
      </c>
      <c r="E1450" s="916">
        <v>1</v>
      </c>
      <c r="F1450" s="916"/>
      <c r="G1450" s="401">
        <v>40151524</v>
      </c>
      <c r="H1450" s="528">
        <v>1210000</v>
      </c>
      <c r="I1450" s="543"/>
      <c r="J1450" s="544"/>
    </row>
    <row r="1451" spans="1:10" s="398" customFormat="1" ht="12.75" customHeight="1">
      <c r="A1451" s="403">
        <f t="shared" si="44"/>
        <v>285</v>
      </c>
      <c r="B1451" s="405" t="s">
        <v>2272</v>
      </c>
      <c r="C1451" s="400" t="s">
        <v>2246</v>
      </c>
      <c r="D1451" s="400">
        <v>0</v>
      </c>
      <c r="E1451" s="916">
        <v>1</v>
      </c>
      <c r="F1451" s="916"/>
      <c r="G1451" s="401">
        <v>26101743</v>
      </c>
      <c r="H1451" s="528">
        <v>990000.00000000012</v>
      </c>
      <c r="I1451" s="543"/>
      <c r="J1451" s="544"/>
    </row>
    <row r="1452" spans="1:10" s="398" customFormat="1" ht="12.75" customHeight="1">
      <c r="A1452" s="403">
        <f t="shared" si="44"/>
        <v>286</v>
      </c>
      <c r="B1452" s="405" t="s">
        <v>2273</v>
      </c>
      <c r="C1452" s="400" t="s">
        <v>2246</v>
      </c>
      <c r="D1452" s="400">
        <v>0</v>
      </c>
      <c r="E1452" s="916">
        <v>1</v>
      </c>
      <c r="F1452" s="916"/>
      <c r="G1452" s="401">
        <v>26101743</v>
      </c>
      <c r="H1452" s="528">
        <v>990000.00000000012</v>
      </c>
      <c r="I1452" s="543"/>
      <c r="J1452" s="544"/>
    </row>
    <row r="1453" spans="1:10" s="398" customFormat="1" ht="12.75" customHeight="1">
      <c r="A1453" s="403">
        <f t="shared" si="44"/>
        <v>287</v>
      </c>
      <c r="B1453" s="401" t="s">
        <v>2274</v>
      </c>
      <c r="C1453" s="400" t="s">
        <v>2246</v>
      </c>
      <c r="D1453" s="400">
        <v>0</v>
      </c>
      <c r="E1453" s="916">
        <v>1</v>
      </c>
      <c r="F1453" s="916"/>
      <c r="G1453" s="401">
        <v>25172009</v>
      </c>
      <c r="H1453" s="528">
        <v>495000.00000000006</v>
      </c>
      <c r="I1453" s="543"/>
      <c r="J1453" s="544"/>
    </row>
    <row r="1454" spans="1:10" s="398" customFormat="1" ht="12.75" customHeight="1">
      <c r="A1454" s="403">
        <f t="shared" si="44"/>
        <v>288</v>
      </c>
      <c r="B1454" s="401" t="s">
        <v>2275</v>
      </c>
      <c r="C1454" s="400" t="s">
        <v>2246</v>
      </c>
      <c r="D1454" s="400">
        <v>0</v>
      </c>
      <c r="E1454" s="916">
        <v>1</v>
      </c>
      <c r="F1454" s="916"/>
      <c r="G1454" s="401">
        <v>25172009</v>
      </c>
      <c r="H1454" s="528">
        <v>418000.00000000006</v>
      </c>
      <c r="I1454" s="543"/>
      <c r="J1454" s="544"/>
    </row>
    <row r="1455" spans="1:10" s="398" customFormat="1" ht="12.75" customHeight="1">
      <c r="A1455" s="403">
        <f t="shared" si="44"/>
        <v>289</v>
      </c>
      <c r="B1455" s="462" t="s">
        <v>2276</v>
      </c>
      <c r="C1455" s="400" t="s">
        <v>2246</v>
      </c>
      <c r="D1455" s="400">
        <v>0</v>
      </c>
      <c r="E1455" s="916">
        <v>1</v>
      </c>
      <c r="F1455" s="916"/>
      <c r="G1455" s="401">
        <v>31161520</v>
      </c>
      <c r="H1455" s="528">
        <v>132000</v>
      </c>
      <c r="I1455" s="543"/>
      <c r="J1455" s="544"/>
    </row>
    <row r="1456" spans="1:10" s="398" customFormat="1" ht="12.75" customHeight="1">
      <c r="A1456" s="917" t="s">
        <v>2773</v>
      </c>
      <c r="B1456" s="917"/>
      <c r="C1456" s="917"/>
      <c r="D1456" s="917"/>
      <c r="E1456" s="917"/>
      <c r="F1456" s="917"/>
      <c r="G1456" s="917"/>
      <c r="H1456" s="917"/>
      <c r="I1456" s="543"/>
      <c r="J1456" s="544"/>
    </row>
    <row r="1457" spans="1:10" s="398" customFormat="1" ht="12.75" customHeight="1">
      <c r="A1457" s="403">
        <f>A1455+1</f>
        <v>290</v>
      </c>
      <c r="B1457" s="401" t="s">
        <v>2277</v>
      </c>
      <c r="C1457" s="400" t="s">
        <v>2246</v>
      </c>
      <c r="D1457" s="400">
        <v>0</v>
      </c>
      <c r="E1457" s="916">
        <v>1</v>
      </c>
      <c r="F1457" s="916"/>
      <c r="G1457" s="401">
        <v>25174003</v>
      </c>
      <c r="H1457" s="528">
        <v>132000</v>
      </c>
      <c r="I1457" s="543"/>
      <c r="J1457" s="544"/>
    </row>
    <row r="1458" spans="1:10" s="398" customFormat="1" ht="12.75" customHeight="1">
      <c r="A1458" s="403">
        <f t="shared" ref="A1458:A1466" si="45">A1457+1</f>
        <v>291</v>
      </c>
      <c r="B1458" s="401" t="s">
        <v>2278</v>
      </c>
      <c r="C1458" s="400" t="s">
        <v>2246</v>
      </c>
      <c r="D1458" s="400">
        <v>0</v>
      </c>
      <c r="E1458" s="916">
        <v>1</v>
      </c>
      <c r="F1458" s="916"/>
      <c r="G1458" s="401">
        <v>25174002</v>
      </c>
      <c r="H1458" s="528">
        <v>2420000</v>
      </c>
      <c r="I1458" s="543"/>
      <c r="J1458" s="544"/>
    </row>
    <row r="1459" spans="1:10" s="398" customFormat="1" ht="12.75" customHeight="1">
      <c r="A1459" s="403">
        <f t="shared" si="45"/>
        <v>292</v>
      </c>
      <c r="B1459" s="401" t="s">
        <v>2279</v>
      </c>
      <c r="C1459" s="400" t="s">
        <v>2246</v>
      </c>
      <c r="D1459" s="400">
        <v>0</v>
      </c>
      <c r="E1459" s="916">
        <v>1</v>
      </c>
      <c r="F1459" s="916"/>
      <c r="G1459" s="401">
        <v>40151510</v>
      </c>
      <c r="H1459" s="528">
        <v>1045000.0000000001</v>
      </c>
      <c r="I1459" s="543"/>
      <c r="J1459" s="544"/>
    </row>
    <row r="1460" spans="1:10" s="398" customFormat="1" ht="12.75" customHeight="1">
      <c r="A1460" s="403">
        <f t="shared" si="45"/>
        <v>293</v>
      </c>
      <c r="B1460" s="401" t="s">
        <v>2280</v>
      </c>
      <c r="C1460" s="400" t="s">
        <v>2246</v>
      </c>
      <c r="D1460" s="400">
        <v>0</v>
      </c>
      <c r="E1460" s="916">
        <v>1</v>
      </c>
      <c r="F1460" s="916"/>
      <c r="G1460" s="401">
        <v>26111911</v>
      </c>
      <c r="H1460" s="528">
        <v>1045000.0000000001</v>
      </c>
      <c r="I1460" s="543"/>
      <c r="J1460" s="544"/>
    </row>
    <row r="1461" spans="1:10" s="398" customFormat="1" ht="12.75" customHeight="1">
      <c r="A1461" s="403">
        <f t="shared" si="45"/>
        <v>294</v>
      </c>
      <c r="B1461" s="401" t="s">
        <v>2281</v>
      </c>
      <c r="C1461" s="400" t="s">
        <v>2246</v>
      </c>
      <c r="D1461" s="400">
        <v>0</v>
      </c>
      <c r="E1461" s="916">
        <v>1</v>
      </c>
      <c r="F1461" s="916"/>
      <c r="G1461" s="401">
        <v>41112209</v>
      </c>
      <c r="H1461" s="528">
        <v>462000.00000000006</v>
      </c>
      <c r="I1461" s="543"/>
      <c r="J1461" s="544"/>
    </row>
    <row r="1462" spans="1:10" s="398" customFormat="1" ht="12.75" customHeight="1">
      <c r="A1462" s="403">
        <f t="shared" si="45"/>
        <v>295</v>
      </c>
      <c r="B1462" s="401" t="s">
        <v>2282</v>
      </c>
      <c r="C1462" s="400" t="s">
        <v>2246</v>
      </c>
      <c r="D1462" s="400">
        <v>0</v>
      </c>
      <c r="E1462" s="916">
        <v>1</v>
      </c>
      <c r="F1462" s="916"/>
      <c r="G1462" s="401">
        <v>25173903</v>
      </c>
      <c r="H1462" s="528">
        <v>308000</v>
      </c>
      <c r="I1462" s="543"/>
      <c r="J1462" s="544"/>
    </row>
    <row r="1463" spans="1:10" s="398" customFormat="1" ht="12.75" customHeight="1">
      <c r="A1463" s="403">
        <f t="shared" si="45"/>
        <v>296</v>
      </c>
      <c r="B1463" s="401" t="s">
        <v>2283</v>
      </c>
      <c r="C1463" s="400" t="s">
        <v>2246</v>
      </c>
      <c r="D1463" s="400">
        <v>0</v>
      </c>
      <c r="E1463" s="916">
        <v>1</v>
      </c>
      <c r="F1463" s="916"/>
      <c r="G1463" s="401">
        <v>40142020</v>
      </c>
      <c r="H1463" s="528">
        <v>396000.00000000006</v>
      </c>
      <c r="I1463" s="543"/>
      <c r="J1463" s="544"/>
    </row>
    <row r="1464" spans="1:10" s="398" customFormat="1" ht="12.75" customHeight="1">
      <c r="A1464" s="403">
        <f t="shared" si="45"/>
        <v>297</v>
      </c>
      <c r="B1464" s="401" t="s">
        <v>2284</v>
      </c>
      <c r="C1464" s="400" t="s">
        <v>2246</v>
      </c>
      <c r="D1464" s="400">
        <v>0</v>
      </c>
      <c r="E1464" s="916">
        <v>1</v>
      </c>
      <c r="F1464" s="916"/>
      <c r="G1464" s="401">
        <v>40142020</v>
      </c>
      <c r="H1464" s="528">
        <v>396000.00000000006</v>
      </c>
      <c r="I1464" s="543"/>
      <c r="J1464" s="544"/>
    </row>
    <row r="1465" spans="1:10" s="398" customFormat="1" ht="12.75" customHeight="1">
      <c r="A1465" s="403">
        <f t="shared" si="45"/>
        <v>298</v>
      </c>
      <c r="B1465" s="408" t="s">
        <v>2285</v>
      </c>
      <c r="C1465" s="400" t="s">
        <v>2246</v>
      </c>
      <c r="D1465" s="400">
        <v>0</v>
      </c>
      <c r="E1465" s="916">
        <v>1</v>
      </c>
      <c r="F1465" s="916"/>
      <c r="G1465" s="401">
        <v>25174001</v>
      </c>
      <c r="H1465" s="528">
        <v>825000.00000000012</v>
      </c>
      <c r="I1465" s="543"/>
      <c r="J1465" s="544"/>
    </row>
    <row r="1466" spans="1:10" s="398" customFormat="1" ht="12.75" customHeight="1">
      <c r="A1466" s="403">
        <f t="shared" si="45"/>
        <v>299</v>
      </c>
      <c r="B1466" s="463" t="s">
        <v>2286</v>
      </c>
      <c r="C1466" s="400" t="s">
        <v>2246</v>
      </c>
      <c r="D1466" s="400">
        <v>0</v>
      </c>
      <c r="E1466" s="916">
        <v>1</v>
      </c>
      <c r="F1466" s="916"/>
      <c r="G1466" s="401">
        <v>25174001</v>
      </c>
      <c r="H1466" s="528">
        <v>462000.00000000006</v>
      </c>
      <c r="I1466" s="543"/>
      <c r="J1466" s="544"/>
    </row>
    <row r="1467" spans="1:10" s="398" customFormat="1" ht="12.75" customHeight="1">
      <c r="A1467" s="917" t="s">
        <v>2777</v>
      </c>
      <c r="B1467" s="917"/>
      <c r="C1467" s="917"/>
      <c r="D1467" s="917"/>
      <c r="E1467" s="917"/>
      <c r="F1467" s="917"/>
      <c r="G1467" s="917"/>
      <c r="H1467" s="917"/>
      <c r="I1467" s="543"/>
      <c r="J1467" s="544"/>
    </row>
    <row r="1468" spans="1:10" s="398" customFormat="1" ht="12.75" customHeight="1">
      <c r="A1468" s="403">
        <f>A1466+1</f>
        <v>300</v>
      </c>
      <c r="B1468" s="401" t="s">
        <v>2287</v>
      </c>
      <c r="C1468" s="400" t="s">
        <v>2246</v>
      </c>
      <c r="D1468" s="400">
        <v>0</v>
      </c>
      <c r="E1468" s="916">
        <v>1</v>
      </c>
      <c r="F1468" s="916"/>
      <c r="G1468" s="401">
        <v>25172004</v>
      </c>
      <c r="H1468" s="528">
        <v>396000.00000000006</v>
      </c>
      <c r="I1468" s="543"/>
      <c r="J1468" s="544"/>
    </row>
    <row r="1469" spans="1:10" s="398" customFormat="1" ht="12.75" customHeight="1">
      <c r="A1469" s="403">
        <f t="shared" ref="A1469:A1486" si="46">A1468+1</f>
        <v>301</v>
      </c>
      <c r="B1469" s="401" t="s">
        <v>2288</v>
      </c>
      <c r="C1469" s="400" t="s">
        <v>2246</v>
      </c>
      <c r="D1469" s="400">
        <v>0</v>
      </c>
      <c r="E1469" s="916">
        <v>1</v>
      </c>
      <c r="F1469" s="916"/>
      <c r="G1469" s="401">
        <v>25172004</v>
      </c>
      <c r="H1469" s="528">
        <v>396000.00000000006</v>
      </c>
      <c r="I1469" s="543"/>
      <c r="J1469" s="544"/>
    </row>
    <row r="1470" spans="1:10" s="398" customFormat="1" ht="12.75" customHeight="1">
      <c r="A1470" s="403">
        <f t="shared" si="46"/>
        <v>302</v>
      </c>
      <c r="B1470" s="401" t="s">
        <v>2867</v>
      </c>
      <c r="C1470" s="400" t="s">
        <v>2246</v>
      </c>
      <c r="D1470" s="400">
        <v>0</v>
      </c>
      <c r="E1470" s="916">
        <v>1</v>
      </c>
      <c r="F1470" s="916"/>
      <c r="G1470" s="401">
        <v>31161902</v>
      </c>
      <c r="H1470" s="528">
        <v>946000.00000000012</v>
      </c>
      <c r="I1470" s="543"/>
      <c r="J1470" s="544"/>
    </row>
    <row r="1471" spans="1:10" s="398" customFormat="1" ht="12.75" customHeight="1">
      <c r="A1471" s="403">
        <f t="shared" si="46"/>
        <v>303</v>
      </c>
      <c r="B1471" s="401" t="s">
        <v>2868</v>
      </c>
      <c r="C1471" s="400" t="s">
        <v>2246</v>
      </c>
      <c r="D1471" s="400">
        <v>0</v>
      </c>
      <c r="E1471" s="916">
        <v>1</v>
      </c>
      <c r="F1471" s="916"/>
      <c r="G1471" s="401">
        <v>31161902</v>
      </c>
      <c r="H1471" s="528">
        <v>902000.00000000012</v>
      </c>
      <c r="I1471" s="543"/>
      <c r="J1471" s="544"/>
    </row>
    <row r="1472" spans="1:10" s="398" customFormat="1" ht="12.75" customHeight="1">
      <c r="A1472" s="403">
        <f t="shared" si="46"/>
        <v>304</v>
      </c>
      <c r="B1472" s="401" t="s">
        <v>2869</v>
      </c>
      <c r="C1472" s="400" t="s">
        <v>2246</v>
      </c>
      <c r="D1472" s="400">
        <v>0</v>
      </c>
      <c r="E1472" s="916">
        <v>1</v>
      </c>
      <c r="F1472" s="916"/>
      <c r="G1472" s="401">
        <v>31161902</v>
      </c>
      <c r="H1472" s="528">
        <v>858000.00000000012</v>
      </c>
      <c r="I1472" s="543"/>
      <c r="J1472" s="544"/>
    </row>
    <row r="1473" spans="1:10" s="398" customFormat="1" ht="12.75" customHeight="1">
      <c r="A1473" s="403">
        <f t="shared" si="46"/>
        <v>305</v>
      </c>
      <c r="B1473" s="401" t="s">
        <v>2870</v>
      </c>
      <c r="C1473" s="400" t="s">
        <v>2246</v>
      </c>
      <c r="D1473" s="400">
        <v>0</v>
      </c>
      <c r="E1473" s="916">
        <v>1</v>
      </c>
      <c r="F1473" s="916"/>
      <c r="G1473" s="401">
        <v>31161902</v>
      </c>
      <c r="H1473" s="528">
        <v>836000.00000000012</v>
      </c>
      <c r="I1473" s="543"/>
      <c r="J1473" s="544"/>
    </row>
    <row r="1474" spans="1:10" s="68" customFormat="1" ht="12.75" customHeight="1">
      <c r="A1474" s="403">
        <f t="shared" si="46"/>
        <v>306</v>
      </c>
      <c r="B1474" s="401" t="s">
        <v>2871</v>
      </c>
      <c r="C1474" s="400" t="s">
        <v>2246</v>
      </c>
      <c r="D1474" s="400">
        <v>0</v>
      </c>
      <c r="E1474" s="916">
        <v>1</v>
      </c>
      <c r="F1474" s="916"/>
      <c r="G1474" s="401">
        <v>31161902</v>
      </c>
      <c r="H1474" s="528">
        <v>825000.00000000012</v>
      </c>
      <c r="I1474" s="543"/>
      <c r="J1474" s="544"/>
    </row>
    <row r="1475" spans="1:10" s="68" customFormat="1" ht="12.75" customHeight="1">
      <c r="A1475" s="403">
        <f t="shared" si="46"/>
        <v>307</v>
      </c>
      <c r="B1475" s="401" t="s">
        <v>2289</v>
      </c>
      <c r="C1475" s="400" t="s">
        <v>2246</v>
      </c>
      <c r="D1475" s="400">
        <v>0</v>
      </c>
      <c r="E1475" s="916">
        <v>1</v>
      </c>
      <c r="F1475" s="916"/>
      <c r="G1475" s="401">
        <v>25172009</v>
      </c>
      <c r="H1475" s="528">
        <v>121000.00000000001</v>
      </c>
      <c r="I1475" s="543"/>
      <c r="J1475" s="544"/>
    </row>
    <row r="1476" spans="1:10" s="68" customFormat="1" ht="12.75" customHeight="1">
      <c r="A1476" s="403">
        <f t="shared" si="46"/>
        <v>308</v>
      </c>
      <c r="B1476" s="401" t="s">
        <v>2632</v>
      </c>
      <c r="C1476" s="400" t="s">
        <v>2246</v>
      </c>
      <c r="D1476" s="400">
        <v>0</v>
      </c>
      <c r="E1476" s="916">
        <v>1</v>
      </c>
      <c r="F1476" s="916"/>
      <c r="G1476" s="401">
        <v>31161902</v>
      </c>
      <c r="H1476" s="528">
        <v>946000.00000000012</v>
      </c>
      <c r="I1476" s="543"/>
      <c r="J1476" s="544"/>
    </row>
    <row r="1477" spans="1:10" s="68" customFormat="1" ht="12.75" customHeight="1">
      <c r="A1477" s="403">
        <f t="shared" si="46"/>
        <v>309</v>
      </c>
      <c r="B1477" s="401" t="s">
        <v>2633</v>
      </c>
      <c r="C1477" s="400" t="s">
        <v>2246</v>
      </c>
      <c r="D1477" s="400">
        <v>0</v>
      </c>
      <c r="E1477" s="916">
        <v>1</v>
      </c>
      <c r="F1477" s="916"/>
      <c r="G1477" s="401">
        <v>31161902</v>
      </c>
      <c r="H1477" s="528">
        <v>902000.00000000012</v>
      </c>
      <c r="I1477" s="543"/>
      <c r="J1477" s="544"/>
    </row>
    <row r="1478" spans="1:10" s="68" customFormat="1" ht="12.75" customHeight="1">
      <c r="A1478" s="403">
        <f t="shared" si="46"/>
        <v>310</v>
      </c>
      <c r="B1478" s="401" t="s">
        <v>2634</v>
      </c>
      <c r="C1478" s="400" t="s">
        <v>2246</v>
      </c>
      <c r="D1478" s="400">
        <v>0</v>
      </c>
      <c r="E1478" s="916">
        <v>1</v>
      </c>
      <c r="F1478" s="916"/>
      <c r="G1478" s="401">
        <v>31161902</v>
      </c>
      <c r="H1478" s="528">
        <v>858000.00000000012</v>
      </c>
      <c r="I1478" s="543"/>
      <c r="J1478" s="544"/>
    </row>
    <row r="1479" spans="1:10" s="68" customFormat="1" ht="12.75" customHeight="1">
      <c r="A1479" s="403">
        <f t="shared" si="46"/>
        <v>311</v>
      </c>
      <c r="B1479" s="401" t="s">
        <v>2635</v>
      </c>
      <c r="C1479" s="400" t="s">
        <v>2246</v>
      </c>
      <c r="D1479" s="400">
        <v>0</v>
      </c>
      <c r="E1479" s="916">
        <v>1</v>
      </c>
      <c r="F1479" s="916"/>
      <c r="G1479" s="401">
        <v>31161902</v>
      </c>
      <c r="H1479" s="528">
        <v>836000.00000000012</v>
      </c>
      <c r="I1479" s="543"/>
      <c r="J1479" s="544"/>
    </row>
    <row r="1480" spans="1:10" s="68" customFormat="1" ht="12.75" customHeight="1">
      <c r="A1480" s="403">
        <f t="shared" si="46"/>
        <v>312</v>
      </c>
      <c r="B1480" s="401" t="s">
        <v>2636</v>
      </c>
      <c r="C1480" s="400" t="s">
        <v>2246</v>
      </c>
      <c r="D1480" s="400">
        <v>0</v>
      </c>
      <c r="E1480" s="916">
        <v>1</v>
      </c>
      <c r="F1480" s="916"/>
      <c r="G1480" s="401">
        <v>31161902</v>
      </c>
      <c r="H1480" s="528">
        <v>825000.00000000012</v>
      </c>
      <c r="I1480" s="543"/>
      <c r="J1480" s="544"/>
    </row>
    <row r="1481" spans="1:10" s="68" customFormat="1" ht="12.75" customHeight="1">
      <c r="A1481" s="403">
        <f t="shared" si="46"/>
        <v>313</v>
      </c>
      <c r="B1481" s="401" t="s">
        <v>2872</v>
      </c>
      <c r="C1481" s="400" t="s">
        <v>2246</v>
      </c>
      <c r="D1481" s="400">
        <v>0</v>
      </c>
      <c r="E1481" s="916">
        <v>1</v>
      </c>
      <c r="F1481" s="916"/>
      <c r="G1481" s="401">
        <v>25172009</v>
      </c>
      <c r="H1481" s="528">
        <v>121000.00000000001</v>
      </c>
      <c r="I1481" s="543"/>
      <c r="J1481" s="544"/>
    </row>
    <row r="1482" spans="1:10" s="68" customFormat="1" ht="12.75" customHeight="1">
      <c r="A1482" s="403">
        <f t="shared" si="46"/>
        <v>314</v>
      </c>
      <c r="B1482" s="401" t="s">
        <v>2290</v>
      </c>
      <c r="C1482" s="400" t="s">
        <v>2246</v>
      </c>
      <c r="D1482" s="400">
        <v>0</v>
      </c>
      <c r="E1482" s="916">
        <v>1</v>
      </c>
      <c r="F1482" s="916"/>
      <c r="G1482" s="401">
        <v>31161902</v>
      </c>
      <c r="H1482" s="528">
        <v>352000</v>
      </c>
      <c r="I1482" s="543"/>
      <c r="J1482" s="544"/>
    </row>
    <row r="1483" spans="1:10" s="398" customFormat="1" ht="12.75" customHeight="1">
      <c r="A1483" s="403">
        <f t="shared" si="46"/>
        <v>315</v>
      </c>
      <c r="B1483" s="401" t="s">
        <v>2291</v>
      </c>
      <c r="C1483" s="400" t="s">
        <v>2246</v>
      </c>
      <c r="D1483" s="400">
        <v>0</v>
      </c>
      <c r="E1483" s="916">
        <v>1</v>
      </c>
      <c r="F1483" s="916"/>
      <c r="G1483" s="401">
        <v>31163211</v>
      </c>
      <c r="H1483" s="528">
        <v>176000</v>
      </c>
      <c r="I1483" s="543"/>
      <c r="J1483" s="544"/>
    </row>
    <row r="1484" spans="1:10" s="398" customFormat="1" ht="12.75" customHeight="1">
      <c r="A1484" s="403">
        <f t="shared" si="46"/>
        <v>316</v>
      </c>
      <c r="B1484" s="401" t="s">
        <v>2292</v>
      </c>
      <c r="C1484" s="400" t="s">
        <v>2246</v>
      </c>
      <c r="D1484" s="400">
        <v>0</v>
      </c>
      <c r="E1484" s="916">
        <v>1</v>
      </c>
      <c r="F1484" s="916"/>
      <c r="G1484" s="401">
        <v>31163211</v>
      </c>
      <c r="H1484" s="528">
        <v>242000.00000000003</v>
      </c>
      <c r="I1484" s="543"/>
      <c r="J1484" s="544"/>
    </row>
    <row r="1485" spans="1:10" s="398" customFormat="1" ht="12.75" customHeight="1">
      <c r="A1485" s="403">
        <f t="shared" si="46"/>
        <v>317</v>
      </c>
      <c r="B1485" s="401" t="s">
        <v>2293</v>
      </c>
      <c r="C1485" s="400" t="s">
        <v>2246</v>
      </c>
      <c r="D1485" s="400">
        <v>0</v>
      </c>
      <c r="E1485" s="916">
        <v>1</v>
      </c>
      <c r="F1485" s="916"/>
      <c r="G1485" s="401">
        <v>23232101</v>
      </c>
      <c r="H1485" s="528">
        <v>66000</v>
      </c>
      <c r="I1485" s="543"/>
      <c r="J1485" s="544"/>
    </row>
    <row r="1486" spans="1:10" s="398" customFormat="1" ht="12.75" customHeight="1">
      <c r="A1486" s="403">
        <f t="shared" si="46"/>
        <v>318</v>
      </c>
      <c r="B1486" s="463" t="s">
        <v>2294</v>
      </c>
      <c r="C1486" s="400" t="s">
        <v>2246</v>
      </c>
      <c r="D1486" s="400">
        <v>0</v>
      </c>
      <c r="E1486" s="916">
        <v>1</v>
      </c>
      <c r="F1486" s="916"/>
      <c r="G1486" s="401">
        <v>23232101</v>
      </c>
      <c r="H1486" s="528">
        <v>66000</v>
      </c>
      <c r="I1486" s="543"/>
      <c r="J1486" s="544"/>
    </row>
    <row r="1487" spans="1:10" s="398" customFormat="1" ht="12.75" customHeight="1">
      <c r="A1487" s="917" t="s">
        <v>2813</v>
      </c>
      <c r="B1487" s="917"/>
      <c r="C1487" s="917"/>
      <c r="D1487" s="917"/>
      <c r="E1487" s="917"/>
      <c r="F1487" s="917"/>
      <c r="G1487" s="917"/>
      <c r="H1487" s="917"/>
      <c r="I1487" s="543"/>
      <c r="J1487" s="544"/>
    </row>
    <row r="1488" spans="1:10" s="398" customFormat="1" ht="12.75" customHeight="1">
      <c r="A1488" s="403">
        <f>A1486+1</f>
        <v>319</v>
      </c>
      <c r="B1488" s="412" t="s">
        <v>2300</v>
      </c>
      <c r="C1488" s="400" t="s">
        <v>2246</v>
      </c>
      <c r="D1488" s="400">
        <v>0</v>
      </c>
      <c r="E1488" s="916">
        <v>1</v>
      </c>
      <c r="F1488" s="916"/>
      <c r="G1488" s="401">
        <v>31171504</v>
      </c>
      <c r="H1488" s="528">
        <v>396000.00000000006</v>
      </c>
      <c r="I1488" s="543"/>
      <c r="J1488" s="544"/>
    </row>
    <row r="1489" spans="1:10" s="398" customFormat="1" ht="12.75" customHeight="1">
      <c r="A1489" s="403">
        <f t="shared" ref="A1489:A1493" si="47">A1488+1</f>
        <v>320</v>
      </c>
      <c r="B1489" s="401" t="s">
        <v>2299</v>
      </c>
      <c r="C1489" s="400" t="s">
        <v>2246</v>
      </c>
      <c r="D1489" s="400">
        <v>0</v>
      </c>
      <c r="E1489" s="916">
        <v>1</v>
      </c>
      <c r="F1489" s="916"/>
      <c r="G1489" s="401">
        <v>31171504</v>
      </c>
      <c r="H1489" s="528">
        <v>352000</v>
      </c>
      <c r="I1489" s="543"/>
      <c r="J1489" s="544"/>
    </row>
    <row r="1490" spans="1:10" s="398" customFormat="1" ht="12.75" customHeight="1">
      <c r="A1490" s="403">
        <f t="shared" si="47"/>
        <v>321</v>
      </c>
      <c r="B1490" s="401" t="s">
        <v>2298</v>
      </c>
      <c r="C1490" s="400" t="s">
        <v>2246</v>
      </c>
      <c r="D1490" s="400">
        <v>0</v>
      </c>
      <c r="E1490" s="916">
        <v>1</v>
      </c>
      <c r="F1490" s="916"/>
      <c r="G1490" s="401">
        <v>31411901</v>
      </c>
      <c r="H1490" s="528">
        <v>132000</v>
      </c>
      <c r="I1490" s="543"/>
      <c r="J1490" s="544"/>
    </row>
    <row r="1491" spans="1:10" s="398" customFormat="1" ht="12.75" customHeight="1">
      <c r="A1491" s="403">
        <f t="shared" si="47"/>
        <v>322</v>
      </c>
      <c r="B1491" s="401" t="s">
        <v>2297</v>
      </c>
      <c r="C1491" s="400" t="s">
        <v>2246</v>
      </c>
      <c r="D1491" s="400">
        <v>0</v>
      </c>
      <c r="E1491" s="916">
        <v>1</v>
      </c>
      <c r="F1491" s="916"/>
      <c r="G1491" s="401">
        <v>31171504</v>
      </c>
      <c r="H1491" s="528">
        <v>462000.00000000006</v>
      </c>
      <c r="I1491" s="543"/>
      <c r="J1491" s="544"/>
    </row>
    <row r="1492" spans="1:10" s="398" customFormat="1" ht="12.75" customHeight="1">
      <c r="A1492" s="403">
        <f t="shared" si="47"/>
        <v>323</v>
      </c>
      <c r="B1492" s="401" t="s">
        <v>2296</v>
      </c>
      <c r="C1492" s="400" t="s">
        <v>2246</v>
      </c>
      <c r="D1492" s="400">
        <v>0</v>
      </c>
      <c r="E1492" s="916">
        <v>1</v>
      </c>
      <c r="F1492" s="916"/>
      <c r="G1492" s="401">
        <v>31171504</v>
      </c>
      <c r="H1492" s="528">
        <v>440000.00000000006</v>
      </c>
      <c r="I1492" s="543"/>
      <c r="J1492" s="544"/>
    </row>
    <row r="1493" spans="1:10" s="398" customFormat="1" ht="12.75" customHeight="1">
      <c r="A1493" s="403">
        <f t="shared" si="47"/>
        <v>324</v>
      </c>
      <c r="B1493" s="463" t="s">
        <v>2295</v>
      </c>
      <c r="C1493" s="400" t="s">
        <v>2246</v>
      </c>
      <c r="D1493" s="400">
        <v>0</v>
      </c>
      <c r="E1493" s="916">
        <v>1</v>
      </c>
      <c r="F1493" s="916"/>
      <c r="G1493" s="401">
        <v>31411901</v>
      </c>
      <c r="H1493" s="528">
        <v>176000</v>
      </c>
      <c r="I1493" s="543"/>
      <c r="J1493" s="544"/>
    </row>
    <row r="1494" spans="1:10" s="398" customFormat="1" ht="12.75" customHeight="1">
      <c r="A1494" s="917" t="s">
        <v>2640</v>
      </c>
      <c r="B1494" s="917"/>
      <c r="C1494" s="917"/>
      <c r="D1494" s="917"/>
      <c r="E1494" s="917"/>
      <c r="F1494" s="917"/>
      <c r="G1494" s="917"/>
      <c r="H1494" s="917"/>
      <c r="I1494" s="543"/>
      <c r="J1494" s="544"/>
    </row>
    <row r="1495" spans="1:10" s="398" customFormat="1" ht="12.75" customHeight="1">
      <c r="A1495" s="403">
        <f>A1493+1</f>
        <v>325</v>
      </c>
      <c r="B1495" s="401" t="s">
        <v>2301</v>
      </c>
      <c r="C1495" s="400" t="s">
        <v>2246</v>
      </c>
      <c r="D1495" s="400">
        <v>0</v>
      </c>
      <c r="E1495" s="916">
        <v>1</v>
      </c>
      <c r="F1495" s="916"/>
      <c r="G1495" s="401">
        <v>31171539</v>
      </c>
      <c r="H1495" s="528">
        <v>462000.00000000006</v>
      </c>
      <c r="I1495" s="543"/>
      <c r="J1495" s="544"/>
    </row>
    <row r="1496" spans="1:10" s="398" customFormat="1" ht="12.75" customHeight="1">
      <c r="A1496" s="403">
        <f t="shared" ref="A1496:A1498" si="48">A1495+1</f>
        <v>326</v>
      </c>
      <c r="B1496" s="401" t="s">
        <v>2302</v>
      </c>
      <c r="C1496" s="400" t="s">
        <v>2246</v>
      </c>
      <c r="D1496" s="400">
        <v>0</v>
      </c>
      <c r="E1496" s="916">
        <v>1</v>
      </c>
      <c r="F1496" s="916"/>
      <c r="G1496" s="401">
        <v>26112001</v>
      </c>
      <c r="H1496" s="528">
        <v>1320000</v>
      </c>
      <c r="I1496" s="543"/>
      <c r="J1496" s="544"/>
    </row>
    <row r="1497" spans="1:10" s="398" customFormat="1" ht="12.75" customHeight="1">
      <c r="A1497" s="403">
        <f t="shared" si="48"/>
        <v>327</v>
      </c>
      <c r="B1497" s="405" t="s">
        <v>2303</v>
      </c>
      <c r="C1497" s="400" t="s">
        <v>2246</v>
      </c>
      <c r="D1497" s="400">
        <v>0</v>
      </c>
      <c r="E1497" s="916">
        <v>1</v>
      </c>
      <c r="F1497" s="916"/>
      <c r="G1497" s="401">
        <v>26112002</v>
      </c>
      <c r="H1497" s="528">
        <v>715000</v>
      </c>
      <c r="I1497" s="543"/>
      <c r="J1497" s="544"/>
    </row>
    <row r="1498" spans="1:10" s="398" customFormat="1" ht="12.75" customHeight="1">
      <c r="A1498" s="403">
        <f t="shared" si="48"/>
        <v>328</v>
      </c>
      <c r="B1498" s="516" t="s">
        <v>2873</v>
      </c>
      <c r="C1498" s="400" t="s">
        <v>2246</v>
      </c>
      <c r="D1498" s="400">
        <v>0</v>
      </c>
      <c r="E1498" s="916">
        <v>1</v>
      </c>
      <c r="F1498" s="916"/>
      <c r="G1498" s="401">
        <v>40151712</v>
      </c>
      <c r="H1498" s="528">
        <v>2420000</v>
      </c>
      <c r="I1498" s="543"/>
      <c r="J1498" s="544"/>
    </row>
    <row r="1499" spans="1:10" s="398" customFormat="1" ht="12.75" customHeight="1">
      <c r="A1499" s="917" t="s">
        <v>2649</v>
      </c>
      <c r="B1499" s="917"/>
      <c r="C1499" s="917"/>
      <c r="D1499" s="917"/>
      <c r="E1499" s="917"/>
      <c r="F1499" s="917"/>
      <c r="G1499" s="917"/>
      <c r="H1499" s="917"/>
      <c r="I1499" s="543"/>
      <c r="J1499" s="544"/>
    </row>
    <row r="1500" spans="1:10" s="398" customFormat="1" ht="12.75" customHeight="1">
      <c r="A1500" s="403">
        <f>A1498+1</f>
        <v>329</v>
      </c>
      <c r="B1500" s="401" t="s">
        <v>2795</v>
      </c>
      <c r="C1500" s="400" t="s">
        <v>2246</v>
      </c>
      <c r="D1500" s="400">
        <v>0</v>
      </c>
      <c r="E1500" s="916">
        <v>1</v>
      </c>
      <c r="F1500" s="916"/>
      <c r="G1500" s="401">
        <v>25172009</v>
      </c>
      <c r="H1500" s="528">
        <v>308000</v>
      </c>
      <c r="I1500" s="543"/>
      <c r="J1500" s="544"/>
    </row>
    <row r="1501" spans="1:10" s="398" customFormat="1" ht="12.75" customHeight="1">
      <c r="A1501" s="403">
        <f t="shared" ref="A1501:A1507" si="49">A1500+1</f>
        <v>330</v>
      </c>
      <c r="B1501" s="401" t="s">
        <v>2305</v>
      </c>
      <c r="C1501" s="400" t="s">
        <v>2246</v>
      </c>
      <c r="D1501" s="400">
        <v>0</v>
      </c>
      <c r="E1501" s="916">
        <v>1</v>
      </c>
      <c r="F1501" s="916"/>
      <c r="G1501" s="401">
        <v>41111921</v>
      </c>
      <c r="H1501" s="528">
        <v>352000</v>
      </c>
      <c r="I1501" s="543"/>
      <c r="J1501" s="544"/>
    </row>
    <row r="1502" spans="1:10" s="398" customFormat="1" ht="12.75" customHeight="1">
      <c r="A1502" s="403">
        <f t="shared" si="49"/>
        <v>331</v>
      </c>
      <c r="B1502" s="401" t="s">
        <v>2306</v>
      </c>
      <c r="C1502" s="400" t="s">
        <v>2246</v>
      </c>
      <c r="D1502" s="400">
        <v>0</v>
      </c>
      <c r="E1502" s="916">
        <v>1</v>
      </c>
      <c r="F1502" s="916"/>
      <c r="G1502" s="401">
        <v>31411901</v>
      </c>
      <c r="H1502" s="528">
        <v>198000.00000000003</v>
      </c>
      <c r="I1502" s="543"/>
      <c r="J1502" s="544"/>
    </row>
    <row r="1503" spans="1:10" s="398" customFormat="1" ht="12.75" customHeight="1">
      <c r="A1503" s="403">
        <f t="shared" si="49"/>
        <v>332</v>
      </c>
      <c r="B1503" s="401" t="s">
        <v>2307</v>
      </c>
      <c r="C1503" s="400" t="s">
        <v>2246</v>
      </c>
      <c r="D1503" s="400">
        <v>0</v>
      </c>
      <c r="E1503" s="916">
        <v>1</v>
      </c>
      <c r="F1503" s="916"/>
      <c r="G1503" s="401">
        <v>31171539</v>
      </c>
      <c r="H1503" s="528">
        <v>462000.00000000006</v>
      </c>
      <c r="I1503" s="543"/>
      <c r="J1503" s="544"/>
    </row>
    <row r="1504" spans="1:10" s="398" customFormat="1" ht="12.75" customHeight="1">
      <c r="A1504" s="403">
        <f t="shared" si="49"/>
        <v>333</v>
      </c>
      <c r="B1504" s="401" t="s">
        <v>2308</v>
      </c>
      <c r="C1504" s="400" t="s">
        <v>2246</v>
      </c>
      <c r="D1504" s="400">
        <v>0</v>
      </c>
      <c r="E1504" s="916">
        <v>1</v>
      </c>
      <c r="F1504" s="916"/>
      <c r="G1504" s="401">
        <v>25173800</v>
      </c>
      <c r="H1504" s="528">
        <v>2420000</v>
      </c>
      <c r="I1504" s="543"/>
      <c r="J1504" s="544"/>
    </row>
    <row r="1505" spans="1:10" s="398" customFormat="1" ht="12.75" customHeight="1">
      <c r="A1505" s="403">
        <f t="shared" si="49"/>
        <v>334</v>
      </c>
      <c r="B1505" s="401" t="s">
        <v>2309</v>
      </c>
      <c r="C1505" s="400" t="s">
        <v>2246</v>
      </c>
      <c r="D1505" s="400">
        <v>0</v>
      </c>
      <c r="E1505" s="916">
        <v>1</v>
      </c>
      <c r="F1505" s="916"/>
      <c r="G1505" s="401">
        <v>31261504</v>
      </c>
      <c r="H1505" s="528">
        <v>352000</v>
      </c>
      <c r="I1505" s="543"/>
      <c r="J1505" s="544"/>
    </row>
    <row r="1506" spans="1:10" s="398" customFormat="1" ht="12.75" customHeight="1">
      <c r="A1506" s="403">
        <f t="shared" si="49"/>
        <v>335</v>
      </c>
      <c r="B1506" s="401" t="s">
        <v>2310</v>
      </c>
      <c r="C1506" s="400" t="s">
        <v>2246</v>
      </c>
      <c r="D1506" s="400">
        <v>0</v>
      </c>
      <c r="E1506" s="916">
        <v>1</v>
      </c>
      <c r="F1506" s="916"/>
      <c r="G1506" s="401">
        <v>31171541</v>
      </c>
      <c r="H1506" s="528">
        <v>286000</v>
      </c>
      <c r="I1506" s="543"/>
      <c r="J1506" s="544"/>
    </row>
    <row r="1507" spans="1:10" s="398" customFormat="1" ht="12.75" customHeight="1">
      <c r="A1507" s="403">
        <f t="shared" si="49"/>
        <v>336</v>
      </c>
      <c r="B1507" s="463" t="s">
        <v>2311</v>
      </c>
      <c r="C1507" s="400" t="s">
        <v>2246</v>
      </c>
      <c r="D1507" s="400">
        <v>0</v>
      </c>
      <c r="E1507" s="916">
        <v>1</v>
      </c>
      <c r="F1507" s="916"/>
      <c r="G1507" s="401">
        <v>25173800</v>
      </c>
      <c r="H1507" s="528">
        <v>1078000</v>
      </c>
      <c r="I1507" s="543"/>
      <c r="J1507" s="544"/>
    </row>
    <row r="1508" spans="1:10" s="398" customFormat="1" ht="12.75" customHeight="1">
      <c r="A1508" s="917" t="s">
        <v>2650</v>
      </c>
      <c r="B1508" s="917"/>
      <c r="C1508" s="917"/>
      <c r="D1508" s="917"/>
      <c r="E1508" s="917"/>
      <c r="F1508" s="917"/>
      <c r="G1508" s="917"/>
      <c r="H1508" s="917"/>
      <c r="I1508" s="543"/>
      <c r="J1508" s="544"/>
    </row>
    <row r="1509" spans="1:10" s="398" customFormat="1" ht="12.75" customHeight="1">
      <c r="A1509" s="403">
        <f>A1507+1</f>
        <v>337</v>
      </c>
      <c r="B1509" s="401" t="s">
        <v>2312</v>
      </c>
      <c r="C1509" s="400" t="s">
        <v>2246</v>
      </c>
      <c r="D1509" s="400">
        <v>0</v>
      </c>
      <c r="E1509" s="916">
        <v>1</v>
      </c>
      <c r="F1509" s="916"/>
      <c r="G1509" s="401">
        <v>25172001</v>
      </c>
      <c r="H1509" s="528">
        <v>1078000</v>
      </c>
      <c r="I1509" s="543"/>
      <c r="J1509" s="544"/>
    </row>
    <row r="1510" spans="1:10" s="398" customFormat="1" ht="12.75" customHeight="1">
      <c r="A1510" s="403">
        <f t="shared" ref="A1510:A1514" si="50">A1509+1</f>
        <v>338</v>
      </c>
      <c r="B1510" s="401" t="s">
        <v>2313</v>
      </c>
      <c r="C1510" s="400" t="s">
        <v>2246</v>
      </c>
      <c r="D1510" s="400">
        <v>0</v>
      </c>
      <c r="E1510" s="916">
        <v>1</v>
      </c>
      <c r="F1510" s="916"/>
      <c r="G1510" s="401">
        <v>25174204</v>
      </c>
      <c r="H1510" s="528">
        <v>308000</v>
      </c>
      <c r="I1510" s="543"/>
      <c r="J1510" s="544"/>
    </row>
    <row r="1511" spans="1:10" s="398" customFormat="1" ht="12.75" customHeight="1">
      <c r="A1511" s="403">
        <f t="shared" si="50"/>
        <v>339</v>
      </c>
      <c r="B1511" s="401" t="s">
        <v>2314</v>
      </c>
      <c r="C1511" s="400" t="s">
        <v>2246</v>
      </c>
      <c r="D1511" s="400">
        <v>0</v>
      </c>
      <c r="E1511" s="916">
        <v>1</v>
      </c>
      <c r="F1511" s="916"/>
      <c r="G1511" s="401">
        <v>25174200</v>
      </c>
      <c r="H1511" s="528">
        <v>1056000</v>
      </c>
      <c r="I1511" s="543"/>
      <c r="J1511" s="544"/>
    </row>
    <row r="1512" spans="1:10" s="398" customFormat="1" ht="12.75" customHeight="1">
      <c r="A1512" s="403">
        <f t="shared" si="50"/>
        <v>340</v>
      </c>
      <c r="B1512" s="401" t="s">
        <v>2316</v>
      </c>
      <c r="C1512" s="400" t="s">
        <v>2246</v>
      </c>
      <c r="D1512" s="400">
        <v>0</v>
      </c>
      <c r="E1512" s="916">
        <v>1</v>
      </c>
      <c r="F1512" s="916"/>
      <c r="G1512" s="401">
        <v>31181701</v>
      </c>
      <c r="H1512" s="528">
        <v>748000.00000000012</v>
      </c>
      <c r="I1512" s="543"/>
      <c r="J1512" s="544"/>
    </row>
    <row r="1513" spans="1:10" s="398" customFormat="1" ht="12.75" customHeight="1">
      <c r="A1513" s="403">
        <f t="shared" si="50"/>
        <v>341</v>
      </c>
      <c r="B1513" s="401" t="s">
        <v>2318</v>
      </c>
      <c r="C1513" s="400" t="s">
        <v>2246</v>
      </c>
      <c r="D1513" s="400">
        <v>0</v>
      </c>
      <c r="E1513" s="916">
        <v>1</v>
      </c>
      <c r="F1513" s="916"/>
      <c r="G1513" s="401">
        <v>40142020</v>
      </c>
      <c r="H1513" s="528">
        <v>462000.00000000006</v>
      </c>
      <c r="I1513" s="543"/>
      <c r="J1513" s="544"/>
    </row>
    <row r="1514" spans="1:10" s="398" customFormat="1" ht="12.75" customHeight="1">
      <c r="A1514" s="403">
        <f t="shared" si="50"/>
        <v>342</v>
      </c>
      <c r="B1514" s="463" t="s">
        <v>2319</v>
      </c>
      <c r="C1514" s="400" t="s">
        <v>2246</v>
      </c>
      <c r="D1514" s="400">
        <v>0</v>
      </c>
      <c r="E1514" s="916">
        <v>1</v>
      </c>
      <c r="F1514" s="916"/>
      <c r="G1514" s="401">
        <v>40142020</v>
      </c>
      <c r="H1514" s="528">
        <v>242000.00000000003</v>
      </c>
      <c r="I1514" s="543"/>
      <c r="J1514" s="544"/>
    </row>
    <row r="1515" spans="1:10" s="398" customFormat="1" ht="12.75" customHeight="1">
      <c r="A1515" s="917" t="s">
        <v>2874</v>
      </c>
      <c r="B1515" s="917"/>
      <c r="C1515" s="917"/>
      <c r="D1515" s="917"/>
      <c r="E1515" s="917"/>
      <c r="F1515" s="917"/>
      <c r="G1515" s="917"/>
      <c r="H1515" s="917"/>
      <c r="I1515" s="543"/>
      <c r="J1515" s="544"/>
    </row>
    <row r="1516" spans="1:10" s="398" customFormat="1" ht="12.75" customHeight="1">
      <c r="A1516" s="403">
        <f>A1514+1</f>
        <v>343</v>
      </c>
      <c r="B1516" s="401" t="s">
        <v>2321</v>
      </c>
      <c r="C1516" s="400" t="s">
        <v>2246</v>
      </c>
      <c r="D1516" s="400">
        <v>0</v>
      </c>
      <c r="E1516" s="916">
        <v>1</v>
      </c>
      <c r="F1516" s="916"/>
      <c r="G1516" s="401">
        <v>25172901</v>
      </c>
      <c r="H1516" s="528">
        <v>13200.000000000002</v>
      </c>
      <c r="I1516" s="543"/>
      <c r="J1516" s="544"/>
    </row>
    <row r="1517" spans="1:10" s="398" customFormat="1" ht="12.75" customHeight="1">
      <c r="A1517" s="403">
        <f t="shared" ref="A1517:A1541" si="51">A1516+1</f>
        <v>344</v>
      </c>
      <c r="B1517" s="401" t="s">
        <v>2322</v>
      </c>
      <c r="C1517" s="400" t="s">
        <v>2246</v>
      </c>
      <c r="D1517" s="400">
        <v>0</v>
      </c>
      <c r="E1517" s="916">
        <v>1</v>
      </c>
      <c r="F1517" s="916"/>
      <c r="G1517" s="401">
        <v>25172901</v>
      </c>
      <c r="H1517" s="528">
        <v>13200.000000000002</v>
      </c>
      <c r="I1517" s="543"/>
      <c r="J1517" s="544"/>
    </row>
    <row r="1518" spans="1:10" s="398" customFormat="1" ht="12.75" customHeight="1">
      <c r="A1518" s="403">
        <f t="shared" si="51"/>
        <v>345</v>
      </c>
      <c r="B1518" s="401" t="s">
        <v>2323</v>
      </c>
      <c r="C1518" s="400" t="s">
        <v>2246</v>
      </c>
      <c r="D1518" s="400">
        <v>0</v>
      </c>
      <c r="E1518" s="916">
        <v>1</v>
      </c>
      <c r="F1518" s="916"/>
      <c r="G1518" s="401">
        <v>25172901</v>
      </c>
      <c r="H1518" s="528">
        <v>49500.000000000007</v>
      </c>
      <c r="I1518" s="543"/>
      <c r="J1518" s="544"/>
    </row>
    <row r="1519" spans="1:10" s="398" customFormat="1" ht="12.75" customHeight="1">
      <c r="A1519" s="403">
        <f t="shared" si="51"/>
        <v>346</v>
      </c>
      <c r="B1519" s="401" t="s">
        <v>2324</v>
      </c>
      <c r="C1519" s="400" t="s">
        <v>2246</v>
      </c>
      <c r="D1519" s="400">
        <v>0</v>
      </c>
      <c r="E1519" s="916">
        <v>1</v>
      </c>
      <c r="F1519" s="916"/>
      <c r="G1519" s="401">
        <v>25172901</v>
      </c>
      <c r="H1519" s="528">
        <v>13200.000000000002</v>
      </c>
      <c r="I1519" s="543"/>
      <c r="J1519" s="544"/>
    </row>
    <row r="1520" spans="1:10" s="398" customFormat="1" ht="12.75" customHeight="1">
      <c r="A1520" s="403">
        <f t="shared" si="51"/>
        <v>347</v>
      </c>
      <c r="B1520" s="401" t="s">
        <v>2325</v>
      </c>
      <c r="C1520" s="400" t="s">
        <v>2246</v>
      </c>
      <c r="D1520" s="400">
        <v>0</v>
      </c>
      <c r="E1520" s="916">
        <v>1</v>
      </c>
      <c r="F1520" s="916"/>
      <c r="G1520" s="401">
        <v>25172901</v>
      </c>
      <c r="H1520" s="528">
        <v>13200.000000000002</v>
      </c>
      <c r="I1520" s="543"/>
      <c r="J1520" s="544"/>
    </row>
    <row r="1521" spans="1:10" s="398" customFormat="1" ht="12.75" customHeight="1">
      <c r="A1521" s="403">
        <f t="shared" si="51"/>
        <v>348</v>
      </c>
      <c r="B1521" s="401" t="s">
        <v>2326</v>
      </c>
      <c r="C1521" s="400" t="s">
        <v>2246</v>
      </c>
      <c r="D1521" s="400">
        <v>0</v>
      </c>
      <c r="E1521" s="916">
        <v>1</v>
      </c>
      <c r="F1521" s="916"/>
      <c r="G1521" s="401">
        <v>25172901</v>
      </c>
      <c r="H1521" s="528">
        <v>13200.000000000002</v>
      </c>
      <c r="I1521" s="543"/>
      <c r="J1521" s="544"/>
    </row>
    <row r="1522" spans="1:10" s="398" customFormat="1" ht="12.75" customHeight="1">
      <c r="A1522" s="403">
        <f t="shared" si="51"/>
        <v>349</v>
      </c>
      <c r="B1522" s="401" t="s">
        <v>2328</v>
      </c>
      <c r="C1522" s="400" t="s">
        <v>2246</v>
      </c>
      <c r="D1522" s="400">
        <v>0</v>
      </c>
      <c r="E1522" s="916">
        <v>1</v>
      </c>
      <c r="F1522" s="916"/>
      <c r="G1522" s="401">
        <v>25174417</v>
      </c>
      <c r="H1522" s="528">
        <v>385000.00000000006</v>
      </c>
      <c r="I1522" s="543"/>
      <c r="J1522" s="544"/>
    </row>
    <row r="1523" spans="1:10" s="398" customFormat="1" ht="12.75" customHeight="1">
      <c r="A1523" s="403">
        <f t="shared" si="51"/>
        <v>350</v>
      </c>
      <c r="B1523" s="401" t="s">
        <v>2330</v>
      </c>
      <c r="C1523" s="400" t="s">
        <v>2246</v>
      </c>
      <c r="D1523" s="400">
        <v>0</v>
      </c>
      <c r="E1523" s="916">
        <v>1</v>
      </c>
      <c r="F1523" s="916"/>
      <c r="G1523" s="401">
        <v>25173903</v>
      </c>
      <c r="H1523" s="528">
        <v>253000.00000000003</v>
      </c>
      <c r="I1523" s="543"/>
      <c r="J1523" s="544"/>
    </row>
    <row r="1524" spans="1:10" s="398" customFormat="1" ht="12.75" customHeight="1">
      <c r="A1524" s="403">
        <f t="shared" si="51"/>
        <v>351</v>
      </c>
      <c r="B1524" s="401" t="s">
        <v>2331</v>
      </c>
      <c r="C1524" s="400" t="s">
        <v>2246</v>
      </c>
      <c r="D1524" s="400">
        <v>0</v>
      </c>
      <c r="E1524" s="916">
        <v>1</v>
      </c>
      <c r="F1524" s="916"/>
      <c r="G1524" s="401">
        <v>25173903</v>
      </c>
      <c r="H1524" s="528">
        <v>286000</v>
      </c>
      <c r="I1524" s="543"/>
      <c r="J1524" s="544"/>
    </row>
    <row r="1525" spans="1:10" s="398" customFormat="1" ht="12.75" customHeight="1">
      <c r="A1525" s="403">
        <f t="shared" si="51"/>
        <v>352</v>
      </c>
      <c r="B1525" s="401" t="s">
        <v>2332</v>
      </c>
      <c r="C1525" s="400" t="s">
        <v>2246</v>
      </c>
      <c r="D1525" s="400">
        <v>0</v>
      </c>
      <c r="E1525" s="916">
        <v>1</v>
      </c>
      <c r="F1525" s="916"/>
      <c r="G1525" s="401">
        <v>25172110</v>
      </c>
      <c r="H1525" s="528">
        <v>198000.00000000003</v>
      </c>
      <c r="I1525" s="543"/>
      <c r="J1525" s="544"/>
    </row>
    <row r="1526" spans="1:10" s="398" customFormat="1" ht="12.75" customHeight="1">
      <c r="A1526" s="403">
        <f t="shared" si="51"/>
        <v>353</v>
      </c>
      <c r="B1526" s="401" t="s">
        <v>2333</v>
      </c>
      <c r="C1526" s="400" t="s">
        <v>2246</v>
      </c>
      <c r="D1526" s="400">
        <v>0</v>
      </c>
      <c r="E1526" s="916">
        <v>1</v>
      </c>
      <c r="F1526" s="916"/>
      <c r="G1526" s="401">
        <v>39121009</v>
      </c>
      <c r="H1526" s="528">
        <v>352000</v>
      </c>
      <c r="I1526" s="543"/>
      <c r="J1526" s="544"/>
    </row>
    <row r="1527" spans="1:10" s="398" customFormat="1" ht="12.75" customHeight="1">
      <c r="A1527" s="403">
        <f t="shared" si="51"/>
        <v>354</v>
      </c>
      <c r="B1527" s="401" t="s">
        <v>2334</v>
      </c>
      <c r="C1527" s="400" t="s">
        <v>2246</v>
      </c>
      <c r="D1527" s="400">
        <v>0</v>
      </c>
      <c r="E1527" s="916">
        <v>1</v>
      </c>
      <c r="F1527" s="916"/>
      <c r="G1527" s="401">
        <v>25174417</v>
      </c>
      <c r="H1527" s="528">
        <v>748000.00000000012</v>
      </c>
      <c r="I1527" s="543"/>
      <c r="J1527" s="544"/>
    </row>
    <row r="1528" spans="1:10" s="398" customFormat="1" ht="12.75" customHeight="1">
      <c r="A1528" s="403">
        <f t="shared" si="51"/>
        <v>355</v>
      </c>
      <c r="B1528" s="401" t="s">
        <v>2335</v>
      </c>
      <c r="C1528" s="400" t="s">
        <v>2246</v>
      </c>
      <c r="D1528" s="400">
        <v>0</v>
      </c>
      <c r="E1528" s="916">
        <v>1</v>
      </c>
      <c r="F1528" s="916"/>
      <c r="G1528" s="401">
        <v>25172907</v>
      </c>
      <c r="H1528" s="528">
        <v>3520000.0000000005</v>
      </c>
      <c r="I1528" s="543"/>
      <c r="J1528" s="544"/>
    </row>
    <row r="1529" spans="1:10" s="398" customFormat="1" ht="12.75" customHeight="1">
      <c r="A1529" s="403">
        <f t="shared" si="51"/>
        <v>356</v>
      </c>
      <c r="B1529" s="401" t="s">
        <v>2336</v>
      </c>
      <c r="C1529" s="400" t="s">
        <v>2246</v>
      </c>
      <c r="D1529" s="400">
        <v>0</v>
      </c>
      <c r="E1529" s="916">
        <v>1</v>
      </c>
      <c r="F1529" s="916"/>
      <c r="G1529" s="401">
        <v>39121622</v>
      </c>
      <c r="H1529" s="528">
        <v>2200</v>
      </c>
      <c r="I1529" s="543"/>
      <c r="J1529" s="544"/>
    </row>
    <row r="1530" spans="1:10" s="398" customFormat="1" ht="12.75" customHeight="1">
      <c r="A1530" s="403">
        <f t="shared" si="51"/>
        <v>357</v>
      </c>
      <c r="B1530" s="401" t="s">
        <v>2337</v>
      </c>
      <c r="C1530" s="400" t="s">
        <v>2246</v>
      </c>
      <c r="D1530" s="400">
        <v>0</v>
      </c>
      <c r="E1530" s="916">
        <v>1</v>
      </c>
      <c r="F1530" s="916"/>
      <c r="G1530" s="401">
        <v>39111803</v>
      </c>
      <c r="H1530" s="528">
        <v>33000</v>
      </c>
      <c r="I1530" s="543"/>
      <c r="J1530" s="544"/>
    </row>
    <row r="1531" spans="1:10" s="398" customFormat="1" ht="12.75" customHeight="1">
      <c r="A1531" s="403">
        <f t="shared" si="51"/>
        <v>358</v>
      </c>
      <c r="B1531" s="401" t="s">
        <v>2338</v>
      </c>
      <c r="C1531" s="400" t="s">
        <v>2246</v>
      </c>
      <c r="D1531" s="400">
        <v>0</v>
      </c>
      <c r="E1531" s="916">
        <v>1</v>
      </c>
      <c r="F1531" s="916"/>
      <c r="G1531" s="401">
        <v>39122336</v>
      </c>
      <c r="H1531" s="528">
        <v>77000</v>
      </c>
      <c r="I1531" s="543"/>
      <c r="J1531" s="544"/>
    </row>
    <row r="1532" spans="1:10" s="398" customFormat="1" ht="12.75" customHeight="1">
      <c r="A1532" s="403">
        <f t="shared" si="51"/>
        <v>359</v>
      </c>
      <c r="B1532" s="401" t="s">
        <v>2339</v>
      </c>
      <c r="C1532" s="400" t="s">
        <v>2246</v>
      </c>
      <c r="D1532" s="400">
        <v>0</v>
      </c>
      <c r="E1532" s="916">
        <v>1</v>
      </c>
      <c r="F1532" s="916"/>
      <c r="G1532" s="401">
        <v>26121600</v>
      </c>
      <c r="H1532" s="528">
        <v>8800</v>
      </c>
      <c r="I1532" s="543"/>
      <c r="J1532" s="544"/>
    </row>
    <row r="1533" spans="1:10" s="398" customFormat="1" ht="12.75" customHeight="1">
      <c r="A1533" s="403">
        <f t="shared" si="51"/>
        <v>360</v>
      </c>
      <c r="B1533" s="401" t="s">
        <v>2875</v>
      </c>
      <c r="C1533" s="400" t="s">
        <v>2246</v>
      </c>
      <c r="D1533" s="400">
        <v>0</v>
      </c>
      <c r="E1533" s="916">
        <v>1</v>
      </c>
      <c r="F1533" s="916"/>
      <c r="G1533" s="401">
        <v>26121800</v>
      </c>
      <c r="H1533" s="528">
        <v>16500</v>
      </c>
      <c r="I1533" s="543"/>
      <c r="J1533" s="544"/>
    </row>
    <row r="1534" spans="1:10" s="398" customFormat="1" ht="12.75" customHeight="1">
      <c r="A1534" s="403">
        <f t="shared" si="51"/>
        <v>361</v>
      </c>
      <c r="B1534" s="401" t="s">
        <v>2876</v>
      </c>
      <c r="C1534" s="400" t="s">
        <v>2246</v>
      </c>
      <c r="D1534" s="400">
        <v>0</v>
      </c>
      <c r="E1534" s="916">
        <v>1</v>
      </c>
      <c r="F1534" s="916"/>
      <c r="G1534" s="401">
        <v>26121800</v>
      </c>
      <c r="H1534" s="528">
        <v>17600</v>
      </c>
      <c r="I1534" s="543"/>
      <c r="J1534" s="544"/>
    </row>
    <row r="1535" spans="1:10" s="398" customFormat="1" ht="12.75" customHeight="1">
      <c r="A1535" s="403">
        <f t="shared" si="51"/>
        <v>362</v>
      </c>
      <c r="B1535" s="401" t="s">
        <v>2877</v>
      </c>
      <c r="C1535" s="400" t="s">
        <v>2246</v>
      </c>
      <c r="D1535" s="400">
        <v>0</v>
      </c>
      <c r="E1535" s="916">
        <v>1</v>
      </c>
      <c r="F1535" s="916"/>
      <c r="G1535" s="401">
        <v>26121800</v>
      </c>
      <c r="H1535" s="528">
        <v>11000</v>
      </c>
      <c r="I1535" s="543"/>
      <c r="J1535" s="544"/>
    </row>
    <row r="1536" spans="1:10" s="398" customFormat="1" ht="12.75" customHeight="1">
      <c r="A1536" s="403">
        <f t="shared" si="51"/>
        <v>363</v>
      </c>
      <c r="B1536" s="401" t="s">
        <v>2878</v>
      </c>
      <c r="C1536" s="400" t="s">
        <v>2246</v>
      </c>
      <c r="D1536" s="400">
        <v>0</v>
      </c>
      <c r="E1536" s="916">
        <v>1</v>
      </c>
      <c r="F1536" s="916"/>
      <c r="G1536" s="401">
        <v>26121800</v>
      </c>
      <c r="H1536" s="528">
        <v>11000</v>
      </c>
      <c r="I1536" s="543"/>
      <c r="J1536" s="544"/>
    </row>
    <row r="1537" spans="1:10" s="398" customFormat="1" ht="12.75" customHeight="1">
      <c r="A1537" s="403">
        <f t="shared" si="51"/>
        <v>364</v>
      </c>
      <c r="B1537" s="401" t="s">
        <v>2879</v>
      </c>
      <c r="C1537" s="400" t="s">
        <v>2246</v>
      </c>
      <c r="D1537" s="400">
        <v>0</v>
      </c>
      <c r="E1537" s="916">
        <v>1</v>
      </c>
      <c r="F1537" s="916"/>
      <c r="G1537" s="401">
        <v>26121800</v>
      </c>
      <c r="H1537" s="528">
        <v>11000</v>
      </c>
      <c r="I1537" s="543"/>
      <c r="J1537" s="544"/>
    </row>
    <row r="1538" spans="1:10" s="398" customFormat="1" ht="12.75" customHeight="1">
      <c r="A1538" s="403">
        <f t="shared" si="51"/>
        <v>365</v>
      </c>
      <c r="B1538" s="401" t="s">
        <v>2880</v>
      </c>
      <c r="C1538" s="400" t="s">
        <v>2246</v>
      </c>
      <c r="D1538" s="400">
        <v>0</v>
      </c>
      <c r="E1538" s="916">
        <v>1</v>
      </c>
      <c r="F1538" s="916"/>
      <c r="G1538" s="401">
        <v>26121800</v>
      </c>
      <c r="H1538" s="528">
        <v>17600</v>
      </c>
      <c r="I1538" s="543"/>
      <c r="J1538" s="544"/>
    </row>
    <row r="1539" spans="1:10" s="398" customFormat="1" ht="12.75" customHeight="1">
      <c r="A1539" s="403">
        <f t="shared" si="51"/>
        <v>366</v>
      </c>
      <c r="B1539" s="401" t="s">
        <v>2881</v>
      </c>
      <c r="C1539" s="400" t="s">
        <v>2246</v>
      </c>
      <c r="D1539" s="400">
        <v>0</v>
      </c>
      <c r="E1539" s="916">
        <v>1</v>
      </c>
      <c r="F1539" s="916"/>
      <c r="G1539" s="401">
        <v>26121800</v>
      </c>
      <c r="H1539" s="528">
        <v>19800</v>
      </c>
      <c r="I1539" s="543"/>
      <c r="J1539" s="544"/>
    </row>
    <row r="1540" spans="1:10" s="398" customFormat="1" ht="12.75" customHeight="1">
      <c r="A1540" s="403">
        <f t="shared" si="51"/>
        <v>367</v>
      </c>
      <c r="B1540" s="401" t="s">
        <v>2882</v>
      </c>
      <c r="C1540" s="400" t="s">
        <v>2246</v>
      </c>
      <c r="D1540" s="400">
        <v>0</v>
      </c>
      <c r="E1540" s="916">
        <v>1</v>
      </c>
      <c r="F1540" s="916"/>
      <c r="G1540" s="401">
        <v>26121800</v>
      </c>
      <c r="H1540" s="528">
        <v>19800</v>
      </c>
      <c r="I1540" s="543"/>
      <c r="J1540" s="544"/>
    </row>
    <row r="1541" spans="1:10" s="398" customFormat="1" ht="12.75" customHeight="1">
      <c r="A1541" s="403">
        <f t="shared" si="51"/>
        <v>368</v>
      </c>
      <c r="B1541" s="463" t="s">
        <v>2340</v>
      </c>
      <c r="C1541" s="400" t="s">
        <v>2246</v>
      </c>
      <c r="D1541" s="400">
        <v>0</v>
      </c>
      <c r="E1541" s="916">
        <v>1</v>
      </c>
      <c r="F1541" s="916"/>
      <c r="G1541" s="401">
        <v>26121800</v>
      </c>
      <c r="H1541" s="528">
        <v>16500</v>
      </c>
      <c r="I1541" s="543"/>
      <c r="J1541" s="544"/>
    </row>
    <row r="1542" spans="1:10" s="398" customFormat="1" ht="12.75" customHeight="1">
      <c r="A1542" s="917" t="s">
        <v>2811</v>
      </c>
      <c r="B1542" s="917"/>
      <c r="C1542" s="917"/>
      <c r="D1542" s="917"/>
      <c r="E1542" s="917"/>
      <c r="F1542" s="917"/>
      <c r="G1542" s="917"/>
      <c r="H1542" s="917"/>
      <c r="I1542" s="543"/>
      <c r="J1542" s="544"/>
    </row>
    <row r="1543" spans="1:10" s="398" customFormat="1" ht="12.75" customHeight="1">
      <c r="A1543" s="403">
        <f>A1541+1</f>
        <v>369</v>
      </c>
      <c r="B1543" s="405" t="s">
        <v>2671</v>
      </c>
      <c r="C1543" s="400" t="s">
        <v>2246</v>
      </c>
      <c r="D1543" s="400">
        <v>0</v>
      </c>
      <c r="E1543" s="916">
        <v>1</v>
      </c>
      <c r="F1543" s="916"/>
      <c r="G1543" s="401">
        <v>26101302</v>
      </c>
      <c r="H1543" s="528">
        <v>2156000</v>
      </c>
      <c r="I1543" s="543"/>
      <c r="J1543" s="544"/>
    </row>
    <row r="1544" spans="1:10" s="398" customFormat="1" ht="12.75" customHeight="1">
      <c r="A1544" s="403">
        <f t="shared" ref="A1544:A1548" si="52">A1543+1</f>
        <v>370</v>
      </c>
      <c r="B1544" s="401" t="s">
        <v>2341</v>
      </c>
      <c r="C1544" s="400" t="s">
        <v>2246</v>
      </c>
      <c r="D1544" s="400">
        <v>0</v>
      </c>
      <c r="E1544" s="916">
        <v>1</v>
      </c>
      <c r="F1544" s="916"/>
      <c r="G1544" s="401">
        <v>31171539</v>
      </c>
      <c r="H1544" s="528">
        <v>176000</v>
      </c>
      <c r="I1544" s="543"/>
      <c r="J1544" s="544"/>
    </row>
    <row r="1545" spans="1:10" s="398" customFormat="1" ht="12.75" customHeight="1">
      <c r="A1545" s="403">
        <f t="shared" si="52"/>
        <v>371</v>
      </c>
      <c r="B1545" s="401" t="s">
        <v>2342</v>
      </c>
      <c r="C1545" s="400" t="s">
        <v>2246</v>
      </c>
      <c r="D1545" s="400">
        <v>0</v>
      </c>
      <c r="E1545" s="916">
        <v>1</v>
      </c>
      <c r="F1545" s="916"/>
      <c r="G1545" s="401">
        <v>23153035</v>
      </c>
      <c r="H1545" s="528">
        <v>396000.00000000006</v>
      </c>
      <c r="I1545" s="543"/>
      <c r="J1545" s="544"/>
    </row>
    <row r="1546" spans="1:10" s="398" customFormat="1" ht="12.75" customHeight="1">
      <c r="A1546" s="403">
        <f t="shared" si="52"/>
        <v>372</v>
      </c>
      <c r="B1546" s="401" t="s">
        <v>2333</v>
      </c>
      <c r="C1546" s="400" t="s">
        <v>2246</v>
      </c>
      <c r="D1546" s="400">
        <v>0</v>
      </c>
      <c r="E1546" s="916">
        <v>1</v>
      </c>
      <c r="F1546" s="916"/>
      <c r="G1546" s="401">
        <v>39121009</v>
      </c>
      <c r="H1546" s="528">
        <v>352000</v>
      </c>
      <c r="I1546" s="543"/>
      <c r="J1546" s="544"/>
    </row>
    <row r="1547" spans="1:10" s="398" customFormat="1" ht="12.75" customHeight="1">
      <c r="A1547" s="403">
        <f t="shared" si="52"/>
        <v>373</v>
      </c>
      <c r="B1547" s="401" t="s">
        <v>2343</v>
      </c>
      <c r="C1547" s="400" t="s">
        <v>2246</v>
      </c>
      <c r="D1547" s="400">
        <v>0</v>
      </c>
      <c r="E1547" s="916">
        <v>1</v>
      </c>
      <c r="F1547" s="916"/>
      <c r="G1547" s="401">
        <v>26111801</v>
      </c>
      <c r="H1547" s="528">
        <v>198000.00000000003</v>
      </c>
      <c r="I1547" s="543"/>
      <c r="J1547" s="544"/>
    </row>
    <row r="1548" spans="1:10" s="398" customFormat="1" ht="12.75" customHeight="1">
      <c r="A1548" s="403">
        <f t="shared" si="52"/>
        <v>374</v>
      </c>
      <c r="B1548" s="463" t="s">
        <v>2344</v>
      </c>
      <c r="C1548" s="400" t="s">
        <v>2246</v>
      </c>
      <c r="D1548" s="400">
        <v>0</v>
      </c>
      <c r="E1548" s="916">
        <v>1</v>
      </c>
      <c r="F1548" s="916"/>
      <c r="G1548" s="401">
        <v>26111805</v>
      </c>
      <c r="H1548" s="528">
        <v>176000</v>
      </c>
      <c r="I1548" s="543"/>
      <c r="J1548" s="544"/>
    </row>
    <row r="1549" spans="1:10" s="398" customFormat="1" ht="12.75" customHeight="1">
      <c r="A1549" s="915" t="s">
        <v>2672</v>
      </c>
      <c r="B1549" s="915"/>
      <c r="C1549" s="915"/>
      <c r="D1549" s="915"/>
      <c r="E1549" s="915"/>
      <c r="F1549" s="915"/>
      <c r="G1549" s="915"/>
      <c r="H1549" s="915"/>
      <c r="I1549" s="543"/>
      <c r="J1549" s="544"/>
    </row>
    <row r="1550" spans="1:10" s="398" customFormat="1" ht="12.75" customHeight="1">
      <c r="A1550" s="469">
        <f>A1548+1</f>
        <v>375</v>
      </c>
      <c r="B1550" s="408" t="s">
        <v>2673</v>
      </c>
      <c r="C1550" s="470" t="s">
        <v>2246</v>
      </c>
      <c r="D1550" s="470">
        <v>0</v>
      </c>
      <c r="E1550" s="901">
        <v>1</v>
      </c>
      <c r="F1550" s="901"/>
      <c r="G1550" s="408">
        <v>25173902</v>
      </c>
      <c r="H1550" s="529">
        <v>1980000.0000000002</v>
      </c>
      <c r="I1550" s="543"/>
      <c r="J1550" s="544"/>
    </row>
    <row r="1551" spans="1:10" s="398" customFormat="1" ht="12.75" customHeight="1">
      <c r="A1551" s="469">
        <f t="shared" ref="A1551:A1555" si="53">A1550+1</f>
        <v>376</v>
      </c>
      <c r="B1551" s="408" t="s">
        <v>2345</v>
      </c>
      <c r="C1551" s="470" t="s">
        <v>2246</v>
      </c>
      <c r="D1551" s="470">
        <v>0</v>
      </c>
      <c r="E1551" s="901">
        <v>1</v>
      </c>
      <c r="F1551" s="901"/>
      <c r="G1551" s="408">
        <v>31171539</v>
      </c>
      <c r="H1551" s="529">
        <v>132000</v>
      </c>
      <c r="I1551" s="543"/>
      <c r="J1551" s="544"/>
    </row>
    <row r="1552" spans="1:10" s="398" customFormat="1" ht="12.75" customHeight="1">
      <c r="A1552" s="469">
        <f t="shared" si="53"/>
        <v>377</v>
      </c>
      <c r="B1552" s="408" t="s">
        <v>2346</v>
      </c>
      <c r="C1552" s="470" t="s">
        <v>2246</v>
      </c>
      <c r="D1552" s="470">
        <v>0</v>
      </c>
      <c r="E1552" s="901">
        <v>1</v>
      </c>
      <c r="F1552" s="901"/>
      <c r="G1552" s="408">
        <v>26101401</v>
      </c>
      <c r="H1552" s="529">
        <v>418000.00000000006</v>
      </c>
      <c r="I1552" s="543"/>
      <c r="J1552" s="544"/>
    </row>
    <row r="1553" spans="1:10" s="398" customFormat="1" ht="12.75" customHeight="1">
      <c r="A1553" s="469">
        <f t="shared" si="53"/>
        <v>378</v>
      </c>
      <c r="B1553" s="408" t="s">
        <v>2347</v>
      </c>
      <c r="C1553" s="470" t="s">
        <v>2246</v>
      </c>
      <c r="D1553" s="470">
        <v>0</v>
      </c>
      <c r="E1553" s="901">
        <v>1</v>
      </c>
      <c r="F1553" s="901"/>
      <c r="G1553" s="408">
        <v>25173902</v>
      </c>
      <c r="H1553" s="529">
        <v>286000</v>
      </c>
      <c r="I1553" s="543"/>
      <c r="J1553" s="544"/>
    </row>
    <row r="1554" spans="1:10" s="398" customFormat="1" ht="12.75" customHeight="1">
      <c r="A1554" s="469">
        <f t="shared" si="53"/>
        <v>379</v>
      </c>
      <c r="B1554" s="408" t="s">
        <v>2348</v>
      </c>
      <c r="C1554" s="470" t="s">
        <v>2246</v>
      </c>
      <c r="D1554" s="470">
        <v>0</v>
      </c>
      <c r="E1554" s="901">
        <v>1</v>
      </c>
      <c r="F1554" s="901"/>
      <c r="G1554" s="408">
        <v>25173900</v>
      </c>
      <c r="H1554" s="529">
        <v>308000</v>
      </c>
      <c r="I1554" s="543"/>
      <c r="J1554" s="544"/>
    </row>
    <row r="1555" spans="1:10" s="398" customFormat="1" ht="12.75" customHeight="1">
      <c r="A1555" s="469">
        <f t="shared" si="53"/>
        <v>380</v>
      </c>
      <c r="B1555" s="463" t="s">
        <v>2349</v>
      </c>
      <c r="C1555" s="470" t="s">
        <v>2246</v>
      </c>
      <c r="D1555" s="470">
        <v>0</v>
      </c>
      <c r="E1555" s="901">
        <v>1</v>
      </c>
      <c r="F1555" s="901"/>
      <c r="G1555" s="408">
        <v>23153035</v>
      </c>
      <c r="H1555" s="529">
        <v>264000</v>
      </c>
      <c r="I1555" s="543"/>
      <c r="J1555" s="544"/>
    </row>
    <row r="1556" spans="1:10" s="398" customFormat="1" ht="12.75" customHeight="1">
      <c r="A1556" s="915" t="s">
        <v>2883</v>
      </c>
      <c r="B1556" s="915"/>
      <c r="C1556" s="915"/>
      <c r="D1556" s="915"/>
      <c r="E1556" s="915"/>
      <c r="F1556" s="915"/>
      <c r="G1556" s="915"/>
      <c r="H1556" s="915"/>
      <c r="I1556" s="543"/>
      <c r="J1556" s="544"/>
    </row>
    <row r="1557" spans="1:10" s="398" customFormat="1" ht="12.75" customHeight="1">
      <c r="A1557" s="469">
        <f>A1555+1</f>
        <v>381</v>
      </c>
      <c r="B1557" s="408" t="s">
        <v>2350</v>
      </c>
      <c r="C1557" s="470" t="s">
        <v>2246</v>
      </c>
      <c r="D1557" s="470">
        <v>0</v>
      </c>
      <c r="E1557" s="901">
        <v>1</v>
      </c>
      <c r="F1557" s="901"/>
      <c r="G1557" s="408">
        <v>25173810</v>
      </c>
      <c r="H1557" s="529">
        <v>946000.00000000012</v>
      </c>
      <c r="I1557" s="543"/>
      <c r="J1557" s="544"/>
    </row>
    <row r="1558" spans="1:10" s="398" customFormat="1" ht="12.75" customHeight="1">
      <c r="A1558" s="469">
        <f t="shared" ref="A1558:A1573" si="54">A1557+1</f>
        <v>382</v>
      </c>
      <c r="B1558" s="408" t="s">
        <v>2351</v>
      </c>
      <c r="C1558" s="470" t="s">
        <v>2246</v>
      </c>
      <c r="D1558" s="470">
        <v>0</v>
      </c>
      <c r="E1558" s="901">
        <v>1</v>
      </c>
      <c r="F1558" s="901"/>
      <c r="G1558" s="408">
        <v>25173810</v>
      </c>
      <c r="H1558" s="529">
        <v>616000</v>
      </c>
      <c r="I1558" s="543"/>
      <c r="J1558" s="544"/>
    </row>
    <row r="1559" spans="1:10" s="398" customFormat="1" ht="12.75" customHeight="1">
      <c r="A1559" s="469">
        <f t="shared" si="54"/>
        <v>383</v>
      </c>
      <c r="B1559" s="408" t="s">
        <v>2352</v>
      </c>
      <c r="C1559" s="470" t="s">
        <v>2246</v>
      </c>
      <c r="D1559" s="470">
        <v>0</v>
      </c>
      <c r="E1559" s="901">
        <v>1</v>
      </c>
      <c r="F1559" s="901"/>
      <c r="G1559" s="408">
        <v>25173807</v>
      </c>
      <c r="H1559" s="529">
        <v>682000</v>
      </c>
      <c r="I1559" s="543"/>
      <c r="J1559" s="544"/>
    </row>
    <row r="1560" spans="1:10" s="398" customFormat="1" ht="12.75" customHeight="1">
      <c r="A1560" s="469">
        <f t="shared" si="54"/>
        <v>384</v>
      </c>
      <c r="B1560" s="408" t="s">
        <v>2353</v>
      </c>
      <c r="C1560" s="470" t="s">
        <v>2246</v>
      </c>
      <c r="D1560" s="470">
        <v>0</v>
      </c>
      <c r="E1560" s="901">
        <v>1</v>
      </c>
      <c r="F1560" s="901"/>
      <c r="G1560" s="408">
        <v>25173810</v>
      </c>
      <c r="H1560" s="529">
        <v>385000.00000000006</v>
      </c>
      <c r="I1560" s="543"/>
      <c r="J1560" s="544"/>
    </row>
    <row r="1561" spans="1:10" s="398" customFormat="1" ht="12.75" customHeight="1">
      <c r="A1561" s="469">
        <f t="shared" si="54"/>
        <v>385</v>
      </c>
      <c r="B1561" s="408" t="s">
        <v>2354</v>
      </c>
      <c r="C1561" s="470" t="s">
        <v>2246</v>
      </c>
      <c r="D1561" s="470">
        <v>0</v>
      </c>
      <c r="E1561" s="901">
        <v>1</v>
      </c>
      <c r="F1561" s="901"/>
      <c r="G1561" s="408">
        <v>31411901</v>
      </c>
      <c r="H1561" s="529">
        <v>198000.00000000003</v>
      </c>
      <c r="I1561" s="543"/>
      <c r="J1561" s="544"/>
    </row>
    <row r="1562" spans="1:10" s="398" customFormat="1" ht="12.75" customHeight="1">
      <c r="A1562" s="469">
        <f t="shared" si="54"/>
        <v>386</v>
      </c>
      <c r="B1562" s="408" t="s">
        <v>2355</v>
      </c>
      <c r="C1562" s="470" t="s">
        <v>2246</v>
      </c>
      <c r="D1562" s="470">
        <v>0</v>
      </c>
      <c r="E1562" s="901">
        <v>1</v>
      </c>
      <c r="F1562" s="901"/>
      <c r="G1562" s="408">
        <v>31161700</v>
      </c>
      <c r="H1562" s="529">
        <v>132000</v>
      </c>
      <c r="I1562" s="543"/>
      <c r="J1562" s="544"/>
    </row>
    <row r="1563" spans="1:10" s="398" customFormat="1" ht="12.75" customHeight="1">
      <c r="A1563" s="469">
        <f t="shared" si="54"/>
        <v>387</v>
      </c>
      <c r="B1563" s="408" t="s">
        <v>2356</v>
      </c>
      <c r="C1563" s="470" t="s">
        <v>2246</v>
      </c>
      <c r="D1563" s="470">
        <v>0</v>
      </c>
      <c r="E1563" s="901">
        <v>1</v>
      </c>
      <c r="F1563" s="901"/>
      <c r="G1563" s="408">
        <v>31161800</v>
      </c>
      <c r="H1563" s="529">
        <v>66000</v>
      </c>
      <c r="I1563" s="543"/>
      <c r="J1563" s="544"/>
    </row>
    <row r="1564" spans="1:10" s="398" customFormat="1" ht="12.75" customHeight="1">
      <c r="A1564" s="469">
        <f t="shared" si="54"/>
        <v>388</v>
      </c>
      <c r="B1564" s="408" t="s">
        <v>2357</v>
      </c>
      <c r="C1564" s="470" t="s">
        <v>2246</v>
      </c>
      <c r="D1564" s="470">
        <v>0</v>
      </c>
      <c r="E1564" s="901">
        <v>1</v>
      </c>
      <c r="F1564" s="901"/>
      <c r="G1564" s="408">
        <v>31171539</v>
      </c>
      <c r="H1564" s="529">
        <v>418000.00000000006</v>
      </c>
      <c r="I1564" s="543"/>
      <c r="J1564" s="544"/>
    </row>
    <row r="1565" spans="1:10" s="398" customFormat="1" ht="12.75" customHeight="1">
      <c r="A1565" s="469">
        <f t="shared" si="54"/>
        <v>389</v>
      </c>
      <c r="B1565" s="408" t="s">
        <v>2358</v>
      </c>
      <c r="C1565" s="470" t="s">
        <v>2246</v>
      </c>
      <c r="D1565" s="470">
        <v>0</v>
      </c>
      <c r="E1565" s="901">
        <v>1</v>
      </c>
      <c r="F1565" s="901"/>
      <c r="G1565" s="408">
        <v>31171539</v>
      </c>
      <c r="H1565" s="529">
        <v>352000</v>
      </c>
      <c r="I1565" s="543"/>
      <c r="J1565" s="544"/>
    </row>
    <row r="1566" spans="1:10" s="398" customFormat="1" ht="12.75" customHeight="1">
      <c r="A1566" s="469">
        <f t="shared" si="54"/>
        <v>390</v>
      </c>
      <c r="B1566" s="408" t="s">
        <v>2359</v>
      </c>
      <c r="C1566" s="470" t="s">
        <v>2246</v>
      </c>
      <c r="D1566" s="470">
        <v>0</v>
      </c>
      <c r="E1566" s="901">
        <v>1</v>
      </c>
      <c r="F1566" s="901"/>
      <c r="G1566" s="408">
        <v>31171539</v>
      </c>
      <c r="H1566" s="529">
        <v>396000.00000000006</v>
      </c>
      <c r="I1566" s="543"/>
      <c r="J1566" s="544"/>
    </row>
    <row r="1567" spans="1:10" s="398" customFormat="1" ht="12.75" customHeight="1">
      <c r="A1567" s="469">
        <f t="shared" si="54"/>
        <v>391</v>
      </c>
      <c r="B1567" s="408" t="s">
        <v>2360</v>
      </c>
      <c r="C1567" s="470" t="s">
        <v>2246</v>
      </c>
      <c r="D1567" s="470">
        <v>0</v>
      </c>
      <c r="E1567" s="901">
        <v>1</v>
      </c>
      <c r="F1567" s="901"/>
      <c r="G1567" s="408">
        <v>25173800</v>
      </c>
      <c r="H1567" s="529">
        <v>1320000</v>
      </c>
      <c r="I1567" s="543"/>
      <c r="J1567" s="544"/>
    </row>
    <row r="1568" spans="1:10" s="398" customFormat="1" ht="12.75" customHeight="1">
      <c r="A1568" s="469">
        <f t="shared" si="54"/>
        <v>392</v>
      </c>
      <c r="B1568" s="408" t="s">
        <v>2361</v>
      </c>
      <c r="C1568" s="470" t="s">
        <v>2246</v>
      </c>
      <c r="D1568" s="470">
        <v>0</v>
      </c>
      <c r="E1568" s="901">
        <v>1</v>
      </c>
      <c r="F1568" s="901"/>
      <c r="G1568" s="408">
        <v>25173800</v>
      </c>
      <c r="H1568" s="529">
        <v>1430000</v>
      </c>
      <c r="I1568" s="543"/>
      <c r="J1568" s="544"/>
    </row>
    <row r="1569" spans="1:10" s="398" customFormat="1" ht="12.75" customHeight="1">
      <c r="A1569" s="469">
        <f t="shared" si="54"/>
        <v>393</v>
      </c>
      <c r="B1569" s="408" t="s">
        <v>2362</v>
      </c>
      <c r="C1569" s="470" t="s">
        <v>2246</v>
      </c>
      <c r="D1569" s="470">
        <v>0</v>
      </c>
      <c r="E1569" s="901">
        <v>1</v>
      </c>
      <c r="F1569" s="901"/>
      <c r="G1569" s="408">
        <v>31162312</v>
      </c>
      <c r="H1569" s="529">
        <v>308000</v>
      </c>
      <c r="I1569" s="543"/>
      <c r="J1569" s="544"/>
    </row>
    <row r="1570" spans="1:10" s="398" customFormat="1" ht="12.75" customHeight="1">
      <c r="A1570" s="469">
        <f t="shared" si="54"/>
        <v>394</v>
      </c>
      <c r="B1570" s="408" t="s">
        <v>2363</v>
      </c>
      <c r="C1570" s="470" t="s">
        <v>2246</v>
      </c>
      <c r="D1570" s="470">
        <v>0</v>
      </c>
      <c r="E1570" s="901">
        <v>1</v>
      </c>
      <c r="F1570" s="901"/>
      <c r="G1570" s="408">
        <v>31161807</v>
      </c>
      <c r="H1570" s="529">
        <v>286000</v>
      </c>
      <c r="I1570" s="543"/>
      <c r="J1570" s="544"/>
    </row>
    <row r="1571" spans="1:10" s="398" customFormat="1" ht="12.75" customHeight="1">
      <c r="A1571" s="469">
        <f t="shared" si="54"/>
        <v>395</v>
      </c>
      <c r="B1571" s="408" t="s">
        <v>2364</v>
      </c>
      <c r="C1571" s="470" t="s">
        <v>2246</v>
      </c>
      <c r="D1571" s="470">
        <v>0</v>
      </c>
      <c r="E1571" s="901">
        <v>1</v>
      </c>
      <c r="F1571" s="901"/>
      <c r="G1571" s="408">
        <v>27112129</v>
      </c>
      <c r="H1571" s="529">
        <v>13200.000000000002</v>
      </c>
      <c r="I1571" s="543"/>
      <c r="J1571" s="544"/>
    </row>
    <row r="1572" spans="1:10" s="398" customFormat="1" ht="12.75" customHeight="1">
      <c r="A1572" s="469">
        <f t="shared" si="54"/>
        <v>396</v>
      </c>
      <c r="B1572" s="408" t="s">
        <v>2365</v>
      </c>
      <c r="C1572" s="470" t="s">
        <v>2246</v>
      </c>
      <c r="D1572" s="470">
        <v>0</v>
      </c>
      <c r="E1572" s="901">
        <v>1</v>
      </c>
      <c r="F1572" s="901"/>
      <c r="G1572" s="408">
        <v>27112132</v>
      </c>
      <c r="H1572" s="529">
        <v>22000</v>
      </c>
      <c r="I1572" s="543"/>
      <c r="J1572" s="544"/>
    </row>
    <row r="1573" spans="1:10" s="398" customFormat="1" ht="12.75" customHeight="1">
      <c r="A1573" s="469">
        <f t="shared" si="54"/>
        <v>397</v>
      </c>
      <c r="B1573" s="463" t="s">
        <v>2367</v>
      </c>
      <c r="C1573" s="470" t="s">
        <v>2246</v>
      </c>
      <c r="D1573" s="470">
        <v>0</v>
      </c>
      <c r="E1573" s="901">
        <v>1</v>
      </c>
      <c r="F1573" s="901"/>
      <c r="G1573" s="408">
        <v>25173809</v>
      </c>
      <c r="H1573" s="529">
        <v>616000</v>
      </c>
      <c r="I1573" s="543"/>
      <c r="J1573" s="544"/>
    </row>
    <row r="1574" spans="1:10" s="398" customFormat="1" ht="12.75" customHeight="1">
      <c r="A1574" s="915" t="s">
        <v>2822</v>
      </c>
      <c r="B1574" s="915"/>
      <c r="C1574" s="915"/>
      <c r="D1574" s="915"/>
      <c r="E1574" s="915"/>
      <c r="F1574" s="915"/>
      <c r="G1574" s="915"/>
      <c r="H1574" s="915"/>
      <c r="I1574" s="543"/>
      <c r="J1574" s="544"/>
    </row>
    <row r="1575" spans="1:10" s="398" customFormat="1" ht="12.75" customHeight="1">
      <c r="A1575" s="469">
        <f>A1573+1</f>
        <v>398</v>
      </c>
      <c r="B1575" s="408" t="s">
        <v>2368</v>
      </c>
      <c r="C1575" s="470" t="s">
        <v>2246</v>
      </c>
      <c r="D1575" s="470">
        <v>0</v>
      </c>
      <c r="E1575" s="901">
        <v>1</v>
      </c>
      <c r="F1575" s="901"/>
      <c r="G1575" s="408">
        <v>25172604</v>
      </c>
      <c r="H1575" s="529">
        <v>495000.00000000006</v>
      </c>
      <c r="I1575" s="543"/>
      <c r="J1575" s="544"/>
    </row>
    <row r="1576" spans="1:10" s="398" customFormat="1" ht="12.75" customHeight="1">
      <c r="A1576" s="469">
        <f t="shared" ref="A1576:A1586" si="55">A1575+1</f>
        <v>399</v>
      </c>
      <c r="B1576" s="408" t="s">
        <v>2369</v>
      </c>
      <c r="C1576" s="470" t="s">
        <v>2246</v>
      </c>
      <c r="D1576" s="470">
        <v>0</v>
      </c>
      <c r="E1576" s="901">
        <v>1</v>
      </c>
      <c r="F1576" s="901"/>
      <c r="G1576" s="408">
        <v>25174800</v>
      </c>
      <c r="H1576" s="529">
        <v>88000</v>
      </c>
      <c r="I1576" s="543"/>
      <c r="J1576" s="544"/>
    </row>
    <row r="1577" spans="1:10" s="398" customFormat="1" ht="12.75" customHeight="1">
      <c r="A1577" s="469">
        <f t="shared" si="55"/>
        <v>400</v>
      </c>
      <c r="B1577" s="408" t="s">
        <v>2370</v>
      </c>
      <c r="C1577" s="470" t="s">
        <v>2246</v>
      </c>
      <c r="D1577" s="470">
        <v>0</v>
      </c>
      <c r="E1577" s="901">
        <v>1</v>
      </c>
      <c r="F1577" s="901"/>
      <c r="G1577" s="408">
        <v>52161512</v>
      </c>
      <c r="H1577" s="529">
        <v>242000.00000000003</v>
      </c>
      <c r="I1577" s="543"/>
      <c r="J1577" s="544"/>
    </row>
    <row r="1578" spans="1:10" s="398" customFormat="1" ht="12.75" customHeight="1">
      <c r="A1578" s="469">
        <f t="shared" si="55"/>
        <v>401</v>
      </c>
      <c r="B1578" s="408" t="s">
        <v>2371</v>
      </c>
      <c r="C1578" s="470" t="s">
        <v>2246</v>
      </c>
      <c r="D1578" s="470">
        <v>0</v>
      </c>
      <c r="E1578" s="901">
        <v>1</v>
      </c>
      <c r="F1578" s="901"/>
      <c r="G1578" s="408">
        <v>25171502</v>
      </c>
      <c r="H1578" s="529">
        <v>77000</v>
      </c>
      <c r="I1578" s="543"/>
      <c r="J1578" s="544"/>
    </row>
    <row r="1579" spans="1:10" s="398" customFormat="1" ht="12.75" customHeight="1">
      <c r="A1579" s="469">
        <f t="shared" si="55"/>
        <v>402</v>
      </c>
      <c r="B1579" s="408" t="s">
        <v>2372</v>
      </c>
      <c r="C1579" s="470" t="s">
        <v>2246</v>
      </c>
      <c r="D1579" s="470">
        <v>0</v>
      </c>
      <c r="E1579" s="901">
        <v>1</v>
      </c>
      <c r="F1579" s="901"/>
      <c r="G1579" s="408">
        <v>25172908</v>
      </c>
      <c r="H1579" s="529">
        <v>385000.00000000006</v>
      </c>
      <c r="I1579" s="543"/>
      <c r="J1579" s="544"/>
    </row>
    <row r="1580" spans="1:10" s="398" customFormat="1" ht="12.75" customHeight="1">
      <c r="A1580" s="469">
        <f t="shared" si="55"/>
        <v>403</v>
      </c>
      <c r="B1580" s="408" t="s">
        <v>2373</v>
      </c>
      <c r="C1580" s="470" t="s">
        <v>2246</v>
      </c>
      <c r="D1580" s="470">
        <v>0</v>
      </c>
      <c r="E1580" s="901">
        <v>1</v>
      </c>
      <c r="F1580" s="901"/>
      <c r="G1580" s="408">
        <v>30171707</v>
      </c>
      <c r="H1580" s="529">
        <v>1980000.0000000002</v>
      </c>
      <c r="I1580" s="543"/>
      <c r="J1580" s="544"/>
    </row>
    <row r="1581" spans="1:10" s="398" customFormat="1" ht="12.75" customHeight="1">
      <c r="A1581" s="469">
        <f t="shared" si="55"/>
        <v>404</v>
      </c>
      <c r="B1581" s="408" t="s">
        <v>2374</v>
      </c>
      <c r="C1581" s="470" t="s">
        <v>2246</v>
      </c>
      <c r="D1581" s="470">
        <v>0</v>
      </c>
      <c r="E1581" s="901">
        <v>1</v>
      </c>
      <c r="F1581" s="901"/>
      <c r="G1581" s="408">
        <v>30171707</v>
      </c>
      <c r="H1581" s="529">
        <v>715000</v>
      </c>
      <c r="I1581" s="543"/>
      <c r="J1581" s="544"/>
    </row>
    <row r="1582" spans="1:10" s="398" customFormat="1" ht="12.75" customHeight="1">
      <c r="A1582" s="469">
        <f t="shared" si="55"/>
        <v>405</v>
      </c>
      <c r="B1582" s="408" t="s">
        <v>2375</v>
      </c>
      <c r="C1582" s="470" t="s">
        <v>2246</v>
      </c>
      <c r="D1582" s="470">
        <v>0</v>
      </c>
      <c r="E1582" s="901">
        <v>1</v>
      </c>
      <c r="F1582" s="901"/>
      <c r="G1582" s="408">
        <v>30171707</v>
      </c>
      <c r="H1582" s="529">
        <v>1078000</v>
      </c>
      <c r="I1582" s="543"/>
      <c r="J1582" s="544"/>
    </row>
    <row r="1583" spans="1:10" s="398" customFormat="1" ht="12.75" customHeight="1">
      <c r="A1583" s="469">
        <f t="shared" si="55"/>
        <v>406</v>
      </c>
      <c r="B1583" s="408" t="s">
        <v>2376</v>
      </c>
      <c r="C1583" s="470" t="s">
        <v>2246</v>
      </c>
      <c r="D1583" s="470">
        <v>0</v>
      </c>
      <c r="E1583" s="901">
        <v>1</v>
      </c>
      <c r="F1583" s="901"/>
      <c r="G1583" s="408">
        <v>25174800</v>
      </c>
      <c r="H1583" s="529">
        <v>572000</v>
      </c>
      <c r="I1583" s="543"/>
      <c r="J1583" s="544"/>
    </row>
    <row r="1584" spans="1:10" s="398" customFormat="1" ht="12.75" customHeight="1">
      <c r="A1584" s="469">
        <f t="shared" si="55"/>
        <v>407</v>
      </c>
      <c r="B1584" s="408" t="s">
        <v>2377</v>
      </c>
      <c r="C1584" s="470" t="s">
        <v>2246</v>
      </c>
      <c r="D1584" s="470">
        <v>0</v>
      </c>
      <c r="E1584" s="901">
        <v>1</v>
      </c>
      <c r="F1584" s="901"/>
      <c r="G1584" s="408">
        <v>25172104</v>
      </c>
      <c r="H1584" s="529">
        <v>275000</v>
      </c>
      <c r="I1584" s="543"/>
      <c r="J1584" s="544"/>
    </row>
    <row r="1585" spans="1:10" s="398" customFormat="1" ht="12.75" customHeight="1">
      <c r="A1585" s="469">
        <f t="shared" si="55"/>
        <v>408</v>
      </c>
      <c r="B1585" s="408" t="s">
        <v>2378</v>
      </c>
      <c r="C1585" s="470" t="s">
        <v>2246</v>
      </c>
      <c r="D1585" s="470">
        <v>0</v>
      </c>
      <c r="E1585" s="901">
        <v>1</v>
      </c>
      <c r="F1585" s="901"/>
      <c r="G1585" s="408">
        <v>25174800</v>
      </c>
      <c r="H1585" s="529">
        <v>132000</v>
      </c>
      <c r="I1585" s="543"/>
      <c r="J1585" s="544"/>
    </row>
    <row r="1586" spans="1:10" s="398" customFormat="1" ht="12.75" customHeight="1">
      <c r="A1586" s="469">
        <f t="shared" si="55"/>
        <v>409</v>
      </c>
      <c r="B1586" s="463" t="s">
        <v>2379</v>
      </c>
      <c r="C1586" s="470" t="s">
        <v>2246</v>
      </c>
      <c r="D1586" s="470">
        <v>0</v>
      </c>
      <c r="E1586" s="901">
        <v>1</v>
      </c>
      <c r="F1586" s="901"/>
      <c r="G1586" s="408">
        <v>25174800</v>
      </c>
      <c r="H1586" s="529">
        <v>242000.00000000003</v>
      </c>
      <c r="I1586" s="543"/>
      <c r="J1586" s="544"/>
    </row>
    <row r="1587" spans="1:10" s="393" customFormat="1" ht="15" customHeight="1">
      <c r="A1587" s="435"/>
      <c r="B1587" s="436"/>
      <c r="C1587" s="436"/>
      <c r="D1587" s="437"/>
      <c r="E1587" s="471"/>
      <c r="F1587" s="471"/>
      <c r="G1587" s="439"/>
      <c r="H1587" s="472"/>
      <c r="I1587" s="543"/>
      <c r="J1587" s="544"/>
    </row>
    <row r="1588" spans="1:10" s="392" customFormat="1" ht="21" customHeight="1">
      <c r="A1588" s="944" t="s">
        <v>2034</v>
      </c>
      <c r="B1588" s="945"/>
      <c r="C1588" s="945"/>
      <c r="D1588" s="945"/>
      <c r="E1588" s="945"/>
      <c r="F1588" s="945"/>
      <c r="G1588" s="945"/>
      <c r="H1588" s="946"/>
      <c r="I1588" s="543"/>
      <c r="J1588" s="544"/>
    </row>
    <row r="1589" spans="1:10" s="68" customFormat="1" ht="21" customHeight="1">
      <c r="A1589" s="943"/>
      <c r="B1589" s="943"/>
      <c r="C1589" s="943"/>
      <c r="D1589" s="943"/>
      <c r="E1589" s="943"/>
      <c r="F1589" s="943"/>
      <c r="G1589" s="943"/>
      <c r="H1589" s="272"/>
      <c r="I1589" s="543"/>
      <c r="J1589" s="544"/>
    </row>
    <row r="1590" spans="1:10" s="398" customFormat="1" ht="107.4" customHeight="1">
      <c r="A1590" s="937" t="s">
        <v>2884</v>
      </c>
      <c r="B1590" s="937"/>
      <c r="C1590" s="937"/>
      <c r="D1590" s="937"/>
      <c r="E1590" s="937"/>
      <c r="F1590" s="937"/>
      <c r="G1590" s="937"/>
      <c r="H1590" s="937"/>
      <c r="I1590" s="543"/>
      <c r="J1590" s="544"/>
    </row>
    <row r="1591" spans="1:10" s="1" customFormat="1" ht="21" customHeight="1">
      <c r="A1591" s="938" t="s">
        <v>39</v>
      </c>
      <c r="B1591" s="938"/>
      <c r="C1591" s="938"/>
      <c r="D1591" s="938" t="s">
        <v>40</v>
      </c>
      <c r="E1591" s="938"/>
      <c r="F1591" s="938"/>
      <c r="G1591" s="938"/>
      <c r="H1591" s="938"/>
      <c r="I1591" s="543"/>
      <c r="J1591" s="544"/>
    </row>
    <row r="1592" spans="1:10" s="1" customFormat="1" ht="40.799999999999997" customHeight="1">
      <c r="A1592" s="929" t="s">
        <v>2887</v>
      </c>
      <c r="B1592" s="930"/>
      <c r="C1592" s="931"/>
      <c r="D1592" s="938" t="s">
        <v>2383</v>
      </c>
      <c r="E1592" s="938"/>
      <c r="F1592" s="938"/>
      <c r="G1592" s="938"/>
      <c r="H1592" s="938"/>
      <c r="I1592" s="543"/>
      <c r="J1592" s="544"/>
    </row>
    <row r="1593" spans="1:10" s="399" customFormat="1" ht="48.6" customHeight="1">
      <c r="A1593" s="473" t="s">
        <v>41</v>
      </c>
      <c r="B1593" s="417" t="s">
        <v>43</v>
      </c>
      <c r="C1593" s="417" t="s">
        <v>44</v>
      </c>
      <c r="D1593" s="474" t="s">
        <v>45</v>
      </c>
      <c r="E1593" s="936" t="s">
        <v>47</v>
      </c>
      <c r="F1593" s="936"/>
      <c r="G1593" s="417" t="s">
        <v>48</v>
      </c>
      <c r="H1593" s="417" t="s">
        <v>19</v>
      </c>
      <c r="I1593" s="543"/>
      <c r="J1593" s="544"/>
    </row>
    <row r="1594" spans="1:10" s="68" customFormat="1" ht="21" customHeight="1">
      <c r="A1594" s="907" t="s">
        <v>2888</v>
      </c>
      <c r="B1594" s="908"/>
      <c r="C1594" s="908"/>
      <c r="D1594" s="908"/>
      <c r="E1594" s="908"/>
      <c r="F1594" s="908"/>
      <c r="G1594" s="908"/>
      <c r="H1594" s="272"/>
      <c r="I1594" s="543"/>
      <c r="J1594" s="544"/>
    </row>
    <row r="1595" spans="1:10" s="68" customFormat="1" ht="15">
      <c r="A1595" s="475" t="s">
        <v>2381</v>
      </c>
      <c r="B1595" s="382" t="s">
        <v>2889</v>
      </c>
      <c r="C1595" s="475" t="s">
        <v>2890</v>
      </c>
      <c r="D1595" s="475">
        <v>0</v>
      </c>
      <c r="E1595" s="901">
        <v>1</v>
      </c>
      <c r="F1595" s="901"/>
      <c r="G1595" s="469">
        <v>78181507</v>
      </c>
      <c r="H1595" s="530">
        <v>1320000</v>
      </c>
      <c r="I1595" s="543"/>
      <c r="J1595" s="544"/>
    </row>
    <row r="1596" spans="1:10" s="68" customFormat="1" ht="15">
      <c r="A1596" s="475" t="s">
        <v>2385</v>
      </c>
      <c r="B1596" s="382" t="s">
        <v>2891</v>
      </c>
      <c r="C1596" s="475" t="s">
        <v>2890</v>
      </c>
      <c r="D1596" s="475">
        <v>0</v>
      </c>
      <c r="E1596" s="901">
        <v>1</v>
      </c>
      <c r="F1596" s="901"/>
      <c r="G1596" s="469">
        <v>78181507</v>
      </c>
      <c r="H1596" s="530">
        <v>715000</v>
      </c>
      <c r="I1596" s="543"/>
      <c r="J1596" s="544"/>
    </row>
    <row r="1597" spans="1:10" s="68" customFormat="1" ht="15">
      <c r="A1597" s="475" t="s">
        <v>2387</v>
      </c>
      <c r="B1597" s="382" t="s">
        <v>2892</v>
      </c>
      <c r="C1597" s="475" t="s">
        <v>2890</v>
      </c>
      <c r="D1597" s="475">
        <v>0</v>
      </c>
      <c r="E1597" s="901">
        <v>1</v>
      </c>
      <c r="F1597" s="901"/>
      <c r="G1597" s="469">
        <v>78181507</v>
      </c>
      <c r="H1597" s="530">
        <v>528000</v>
      </c>
      <c r="I1597" s="543"/>
      <c r="J1597" s="544"/>
    </row>
    <row r="1598" spans="1:10" s="68" customFormat="1" ht="15">
      <c r="A1598" s="475" t="s">
        <v>2389</v>
      </c>
      <c r="B1598" s="382" t="s">
        <v>2893</v>
      </c>
      <c r="C1598" s="475" t="s">
        <v>2890</v>
      </c>
      <c r="D1598" s="475">
        <v>0</v>
      </c>
      <c r="E1598" s="901">
        <v>1</v>
      </c>
      <c r="F1598" s="901"/>
      <c r="G1598" s="469">
        <v>78181507</v>
      </c>
      <c r="H1598" s="530">
        <v>308000</v>
      </c>
      <c r="I1598" s="543"/>
      <c r="J1598" s="544"/>
    </row>
    <row r="1599" spans="1:10" s="68" customFormat="1" ht="21" customHeight="1">
      <c r="A1599" s="475" t="s">
        <v>2392</v>
      </c>
      <c r="B1599" s="464" t="s">
        <v>2894</v>
      </c>
      <c r="C1599" s="475" t="s">
        <v>2890</v>
      </c>
      <c r="D1599" s="475">
        <v>0</v>
      </c>
      <c r="E1599" s="901">
        <v>1</v>
      </c>
      <c r="F1599" s="901"/>
      <c r="G1599" s="469">
        <v>78181507</v>
      </c>
      <c r="H1599" s="530">
        <v>308000</v>
      </c>
      <c r="I1599" s="543"/>
      <c r="J1599" s="544"/>
    </row>
    <row r="1600" spans="1:10" s="68" customFormat="1" ht="21" customHeight="1">
      <c r="A1600" s="904" t="s">
        <v>2391</v>
      </c>
      <c r="B1600" s="904"/>
      <c r="C1600" s="904"/>
      <c r="D1600" s="904"/>
      <c r="E1600" s="904"/>
      <c r="F1600" s="904"/>
      <c r="G1600" s="904"/>
      <c r="H1600" s="904"/>
      <c r="I1600" s="543"/>
      <c r="J1600" s="544"/>
    </row>
    <row r="1601" spans="1:10" s="68" customFormat="1" ht="15">
      <c r="A1601" s="475">
        <v>6</v>
      </c>
      <c r="B1601" s="382" t="s">
        <v>2895</v>
      </c>
      <c r="C1601" s="475" t="s">
        <v>2890</v>
      </c>
      <c r="D1601" s="475">
        <v>0</v>
      </c>
      <c r="E1601" s="901">
        <v>1</v>
      </c>
      <c r="F1601" s="901"/>
      <c r="G1601" s="469">
        <v>78181507</v>
      </c>
      <c r="H1601" s="530">
        <v>308000</v>
      </c>
      <c r="I1601" s="543"/>
      <c r="J1601" s="544"/>
    </row>
    <row r="1602" spans="1:10" s="68" customFormat="1" ht="21" customHeight="1">
      <c r="A1602" s="475">
        <v>7</v>
      </c>
      <c r="B1602" s="382" t="s">
        <v>3386</v>
      </c>
      <c r="C1602" s="475" t="s">
        <v>2890</v>
      </c>
      <c r="D1602" s="475">
        <v>0</v>
      </c>
      <c r="E1602" s="901">
        <v>1</v>
      </c>
      <c r="F1602" s="901"/>
      <c r="G1602" s="469">
        <v>78181507</v>
      </c>
      <c r="H1602" s="530">
        <v>308000</v>
      </c>
      <c r="I1602" s="543"/>
      <c r="J1602" s="544"/>
    </row>
    <row r="1603" spans="1:10" s="68" customFormat="1" ht="15">
      <c r="A1603" s="475">
        <v>8</v>
      </c>
      <c r="B1603" s="382" t="s">
        <v>2897</v>
      </c>
      <c r="C1603" s="475" t="s">
        <v>2890</v>
      </c>
      <c r="D1603" s="475">
        <v>0</v>
      </c>
      <c r="E1603" s="901">
        <v>1</v>
      </c>
      <c r="F1603" s="901"/>
      <c r="G1603" s="469">
        <v>78181507</v>
      </c>
      <c r="H1603" s="530">
        <v>286000</v>
      </c>
      <c r="I1603" s="543"/>
      <c r="J1603" s="544"/>
    </row>
    <row r="1604" spans="1:10" s="68" customFormat="1" ht="30">
      <c r="A1604" s="475">
        <v>9</v>
      </c>
      <c r="B1604" s="382" t="s">
        <v>2898</v>
      </c>
      <c r="C1604" s="475" t="s">
        <v>2890</v>
      </c>
      <c r="D1604" s="475">
        <v>0</v>
      </c>
      <c r="E1604" s="901">
        <v>1</v>
      </c>
      <c r="F1604" s="901"/>
      <c r="G1604" s="469">
        <v>78181507</v>
      </c>
      <c r="H1604" s="530">
        <v>286000</v>
      </c>
      <c r="I1604" s="543"/>
      <c r="J1604" s="544"/>
    </row>
    <row r="1605" spans="1:10" s="68" customFormat="1" ht="30">
      <c r="A1605" s="475">
        <v>10</v>
      </c>
      <c r="B1605" s="382" t="s">
        <v>2899</v>
      </c>
      <c r="C1605" s="475" t="s">
        <v>2890</v>
      </c>
      <c r="D1605" s="475">
        <v>0</v>
      </c>
      <c r="E1605" s="901">
        <v>1</v>
      </c>
      <c r="F1605" s="901"/>
      <c r="G1605" s="469">
        <v>78181507</v>
      </c>
      <c r="H1605" s="530">
        <v>308000</v>
      </c>
      <c r="I1605" s="543"/>
      <c r="J1605" s="544"/>
    </row>
    <row r="1606" spans="1:10" s="68" customFormat="1" ht="21" customHeight="1">
      <c r="A1606" s="475">
        <v>11</v>
      </c>
      <c r="B1606" s="382" t="s">
        <v>2900</v>
      </c>
      <c r="C1606" s="475" t="s">
        <v>2890</v>
      </c>
      <c r="D1606" s="475">
        <v>0</v>
      </c>
      <c r="E1606" s="901">
        <v>1</v>
      </c>
      <c r="F1606" s="901"/>
      <c r="G1606" s="469">
        <v>78181507</v>
      </c>
      <c r="H1606" s="530">
        <v>352000</v>
      </c>
      <c r="I1606" s="543"/>
      <c r="J1606" s="544"/>
    </row>
    <row r="1607" spans="1:10" s="68" customFormat="1" ht="21" customHeight="1">
      <c r="A1607" s="475">
        <v>12</v>
      </c>
      <c r="B1607" s="382" t="s">
        <v>2901</v>
      </c>
      <c r="C1607" s="475" t="s">
        <v>2890</v>
      </c>
      <c r="D1607" s="475">
        <v>0</v>
      </c>
      <c r="E1607" s="901">
        <v>1</v>
      </c>
      <c r="F1607" s="901"/>
      <c r="G1607" s="469">
        <v>78181507</v>
      </c>
      <c r="H1607" s="530">
        <v>418000.00000000006</v>
      </c>
      <c r="I1607" s="543"/>
      <c r="J1607" s="544"/>
    </row>
    <row r="1608" spans="1:10" s="68" customFormat="1" ht="21" customHeight="1">
      <c r="A1608" s="475">
        <v>13</v>
      </c>
      <c r="B1608" s="382" t="s">
        <v>2902</v>
      </c>
      <c r="C1608" s="475" t="s">
        <v>2890</v>
      </c>
      <c r="D1608" s="475">
        <v>0</v>
      </c>
      <c r="E1608" s="901">
        <v>1</v>
      </c>
      <c r="F1608" s="901"/>
      <c r="G1608" s="469">
        <v>78181507</v>
      </c>
      <c r="H1608" s="530">
        <v>198000.00000000003</v>
      </c>
      <c r="I1608" s="543"/>
      <c r="J1608" s="544"/>
    </row>
    <row r="1609" spans="1:10" s="68" customFormat="1" ht="21" customHeight="1">
      <c r="A1609" s="475">
        <v>14</v>
      </c>
      <c r="B1609" s="382" t="s">
        <v>2903</v>
      </c>
      <c r="C1609" s="475" t="s">
        <v>2890</v>
      </c>
      <c r="D1609" s="475">
        <v>0</v>
      </c>
      <c r="E1609" s="901">
        <v>1</v>
      </c>
      <c r="F1609" s="901"/>
      <c r="G1609" s="469">
        <v>78181507</v>
      </c>
      <c r="H1609" s="530">
        <v>275000</v>
      </c>
      <c r="I1609" s="543"/>
      <c r="J1609" s="544"/>
    </row>
    <row r="1610" spans="1:10" s="68" customFormat="1" ht="21" customHeight="1">
      <c r="A1610" s="475">
        <v>15</v>
      </c>
      <c r="B1610" s="382" t="s">
        <v>2904</v>
      </c>
      <c r="C1610" s="475" t="s">
        <v>2890</v>
      </c>
      <c r="D1610" s="475">
        <v>0</v>
      </c>
      <c r="E1610" s="901">
        <v>1</v>
      </c>
      <c r="F1610" s="901"/>
      <c r="G1610" s="469">
        <v>78181507</v>
      </c>
      <c r="H1610" s="530">
        <v>198000.00000000003</v>
      </c>
      <c r="I1610" s="543"/>
      <c r="J1610" s="544"/>
    </row>
    <row r="1611" spans="1:10" s="68" customFormat="1" ht="30">
      <c r="A1611" s="475">
        <v>16</v>
      </c>
      <c r="B1611" s="382" t="s">
        <v>2905</v>
      </c>
      <c r="C1611" s="475" t="s">
        <v>2890</v>
      </c>
      <c r="D1611" s="475">
        <v>0</v>
      </c>
      <c r="E1611" s="901">
        <v>1</v>
      </c>
      <c r="F1611" s="901"/>
      <c r="G1611" s="469">
        <v>78181507</v>
      </c>
      <c r="H1611" s="530">
        <v>198000.00000000003</v>
      </c>
      <c r="I1611" s="543"/>
      <c r="J1611" s="544"/>
    </row>
    <row r="1612" spans="1:10" s="68" customFormat="1" ht="21" customHeight="1">
      <c r="A1612" s="475">
        <v>17</v>
      </c>
      <c r="B1612" s="382" t="s">
        <v>2906</v>
      </c>
      <c r="C1612" s="475" t="s">
        <v>2890</v>
      </c>
      <c r="D1612" s="475">
        <v>0</v>
      </c>
      <c r="E1612" s="901">
        <v>1</v>
      </c>
      <c r="F1612" s="901"/>
      <c r="G1612" s="469">
        <v>78181507</v>
      </c>
      <c r="H1612" s="530">
        <v>286000</v>
      </c>
      <c r="I1612" s="543"/>
      <c r="J1612" s="544"/>
    </row>
    <row r="1613" spans="1:10" s="68" customFormat="1" ht="15">
      <c r="A1613" s="475">
        <v>18</v>
      </c>
      <c r="B1613" s="382" t="s">
        <v>2907</v>
      </c>
      <c r="C1613" s="475" t="s">
        <v>2890</v>
      </c>
      <c r="D1613" s="475">
        <v>0</v>
      </c>
      <c r="E1613" s="901">
        <v>1</v>
      </c>
      <c r="F1613" s="901"/>
      <c r="G1613" s="469">
        <v>78181507</v>
      </c>
      <c r="H1613" s="530">
        <v>198000.00000000003</v>
      </c>
      <c r="I1613" s="543"/>
      <c r="J1613" s="544"/>
    </row>
    <row r="1614" spans="1:10" s="68" customFormat="1" ht="21" customHeight="1">
      <c r="A1614" s="475">
        <v>19</v>
      </c>
      <c r="B1614" s="382" t="s">
        <v>2908</v>
      </c>
      <c r="C1614" s="475" t="s">
        <v>2890</v>
      </c>
      <c r="D1614" s="475">
        <v>0</v>
      </c>
      <c r="E1614" s="901">
        <v>1</v>
      </c>
      <c r="F1614" s="901"/>
      <c r="G1614" s="469">
        <v>78181507</v>
      </c>
      <c r="H1614" s="530">
        <v>165000</v>
      </c>
      <c r="I1614" s="543"/>
      <c r="J1614" s="544"/>
    </row>
    <row r="1615" spans="1:10" s="68" customFormat="1" ht="30">
      <c r="A1615" s="475">
        <v>20</v>
      </c>
      <c r="B1615" s="382" t="s">
        <v>2909</v>
      </c>
      <c r="C1615" s="475" t="s">
        <v>2890</v>
      </c>
      <c r="D1615" s="475">
        <v>0</v>
      </c>
      <c r="E1615" s="901">
        <v>1</v>
      </c>
      <c r="F1615" s="901"/>
      <c r="G1615" s="469">
        <v>78181507</v>
      </c>
      <c r="H1615" s="530">
        <v>286000</v>
      </c>
      <c r="I1615" s="543"/>
      <c r="J1615" s="544"/>
    </row>
    <row r="1616" spans="1:10" s="68" customFormat="1" ht="15">
      <c r="A1616" s="475">
        <v>21</v>
      </c>
      <c r="B1616" s="382" t="s">
        <v>2910</v>
      </c>
      <c r="C1616" s="475" t="s">
        <v>2890</v>
      </c>
      <c r="D1616" s="475">
        <v>0</v>
      </c>
      <c r="E1616" s="901">
        <v>1</v>
      </c>
      <c r="F1616" s="901"/>
      <c r="G1616" s="469">
        <v>78181507</v>
      </c>
      <c r="H1616" s="530">
        <v>165000</v>
      </c>
      <c r="I1616" s="543"/>
      <c r="J1616" s="544"/>
    </row>
    <row r="1617" spans="1:10" s="68" customFormat="1" ht="21" customHeight="1">
      <c r="A1617" s="475">
        <v>22</v>
      </c>
      <c r="B1617" s="382" t="s">
        <v>2911</v>
      </c>
      <c r="C1617" s="475" t="s">
        <v>2890</v>
      </c>
      <c r="D1617" s="475">
        <v>0</v>
      </c>
      <c r="E1617" s="901">
        <v>1</v>
      </c>
      <c r="F1617" s="901"/>
      <c r="G1617" s="469">
        <v>78181507</v>
      </c>
      <c r="H1617" s="530">
        <v>440000.00000000006</v>
      </c>
      <c r="I1617" s="543"/>
      <c r="J1617" s="544"/>
    </row>
    <row r="1618" spans="1:10" s="68" customFormat="1" ht="15">
      <c r="A1618" s="475">
        <v>23</v>
      </c>
      <c r="B1618" s="382" t="s">
        <v>2912</v>
      </c>
      <c r="C1618" s="475" t="s">
        <v>2890</v>
      </c>
      <c r="D1618" s="475">
        <v>0</v>
      </c>
      <c r="E1618" s="901">
        <v>1</v>
      </c>
      <c r="F1618" s="901"/>
      <c r="G1618" s="469">
        <v>78181507</v>
      </c>
      <c r="H1618" s="530">
        <v>275000</v>
      </c>
      <c r="I1618" s="543"/>
      <c r="J1618" s="544"/>
    </row>
    <row r="1619" spans="1:10" s="68" customFormat="1" ht="21" customHeight="1">
      <c r="A1619" s="475">
        <v>24</v>
      </c>
      <c r="B1619" s="464" t="s">
        <v>2913</v>
      </c>
      <c r="C1619" s="475" t="s">
        <v>2890</v>
      </c>
      <c r="D1619" s="475">
        <v>0</v>
      </c>
      <c r="E1619" s="901">
        <v>1</v>
      </c>
      <c r="F1619" s="901"/>
      <c r="G1619" s="469">
        <v>78181507</v>
      </c>
      <c r="H1619" s="530">
        <v>352000</v>
      </c>
      <c r="I1619" s="543"/>
      <c r="J1619" s="544"/>
    </row>
    <row r="1620" spans="1:10" s="68" customFormat="1" ht="21" customHeight="1">
      <c r="A1620" s="904" t="s">
        <v>2427</v>
      </c>
      <c r="B1620" s="904"/>
      <c r="C1620" s="904"/>
      <c r="D1620" s="904"/>
      <c r="E1620" s="904"/>
      <c r="F1620" s="904"/>
      <c r="G1620" s="904"/>
      <c r="H1620" s="904"/>
      <c r="I1620" s="543"/>
      <c r="J1620" s="544"/>
    </row>
    <row r="1621" spans="1:10" s="68" customFormat="1" ht="15">
      <c r="A1621" s="476">
        <v>25</v>
      </c>
      <c r="B1621" s="477" t="s">
        <v>2914</v>
      </c>
      <c r="C1621" s="476" t="s">
        <v>2890</v>
      </c>
      <c r="D1621" s="476">
        <v>0</v>
      </c>
      <c r="E1621" s="901">
        <v>1</v>
      </c>
      <c r="F1621" s="901"/>
      <c r="G1621" s="478">
        <v>78181507</v>
      </c>
      <c r="H1621" s="531">
        <v>242000.00000000003</v>
      </c>
      <c r="I1621" s="543"/>
      <c r="J1621" s="544"/>
    </row>
    <row r="1622" spans="1:10" s="68" customFormat="1" ht="21" customHeight="1">
      <c r="A1622" s="475">
        <v>26</v>
      </c>
      <c r="B1622" s="479" t="s">
        <v>2915</v>
      </c>
      <c r="C1622" s="475" t="s">
        <v>2890</v>
      </c>
      <c r="D1622" s="475">
        <v>0</v>
      </c>
      <c r="E1622" s="901">
        <v>1</v>
      </c>
      <c r="F1622" s="901"/>
      <c r="G1622" s="469">
        <v>78181507</v>
      </c>
      <c r="H1622" s="530">
        <v>495000.00000000006</v>
      </c>
      <c r="I1622" s="543"/>
      <c r="J1622" s="544"/>
    </row>
    <row r="1623" spans="1:10" s="68" customFormat="1" ht="21" customHeight="1">
      <c r="A1623" s="475">
        <v>27</v>
      </c>
      <c r="B1623" s="382" t="s">
        <v>2916</v>
      </c>
      <c r="C1623" s="475" t="s">
        <v>2890</v>
      </c>
      <c r="D1623" s="475">
        <v>0</v>
      </c>
      <c r="E1623" s="901">
        <v>1</v>
      </c>
      <c r="F1623" s="901"/>
      <c r="G1623" s="469">
        <v>78181507</v>
      </c>
      <c r="H1623" s="530">
        <v>605000</v>
      </c>
      <c r="I1623" s="543"/>
      <c r="J1623" s="544"/>
    </row>
    <row r="1624" spans="1:10" s="68" customFormat="1" ht="21" customHeight="1">
      <c r="A1624" s="475">
        <v>28</v>
      </c>
      <c r="B1624" s="382" t="s">
        <v>2917</v>
      </c>
      <c r="C1624" s="475" t="s">
        <v>2890</v>
      </c>
      <c r="D1624" s="475">
        <v>0</v>
      </c>
      <c r="E1624" s="901">
        <v>1</v>
      </c>
      <c r="F1624" s="901"/>
      <c r="G1624" s="469">
        <v>78181507</v>
      </c>
      <c r="H1624" s="530">
        <v>572000</v>
      </c>
      <c r="I1624" s="543"/>
      <c r="J1624" s="544"/>
    </row>
    <row r="1625" spans="1:10" s="68" customFormat="1" ht="21" customHeight="1">
      <c r="A1625" s="475">
        <v>29</v>
      </c>
      <c r="B1625" s="382" t="s">
        <v>2918</v>
      </c>
      <c r="C1625" s="475" t="s">
        <v>2890</v>
      </c>
      <c r="D1625" s="475">
        <v>0</v>
      </c>
      <c r="E1625" s="901">
        <v>1</v>
      </c>
      <c r="F1625" s="901"/>
      <c r="G1625" s="469">
        <v>78181507</v>
      </c>
      <c r="H1625" s="530">
        <v>1430000</v>
      </c>
      <c r="I1625" s="543"/>
      <c r="J1625" s="544"/>
    </row>
    <row r="1626" spans="1:10" s="68" customFormat="1" ht="15">
      <c r="A1626" s="475">
        <v>30</v>
      </c>
      <c r="B1626" s="382" t="s">
        <v>2919</v>
      </c>
      <c r="C1626" s="475" t="s">
        <v>2890</v>
      </c>
      <c r="D1626" s="475">
        <v>0</v>
      </c>
      <c r="E1626" s="901">
        <v>1</v>
      </c>
      <c r="F1626" s="901"/>
      <c r="G1626" s="469">
        <v>78181507</v>
      </c>
      <c r="H1626" s="530">
        <v>242000.00000000003</v>
      </c>
      <c r="I1626" s="543"/>
      <c r="J1626" s="544"/>
    </row>
    <row r="1627" spans="1:10" s="68" customFormat="1" ht="15">
      <c r="A1627" s="475">
        <v>31</v>
      </c>
      <c r="B1627" s="480" t="s">
        <v>2920</v>
      </c>
      <c r="C1627" s="475" t="s">
        <v>2890</v>
      </c>
      <c r="D1627" s="475">
        <v>0</v>
      </c>
      <c r="E1627" s="901">
        <v>1</v>
      </c>
      <c r="F1627" s="901"/>
      <c r="G1627" s="469">
        <v>78181507</v>
      </c>
      <c r="H1627" s="530">
        <v>242000.00000000003</v>
      </c>
      <c r="I1627" s="543"/>
      <c r="J1627" s="544"/>
    </row>
    <row r="1628" spans="1:10" s="68" customFormat="1" ht="21" customHeight="1">
      <c r="A1628" s="475">
        <v>32</v>
      </c>
      <c r="B1628" s="480" t="s">
        <v>2921</v>
      </c>
      <c r="C1628" s="475" t="s">
        <v>2890</v>
      </c>
      <c r="D1628" s="475">
        <v>0</v>
      </c>
      <c r="E1628" s="901">
        <v>1</v>
      </c>
      <c r="F1628" s="901"/>
      <c r="G1628" s="469">
        <v>78181507</v>
      </c>
      <c r="H1628" s="530">
        <v>132000</v>
      </c>
      <c r="I1628" s="543"/>
      <c r="J1628" s="544"/>
    </row>
    <row r="1629" spans="1:10" s="68" customFormat="1" ht="21" customHeight="1">
      <c r="A1629" s="475">
        <v>33</v>
      </c>
      <c r="B1629" s="480" t="s">
        <v>2922</v>
      </c>
      <c r="C1629" s="475" t="s">
        <v>2890</v>
      </c>
      <c r="D1629" s="475">
        <v>0</v>
      </c>
      <c r="E1629" s="901">
        <v>1</v>
      </c>
      <c r="F1629" s="901"/>
      <c r="G1629" s="469">
        <v>78181507</v>
      </c>
      <c r="H1629" s="530">
        <v>176000</v>
      </c>
      <c r="I1629" s="543"/>
      <c r="J1629" s="544"/>
    </row>
    <row r="1630" spans="1:10" s="68" customFormat="1" ht="21" customHeight="1">
      <c r="A1630" s="475">
        <v>34</v>
      </c>
      <c r="B1630" s="465" t="s">
        <v>2923</v>
      </c>
      <c r="C1630" s="475" t="s">
        <v>2890</v>
      </c>
      <c r="D1630" s="475">
        <v>0</v>
      </c>
      <c r="E1630" s="901">
        <v>1</v>
      </c>
      <c r="F1630" s="901"/>
      <c r="G1630" s="469">
        <v>78181507</v>
      </c>
      <c r="H1630" s="530">
        <v>242000.00000000003</v>
      </c>
      <c r="I1630" s="543"/>
      <c r="J1630" s="544"/>
    </row>
    <row r="1631" spans="1:10" s="68" customFormat="1" ht="21" customHeight="1">
      <c r="A1631" s="904" t="s">
        <v>2448</v>
      </c>
      <c r="B1631" s="904"/>
      <c r="C1631" s="904"/>
      <c r="D1631" s="904"/>
      <c r="E1631" s="904"/>
      <c r="F1631" s="904"/>
      <c r="G1631" s="904"/>
      <c r="H1631" s="904"/>
      <c r="I1631" s="543"/>
      <c r="J1631" s="544"/>
    </row>
    <row r="1632" spans="1:10" s="68" customFormat="1" ht="30">
      <c r="A1632" s="476">
        <v>35</v>
      </c>
      <c r="B1632" s="477" t="s">
        <v>2924</v>
      </c>
      <c r="C1632" s="476" t="s">
        <v>2890</v>
      </c>
      <c r="D1632" s="476">
        <v>0</v>
      </c>
      <c r="E1632" s="901">
        <v>1</v>
      </c>
      <c r="F1632" s="901"/>
      <c r="G1632" s="478">
        <v>78181507</v>
      </c>
      <c r="H1632" s="531">
        <v>1760000.0000000002</v>
      </c>
      <c r="I1632" s="543"/>
      <c r="J1632" s="544"/>
    </row>
    <row r="1633" spans="1:10" s="68" customFormat="1" ht="15">
      <c r="A1633" s="475">
        <v>36</v>
      </c>
      <c r="B1633" s="382" t="s">
        <v>2925</v>
      </c>
      <c r="C1633" s="475" t="s">
        <v>2890</v>
      </c>
      <c r="D1633" s="475">
        <v>0</v>
      </c>
      <c r="E1633" s="901">
        <v>1</v>
      </c>
      <c r="F1633" s="901"/>
      <c r="G1633" s="469">
        <v>78181507</v>
      </c>
      <c r="H1633" s="530">
        <v>1760000.0000000002</v>
      </c>
      <c r="I1633" s="543"/>
      <c r="J1633" s="544"/>
    </row>
    <row r="1634" spans="1:10" s="68" customFormat="1" ht="21" customHeight="1">
      <c r="A1634" s="475">
        <v>37</v>
      </c>
      <c r="B1634" s="382" t="s">
        <v>2926</v>
      </c>
      <c r="C1634" s="475" t="s">
        <v>2890</v>
      </c>
      <c r="D1634" s="475">
        <v>0</v>
      </c>
      <c r="E1634" s="901">
        <v>1</v>
      </c>
      <c r="F1634" s="901"/>
      <c r="G1634" s="469">
        <v>78181507</v>
      </c>
      <c r="H1634" s="530">
        <v>242000.00000000003</v>
      </c>
      <c r="I1634" s="543"/>
      <c r="J1634" s="544"/>
    </row>
    <row r="1635" spans="1:10" s="68" customFormat="1" ht="21" customHeight="1">
      <c r="A1635" s="475">
        <v>38</v>
      </c>
      <c r="B1635" s="382" t="s">
        <v>2927</v>
      </c>
      <c r="C1635" s="475" t="s">
        <v>2890</v>
      </c>
      <c r="D1635" s="475">
        <v>0</v>
      </c>
      <c r="E1635" s="901">
        <v>1</v>
      </c>
      <c r="F1635" s="901"/>
      <c r="G1635" s="469">
        <v>78181507</v>
      </c>
      <c r="H1635" s="530">
        <v>2860000</v>
      </c>
      <c r="I1635" s="543"/>
      <c r="J1635" s="544"/>
    </row>
    <row r="1636" spans="1:10" s="68" customFormat="1" ht="15">
      <c r="A1636" s="475">
        <v>39</v>
      </c>
      <c r="B1636" s="382" t="s">
        <v>2928</v>
      </c>
      <c r="C1636" s="475" t="s">
        <v>2890</v>
      </c>
      <c r="D1636" s="475">
        <v>0</v>
      </c>
      <c r="E1636" s="901">
        <v>1</v>
      </c>
      <c r="F1636" s="901"/>
      <c r="G1636" s="469">
        <v>78181507</v>
      </c>
      <c r="H1636" s="530">
        <v>1760000.0000000002</v>
      </c>
      <c r="I1636" s="543"/>
      <c r="J1636" s="544"/>
    </row>
    <row r="1637" spans="1:10" s="68" customFormat="1" ht="30">
      <c r="A1637" s="475">
        <v>40</v>
      </c>
      <c r="B1637" s="382" t="s">
        <v>2929</v>
      </c>
      <c r="C1637" s="475" t="s">
        <v>2890</v>
      </c>
      <c r="D1637" s="475">
        <v>0</v>
      </c>
      <c r="E1637" s="901">
        <v>1</v>
      </c>
      <c r="F1637" s="901"/>
      <c r="G1637" s="469">
        <v>78181507</v>
      </c>
      <c r="H1637" s="530">
        <v>242000.00000000003</v>
      </c>
      <c r="I1637" s="543"/>
      <c r="J1637" s="544"/>
    </row>
    <row r="1638" spans="1:10" s="68" customFormat="1" ht="15">
      <c r="A1638" s="475">
        <v>41</v>
      </c>
      <c r="B1638" s="382" t="s">
        <v>2930</v>
      </c>
      <c r="C1638" s="475" t="s">
        <v>2890</v>
      </c>
      <c r="D1638" s="475">
        <v>0</v>
      </c>
      <c r="E1638" s="901">
        <v>1</v>
      </c>
      <c r="F1638" s="901"/>
      <c r="G1638" s="469">
        <v>78181507</v>
      </c>
      <c r="H1638" s="530">
        <v>495000.00000000006</v>
      </c>
      <c r="I1638" s="543"/>
      <c r="J1638" s="544"/>
    </row>
    <row r="1639" spans="1:10" s="68" customFormat="1" ht="21" customHeight="1">
      <c r="A1639" s="475">
        <v>42</v>
      </c>
      <c r="B1639" s="382" t="s">
        <v>2931</v>
      </c>
      <c r="C1639" s="475" t="s">
        <v>2890</v>
      </c>
      <c r="D1639" s="475">
        <v>0</v>
      </c>
      <c r="E1639" s="901">
        <v>1</v>
      </c>
      <c r="F1639" s="901"/>
      <c r="G1639" s="469">
        <v>78181507</v>
      </c>
      <c r="H1639" s="530">
        <v>495000.00000000006</v>
      </c>
      <c r="I1639" s="543"/>
      <c r="J1639" s="544"/>
    </row>
    <row r="1640" spans="1:10" s="68" customFormat="1" ht="21" customHeight="1">
      <c r="A1640" s="475">
        <v>43</v>
      </c>
      <c r="B1640" s="382" t="s">
        <v>2932</v>
      </c>
      <c r="C1640" s="475" t="s">
        <v>2890</v>
      </c>
      <c r="D1640" s="475">
        <v>0</v>
      </c>
      <c r="E1640" s="901">
        <v>1</v>
      </c>
      <c r="F1640" s="901"/>
      <c r="G1640" s="469">
        <v>78181507</v>
      </c>
      <c r="H1640" s="530">
        <v>88000</v>
      </c>
      <c r="I1640" s="543"/>
      <c r="J1640" s="544"/>
    </row>
    <row r="1641" spans="1:10" s="68" customFormat="1" ht="21" customHeight="1">
      <c r="A1641" s="475">
        <v>44</v>
      </c>
      <c r="B1641" s="382" t="s">
        <v>2933</v>
      </c>
      <c r="C1641" s="475" t="s">
        <v>2890</v>
      </c>
      <c r="D1641" s="475">
        <v>0</v>
      </c>
      <c r="E1641" s="901">
        <v>1</v>
      </c>
      <c r="F1641" s="901"/>
      <c r="G1641" s="469">
        <v>78181507</v>
      </c>
      <c r="H1641" s="530">
        <v>66000</v>
      </c>
      <c r="I1641" s="543"/>
      <c r="J1641" s="544"/>
    </row>
    <row r="1642" spans="1:10" s="68" customFormat="1" ht="21" customHeight="1">
      <c r="A1642" s="475">
        <v>45</v>
      </c>
      <c r="B1642" s="382" t="s">
        <v>2934</v>
      </c>
      <c r="C1642" s="475" t="s">
        <v>2890</v>
      </c>
      <c r="D1642" s="475">
        <v>0</v>
      </c>
      <c r="E1642" s="901">
        <v>1</v>
      </c>
      <c r="F1642" s="901"/>
      <c r="G1642" s="469">
        <v>78181507</v>
      </c>
      <c r="H1642" s="530">
        <v>66000</v>
      </c>
      <c r="I1642" s="543"/>
      <c r="J1642" s="544"/>
    </row>
    <row r="1643" spans="1:10" s="68" customFormat="1" ht="21" customHeight="1">
      <c r="A1643" s="475">
        <v>46</v>
      </c>
      <c r="B1643" s="382" t="s">
        <v>2935</v>
      </c>
      <c r="C1643" s="475" t="s">
        <v>2890</v>
      </c>
      <c r="D1643" s="475">
        <v>0</v>
      </c>
      <c r="E1643" s="901">
        <v>1</v>
      </c>
      <c r="F1643" s="901"/>
      <c r="G1643" s="469">
        <v>78181507</v>
      </c>
      <c r="H1643" s="530">
        <v>44000</v>
      </c>
      <c r="I1643" s="543"/>
      <c r="J1643" s="544"/>
    </row>
    <row r="1644" spans="1:10" s="68" customFormat="1" ht="15">
      <c r="A1644" s="475">
        <v>47</v>
      </c>
      <c r="B1644" s="382" t="s">
        <v>2936</v>
      </c>
      <c r="C1644" s="475" t="s">
        <v>2890</v>
      </c>
      <c r="D1644" s="475">
        <v>0</v>
      </c>
      <c r="E1644" s="901">
        <v>1</v>
      </c>
      <c r="F1644" s="901"/>
      <c r="G1644" s="469">
        <v>78181507</v>
      </c>
      <c r="H1644" s="530">
        <v>66000</v>
      </c>
      <c r="I1644" s="543"/>
      <c r="J1644" s="544"/>
    </row>
    <row r="1645" spans="1:10" s="68" customFormat="1" ht="21" customHeight="1">
      <c r="A1645" s="475">
        <v>48</v>
      </c>
      <c r="B1645" s="382" t="s">
        <v>2937</v>
      </c>
      <c r="C1645" s="475" t="s">
        <v>2890</v>
      </c>
      <c r="D1645" s="475">
        <v>0</v>
      </c>
      <c r="E1645" s="901">
        <v>1</v>
      </c>
      <c r="F1645" s="901"/>
      <c r="G1645" s="469">
        <v>78181507</v>
      </c>
      <c r="H1645" s="530">
        <v>44000</v>
      </c>
      <c r="I1645" s="543"/>
      <c r="J1645" s="544"/>
    </row>
    <row r="1646" spans="1:10" s="68" customFormat="1" ht="30">
      <c r="A1646" s="475">
        <v>49</v>
      </c>
      <c r="B1646" s="382" t="s">
        <v>2938</v>
      </c>
      <c r="C1646" s="475" t="s">
        <v>2890</v>
      </c>
      <c r="D1646" s="475">
        <v>0</v>
      </c>
      <c r="E1646" s="901">
        <v>1</v>
      </c>
      <c r="F1646" s="901"/>
      <c r="G1646" s="469">
        <v>78181507</v>
      </c>
      <c r="H1646" s="530">
        <v>4180000.0000000005</v>
      </c>
      <c r="I1646" s="543"/>
      <c r="J1646" s="544"/>
    </row>
    <row r="1647" spans="1:10" s="68" customFormat="1" ht="30">
      <c r="A1647" s="475">
        <v>50</v>
      </c>
      <c r="B1647" s="382" t="s">
        <v>2939</v>
      </c>
      <c r="C1647" s="475" t="s">
        <v>2890</v>
      </c>
      <c r="D1647" s="475">
        <v>0</v>
      </c>
      <c r="E1647" s="901">
        <v>1</v>
      </c>
      <c r="F1647" s="901"/>
      <c r="G1647" s="469">
        <v>78181507</v>
      </c>
      <c r="H1647" s="530">
        <v>4180000.0000000005</v>
      </c>
      <c r="I1647" s="543"/>
      <c r="J1647" s="544"/>
    </row>
    <row r="1648" spans="1:10" s="68" customFormat="1" ht="21" customHeight="1">
      <c r="A1648" s="475">
        <v>51</v>
      </c>
      <c r="B1648" s="479" t="s">
        <v>2940</v>
      </c>
      <c r="C1648" s="475" t="s">
        <v>2890</v>
      </c>
      <c r="D1648" s="475">
        <v>0</v>
      </c>
      <c r="E1648" s="901">
        <v>1</v>
      </c>
      <c r="F1648" s="901"/>
      <c r="G1648" s="469">
        <v>78181507</v>
      </c>
      <c r="H1648" s="530">
        <v>2420000</v>
      </c>
      <c r="I1648" s="543"/>
      <c r="J1648" s="544"/>
    </row>
    <row r="1649" spans="1:10" s="68" customFormat="1" ht="21" customHeight="1">
      <c r="A1649" s="475">
        <v>52</v>
      </c>
      <c r="B1649" s="382" t="s">
        <v>2941</v>
      </c>
      <c r="C1649" s="475" t="s">
        <v>2890</v>
      </c>
      <c r="D1649" s="475">
        <v>0</v>
      </c>
      <c r="E1649" s="901">
        <v>1</v>
      </c>
      <c r="F1649" s="901"/>
      <c r="G1649" s="469">
        <v>78181507</v>
      </c>
      <c r="H1649" s="530">
        <v>1760000.0000000002</v>
      </c>
      <c r="I1649" s="543"/>
      <c r="J1649" s="544"/>
    </row>
    <row r="1650" spans="1:10" s="68" customFormat="1" ht="21" customHeight="1">
      <c r="A1650" s="475">
        <v>53</v>
      </c>
      <c r="B1650" s="382" t="s">
        <v>2942</v>
      </c>
      <c r="C1650" s="475" t="s">
        <v>2890</v>
      </c>
      <c r="D1650" s="475">
        <v>0</v>
      </c>
      <c r="E1650" s="901">
        <v>1</v>
      </c>
      <c r="F1650" s="901"/>
      <c r="G1650" s="469">
        <v>78181507</v>
      </c>
      <c r="H1650" s="530">
        <v>1760000.0000000002</v>
      </c>
      <c r="I1650" s="543"/>
      <c r="J1650" s="544"/>
    </row>
    <row r="1651" spans="1:10" s="68" customFormat="1" ht="21" customHeight="1">
      <c r="A1651" s="475">
        <v>54</v>
      </c>
      <c r="B1651" s="382" t="s">
        <v>2943</v>
      </c>
      <c r="C1651" s="475" t="s">
        <v>2890</v>
      </c>
      <c r="D1651" s="475">
        <v>0</v>
      </c>
      <c r="E1651" s="901">
        <v>1</v>
      </c>
      <c r="F1651" s="901"/>
      <c r="G1651" s="469">
        <v>78181507</v>
      </c>
      <c r="H1651" s="530">
        <v>3520000.0000000005</v>
      </c>
      <c r="I1651" s="543"/>
      <c r="J1651" s="544"/>
    </row>
    <row r="1652" spans="1:10" s="68" customFormat="1" ht="21" customHeight="1">
      <c r="A1652" s="475">
        <v>55</v>
      </c>
      <c r="B1652" s="382" t="s">
        <v>2944</v>
      </c>
      <c r="C1652" s="475" t="s">
        <v>2890</v>
      </c>
      <c r="D1652" s="475">
        <v>0</v>
      </c>
      <c r="E1652" s="901">
        <v>1</v>
      </c>
      <c r="F1652" s="901"/>
      <c r="G1652" s="469">
        <v>78181507</v>
      </c>
      <c r="H1652" s="530">
        <v>2750000</v>
      </c>
      <c r="I1652" s="543"/>
      <c r="J1652" s="544"/>
    </row>
    <row r="1653" spans="1:10" s="68" customFormat="1" ht="21" customHeight="1">
      <c r="A1653" s="475">
        <v>56</v>
      </c>
      <c r="B1653" s="382" t="s">
        <v>2945</v>
      </c>
      <c r="C1653" s="475" t="s">
        <v>2890</v>
      </c>
      <c r="D1653" s="475">
        <v>0</v>
      </c>
      <c r="E1653" s="901">
        <v>1</v>
      </c>
      <c r="F1653" s="901"/>
      <c r="G1653" s="469">
        <v>78181507</v>
      </c>
      <c r="H1653" s="530">
        <v>1980000.0000000002</v>
      </c>
      <c r="I1653" s="543"/>
      <c r="J1653" s="544"/>
    </row>
    <row r="1654" spans="1:10" s="68" customFormat="1" ht="21" customHeight="1">
      <c r="A1654" s="475">
        <v>57</v>
      </c>
      <c r="B1654" s="382" t="s">
        <v>2946</v>
      </c>
      <c r="C1654" s="475" t="s">
        <v>2890</v>
      </c>
      <c r="D1654" s="475">
        <v>0</v>
      </c>
      <c r="E1654" s="901">
        <v>1</v>
      </c>
      <c r="F1654" s="901"/>
      <c r="G1654" s="469">
        <v>78181507</v>
      </c>
      <c r="H1654" s="530">
        <v>308000</v>
      </c>
      <c r="I1654" s="543"/>
      <c r="J1654" s="544"/>
    </row>
    <row r="1655" spans="1:10" s="68" customFormat="1" ht="21" customHeight="1">
      <c r="A1655" s="475">
        <v>58</v>
      </c>
      <c r="B1655" s="382" t="s">
        <v>2947</v>
      </c>
      <c r="C1655" s="475" t="s">
        <v>2890</v>
      </c>
      <c r="D1655" s="475">
        <v>0</v>
      </c>
      <c r="E1655" s="901">
        <v>1</v>
      </c>
      <c r="F1655" s="901"/>
      <c r="G1655" s="469">
        <v>78181507</v>
      </c>
      <c r="H1655" s="530">
        <v>176000</v>
      </c>
      <c r="I1655" s="543"/>
      <c r="J1655" s="544"/>
    </row>
    <row r="1656" spans="1:10" s="68" customFormat="1" ht="21" customHeight="1">
      <c r="A1656" s="475">
        <v>59</v>
      </c>
      <c r="B1656" s="382" t="s">
        <v>2948</v>
      </c>
      <c r="C1656" s="475" t="s">
        <v>2890</v>
      </c>
      <c r="D1656" s="475">
        <v>0</v>
      </c>
      <c r="E1656" s="901">
        <v>1</v>
      </c>
      <c r="F1656" s="901"/>
      <c r="G1656" s="469">
        <v>78181507</v>
      </c>
      <c r="H1656" s="530">
        <v>2750000</v>
      </c>
      <c r="I1656" s="543"/>
      <c r="J1656" s="544"/>
    </row>
    <row r="1657" spans="1:10" s="68" customFormat="1" ht="15">
      <c r="A1657" s="475">
        <v>60</v>
      </c>
      <c r="B1657" s="382" t="s">
        <v>2949</v>
      </c>
      <c r="C1657" s="475" t="s">
        <v>2890</v>
      </c>
      <c r="D1657" s="475">
        <v>0</v>
      </c>
      <c r="E1657" s="901">
        <v>1</v>
      </c>
      <c r="F1657" s="901"/>
      <c r="G1657" s="469">
        <v>78181507</v>
      </c>
      <c r="H1657" s="530">
        <v>352000</v>
      </c>
      <c r="I1657" s="543"/>
      <c r="J1657" s="544"/>
    </row>
    <row r="1658" spans="1:10" s="68" customFormat="1" ht="21" customHeight="1">
      <c r="A1658" s="475">
        <v>61</v>
      </c>
      <c r="B1658" s="479" t="s">
        <v>2950</v>
      </c>
      <c r="C1658" s="475" t="s">
        <v>2890</v>
      </c>
      <c r="D1658" s="475">
        <v>0</v>
      </c>
      <c r="E1658" s="901">
        <v>1</v>
      </c>
      <c r="F1658" s="901"/>
      <c r="G1658" s="469">
        <v>78181507</v>
      </c>
      <c r="H1658" s="530">
        <v>1320000</v>
      </c>
      <c r="I1658" s="543"/>
      <c r="J1658" s="544"/>
    </row>
    <row r="1659" spans="1:10" s="68" customFormat="1" ht="21" customHeight="1">
      <c r="A1659" s="475">
        <v>62</v>
      </c>
      <c r="B1659" s="382" t="s">
        <v>2951</v>
      </c>
      <c r="C1659" s="475" t="s">
        <v>2890</v>
      </c>
      <c r="D1659" s="475">
        <v>0</v>
      </c>
      <c r="E1659" s="901">
        <v>1</v>
      </c>
      <c r="F1659" s="901"/>
      <c r="G1659" s="469">
        <v>78181507</v>
      </c>
      <c r="H1659" s="530">
        <v>1980000.0000000002</v>
      </c>
      <c r="I1659" s="543"/>
      <c r="J1659" s="544"/>
    </row>
    <row r="1660" spans="1:10" s="68" customFormat="1" ht="21" customHeight="1">
      <c r="A1660" s="475">
        <v>63</v>
      </c>
      <c r="B1660" s="479" t="s">
        <v>2952</v>
      </c>
      <c r="C1660" s="475" t="s">
        <v>2890</v>
      </c>
      <c r="D1660" s="475">
        <v>0</v>
      </c>
      <c r="E1660" s="901">
        <v>1</v>
      </c>
      <c r="F1660" s="901"/>
      <c r="G1660" s="469">
        <v>78181507</v>
      </c>
      <c r="H1660" s="530">
        <v>418000.00000000006</v>
      </c>
      <c r="I1660" s="543"/>
      <c r="J1660" s="544"/>
    </row>
    <row r="1661" spans="1:10" s="68" customFormat="1" ht="30">
      <c r="A1661" s="475">
        <v>64</v>
      </c>
      <c r="B1661" s="382" t="s">
        <v>2953</v>
      </c>
      <c r="C1661" s="475" t="s">
        <v>2890</v>
      </c>
      <c r="D1661" s="475">
        <v>0</v>
      </c>
      <c r="E1661" s="901">
        <v>1</v>
      </c>
      <c r="F1661" s="901"/>
      <c r="G1661" s="469">
        <v>78181507</v>
      </c>
      <c r="H1661" s="530">
        <v>396000.00000000006</v>
      </c>
      <c r="I1661" s="543"/>
      <c r="J1661" s="544"/>
    </row>
    <row r="1662" spans="1:10" s="68" customFormat="1" ht="30">
      <c r="A1662" s="475">
        <v>65</v>
      </c>
      <c r="B1662" s="382" t="s">
        <v>2954</v>
      </c>
      <c r="C1662" s="475" t="s">
        <v>2890</v>
      </c>
      <c r="D1662" s="475">
        <v>0</v>
      </c>
      <c r="E1662" s="901">
        <v>1</v>
      </c>
      <c r="F1662" s="901"/>
      <c r="G1662" s="469">
        <v>78181507</v>
      </c>
      <c r="H1662" s="530">
        <v>132000</v>
      </c>
      <c r="I1662" s="543"/>
      <c r="J1662" s="544"/>
    </row>
    <row r="1663" spans="1:10" s="68" customFormat="1" ht="30">
      <c r="A1663" s="475">
        <v>66</v>
      </c>
      <c r="B1663" s="382" t="s">
        <v>2955</v>
      </c>
      <c r="C1663" s="475" t="s">
        <v>2890</v>
      </c>
      <c r="D1663" s="475">
        <v>0</v>
      </c>
      <c r="E1663" s="901">
        <v>1</v>
      </c>
      <c r="F1663" s="901"/>
      <c r="G1663" s="469">
        <v>78181507</v>
      </c>
      <c r="H1663" s="530">
        <v>198000.00000000003</v>
      </c>
      <c r="I1663" s="543"/>
      <c r="J1663" s="544"/>
    </row>
    <row r="1664" spans="1:10" s="68" customFormat="1" ht="30">
      <c r="A1664" s="475">
        <v>67</v>
      </c>
      <c r="B1664" s="382" t="s">
        <v>2956</v>
      </c>
      <c r="C1664" s="475" t="s">
        <v>2890</v>
      </c>
      <c r="D1664" s="475">
        <v>0</v>
      </c>
      <c r="E1664" s="901">
        <v>1</v>
      </c>
      <c r="F1664" s="901"/>
      <c r="G1664" s="469">
        <v>78181507</v>
      </c>
      <c r="H1664" s="530">
        <v>242000.00000000003</v>
      </c>
      <c r="I1664" s="543"/>
      <c r="J1664" s="544"/>
    </row>
    <row r="1665" spans="1:10" s="68" customFormat="1" ht="30">
      <c r="A1665" s="475">
        <v>68</v>
      </c>
      <c r="B1665" s="382" t="s">
        <v>2957</v>
      </c>
      <c r="C1665" s="475" t="s">
        <v>2890</v>
      </c>
      <c r="D1665" s="475">
        <v>0</v>
      </c>
      <c r="E1665" s="901">
        <v>1</v>
      </c>
      <c r="F1665" s="901"/>
      <c r="G1665" s="469">
        <v>78181507</v>
      </c>
      <c r="H1665" s="530">
        <v>902000.00000000012</v>
      </c>
      <c r="I1665" s="543"/>
      <c r="J1665" s="544"/>
    </row>
    <row r="1666" spans="1:10" s="68" customFormat="1" ht="30">
      <c r="A1666" s="475">
        <v>69</v>
      </c>
      <c r="B1666" s="382" t="s">
        <v>2958</v>
      </c>
      <c r="C1666" s="475" t="s">
        <v>2890</v>
      </c>
      <c r="D1666" s="475">
        <v>0</v>
      </c>
      <c r="E1666" s="901">
        <v>1</v>
      </c>
      <c r="F1666" s="901"/>
      <c r="G1666" s="469">
        <v>78181507</v>
      </c>
      <c r="H1666" s="530">
        <v>3960000.0000000005</v>
      </c>
      <c r="I1666" s="543"/>
      <c r="J1666" s="544"/>
    </row>
    <row r="1667" spans="1:10" s="68" customFormat="1" ht="30">
      <c r="A1667" s="475">
        <v>70</v>
      </c>
      <c r="B1667" s="382" t="s">
        <v>2959</v>
      </c>
      <c r="C1667" s="475" t="s">
        <v>2890</v>
      </c>
      <c r="D1667" s="475">
        <v>0</v>
      </c>
      <c r="E1667" s="901">
        <v>1</v>
      </c>
      <c r="F1667" s="901"/>
      <c r="G1667" s="469">
        <v>78181507</v>
      </c>
      <c r="H1667" s="530">
        <v>4620000</v>
      </c>
      <c r="I1667" s="543"/>
      <c r="J1667" s="544"/>
    </row>
    <row r="1668" spans="1:10" s="68" customFormat="1" ht="30">
      <c r="A1668" s="475">
        <v>71</v>
      </c>
      <c r="B1668" s="382" t="s">
        <v>2960</v>
      </c>
      <c r="C1668" s="475" t="s">
        <v>2890</v>
      </c>
      <c r="D1668" s="475">
        <v>0</v>
      </c>
      <c r="E1668" s="901">
        <v>1</v>
      </c>
      <c r="F1668" s="901"/>
      <c r="G1668" s="469">
        <v>78181507</v>
      </c>
      <c r="H1668" s="530">
        <v>2420000</v>
      </c>
      <c r="I1668" s="543"/>
      <c r="J1668" s="544"/>
    </row>
    <row r="1669" spans="1:10" s="68" customFormat="1" ht="30">
      <c r="A1669" s="475">
        <v>72</v>
      </c>
      <c r="B1669" s="382" t="s">
        <v>2961</v>
      </c>
      <c r="C1669" s="475" t="s">
        <v>2890</v>
      </c>
      <c r="D1669" s="475">
        <v>0</v>
      </c>
      <c r="E1669" s="901">
        <v>1</v>
      </c>
      <c r="F1669" s="901"/>
      <c r="G1669" s="469">
        <v>78181507</v>
      </c>
      <c r="H1669" s="530">
        <v>2200000</v>
      </c>
      <c r="I1669" s="543"/>
      <c r="J1669" s="544"/>
    </row>
    <row r="1670" spans="1:10" s="68" customFormat="1" ht="30">
      <c r="A1670" s="475">
        <v>73</v>
      </c>
      <c r="B1670" s="382" t="s">
        <v>2962</v>
      </c>
      <c r="C1670" s="475" t="s">
        <v>2890</v>
      </c>
      <c r="D1670" s="475">
        <v>0</v>
      </c>
      <c r="E1670" s="901">
        <v>1</v>
      </c>
      <c r="F1670" s="901"/>
      <c r="G1670" s="469">
        <v>78181507</v>
      </c>
      <c r="H1670" s="530">
        <v>4180000.0000000005</v>
      </c>
      <c r="I1670" s="543"/>
      <c r="J1670" s="544"/>
    </row>
    <row r="1671" spans="1:10" s="68" customFormat="1" ht="30">
      <c r="A1671" s="475">
        <v>74</v>
      </c>
      <c r="B1671" s="382" t="s">
        <v>2963</v>
      </c>
      <c r="C1671" s="475" t="s">
        <v>2890</v>
      </c>
      <c r="D1671" s="475">
        <v>0</v>
      </c>
      <c r="E1671" s="901">
        <v>1</v>
      </c>
      <c r="F1671" s="901"/>
      <c r="G1671" s="469">
        <v>78181507</v>
      </c>
      <c r="H1671" s="530">
        <v>3960000.0000000005</v>
      </c>
      <c r="I1671" s="543"/>
      <c r="J1671" s="544"/>
    </row>
    <row r="1672" spans="1:10" s="68" customFormat="1" ht="30">
      <c r="A1672" s="475">
        <v>75</v>
      </c>
      <c r="B1672" s="382" t="s">
        <v>2964</v>
      </c>
      <c r="C1672" s="475" t="s">
        <v>2890</v>
      </c>
      <c r="D1672" s="475">
        <v>0</v>
      </c>
      <c r="E1672" s="901">
        <v>1</v>
      </c>
      <c r="F1672" s="901"/>
      <c r="G1672" s="469">
        <v>78181507</v>
      </c>
      <c r="H1672" s="530">
        <v>5060000</v>
      </c>
      <c r="I1672" s="543"/>
      <c r="J1672" s="544"/>
    </row>
    <row r="1673" spans="1:10" s="68" customFormat="1" ht="21" customHeight="1">
      <c r="A1673" s="475">
        <v>76</v>
      </c>
      <c r="B1673" s="382" t="s">
        <v>2965</v>
      </c>
      <c r="C1673" s="475" t="s">
        <v>2890</v>
      </c>
      <c r="D1673" s="475">
        <v>0</v>
      </c>
      <c r="E1673" s="901">
        <v>1</v>
      </c>
      <c r="F1673" s="901"/>
      <c r="G1673" s="469">
        <v>78181507</v>
      </c>
      <c r="H1673" s="530">
        <v>352000</v>
      </c>
      <c r="I1673" s="543"/>
      <c r="J1673" s="544"/>
    </row>
    <row r="1674" spans="1:10" s="68" customFormat="1" ht="21" customHeight="1">
      <c r="A1674" s="475">
        <v>77</v>
      </c>
      <c r="B1674" s="382" t="s">
        <v>2966</v>
      </c>
      <c r="C1674" s="475" t="s">
        <v>2890</v>
      </c>
      <c r="D1674" s="475">
        <v>0</v>
      </c>
      <c r="E1674" s="901">
        <v>1</v>
      </c>
      <c r="F1674" s="901"/>
      <c r="G1674" s="469">
        <v>78181507</v>
      </c>
      <c r="H1674" s="530">
        <v>242000.00000000003</v>
      </c>
      <c r="I1674" s="543"/>
      <c r="J1674" s="544"/>
    </row>
    <row r="1675" spans="1:10" s="68" customFormat="1" ht="21" customHeight="1">
      <c r="A1675" s="475">
        <v>78</v>
      </c>
      <c r="B1675" s="382" t="s">
        <v>2967</v>
      </c>
      <c r="C1675" s="475" t="s">
        <v>2890</v>
      </c>
      <c r="D1675" s="475">
        <v>0</v>
      </c>
      <c r="E1675" s="901">
        <v>1</v>
      </c>
      <c r="F1675" s="901"/>
      <c r="G1675" s="469">
        <v>78181507</v>
      </c>
      <c r="H1675" s="530">
        <v>220000.00000000003</v>
      </c>
      <c r="I1675" s="543"/>
      <c r="J1675" s="544"/>
    </row>
    <row r="1676" spans="1:10" s="68" customFormat="1" ht="21" customHeight="1">
      <c r="A1676" s="475">
        <v>79</v>
      </c>
      <c r="B1676" s="382" t="s">
        <v>2968</v>
      </c>
      <c r="C1676" s="475" t="s">
        <v>2890</v>
      </c>
      <c r="D1676" s="475">
        <v>0</v>
      </c>
      <c r="E1676" s="901">
        <v>1</v>
      </c>
      <c r="F1676" s="901"/>
      <c r="G1676" s="469">
        <v>78181507</v>
      </c>
      <c r="H1676" s="530">
        <v>242000.00000000003</v>
      </c>
      <c r="I1676" s="543"/>
      <c r="J1676" s="544"/>
    </row>
    <row r="1677" spans="1:10" s="68" customFormat="1" ht="21" customHeight="1">
      <c r="A1677" s="475">
        <v>80</v>
      </c>
      <c r="B1677" s="382" t="s">
        <v>2969</v>
      </c>
      <c r="C1677" s="475" t="s">
        <v>2890</v>
      </c>
      <c r="D1677" s="475">
        <v>0</v>
      </c>
      <c r="E1677" s="901">
        <v>1</v>
      </c>
      <c r="F1677" s="901"/>
      <c r="G1677" s="469">
        <v>78181507</v>
      </c>
      <c r="H1677" s="530">
        <v>198000.00000000003</v>
      </c>
      <c r="I1677" s="543"/>
      <c r="J1677" s="544"/>
    </row>
    <row r="1678" spans="1:10" s="68" customFormat="1" ht="21" customHeight="1">
      <c r="A1678" s="475">
        <v>81</v>
      </c>
      <c r="B1678" s="382" t="s">
        <v>2970</v>
      </c>
      <c r="C1678" s="475" t="s">
        <v>2890</v>
      </c>
      <c r="D1678" s="475">
        <v>0</v>
      </c>
      <c r="E1678" s="901">
        <v>1</v>
      </c>
      <c r="F1678" s="901"/>
      <c r="G1678" s="469">
        <v>78181507</v>
      </c>
      <c r="H1678" s="530">
        <v>352000</v>
      </c>
      <c r="I1678" s="543"/>
      <c r="J1678" s="544"/>
    </row>
    <row r="1679" spans="1:10" s="68" customFormat="1" ht="30">
      <c r="A1679" s="475">
        <v>82</v>
      </c>
      <c r="B1679" s="382" t="s">
        <v>2971</v>
      </c>
      <c r="C1679" s="475" t="s">
        <v>2890</v>
      </c>
      <c r="D1679" s="475">
        <v>0</v>
      </c>
      <c r="E1679" s="901">
        <v>1</v>
      </c>
      <c r="F1679" s="901"/>
      <c r="G1679" s="469">
        <v>78181507</v>
      </c>
      <c r="H1679" s="530">
        <v>1320000</v>
      </c>
      <c r="I1679" s="543"/>
      <c r="J1679" s="544"/>
    </row>
    <row r="1680" spans="1:10" s="68" customFormat="1" ht="21" customHeight="1">
      <c r="A1680" s="475">
        <v>83</v>
      </c>
      <c r="B1680" s="382" t="s">
        <v>2972</v>
      </c>
      <c r="C1680" s="475" t="s">
        <v>2890</v>
      </c>
      <c r="D1680" s="475">
        <v>0</v>
      </c>
      <c r="E1680" s="901">
        <v>1</v>
      </c>
      <c r="F1680" s="901"/>
      <c r="G1680" s="469">
        <v>78181507</v>
      </c>
      <c r="H1680" s="530">
        <v>418000.00000000006</v>
      </c>
      <c r="I1680" s="543"/>
      <c r="J1680" s="544"/>
    </row>
    <row r="1681" spans="1:10" s="68" customFormat="1" ht="21" customHeight="1">
      <c r="A1681" s="475">
        <v>84</v>
      </c>
      <c r="B1681" s="479" t="s">
        <v>2973</v>
      </c>
      <c r="C1681" s="475" t="s">
        <v>2890</v>
      </c>
      <c r="D1681" s="475">
        <v>0</v>
      </c>
      <c r="E1681" s="901">
        <v>1</v>
      </c>
      <c r="F1681" s="901"/>
      <c r="G1681" s="469">
        <v>78181507</v>
      </c>
      <c r="H1681" s="530">
        <v>242000.00000000003</v>
      </c>
      <c r="I1681" s="543"/>
      <c r="J1681" s="544"/>
    </row>
    <row r="1682" spans="1:10" s="68" customFormat="1" ht="21" customHeight="1">
      <c r="A1682" s="475">
        <v>85</v>
      </c>
      <c r="B1682" s="382" t="s">
        <v>2974</v>
      </c>
      <c r="C1682" s="475" t="s">
        <v>2890</v>
      </c>
      <c r="D1682" s="475">
        <v>0</v>
      </c>
      <c r="E1682" s="901">
        <v>1</v>
      </c>
      <c r="F1682" s="901"/>
      <c r="G1682" s="469">
        <v>78181507</v>
      </c>
      <c r="H1682" s="530">
        <v>242000.00000000003</v>
      </c>
      <c r="I1682" s="543"/>
      <c r="J1682" s="544"/>
    </row>
    <row r="1683" spans="1:10" s="68" customFormat="1" ht="30">
      <c r="A1683" s="475">
        <v>86</v>
      </c>
      <c r="B1683" s="382" t="s">
        <v>2975</v>
      </c>
      <c r="C1683" s="475" t="s">
        <v>2890</v>
      </c>
      <c r="D1683" s="475">
        <v>0</v>
      </c>
      <c r="E1683" s="901">
        <v>1</v>
      </c>
      <c r="F1683" s="901"/>
      <c r="G1683" s="469">
        <v>78181507</v>
      </c>
      <c r="H1683" s="530">
        <v>352000</v>
      </c>
      <c r="I1683" s="543"/>
      <c r="J1683" s="544"/>
    </row>
    <row r="1684" spans="1:10" s="68" customFormat="1" ht="15">
      <c r="A1684" s="475">
        <v>87</v>
      </c>
      <c r="B1684" s="382" t="s">
        <v>2976</v>
      </c>
      <c r="C1684" s="475" t="s">
        <v>2890</v>
      </c>
      <c r="D1684" s="475">
        <v>0</v>
      </c>
      <c r="E1684" s="901">
        <v>1</v>
      </c>
      <c r="F1684" s="901"/>
      <c r="G1684" s="469">
        <v>78181507</v>
      </c>
      <c r="H1684" s="530">
        <v>308000</v>
      </c>
      <c r="I1684" s="543"/>
      <c r="J1684" s="544"/>
    </row>
    <row r="1685" spans="1:10" s="68" customFormat="1" ht="15">
      <c r="A1685" s="475">
        <v>88</v>
      </c>
      <c r="B1685" s="382" t="s">
        <v>2977</v>
      </c>
      <c r="C1685" s="475" t="s">
        <v>2890</v>
      </c>
      <c r="D1685" s="475">
        <v>0</v>
      </c>
      <c r="E1685" s="901">
        <v>1</v>
      </c>
      <c r="F1685" s="901"/>
      <c r="G1685" s="469">
        <v>78181507</v>
      </c>
      <c r="H1685" s="530">
        <v>286000</v>
      </c>
      <c r="I1685" s="543"/>
      <c r="J1685" s="544"/>
    </row>
    <row r="1686" spans="1:10" s="68" customFormat="1" ht="30">
      <c r="A1686" s="475">
        <v>89</v>
      </c>
      <c r="B1686" s="382" t="s">
        <v>2978</v>
      </c>
      <c r="C1686" s="475" t="s">
        <v>2890</v>
      </c>
      <c r="D1686" s="475">
        <v>0</v>
      </c>
      <c r="E1686" s="901">
        <v>1</v>
      </c>
      <c r="F1686" s="901"/>
      <c r="G1686" s="469">
        <v>78181507</v>
      </c>
      <c r="H1686" s="530">
        <v>385000.00000000006</v>
      </c>
      <c r="I1686" s="543"/>
      <c r="J1686" s="544"/>
    </row>
    <row r="1687" spans="1:10" s="68" customFormat="1" ht="21" customHeight="1">
      <c r="A1687" s="475">
        <v>90</v>
      </c>
      <c r="B1687" s="382" t="s">
        <v>2979</v>
      </c>
      <c r="C1687" s="475" t="s">
        <v>2890</v>
      </c>
      <c r="D1687" s="475">
        <v>0</v>
      </c>
      <c r="E1687" s="901">
        <v>1</v>
      </c>
      <c r="F1687" s="901"/>
      <c r="G1687" s="469">
        <v>78181507</v>
      </c>
      <c r="H1687" s="530">
        <v>1320000</v>
      </c>
      <c r="I1687" s="543"/>
      <c r="J1687" s="544"/>
    </row>
    <row r="1688" spans="1:10" s="68" customFormat="1" ht="21" customHeight="1">
      <c r="A1688" s="475">
        <v>91</v>
      </c>
      <c r="B1688" s="382" t="s">
        <v>2980</v>
      </c>
      <c r="C1688" s="475" t="s">
        <v>2890</v>
      </c>
      <c r="D1688" s="475">
        <v>0</v>
      </c>
      <c r="E1688" s="901">
        <v>1</v>
      </c>
      <c r="F1688" s="901"/>
      <c r="G1688" s="469">
        <v>78181507</v>
      </c>
      <c r="H1688" s="530">
        <v>902000.00000000012</v>
      </c>
      <c r="I1688" s="543"/>
      <c r="J1688" s="544"/>
    </row>
    <row r="1689" spans="1:10" s="68" customFormat="1" ht="21" customHeight="1">
      <c r="A1689" s="475">
        <v>92</v>
      </c>
      <c r="B1689" s="382" t="s">
        <v>2981</v>
      </c>
      <c r="C1689" s="475" t="s">
        <v>2890</v>
      </c>
      <c r="D1689" s="475">
        <v>0</v>
      </c>
      <c r="E1689" s="901">
        <v>1</v>
      </c>
      <c r="F1689" s="901"/>
      <c r="G1689" s="469">
        <v>78181507</v>
      </c>
      <c r="H1689" s="530">
        <v>385000.00000000006</v>
      </c>
      <c r="I1689" s="543"/>
      <c r="J1689" s="544"/>
    </row>
    <row r="1690" spans="1:10" s="68" customFormat="1" ht="21" customHeight="1">
      <c r="A1690" s="475">
        <v>93</v>
      </c>
      <c r="B1690" s="382" t="s">
        <v>2982</v>
      </c>
      <c r="C1690" s="475" t="s">
        <v>2890</v>
      </c>
      <c r="D1690" s="475">
        <v>0</v>
      </c>
      <c r="E1690" s="901">
        <v>1</v>
      </c>
      <c r="F1690" s="901"/>
      <c r="G1690" s="469">
        <v>78181507</v>
      </c>
      <c r="H1690" s="530">
        <v>396000.00000000006</v>
      </c>
      <c r="I1690" s="543"/>
      <c r="J1690" s="544"/>
    </row>
    <row r="1691" spans="1:10" s="68" customFormat="1" ht="21" customHeight="1">
      <c r="A1691" s="475">
        <v>94</v>
      </c>
      <c r="B1691" s="382" t="s">
        <v>2983</v>
      </c>
      <c r="C1691" s="475" t="s">
        <v>2890</v>
      </c>
      <c r="D1691" s="475">
        <v>0</v>
      </c>
      <c r="E1691" s="901">
        <v>1</v>
      </c>
      <c r="F1691" s="901"/>
      <c r="G1691" s="469">
        <v>78181507</v>
      </c>
      <c r="H1691" s="530">
        <v>308000</v>
      </c>
      <c r="I1691" s="543"/>
      <c r="J1691" s="544"/>
    </row>
    <row r="1692" spans="1:10" s="68" customFormat="1" ht="21" customHeight="1">
      <c r="A1692" s="475">
        <v>95</v>
      </c>
      <c r="B1692" s="382" t="s">
        <v>2984</v>
      </c>
      <c r="C1692" s="475" t="s">
        <v>2890</v>
      </c>
      <c r="D1692" s="475">
        <v>0</v>
      </c>
      <c r="E1692" s="901">
        <v>1</v>
      </c>
      <c r="F1692" s="901"/>
      <c r="G1692" s="469">
        <v>78181507</v>
      </c>
      <c r="H1692" s="530">
        <v>308000</v>
      </c>
      <c r="I1692" s="543"/>
      <c r="J1692" s="544"/>
    </row>
    <row r="1693" spans="1:10" s="68" customFormat="1" ht="21" customHeight="1">
      <c r="A1693" s="475">
        <v>96</v>
      </c>
      <c r="B1693" s="382" t="s">
        <v>2985</v>
      </c>
      <c r="C1693" s="475" t="s">
        <v>2890</v>
      </c>
      <c r="D1693" s="475">
        <v>0</v>
      </c>
      <c r="E1693" s="901">
        <v>1</v>
      </c>
      <c r="F1693" s="901"/>
      <c r="G1693" s="469">
        <v>78181507</v>
      </c>
      <c r="H1693" s="530">
        <v>352000</v>
      </c>
      <c r="I1693" s="543"/>
      <c r="J1693" s="544"/>
    </row>
    <row r="1694" spans="1:10" s="68" customFormat="1" ht="21" customHeight="1">
      <c r="A1694" s="475">
        <v>97</v>
      </c>
      <c r="B1694" s="382" t="s">
        <v>2986</v>
      </c>
      <c r="C1694" s="475" t="s">
        <v>2890</v>
      </c>
      <c r="D1694" s="475">
        <v>0</v>
      </c>
      <c r="E1694" s="901">
        <v>1</v>
      </c>
      <c r="F1694" s="901"/>
      <c r="G1694" s="469">
        <v>78181507</v>
      </c>
      <c r="H1694" s="530">
        <v>396000.00000000006</v>
      </c>
      <c r="I1694" s="543"/>
      <c r="J1694" s="544"/>
    </row>
    <row r="1695" spans="1:10" s="68" customFormat="1" ht="21" customHeight="1">
      <c r="A1695" s="475">
        <v>98</v>
      </c>
      <c r="B1695" s="382" t="s">
        <v>2987</v>
      </c>
      <c r="C1695" s="475" t="s">
        <v>2890</v>
      </c>
      <c r="D1695" s="475">
        <v>0</v>
      </c>
      <c r="E1695" s="901">
        <v>1</v>
      </c>
      <c r="F1695" s="901"/>
      <c r="G1695" s="469">
        <v>78181507</v>
      </c>
      <c r="H1695" s="530">
        <v>308000</v>
      </c>
      <c r="I1695" s="543"/>
      <c r="J1695" s="544"/>
    </row>
    <row r="1696" spans="1:10" s="68" customFormat="1" ht="21" customHeight="1">
      <c r="A1696" s="475">
        <v>99</v>
      </c>
      <c r="B1696" s="382" t="s">
        <v>2988</v>
      </c>
      <c r="C1696" s="475" t="s">
        <v>2890</v>
      </c>
      <c r="D1696" s="475">
        <v>0</v>
      </c>
      <c r="E1696" s="901">
        <v>1</v>
      </c>
      <c r="F1696" s="901"/>
      <c r="G1696" s="469">
        <v>78181507</v>
      </c>
      <c r="H1696" s="530">
        <v>385000.00000000006</v>
      </c>
      <c r="I1696" s="543"/>
      <c r="J1696" s="544"/>
    </row>
    <row r="1697" spans="1:10" s="68" customFormat="1" ht="21" customHeight="1">
      <c r="A1697" s="475">
        <v>100</v>
      </c>
      <c r="B1697" s="382" t="s">
        <v>2989</v>
      </c>
      <c r="C1697" s="475" t="s">
        <v>2890</v>
      </c>
      <c r="D1697" s="475">
        <v>0</v>
      </c>
      <c r="E1697" s="901">
        <v>1</v>
      </c>
      <c r="F1697" s="901"/>
      <c r="G1697" s="469">
        <v>78181507</v>
      </c>
      <c r="H1697" s="530">
        <v>396000.00000000006</v>
      </c>
      <c r="I1697" s="543"/>
      <c r="J1697" s="544"/>
    </row>
    <row r="1698" spans="1:10" s="68" customFormat="1" ht="21" customHeight="1">
      <c r="A1698" s="475">
        <v>101</v>
      </c>
      <c r="B1698" s="382" t="s">
        <v>2990</v>
      </c>
      <c r="C1698" s="475" t="s">
        <v>2890</v>
      </c>
      <c r="D1698" s="475">
        <v>0</v>
      </c>
      <c r="E1698" s="901">
        <v>1</v>
      </c>
      <c r="F1698" s="901"/>
      <c r="G1698" s="469">
        <v>78181507</v>
      </c>
      <c r="H1698" s="530">
        <v>396000.00000000006</v>
      </c>
      <c r="I1698" s="543"/>
      <c r="J1698" s="544"/>
    </row>
    <row r="1699" spans="1:10" s="68" customFormat="1" ht="21" customHeight="1">
      <c r="A1699" s="475">
        <v>102</v>
      </c>
      <c r="B1699" s="382" t="s">
        <v>2991</v>
      </c>
      <c r="C1699" s="475" t="s">
        <v>2890</v>
      </c>
      <c r="D1699" s="475">
        <v>0</v>
      </c>
      <c r="E1699" s="901">
        <v>1</v>
      </c>
      <c r="F1699" s="901"/>
      <c r="G1699" s="469">
        <v>78181507</v>
      </c>
      <c r="H1699" s="530">
        <v>374000.00000000006</v>
      </c>
      <c r="I1699" s="543"/>
      <c r="J1699" s="544"/>
    </row>
    <row r="1700" spans="1:10" s="68" customFormat="1" ht="21" customHeight="1">
      <c r="A1700" s="475">
        <v>103</v>
      </c>
      <c r="B1700" s="382" t="s">
        <v>2992</v>
      </c>
      <c r="C1700" s="475" t="s">
        <v>2890</v>
      </c>
      <c r="D1700" s="475">
        <v>0</v>
      </c>
      <c r="E1700" s="901">
        <v>1</v>
      </c>
      <c r="F1700" s="901"/>
      <c r="G1700" s="469">
        <v>78181507</v>
      </c>
      <c r="H1700" s="530">
        <v>880000.00000000012</v>
      </c>
      <c r="I1700" s="543"/>
      <c r="J1700" s="544"/>
    </row>
    <row r="1701" spans="1:10" s="68" customFormat="1" ht="30">
      <c r="A1701" s="475">
        <v>104</v>
      </c>
      <c r="B1701" s="382" t="s">
        <v>2993</v>
      </c>
      <c r="C1701" s="475" t="s">
        <v>2890</v>
      </c>
      <c r="D1701" s="475">
        <v>0</v>
      </c>
      <c r="E1701" s="901">
        <v>1</v>
      </c>
      <c r="F1701" s="901"/>
      <c r="G1701" s="469">
        <v>78181507</v>
      </c>
      <c r="H1701" s="530">
        <v>660000</v>
      </c>
      <c r="I1701" s="543"/>
      <c r="J1701" s="544"/>
    </row>
    <row r="1702" spans="1:10" s="68" customFormat="1" ht="21" customHeight="1">
      <c r="A1702" s="475">
        <v>105</v>
      </c>
      <c r="B1702" s="382" t="s">
        <v>2994</v>
      </c>
      <c r="C1702" s="475" t="s">
        <v>2890</v>
      </c>
      <c r="D1702" s="475">
        <v>0</v>
      </c>
      <c r="E1702" s="901">
        <v>1</v>
      </c>
      <c r="F1702" s="901"/>
      <c r="G1702" s="469">
        <v>78181507</v>
      </c>
      <c r="H1702" s="530">
        <v>385000.00000000006</v>
      </c>
      <c r="I1702" s="543"/>
      <c r="J1702" s="544"/>
    </row>
    <row r="1703" spans="1:10" s="68" customFormat="1" ht="15">
      <c r="A1703" s="475">
        <v>106</v>
      </c>
      <c r="B1703" s="382" t="s">
        <v>2995</v>
      </c>
      <c r="C1703" s="475" t="s">
        <v>2890</v>
      </c>
      <c r="D1703" s="475">
        <v>0</v>
      </c>
      <c r="E1703" s="901">
        <v>1</v>
      </c>
      <c r="F1703" s="901"/>
      <c r="G1703" s="469">
        <v>78181507</v>
      </c>
      <c r="H1703" s="530">
        <v>308000</v>
      </c>
      <c r="I1703" s="543"/>
      <c r="J1703" s="544"/>
    </row>
    <row r="1704" spans="1:10" s="68" customFormat="1" ht="21" customHeight="1">
      <c r="A1704" s="475">
        <v>107</v>
      </c>
      <c r="B1704" s="382" t="s">
        <v>2996</v>
      </c>
      <c r="C1704" s="475" t="s">
        <v>2890</v>
      </c>
      <c r="D1704" s="475">
        <v>0</v>
      </c>
      <c r="E1704" s="901">
        <v>1</v>
      </c>
      <c r="F1704" s="901"/>
      <c r="G1704" s="469">
        <v>78181507</v>
      </c>
      <c r="H1704" s="530">
        <v>88000</v>
      </c>
      <c r="I1704" s="543"/>
      <c r="J1704" s="544"/>
    </row>
    <row r="1705" spans="1:10" s="68" customFormat="1" ht="21" customHeight="1">
      <c r="A1705" s="475">
        <v>108</v>
      </c>
      <c r="B1705" s="382" t="s">
        <v>2997</v>
      </c>
      <c r="C1705" s="475" t="s">
        <v>2890</v>
      </c>
      <c r="D1705" s="475">
        <v>0</v>
      </c>
      <c r="E1705" s="901">
        <v>1</v>
      </c>
      <c r="F1705" s="901"/>
      <c r="G1705" s="469">
        <v>78181507</v>
      </c>
      <c r="H1705" s="530">
        <v>715000</v>
      </c>
      <c r="I1705" s="543"/>
      <c r="J1705" s="544"/>
    </row>
    <row r="1706" spans="1:10" s="68" customFormat="1" ht="15">
      <c r="A1706" s="475">
        <v>109</v>
      </c>
      <c r="B1706" s="382" t="s">
        <v>2998</v>
      </c>
      <c r="C1706" s="475" t="s">
        <v>2890</v>
      </c>
      <c r="D1706" s="475">
        <v>0</v>
      </c>
      <c r="E1706" s="901">
        <v>1</v>
      </c>
      <c r="F1706" s="901"/>
      <c r="G1706" s="469">
        <v>78181507</v>
      </c>
      <c r="H1706" s="530">
        <v>352000</v>
      </c>
      <c r="I1706" s="543"/>
      <c r="J1706" s="544"/>
    </row>
    <row r="1707" spans="1:10" s="68" customFormat="1" ht="15">
      <c r="A1707" s="475">
        <v>110</v>
      </c>
      <c r="B1707" s="382" t="s">
        <v>2999</v>
      </c>
      <c r="C1707" s="475" t="s">
        <v>2890</v>
      </c>
      <c r="D1707" s="475">
        <v>0</v>
      </c>
      <c r="E1707" s="901">
        <v>1</v>
      </c>
      <c r="F1707" s="901"/>
      <c r="G1707" s="469">
        <v>78181507</v>
      </c>
      <c r="H1707" s="530">
        <v>462000.00000000006</v>
      </c>
      <c r="I1707" s="543"/>
      <c r="J1707" s="544"/>
    </row>
    <row r="1708" spans="1:10" s="68" customFormat="1" ht="21" customHeight="1">
      <c r="A1708" s="475">
        <v>111</v>
      </c>
      <c r="B1708" s="382" t="s">
        <v>3000</v>
      </c>
      <c r="C1708" s="475" t="s">
        <v>2890</v>
      </c>
      <c r="D1708" s="475">
        <v>0</v>
      </c>
      <c r="E1708" s="901">
        <v>1</v>
      </c>
      <c r="F1708" s="901"/>
      <c r="G1708" s="469">
        <v>78181507</v>
      </c>
      <c r="H1708" s="530">
        <v>385000.00000000006</v>
      </c>
      <c r="I1708" s="543"/>
      <c r="J1708" s="544"/>
    </row>
    <row r="1709" spans="1:10" s="68" customFormat="1" ht="21" customHeight="1">
      <c r="A1709" s="475">
        <v>112</v>
      </c>
      <c r="B1709" s="382" t="s">
        <v>3001</v>
      </c>
      <c r="C1709" s="475" t="s">
        <v>2890</v>
      </c>
      <c r="D1709" s="475">
        <v>0</v>
      </c>
      <c r="E1709" s="901">
        <v>1</v>
      </c>
      <c r="F1709" s="901"/>
      <c r="G1709" s="469">
        <v>78181507</v>
      </c>
      <c r="H1709" s="530">
        <v>770000.00000000012</v>
      </c>
      <c r="I1709" s="543"/>
      <c r="J1709" s="544"/>
    </row>
    <row r="1710" spans="1:10" s="68" customFormat="1" ht="21" customHeight="1">
      <c r="A1710" s="475">
        <v>113</v>
      </c>
      <c r="B1710" s="382" t="s">
        <v>3002</v>
      </c>
      <c r="C1710" s="475" t="s">
        <v>2890</v>
      </c>
      <c r="D1710" s="475">
        <v>0</v>
      </c>
      <c r="E1710" s="901">
        <v>1</v>
      </c>
      <c r="F1710" s="901"/>
      <c r="G1710" s="469">
        <v>78181507</v>
      </c>
      <c r="H1710" s="530">
        <v>220000.00000000003</v>
      </c>
      <c r="I1710" s="543"/>
      <c r="J1710" s="544"/>
    </row>
    <row r="1711" spans="1:10" s="68" customFormat="1" ht="15">
      <c r="A1711" s="475">
        <v>114</v>
      </c>
      <c r="B1711" s="382" t="s">
        <v>3003</v>
      </c>
      <c r="C1711" s="475" t="s">
        <v>2890</v>
      </c>
      <c r="D1711" s="475">
        <v>0</v>
      </c>
      <c r="E1711" s="901">
        <v>1</v>
      </c>
      <c r="F1711" s="901"/>
      <c r="G1711" s="469">
        <v>78181507</v>
      </c>
      <c r="H1711" s="530">
        <v>1045000.0000000001</v>
      </c>
      <c r="I1711" s="543"/>
      <c r="J1711" s="544"/>
    </row>
    <row r="1712" spans="1:10" s="68" customFormat="1" ht="30">
      <c r="A1712" s="475">
        <v>115</v>
      </c>
      <c r="B1712" s="382" t="s">
        <v>3004</v>
      </c>
      <c r="C1712" s="475" t="s">
        <v>2890</v>
      </c>
      <c r="D1712" s="475">
        <v>0</v>
      </c>
      <c r="E1712" s="901">
        <v>1</v>
      </c>
      <c r="F1712" s="901"/>
      <c r="G1712" s="469">
        <v>78181507</v>
      </c>
      <c r="H1712" s="530">
        <v>132000</v>
      </c>
      <c r="I1712" s="543"/>
      <c r="J1712" s="544"/>
    </row>
    <row r="1713" spans="1:10" s="68" customFormat="1" ht="21" customHeight="1">
      <c r="A1713" s="475">
        <v>116</v>
      </c>
      <c r="B1713" s="382" t="s">
        <v>3005</v>
      </c>
      <c r="C1713" s="475" t="s">
        <v>2890</v>
      </c>
      <c r="D1713" s="475">
        <v>0</v>
      </c>
      <c r="E1713" s="901">
        <v>1</v>
      </c>
      <c r="F1713" s="901"/>
      <c r="G1713" s="469">
        <v>78181507</v>
      </c>
      <c r="H1713" s="530">
        <v>352000</v>
      </c>
      <c r="I1713" s="543"/>
      <c r="J1713" s="544"/>
    </row>
    <row r="1714" spans="1:10" s="68" customFormat="1" ht="21" customHeight="1">
      <c r="A1714" s="475">
        <v>117</v>
      </c>
      <c r="B1714" s="382" t="s">
        <v>3006</v>
      </c>
      <c r="C1714" s="475" t="s">
        <v>2890</v>
      </c>
      <c r="D1714" s="475">
        <v>0</v>
      </c>
      <c r="E1714" s="901">
        <v>1</v>
      </c>
      <c r="F1714" s="901"/>
      <c r="G1714" s="469">
        <v>78181507</v>
      </c>
      <c r="H1714" s="530">
        <v>308000</v>
      </c>
      <c r="I1714" s="543"/>
      <c r="J1714" s="544"/>
    </row>
    <row r="1715" spans="1:10" s="68" customFormat="1" ht="21" customHeight="1">
      <c r="A1715" s="475">
        <v>118</v>
      </c>
      <c r="B1715" s="382" t="s">
        <v>3007</v>
      </c>
      <c r="C1715" s="475" t="s">
        <v>2890</v>
      </c>
      <c r="D1715" s="475">
        <v>0</v>
      </c>
      <c r="E1715" s="901">
        <v>1</v>
      </c>
      <c r="F1715" s="901"/>
      <c r="G1715" s="469">
        <v>78181507</v>
      </c>
      <c r="H1715" s="530">
        <v>275000</v>
      </c>
      <c r="I1715" s="543"/>
      <c r="J1715" s="544"/>
    </row>
    <row r="1716" spans="1:10" s="68" customFormat="1" ht="30">
      <c r="A1716" s="475">
        <v>119</v>
      </c>
      <c r="B1716" s="382" t="s">
        <v>3008</v>
      </c>
      <c r="C1716" s="475" t="s">
        <v>2890</v>
      </c>
      <c r="D1716" s="475">
        <v>0</v>
      </c>
      <c r="E1716" s="901">
        <v>1</v>
      </c>
      <c r="F1716" s="901"/>
      <c r="G1716" s="469">
        <v>78181507</v>
      </c>
      <c r="H1716" s="530">
        <v>352000</v>
      </c>
      <c r="I1716" s="543"/>
      <c r="J1716" s="544"/>
    </row>
    <row r="1717" spans="1:10" s="68" customFormat="1" ht="30">
      <c r="A1717" s="475">
        <v>120</v>
      </c>
      <c r="B1717" s="382" t="s">
        <v>3009</v>
      </c>
      <c r="C1717" s="475" t="s">
        <v>2890</v>
      </c>
      <c r="D1717" s="475">
        <v>0</v>
      </c>
      <c r="E1717" s="901">
        <v>1</v>
      </c>
      <c r="F1717" s="901"/>
      <c r="G1717" s="469">
        <v>78181507</v>
      </c>
      <c r="H1717" s="530">
        <v>352000</v>
      </c>
      <c r="I1717" s="543"/>
      <c r="J1717" s="544"/>
    </row>
    <row r="1718" spans="1:10" s="68" customFormat="1" ht="21" customHeight="1">
      <c r="A1718" s="475">
        <v>121</v>
      </c>
      <c r="B1718" s="382" t="s">
        <v>3010</v>
      </c>
      <c r="C1718" s="475" t="s">
        <v>2890</v>
      </c>
      <c r="D1718" s="475">
        <v>0</v>
      </c>
      <c r="E1718" s="901">
        <v>1</v>
      </c>
      <c r="F1718" s="901"/>
      <c r="G1718" s="469">
        <v>78181507</v>
      </c>
      <c r="H1718" s="530">
        <v>1320000</v>
      </c>
      <c r="I1718" s="543"/>
      <c r="J1718" s="544"/>
    </row>
    <row r="1719" spans="1:10" s="68" customFormat="1" ht="21" customHeight="1">
      <c r="A1719" s="475">
        <v>122</v>
      </c>
      <c r="B1719" s="382" t="s">
        <v>3011</v>
      </c>
      <c r="C1719" s="475" t="s">
        <v>2890</v>
      </c>
      <c r="D1719" s="475">
        <v>0</v>
      </c>
      <c r="E1719" s="901">
        <v>1</v>
      </c>
      <c r="F1719" s="901"/>
      <c r="G1719" s="469">
        <v>78181507</v>
      </c>
      <c r="H1719" s="530">
        <v>495000.00000000006</v>
      </c>
      <c r="I1719" s="543"/>
      <c r="J1719" s="544"/>
    </row>
    <row r="1720" spans="1:10" s="68" customFormat="1" ht="15">
      <c r="A1720" s="475">
        <v>123</v>
      </c>
      <c r="B1720" s="382" t="s">
        <v>3012</v>
      </c>
      <c r="C1720" s="475" t="s">
        <v>2890</v>
      </c>
      <c r="D1720" s="475">
        <v>0</v>
      </c>
      <c r="E1720" s="901">
        <v>1</v>
      </c>
      <c r="F1720" s="901"/>
      <c r="G1720" s="469">
        <v>78181507</v>
      </c>
      <c r="H1720" s="530">
        <v>462000.00000000006</v>
      </c>
      <c r="I1720" s="543"/>
      <c r="J1720" s="544"/>
    </row>
    <row r="1721" spans="1:10" s="68" customFormat="1" ht="21" customHeight="1">
      <c r="A1721" s="475">
        <v>124</v>
      </c>
      <c r="B1721" s="382" t="s">
        <v>3013</v>
      </c>
      <c r="C1721" s="475" t="s">
        <v>2890</v>
      </c>
      <c r="D1721" s="475">
        <v>0</v>
      </c>
      <c r="E1721" s="901">
        <v>1</v>
      </c>
      <c r="F1721" s="901"/>
      <c r="G1721" s="469">
        <v>78181507</v>
      </c>
      <c r="H1721" s="530">
        <v>572000</v>
      </c>
      <c r="I1721" s="543"/>
      <c r="J1721" s="544"/>
    </row>
    <row r="1722" spans="1:10" s="68" customFormat="1" ht="21" customHeight="1">
      <c r="A1722" s="475">
        <v>125</v>
      </c>
      <c r="B1722" s="382" t="s">
        <v>3014</v>
      </c>
      <c r="C1722" s="475" t="s">
        <v>2890</v>
      </c>
      <c r="D1722" s="475">
        <v>0</v>
      </c>
      <c r="E1722" s="901">
        <v>1</v>
      </c>
      <c r="F1722" s="901"/>
      <c r="G1722" s="469">
        <v>78181507</v>
      </c>
      <c r="H1722" s="530">
        <v>330000</v>
      </c>
      <c r="I1722" s="543"/>
      <c r="J1722" s="544"/>
    </row>
    <row r="1723" spans="1:10" s="68" customFormat="1" ht="30">
      <c r="A1723" s="475">
        <v>126</v>
      </c>
      <c r="B1723" s="382" t="s">
        <v>3015</v>
      </c>
      <c r="C1723" s="475" t="s">
        <v>2890</v>
      </c>
      <c r="D1723" s="475">
        <v>0</v>
      </c>
      <c r="E1723" s="901">
        <v>1</v>
      </c>
      <c r="F1723" s="901"/>
      <c r="G1723" s="469">
        <v>78181507</v>
      </c>
      <c r="H1723" s="530">
        <v>1760000.0000000002</v>
      </c>
      <c r="I1723" s="543"/>
      <c r="J1723" s="544"/>
    </row>
    <row r="1724" spans="1:10" s="68" customFormat="1" ht="30">
      <c r="A1724" s="475">
        <v>127</v>
      </c>
      <c r="B1724" s="382" t="s">
        <v>3016</v>
      </c>
      <c r="C1724" s="475" t="s">
        <v>2890</v>
      </c>
      <c r="D1724" s="475">
        <v>0</v>
      </c>
      <c r="E1724" s="901">
        <v>1</v>
      </c>
      <c r="F1724" s="901"/>
      <c r="G1724" s="469">
        <v>78181507</v>
      </c>
      <c r="H1724" s="530">
        <v>165000</v>
      </c>
      <c r="I1724" s="543"/>
      <c r="J1724" s="544"/>
    </row>
    <row r="1725" spans="1:10" s="68" customFormat="1" ht="30">
      <c r="A1725" s="475">
        <v>128</v>
      </c>
      <c r="B1725" s="382" t="s">
        <v>3017</v>
      </c>
      <c r="C1725" s="475" t="s">
        <v>2890</v>
      </c>
      <c r="D1725" s="475">
        <v>0</v>
      </c>
      <c r="E1725" s="901">
        <v>1</v>
      </c>
      <c r="F1725" s="901"/>
      <c r="G1725" s="469">
        <v>78181507</v>
      </c>
      <c r="H1725" s="530">
        <v>165000</v>
      </c>
      <c r="I1725" s="543"/>
      <c r="J1725" s="544"/>
    </row>
    <row r="1726" spans="1:10" s="68" customFormat="1" ht="21" customHeight="1">
      <c r="A1726" s="475">
        <v>129</v>
      </c>
      <c r="B1726" s="464" t="s">
        <v>3018</v>
      </c>
      <c r="C1726" s="475" t="s">
        <v>2890</v>
      </c>
      <c r="D1726" s="475">
        <v>0</v>
      </c>
      <c r="E1726" s="901">
        <v>1</v>
      </c>
      <c r="F1726" s="901"/>
      <c r="G1726" s="469">
        <v>78181507</v>
      </c>
      <c r="H1726" s="530">
        <v>4620000</v>
      </c>
      <c r="I1726" s="543"/>
      <c r="J1726" s="544"/>
    </row>
    <row r="1727" spans="1:10" s="68" customFormat="1" ht="21" customHeight="1">
      <c r="A1727" s="904" t="s">
        <v>2617</v>
      </c>
      <c r="B1727" s="904"/>
      <c r="C1727" s="904"/>
      <c r="D1727" s="904"/>
      <c r="E1727" s="904"/>
      <c r="F1727" s="904"/>
      <c r="G1727" s="904"/>
      <c r="H1727" s="904"/>
      <c r="I1727" s="543"/>
      <c r="J1727" s="544"/>
    </row>
    <row r="1728" spans="1:10" s="68" customFormat="1" ht="15">
      <c r="A1728" s="476">
        <v>130</v>
      </c>
      <c r="B1728" s="477" t="s">
        <v>3019</v>
      </c>
      <c r="C1728" s="476" t="s">
        <v>2890</v>
      </c>
      <c r="D1728" s="476">
        <v>0</v>
      </c>
      <c r="E1728" s="901">
        <v>1</v>
      </c>
      <c r="F1728" s="901"/>
      <c r="G1728" s="478">
        <v>78181507</v>
      </c>
      <c r="H1728" s="531">
        <v>275000</v>
      </c>
      <c r="I1728" s="543"/>
      <c r="J1728" s="544"/>
    </row>
    <row r="1729" spans="1:10" s="68" customFormat="1" ht="21" customHeight="1">
      <c r="A1729" s="475">
        <v>131</v>
      </c>
      <c r="B1729" s="382" t="s">
        <v>3020</v>
      </c>
      <c r="C1729" s="475" t="s">
        <v>2890</v>
      </c>
      <c r="D1729" s="475">
        <v>0</v>
      </c>
      <c r="E1729" s="901">
        <v>1</v>
      </c>
      <c r="F1729" s="901"/>
      <c r="G1729" s="469">
        <v>78181507</v>
      </c>
      <c r="H1729" s="530">
        <v>22000</v>
      </c>
      <c r="I1729" s="543"/>
      <c r="J1729" s="544"/>
    </row>
    <row r="1730" spans="1:10" s="68" customFormat="1" ht="15">
      <c r="A1730" s="475">
        <v>132</v>
      </c>
      <c r="B1730" s="382" t="s">
        <v>3021</v>
      </c>
      <c r="C1730" s="475" t="s">
        <v>2890</v>
      </c>
      <c r="D1730" s="475">
        <v>0</v>
      </c>
      <c r="E1730" s="901">
        <v>1</v>
      </c>
      <c r="F1730" s="901"/>
      <c r="G1730" s="469">
        <v>78181507</v>
      </c>
      <c r="H1730" s="530">
        <v>385000.00000000006</v>
      </c>
      <c r="I1730" s="543"/>
      <c r="J1730" s="544"/>
    </row>
    <row r="1731" spans="1:10" s="68" customFormat="1" ht="15">
      <c r="A1731" s="475">
        <v>133</v>
      </c>
      <c r="B1731" s="382" t="s">
        <v>3022</v>
      </c>
      <c r="C1731" s="475" t="s">
        <v>2890</v>
      </c>
      <c r="D1731" s="475">
        <v>0</v>
      </c>
      <c r="E1731" s="901">
        <v>1</v>
      </c>
      <c r="F1731" s="901"/>
      <c r="G1731" s="469">
        <v>78181507</v>
      </c>
      <c r="H1731" s="530">
        <v>308000</v>
      </c>
      <c r="I1731" s="543"/>
      <c r="J1731" s="544"/>
    </row>
    <row r="1732" spans="1:10" s="68" customFormat="1" ht="21" customHeight="1">
      <c r="A1732" s="475">
        <v>134</v>
      </c>
      <c r="B1732" s="382" t="s">
        <v>3023</v>
      </c>
      <c r="C1732" s="475" t="s">
        <v>2890</v>
      </c>
      <c r="D1732" s="475">
        <v>0</v>
      </c>
      <c r="E1732" s="901">
        <v>1</v>
      </c>
      <c r="F1732" s="901"/>
      <c r="G1732" s="469">
        <v>78181507</v>
      </c>
      <c r="H1732" s="530">
        <v>242000.00000000003</v>
      </c>
      <c r="I1732" s="543"/>
      <c r="J1732" s="544"/>
    </row>
    <row r="1733" spans="1:10" s="68" customFormat="1" ht="30">
      <c r="A1733" s="475">
        <v>135</v>
      </c>
      <c r="B1733" s="382" t="s">
        <v>3024</v>
      </c>
      <c r="C1733" s="475" t="s">
        <v>2890</v>
      </c>
      <c r="D1733" s="475">
        <v>0</v>
      </c>
      <c r="E1733" s="901">
        <v>1</v>
      </c>
      <c r="F1733" s="901"/>
      <c r="G1733" s="469">
        <v>78181507</v>
      </c>
      <c r="H1733" s="530">
        <v>220000.00000000003</v>
      </c>
      <c r="I1733" s="543"/>
      <c r="J1733" s="544"/>
    </row>
    <row r="1734" spans="1:10" s="68" customFormat="1" ht="30">
      <c r="A1734" s="475">
        <v>136</v>
      </c>
      <c r="B1734" s="382" t="s">
        <v>3025</v>
      </c>
      <c r="C1734" s="475" t="s">
        <v>2890</v>
      </c>
      <c r="D1734" s="475">
        <v>0</v>
      </c>
      <c r="E1734" s="901">
        <v>1</v>
      </c>
      <c r="F1734" s="901"/>
      <c r="G1734" s="469">
        <v>78181507</v>
      </c>
      <c r="H1734" s="530">
        <v>132000</v>
      </c>
      <c r="I1734" s="543"/>
      <c r="J1734" s="544"/>
    </row>
    <row r="1735" spans="1:10" s="68" customFormat="1" ht="15">
      <c r="A1735" s="475">
        <v>137</v>
      </c>
      <c r="B1735" s="382" t="s">
        <v>3026</v>
      </c>
      <c r="C1735" s="475" t="s">
        <v>2890</v>
      </c>
      <c r="D1735" s="475">
        <v>0</v>
      </c>
      <c r="E1735" s="901">
        <v>1</v>
      </c>
      <c r="F1735" s="901"/>
      <c r="G1735" s="469">
        <v>78181507</v>
      </c>
      <c r="H1735" s="530">
        <v>165000</v>
      </c>
      <c r="I1735" s="543"/>
      <c r="J1735" s="544"/>
    </row>
    <row r="1736" spans="1:10" s="68" customFormat="1" ht="15">
      <c r="A1736" s="475">
        <v>138</v>
      </c>
      <c r="B1736" s="382" t="s">
        <v>3027</v>
      </c>
      <c r="C1736" s="475" t="s">
        <v>2890</v>
      </c>
      <c r="D1736" s="475">
        <v>0</v>
      </c>
      <c r="E1736" s="901">
        <v>1</v>
      </c>
      <c r="F1736" s="901"/>
      <c r="G1736" s="469">
        <v>78181507</v>
      </c>
      <c r="H1736" s="530">
        <v>198000.00000000003</v>
      </c>
      <c r="I1736" s="543"/>
      <c r="J1736" s="544"/>
    </row>
    <row r="1737" spans="1:10" s="68" customFormat="1" ht="21" customHeight="1">
      <c r="A1737" s="475">
        <v>139</v>
      </c>
      <c r="B1737" s="464" t="s">
        <v>3028</v>
      </c>
      <c r="C1737" s="475" t="s">
        <v>2890</v>
      </c>
      <c r="D1737" s="475">
        <v>0</v>
      </c>
      <c r="E1737" s="901">
        <v>1</v>
      </c>
      <c r="F1737" s="901"/>
      <c r="G1737" s="469">
        <v>78181507</v>
      </c>
      <c r="H1737" s="530">
        <v>165000</v>
      </c>
      <c r="I1737" s="543"/>
      <c r="J1737" s="544"/>
    </row>
    <row r="1738" spans="1:10" s="68" customFormat="1" ht="21" customHeight="1">
      <c r="A1738" s="907" t="s">
        <v>3029</v>
      </c>
      <c r="B1738" s="908"/>
      <c r="C1738" s="908"/>
      <c r="D1738" s="908"/>
      <c r="E1738" s="908"/>
      <c r="F1738" s="908"/>
      <c r="G1738" s="908"/>
      <c r="H1738" s="908"/>
      <c r="I1738" s="543"/>
      <c r="J1738" s="544"/>
    </row>
    <row r="1739" spans="1:10" s="68" customFormat="1" ht="15">
      <c r="A1739" s="475">
        <v>140</v>
      </c>
      <c r="B1739" s="382" t="s">
        <v>3030</v>
      </c>
      <c r="C1739" s="475" t="s">
        <v>2890</v>
      </c>
      <c r="D1739" s="475">
        <v>0</v>
      </c>
      <c r="E1739" s="901">
        <v>1</v>
      </c>
      <c r="F1739" s="901"/>
      <c r="G1739" s="469">
        <v>78181502</v>
      </c>
      <c r="H1739" s="530">
        <v>275000</v>
      </c>
      <c r="I1739" s="543"/>
      <c r="J1739" s="544"/>
    </row>
    <row r="1740" spans="1:10" s="68" customFormat="1" ht="21" customHeight="1">
      <c r="A1740" s="475">
        <v>141</v>
      </c>
      <c r="B1740" s="382" t="s">
        <v>3031</v>
      </c>
      <c r="C1740" s="475" t="s">
        <v>2890</v>
      </c>
      <c r="D1740" s="475">
        <v>0</v>
      </c>
      <c r="E1740" s="901">
        <v>1</v>
      </c>
      <c r="F1740" s="901"/>
      <c r="G1740" s="469">
        <v>78181502</v>
      </c>
      <c r="H1740" s="530">
        <v>242000.00000000003</v>
      </c>
      <c r="I1740" s="543"/>
      <c r="J1740" s="544"/>
    </row>
    <row r="1741" spans="1:10" s="68" customFormat="1" ht="21" customHeight="1">
      <c r="A1741" s="475">
        <v>142</v>
      </c>
      <c r="B1741" s="382" t="s">
        <v>3032</v>
      </c>
      <c r="C1741" s="475" t="s">
        <v>2890</v>
      </c>
      <c r="D1741" s="475">
        <v>0</v>
      </c>
      <c r="E1741" s="901">
        <v>1</v>
      </c>
      <c r="F1741" s="901"/>
      <c r="G1741" s="469">
        <v>78181502</v>
      </c>
      <c r="H1741" s="530">
        <v>286000</v>
      </c>
      <c r="I1741" s="543"/>
      <c r="J1741" s="544"/>
    </row>
    <row r="1742" spans="1:10" s="68" customFormat="1" ht="30">
      <c r="A1742" s="475">
        <v>143</v>
      </c>
      <c r="B1742" s="382" t="s">
        <v>3033</v>
      </c>
      <c r="C1742" s="475" t="s">
        <v>2890</v>
      </c>
      <c r="D1742" s="475">
        <v>0</v>
      </c>
      <c r="E1742" s="901">
        <v>1</v>
      </c>
      <c r="F1742" s="901"/>
      <c r="G1742" s="469">
        <v>78181502</v>
      </c>
      <c r="H1742" s="530">
        <v>440000.00000000006</v>
      </c>
      <c r="I1742" s="543"/>
      <c r="J1742" s="544"/>
    </row>
    <row r="1743" spans="1:10" s="68" customFormat="1" ht="30">
      <c r="A1743" s="475">
        <v>144</v>
      </c>
      <c r="B1743" s="382" t="s">
        <v>3034</v>
      </c>
      <c r="C1743" s="475" t="s">
        <v>2890</v>
      </c>
      <c r="D1743" s="475">
        <v>0</v>
      </c>
      <c r="E1743" s="901">
        <v>1</v>
      </c>
      <c r="F1743" s="901"/>
      <c r="G1743" s="469">
        <v>78181502</v>
      </c>
      <c r="H1743" s="530">
        <v>220000.00000000003</v>
      </c>
      <c r="I1743" s="543"/>
      <c r="J1743" s="544"/>
    </row>
    <row r="1744" spans="1:10" s="68" customFormat="1" ht="21" customHeight="1">
      <c r="A1744" s="475">
        <v>145</v>
      </c>
      <c r="B1744" s="382" t="s">
        <v>3035</v>
      </c>
      <c r="C1744" s="475" t="s">
        <v>2890</v>
      </c>
      <c r="D1744" s="475">
        <v>0</v>
      </c>
      <c r="E1744" s="901">
        <v>1</v>
      </c>
      <c r="F1744" s="901"/>
      <c r="G1744" s="469">
        <v>78181502</v>
      </c>
      <c r="H1744" s="530">
        <v>220000.00000000003</v>
      </c>
      <c r="I1744" s="543"/>
      <c r="J1744" s="544"/>
    </row>
    <row r="1745" spans="1:10" s="68" customFormat="1" ht="21" customHeight="1">
      <c r="A1745" s="475">
        <v>146</v>
      </c>
      <c r="B1745" s="382" t="s">
        <v>3036</v>
      </c>
      <c r="C1745" s="475" t="s">
        <v>2890</v>
      </c>
      <c r="D1745" s="475">
        <v>0</v>
      </c>
      <c r="E1745" s="901">
        <v>1</v>
      </c>
      <c r="F1745" s="901"/>
      <c r="G1745" s="469">
        <v>78181502</v>
      </c>
      <c r="H1745" s="530">
        <v>352000</v>
      </c>
      <c r="I1745" s="543"/>
      <c r="J1745" s="544"/>
    </row>
    <row r="1746" spans="1:10" s="68" customFormat="1" ht="21" customHeight="1">
      <c r="A1746" s="475">
        <v>147</v>
      </c>
      <c r="B1746" s="382" t="s">
        <v>3037</v>
      </c>
      <c r="C1746" s="475" t="s">
        <v>2890</v>
      </c>
      <c r="D1746" s="475">
        <v>0</v>
      </c>
      <c r="E1746" s="901">
        <v>1</v>
      </c>
      <c r="F1746" s="901"/>
      <c r="G1746" s="469">
        <v>78181502</v>
      </c>
      <c r="H1746" s="530">
        <v>418000.00000000006</v>
      </c>
      <c r="I1746" s="543"/>
      <c r="J1746" s="544"/>
    </row>
    <row r="1747" spans="1:10" s="68" customFormat="1" ht="21" customHeight="1">
      <c r="A1747" s="475">
        <v>148</v>
      </c>
      <c r="B1747" s="382" t="s">
        <v>3038</v>
      </c>
      <c r="C1747" s="475" t="s">
        <v>2890</v>
      </c>
      <c r="D1747" s="475">
        <v>0</v>
      </c>
      <c r="E1747" s="901">
        <v>1</v>
      </c>
      <c r="F1747" s="901"/>
      <c r="G1747" s="469">
        <v>78181502</v>
      </c>
      <c r="H1747" s="530">
        <v>385000.00000000006</v>
      </c>
      <c r="I1747" s="543"/>
      <c r="J1747" s="544"/>
    </row>
    <row r="1748" spans="1:10" s="68" customFormat="1" ht="21" customHeight="1">
      <c r="A1748" s="475">
        <v>149</v>
      </c>
      <c r="B1748" s="382" t="s">
        <v>3039</v>
      </c>
      <c r="C1748" s="475" t="s">
        <v>2890</v>
      </c>
      <c r="D1748" s="475">
        <v>0</v>
      </c>
      <c r="E1748" s="901">
        <v>1</v>
      </c>
      <c r="F1748" s="901"/>
      <c r="G1748" s="469">
        <v>78181502</v>
      </c>
      <c r="H1748" s="530">
        <v>132000</v>
      </c>
      <c r="I1748" s="543"/>
      <c r="J1748" s="544"/>
    </row>
    <row r="1749" spans="1:10" s="68" customFormat="1" ht="21" customHeight="1">
      <c r="A1749" s="475">
        <v>150</v>
      </c>
      <c r="B1749" s="382" t="s">
        <v>3040</v>
      </c>
      <c r="C1749" s="475" t="s">
        <v>2890</v>
      </c>
      <c r="D1749" s="475">
        <v>0</v>
      </c>
      <c r="E1749" s="901">
        <v>1</v>
      </c>
      <c r="F1749" s="901"/>
      <c r="G1749" s="469">
        <v>78181502</v>
      </c>
      <c r="H1749" s="530">
        <v>165000</v>
      </c>
      <c r="I1749" s="543"/>
      <c r="J1749" s="544"/>
    </row>
    <row r="1750" spans="1:10" s="68" customFormat="1" ht="15">
      <c r="A1750" s="475">
        <v>151</v>
      </c>
      <c r="B1750" s="382" t="s">
        <v>3041</v>
      </c>
      <c r="C1750" s="475" t="s">
        <v>2890</v>
      </c>
      <c r="D1750" s="475">
        <v>0</v>
      </c>
      <c r="E1750" s="901">
        <v>1</v>
      </c>
      <c r="F1750" s="901"/>
      <c r="G1750" s="469">
        <v>78181502</v>
      </c>
      <c r="H1750" s="530">
        <v>275000</v>
      </c>
      <c r="I1750" s="543"/>
      <c r="J1750" s="544"/>
    </row>
    <row r="1751" spans="1:10" s="68" customFormat="1" ht="30">
      <c r="A1751" s="475">
        <v>152</v>
      </c>
      <c r="B1751" s="382" t="s">
        <v>3042</v>
      </c>
      <c r="C1751" s="475" t="s">
        <v>2890</v>
      </c>
      <c r="D1751" s="475">
        <v>0</v>
      </c>
      <c r="E1751" s="901">
        <v>1</v>
      </c>
      <c r="F1751" s="901"/>
      <c r="G1751" s="469">
        <v>78181502</v>
      </c>
      <c r="H1751" s="530">
        <v>308000</v>
      </c>
      <c r="I1751" s="543"/>
      <c r="J1751" s="544"/>
    </row>
    <row r="1752" spans="1:10" s="68" customFormat="1" ht="30">
      <c r="A1752" s="475">
        <v>153</v>
      </c>
      <c r="B1752" s="382" t="s">
        <v>3043</v>
      </c>
      <c r="C1752" s="475" t="s">
        <v>2890</v>
      </c>
      <c r="D1752" s="475">
        <v>0</v>
      </c>
      <c r="E1752" s="901">
        <v>1</v>
      </c>
      <c r="F1752" s="901"/>
      <c r="G1752" s="469">
        <v>78181502</v>
      </c>
      <c r="H1752" s="530">
        <v>286000</v>
      </c>
      <c r="I1752" s="543"/>
      <c r="J1752" s="544"/>
    </row>
    <row r="1753" spans="1:10" s="68" customFormat="1" ht="30">
      <c r="A1753" s="475">
        <v>154</v>
      </c>
      <c r="B1753" s="382" t="s">
        <v>3044</v>
      </c>
      <c r="C1753" s="475" t="s">
        <v>2890</v>
      </c>
      <c r="D1753" s="475">
        <v>0</v>
      </c>
      <c r="E1753" s="901">
        <v>1</v>
      </c>
      <c r="F1753" s="901"/>
      <c r="G1753" s="469">
        <v>78181502</v>
      </c>
      <c r="H1753" s="530">
        <v>264000</v>
      </c>
      <c r="I1753" s="543"/>
      <c r="J1753" s="544"/>
    </row>
    <row r="1754" spans="1:10" s="68" customFormat="1" ht="30">
      <c r="A1754" s="475">
        <v>155</v>
      </c>
      <c r="B1754" s="382" t="s">
        <v>3045</v>
      </c>
      <c r="C1754" s="475" t="s">
        <v>2890</v>
      </c>
      <c r="D1754" s="475">
        <v>0</v>
      </c>
      <c r="E1754" s="901">
        <v>1</v>
      </c>
      <c r="F1754" s="901"/>
      <c r="G1754" s="469">
        <v>78181502</v>
      </c>
      <c r="H1754" s="530">
        <v>242000.00000000003</v>
      </c>
      <c r="I1754" s="543"/>
      <c r="J1754" s="544"/>
    </row>
    <row r="1755" spans="1:10" s="68" customFormat="1" ht="30">
      <c r="A1755" s="475">
        <v>156</v>
      </c>
      <c r="B1755" s="382" t="s">
        <v>3046</v>
      </c>
      <c r="C1755" s="475" t="s">
        <v>2890</v>
      </c>
      <c r="D1755" s="475">
        <v>0</v>
      </c>
      <c r="E1755" s="901">
        <v>1</v>
      </c>
      <c r="F1755" s="901"/>
      <c r="G1755" s="469">
        <v>78181502</v>
      </c>
      <c r="H1755" s="530">
        <v>220000.00000000003</v>
      </c>
      <c r="I1755" s="543"/>
      <c r="J1755" s="544"/>
    </row>
    <row r="1756" spans="1:10" s="68" customFormat="1" ht="21" customHeight="1">
      <c r="A1756" s="475">
        <v>157</v>
      </c>
      <c r="B1756" s="382" t="s">
        <v>3047</v>
      </c>
      <c r="C1756" s="475" t="s">
        <v>2890</v>
      </c>
      <c r="D1756" s="475">
        <v>0</v>
      </c>
      <c r="E1756" s="901">
        <v>1</v>
      </c>
      <c r="F1756" s="901"/>
      <c r="G1756" s="469">
        <v>78181502</v>
      </c>
      <c r="H1756" s="530">
        <v>198000.00000000003</v>
      </c>
      <c r="I1756" s="543"/>
      <c r="J1756" s="544"/>
    </row>
    <row r="1757" spans="1:10" s="68" customFormat="1" ht="15">
      <c r="A1757" s="475">
        <v>158</v>
      </c>
      <c r="B1757" s="382" t="s">
        <v>3048</v>
      </c>
      <c r="C1757" s="475" t="s">
        <v>2890</v>
      </c>
      <c r="D1757" s="475">
        <v>0</v>
      </c>
      <c r="E1757" s="901">
        <v>1</v>
      </c>
      <c r="F1757" s="901"/>
      <c r="G1757" s="469">
        <v>78181502</v>
      </c>
      <c r="H1757" s="530">
        <v>220000.00000000003</v>
      </c>
      <c r="I1757" s="543"/>
      <c r="J1757" s="544"/>
    </row>
    <row r="1758" spans="1:10" s="68" customFormat="1" ht="15">
      <c r="A1758" s="475">
        <v>159</v>
      </c>
      <c r="B1758" s="464" t="s">
        <v>3049</v>
      </c>
      <c r="C1758" s="475" t="s">
        <v>2890</v>
      </c>
      <c r="D1758" s="475">
        <v>0</v>
      </c>
      <c r="E1758" s="901">
        <v>1</v>
      </c>
      <c r="F1758" s="901"/>
      <c r="G1758" s="469">
        <v>78181502</v>
      </c>
      <c r="H1758" s="530">
        <v>286000</v>
      </c>
      <c r="I1758" s="543"/>
      <c r="J1758" s="544"/>
    </row>
    <row r="1759" spans="1:10" s="68" customFormat="1" ht="21" customHeight="1">
      <c r="A1759" s="905" t="s">
        <v>2640</v>
      </c>
      <c r="B1759" s="906"/>
      <c r="C1759" s="906"/>
      <c r="D1759" s="906"/>
      <c r="E1759" s="906"/>
      <c r="F1759" s="906"/>
      <c r="G1759" s="906"/>
      <c r="H1759" s="906"/>
      <c r="I1759" s="543"/>
      <c r="J1759" s="544"/>
    </row>
    <row r="1760" spans="1:10" s="68" customFormat="1" ht="21" customHeight="1">
      <c r="A1760" s="475">
        <v>160</v>
      </c>
      <c r="B1760" s="382" t="s">
        <v>3050</v>
      </c>
      <c r="C1760" s="475" t="s">
        <v>2890</v>
      </c>
      <c r="D1760" s="475">
        <v>0</v>
      </c>
      <c r="E1760" s="901">
        <v>1</v>
      </c>
      <c r="F1760" s="901"/>
      <c r="G1760" s="469">
        <v>78181502</v>
      </c>
      <c r="H1760" s="530">
        <v>1265000</v>
      </c>
      <c r="I1760" s="543"/>
      <c r="J1760" s="544"/>
    </row>
    <row r="1761" spans="1:10" s="68" customFormat="1" ht="21" customHeight="1">
      <c r="A1761" s="475">
        <v>161</v>
      </c>
      <c r="B1761" s="382" t="s">
        <v>3051</v>
      </c>
      <c r="C1761" s="475" t="s">
        <v>2890</v>
      </c>
      <c r="D1761" s="475">
        <v>0</v>
      </c>
      <c r="E1761" s="901">
        <v>1</v>
      </c>
      <c r="F1761" s="901"/>
      <c r="G1761" s="469">
        <v>78181502</v>
      </c>
      <c r="H1761" s="530">
        <v>880000.00000000012</v>
      </c>
      <c r="I1761" s="543"/>
      <c r="J1761" s="544"/>
    </row>
    <row r="1762" spans="1:10" s="68" customFormat="1" ht="21" customHeight="1">
      <c r="A1762" s="475">
        <v>162</v>
      </c>
      <c r="B1762" s="382" t="s">
        <v>3052</v>
      </c>
      <c r="C1762" s="475" t="s">
        <v>2890</v>
      </c>
      <c r="D1762" s="475">
        <v>0</v>
      </c>
      <c r="E1762" s="901">
        <v>1</v>
      </c>
      <c r="F1762" s="901"/>
      <c r="G1762" s="469">
        <v>78181502</v>
      </c>
      <c r="H1762" s="530">
        <v>1210000</v>
      </c>
      <c r="I1762" s="543"/>
      <c r="J1762" s="544"/>
    </row>
    <row r="1763" spans="1:10" s="68" customFormat="1" ht="21" customHeight="1">
      <c r="A1763" s="475">
        <v>163</v>
      </c>
      <c r="B1763" s="382" t="s">
        <v>3053</v>
      </c>
      <c r="C1763" s="475" t="s">
        <v>2890</v>
      </c>
      <c r="D1763" s="475">
        <v>0</v>
      </c>
      <c r="E1763" s="901">
        <v>1</v>
      </c>
      <c r="F1763" s="901"/>
      <c r="G1763" s="469">
        <v>78181502</v>
      </c>
      <c r="H1763" s="530">
        <v>1100000</v>
      </c>
      <c r="I1763" s="543"/>
      <c r="J1763" s="544"/>
    </row>
    <row r="1764" spans="1:10" s="68" customFormat="1" ht="21" customHeight="1">
      <c r="A1764" s="475">
        <v>164</v>
      </c>
      <c r="B1764" s="382" t="s">
        <v>3054</v>
      </c>
      <c r="C1764" s="475" t="s">
        <v>2890</v>
      </c>
      <c r="D1764" s="475">
        <v>0</v>
      </c>
      <c r="E1764" s="901">
        <v>1</v>
      </c>
      <c r="F1764" s="901"/>
      <c r="G1764" s="469">
        <v>78181502</v>
      </c>
      <c r="H1764" s="530">
        <v>1100000</v>
      </c>
      <c r="I1764" s="543"/>
      <c r="J1764" s="544"/>
    </row>
    <row r="1765" spans="1:10" s="68" customFormat="1" ht="21" customHeight="1">
      <c r="A1765" s="475">
        <v>165</v>
      </c>
      <c r="B1765" s="382" t="s">
        <v>3055</v>
      </c>
      <c r="C1765" s="475" t="s">
        <v>2890</v>
      </c>
      <c r="D1765" s="475">
        <v>0</v>
      </c>
      <c r="E1765" s="901">
        <v>1</v>
      </c>
      <c r="F1765" s="901"/>
      <c r="G1765" s="469">
        <v>78181502</v>
      </c>
      <c r="H1765" s="530">
        <v>1045000.0000000001</v>
      </c>
      <c r="I1765" s="543"/>
      <c r="J1765" s="544"/>
    </row>
    <row r="1766" spans="1:10" s="68" customFormat="1" ht="30">
      <c r="A1766" s="475">
        <v>166</v>
      </c>
      <c r="B1766" s="382" t="s">
        <v>3056</v>
      </c>
      <c r="C1766" s="475" t="s">
        <v>2890</v>
      </c>
      <c r="D1766" s="475">
        <v>0</v>
      </c>
      <c r="E1766" s="901">
        <v>1</v>
      </c>
      <c r="F1766" s="901"/>
      <c r="G1766" s="469">
        <v>78181502</v>
      </c>
      <c r="H1766" s="530">
        <v>308000</v>
      </c>
      <c r="I1766" s="543"/>
      <c r="J1766" s="544"/>
    </row>
    <row r="1767" spans="1:10" s="68" customFormat="1" ht="21" customHeight="1">
      <c r="A1767" s="475">
        <v>167</v>
      </c>
      <c r="B1767" s="479" t="s">
        <v>3057</v>
      </c>
      <c r="C1767" s="475" t="s">
        <v>2890</v>
      </c>
      <c r="D1767" s="475">
        <v>0</v>
      </c>
      <c r="E1767" s="901">
        <v>1</v>
      </c>
      <c r="F1767" s="901"/>
      <c r="G1767" s="469">
        <v>78181502</v>
      </c>
      <c r="H1767" s="530">
        <v>352000</v>
      </c>
      <c r="I1767" s="543"/>
      <c r="J1767" s="544"/>
    </row>
    <row r="1768" spans="1:10" s="68" customFormat="1" ht="15">
      <c r="A1768" s="475">
        <v>168</v>
      </c>
      <c r="B1768" s="464" t="s">
        <v>3058</v>
      </c>
      <c r="C1768" s="475" t="s">
        <v>2890</v>
      </c>
      <c r="D1768" s="475">
        <v>0</v>
      </c>
      <c r="E1768" s="901">
        <v>1</v>
      </c>
      <c r="F1768" s="901"/>
      <c r="G1768" s="469">
        <v>78181502</v>
      </c>
      <c r="H1768" s="530">
        <v>275000</v>
      </c>
      <c r="I1768" s="543"/>
      <c r="J1768" s="544"/>
    </row>
    <row r="1769" spans="1:10" s="68" customFormat="1" ht="21" customHeight="1">
      <c r="A1769" s="907" t="s">
        <v>2649</v>
      </c>
      <c r="B1769" s="908"/>
      <c r="C1769" s="908"/>
      <c r="D1769" s="908"/>
      <c r="E1769" s="908"/>
      <c r="F1769" s="908"/>
      <c r="G1769" s="908"/>
      <c r="H1769" s="908"/>
      <c r="I1769" s="543"/>
      <c r="J1769" s="544"/>
    </row>
    <row r="1770" spans="1:10" s="68" customFormat="1" ht="21" customHeight="1">
      <c r="A1770" s="475">
        <v>169</v>
      </c>
      <c r="B1770" s="382" t="s">
        <v>3059</v>
      </c>
      <c r="C1770" s="475" t="s">
        <v>2890</v>
      </c>
      <c r="D1770" s="475">
        <v>0</v>
      </c>
      <c r="E1770" s="901">
        <v>1</v>
      </c>
      <c r="F1770" s="901"/>
      <c r="G1770" s="469">
        <v>78181507</v>
      </c>
      <c r="H1770" s="530">
        <v>308000</v>
      </c>
      <c r="I1770" s="543"/>
      <c r="J1770" s="544"/>
    </row>
    <row r="1771" spans="1:10" s="68" customFormat="1" ht="21" customHeight="1">
      <c r="A1771" s="475">
        <v>170</v>
      </c>
      <c r="B1771" s="382" t="s">
        <v>3060</v>
      </c>
      <c r="C1771" s="475" t="s">
        <v>2890</v>
      </c>
      <c r="D1771" s="475">
        <v>0</v>
      </c>
      <c r="E1771" s="901">
        <v>1</v>
      </c>
      <c r="F1771" s="901"/>
      <c r="G1771" s="469">
        <v>78181507</v>
      </c>
      <c r="H1771" s="530">
        <v>242000.00000000003</v>
      </c>
      <c r="I1771" s="543"/>
      <c r="J1771" s="544"/>
    </row>
    <row r="1772" spans="1:10" s="68" customFormat="1" ht="21" customHeight="1">
      <c r="A1772" s="475">
        <v>171</v>
      </c>
      <c r="B1772" s="382" t="s">
        <v>3061</v>
      </c>
      <c r="C1772" s="475" t="s">
        <v>2890</v>
      </c>
      <c r="D1772" s="475">
        <v>0</v>
      </c>
      <c r="E1772" s="901">
        <v>1</v>
      </c>
      <c r="F1772" s="901"/>
      <c r="G1772" s="469">
        <v>78181507</v>
      </c>
      <c r="H1772" s="530">
        <v>198000.00000000003</v>
      </c>
      <c r="I1772" s="543"/>
      <c r="J1772" s="544"/>
    </row>
    <row r="1773" spans="1:10" s="68" customFormat="1" ht="21" customHeight="1">
      <c r="A1773" s="475">
        <v>172</v>
      </c>
      <c r="B1773" s="382" t="s">
        <v>3062</v>
      </c>
      <c r="C1773" s="475" t="s">
        <v>2890</v>
      </c>
      <c r="D1773" s="475">
        <v>0</v>
      </c>
      <c r="E1773" s="901">
        <v>1</v>
      </c>
      <c r="F1773" s="901"/>
      <c r="G1773" s="469">
        <v>78181507</v>
      </c>
      <c r="H1773" s="530">
        <v>1320000</v>
      </c>
      <c r="I1773" s="543"/>
      <c r="J1773" s="544"/>
    </row>
    <row r="1774" spans="1:10" s="68" customFormat="1" ht="21" customHeight="1">
      <c r="A1774" s="475">
        <v>173</v>
      </c>
      <c r="B1774" s="382" t="s">
        <v>3063</v>
      </c>
      <c r="C1774" s="475" t="s">
        <v>2890</v>
      </c>
      <c r="D1774" s="475">
        <v>0</v>
      </c>
      <c r="E1774" s="901">
        <v>1</v>
      </c>
      <c r="F1774" s="901"/>
      <c r="G1774" s="469">
        <v>78181507</v>
      </c>
      <c r="H1774" s="530">
        <v>1430000</v>
      </c>
      <c r="I1774" s="543"/>
      <c r="J1774" s="544"/>
    </row>
    <row r="1775" spans="1:10" s="68" customFormat="1" ht="21" customHeight="1">
      <c r="A1775" s="475">
        <v>174</v>
      </c>
      <c r="B1775" s="382" t="s">
        <v>3064</v>
      </c>
      <c r="C1775" s="475" t="s">
        <v>2890</v>
      </c>
      <c r="D1775" s="475">
        <v>0</v>
      </c>
      <c r="E1775" s="901">
        <v>1</v>
      </c>
      <c r="F1775" s="901"/>
      <c r="G1775" s="469">
        <v>78181507</v>
      </c>
      <c r="H1775" s="530">
        <v>352000</v>
      </c>
      <c r="I1775" s="543"/>
      <c r="J1775" s="544"/>
    </row>
    <row r="1776" spans="1:10" s="68" customFormat="1" ht="21" customHeight="1">
      <c r="A1776" s="475">
        <v>175</v>
      </c>
      <c r="B1776" s="382" t="s">
        <v>3065</v>
      </c>
      <c r="C1776" s="475" t="s">
        <v>2890</v>
      </c>
      <c r="D1776" s="475">
        <v>0</v>
      </c>
      <c r="E1776" s="901">
        <v>1</v>
      </c>
      <c r="F1776" s="901"/>
      <c r="G1776" s="469">
        <v>78181507</v>
      </c>
      <c r="H1776" s="530">
        <v>1320000</v>
      </c>
      <c r="I1776" s="543"/>
      <c r="J1776" s="544"/>
    </row>
    <row r="1777" spans="1:10" s="68" customFormat="1" ht="21" customHeight="1">
      <c r="A1777" s="475">
        <v>176</v>
      </c>
      <c r="B1777" s="464" t="s">
        <v>3066</v>
      </c>
      <c r="C1777" s="475" t="s">
        <v>2890</v>
      </c>
      <c r="D1777" s="475">
        <v>0</v>
      </c>
      <c r="E1777" s="901">
        <v>1</v>
      </c>
      <c r="F1777" s="901"/>
      <c r="G1777" s="469">
        <v>78181507</v>
      </c>
      <c r="H1777" s="530">
        <v>1430000</v>
      </c>
      <c r="I1777" s="543"/>
      <c r="J1777" s="544"/>
    </row>
    <row r="1778" spans="1:10" s="68" customFormat="1" ht="21" customHeight="1">
      <c r="A1778" s="907" t="s">
        <v>2650</v>
      </c>
      <c r="B1778" s="908"/>
      <c r="C1778" s="908"/>
      <c r="D1778" s="908"/>
      <c r="E1778" s="908"/>
      <c r="F1778" s="908"/>
      <c r="G1778" s="908"/>
      <c r="H1778" s="908"/>
      <c r="I1778" s="543"/>
      <c r="J1778" s="544"/>
    </row>
    <row r="1779" spans="1:10" s="68" customFormat="1" ht="21" customHeight="1">
      <c r="A1779" s="475">
        <v>177</v>
      </c>
      <c r="B1779" s="382" t="s">
        <v>3067</v>
      </c>
      <c r="C1779" s="475" t="s">
        <v>2890</v>
      </c>
      <c r="D1779" s="475">
        <v>0</v>
      </c>
      <c r="E1779" s="901">
        <v>1</v>
      </c>
      <c r="F1779" s="901"/>
      <c r="G1779" s="469">
        <v>78181507</v>
      </c>
      <c r="H1779" s="530">
        <v>198000.00000000003</v>
      </c>
      <c r="I1779" s="543"/>
      <c r="J1779" s="544"/>
    </row>
    <row r="1780" spans="1:10" s="68" customFormat="1" ht="21" customHeight="1">
      <c r="A1780" s="475">
        <v>178</v>
      </c>
      <c r="B1780" s="382" t="s">
        <v>3068</v>
      </c>
      <c r="C1780" s="475" t="s">
        <v>2890</v>
      </c>
      <c r="D1780" s="475">
        <v>0</v>
      </c>
      <c r="E1780" s="901">
        <v>1</v>
      </c>
      <c r="F1780" s="901"/>
      <c r="G1780" s="469">
        <v>78181507</v>
      </c>
      <c r="H1780" s="530">
        <v>198000.00000000003</v>
      </c>
      <c r="I1780" s="543"/>
      <c r="J1780" s="544"/>
    </row>
    <row r="1781" spans="1:10" s="68" customFormat="1" ht="21" customHeight="1">
      <c r="A1781" s="475">
        <v>179</v>
      </c>
      <c r="B1781" s="479" t="s">
        <v>3069</v>
      </c>
      <c r="C1781" s="475" t="s">
        <v>2890</v>
      </c>
      <c r="D1781" s="475">
        <v>0</v>
      </c>
      <c r="E1781" s="901">
        <v>1</v>
      </c>
      <c r="F1781" s="901"/>
      <c r="G1781" s="469">
        <v>78181507</v>
      </c>
      <c r="H1781" s="530">
        <v>132000</v>
      </c>
      <c r="I1781" s="543"/>
      <c r="J1781" s="544"/>
    </row>
    <row r="1782" spans="1:10" s="68" customFormat="1" ht="30">
      <c r="A1782" s="475">
        <v>180</v>
      </c>
      <c r="B1782" s="382" t="s">
        <v>3070</v>
      </c>
      <c r="C1782" s="475" t="s">
        <v>2890</v>
      </c>
      <c r="D1782" s="475">
        <v>0</v>
      </c>
      <c r="E1782" s="901">
        <v>1</v>
      </c>
      <c r="F1782" s="901"/>
      <c r="G1782" s="469">
        <v>78181507</v>
      </c>
      <c r="H1782" s="530">
        <v>110000.00000000001</v>
      </c>
      <c r="I1782" s="543"/>
      <c r="J1782" s="544"/>
    </row>
    <row r="1783" spans="1:10" s="68" customFormat="1" ht="21" customHeight="1">
      <c r="A1783" s="475">
        <v>181</v>
      </c>
      <c r="B1783" s="382" t="s">
        <v>3071</v>
      </c>
      <c r="C1783" s="475" t="s">
        <v>2890</v>
      </c>
      <c r="D1783" s="475">
        <v>0</v>
      </c>
      <c r="E1783" s="901">
        <v>1</v>
      </c>
      <c r="F1783" s="901"/>
      <c r="G1783" s="469">
        <v>78181507</v>
      </c>
      <c r="H1783" s="530">
        <v>792000.00000000012</v>
      </c>
      <c r="I1783" s="543"/>
      <c r="J1783" s="544"/>
    </row>
    <row r="1784" spans="1:10" s="68" customFormat="1" ht="15">
      <c r="A1784" s="475">
        <v>182</v>
      </c>
      <c r="B1784" s="382" t="s">
        <v>3072</v>
      </c>
      <c r="C1784" s="475" t="s">
        <v>2890</v>
      </c>
      <c r="D1784" s="475">
        <v>0</v>
      </c>
      <c r="E1784" s="901">
        <v>1</v>
      </c>
      <c r="F1784" s="901"/>
      <c r="G1784" s="469">
        <v>78181507</v>
      </c>
      <c r="H1784" s="530">
        <v>748000.00000000012</v>
      </c>
      <c r="I1784" s="543"/>
      <c r="J1784" s="544"/>
    </row>
    <row r="1785" spans="1:10" s="68" customFormat="1" ht="15">
      <c r="A1785" s="475">
        <v>183</v>
      </c>
      <c r="B1785" s="382" t="s">
        <v>3073</v>
      </c>
      <c r="C1785" s="475" t="s">
        <v>2890</v>
      </c>
      <c r="D1785" s="475">
        <v>0</v>
      </c>
      <c r="E1785" s="901">
        <v>1</v>
      </c>
      <c r="F1785" s="901"/>
      <c r="G1785" s="469">
        <v>78181507</v>
      </c>
      <c r="H1785" s="530">
        <v>165000</v>
      </c>
      <c r="I1785" s="543"/>
      <c r="J1785" s="544"/>
    </row>
    <row r="1786" spans="1:10" s="68" customFormat="1" ht="21" customHeight="1">
      <c r="A1786" s="475">
        <v>184</v>
      </c>
      <c r="B1786" s="382" t="s">
        <v>3074</v>
      </c>
      <c r="C1786" s="475" t="s">
        <v>2890</v>
      </c>
      <c r="D1786" s="475">
        <v>0</v>
      </c>
      <c r="E1786" s="901">
        <v>1</v>
      </c>
      <c r="F1786" s="901"/>
      <c r="G1786" s="469">
        <v>78181507</v>
      </c>
      <c r="H1786" s="530">
        <v>495000.00000000006</v>
      </c>
      <c r="I1786" s="543"/>
      <c r="J1786" s="544"/>
    </row>
    <row r="1787" spans="1:10" s="68" customFormat="1" ht="15">
      <c r="A1787" s="475">
        <v>185</v>
      </c>
      <c r="B1787" s="382" t="s">
        <v>3075</v>
      </c>
      <c r="C1787" s="475" t="s">
        <v>2890</v>
      </c>
      <c r="D1787" s="475">
        <v>0</v>
      </c>
      <c r="E1787" s="901">
        <v>1</v>
      </c>
      <c r="F1787" s="901"/>
      <c r="G1787" s="469">
        <v>78181507</v>
      </c>
      <c r="H1787" s="530">
        <v>352000</v>
      </c>
      <c r="I1787" s="543"/>
      <c r="J1787" s="544"/>
    </row>
    <row r="1788" spans="1:10" s="68" customFormat="1" ht="15">
      <c r="A1788" s="475">
        <v>186</v>
      </c>
      <c r="B1788" s="464" t="s">
        <v>3076</v>
      </c>
      <c r="C1788" s="475" t="s">
        <v>2890</v>
      </c>
      <c r="D1788" s="475">
        <v>0</v>
      </c>
      <c r="E1788" s="901">
        <v>1</v>
      </c>
      <c r="F1788" s="901"/>
      <c r="G1788" s="469">
        <v>78181507</v>
      </c>
      <c r="H1788" s="530">
        <v>330000</v>
      </c>
      <c r="I1788" s="543"/>
      <c r="J1788" s="544"/>
    </row>
    <row r="1789" spans="1:10" s="68" customFormat="1" ht="21" customHeight="1">
      <c r="A1789" s="904" t="s">
        <v>2655</v>
      </c>
      <c r="B1789" s="904"/>
      <c r="C1789" s="904"/>
      <c r="D1789" s="904"/>
      <c r="E1789" s="904"/>
      <c r="F1789" s="904"/>
      <c r="G1789" s="904"/>
      <c r="H1789" s="904"/>
      <c r="I1789" s="543"/>
      <c r="J1789" s="544"/>
    </row>
    <row r="1790" spans="1:10" s="68" customFormat="1" ht="21" customHeight="1">
      <c r="A1790" s="476">
        <v>187</v>
      </c>
      <c r="B1790" s="477" t="s">
        <v>3077</v>
      </c>
      <c r="C1790" s="476" t="s">
        <v>2890</v>
      </c>
      <c r="D1790" s="476">
        <v>0</v>
      </c>
      <c r="E1790" s="901">
        <v>1</v>
      </c>
      <c r="F1790" s="901"/>
      <c r="G1790" s="478">
        <v>78181507</v>
      </c>
      <c r="H1790" s="531">
        <v>165000</v>
      </c>
      <c r="I1790" s="543"/>
      <c r="J1790" s="544"/>
    </row>
    <row r="1791" spans="1:10" s="68" customFormat="1" ht="21" customHeight="1">
      <c r="A1791" s="475">
        <v>188</v>
      </c>
      <c r="B1791" s="382" t="s">
        <v>3078</v>
      </c>
      <c r="C1791" s="475" t="s">
        <v>2890</v>
      </c>
      <c r="D1791" s="475">
        <v>0</v>
      </c>
      <c r="E1791" s="901">
        <v>1</v>
      </c>
      <c r="F1791" s="901"/>
      <c r="G1791" s="469">
        <v>78181507</v>
      </c>
      <c r="H1791" s="530">
        <v>44000</v>
      </c>
      <c r="I1791" s="543"/>
      <c r="J1791" s="544"/>
    </row>
    <row r="1792" spans="1:10" s="68" customFormat="1" ht="21" customHeight="1">
      <c r="A1792" s="475">
        <v>189</v>
      </c>
      <c r="B1792" s="382" t="s">
        <v>3079</v>
      </c>
      <c r="C1792" s="475" t="s">
        <v>2890</v>
      </c>
      <c r="D1792" s="475">
        <v>0</v>
      </c>
      <c r="E1792" s="901">
        <v>1</v>
      </c>
      <c r="F1792" s="901"/>
      <c r="G1792" s="469">
        <v>78181507</v>
      </c>
      <c r="H1792" s="530">
        <v>44000</v>
      </c>
      <c r="I1792" s="543"/>
      <c r="J1792" s="544"/>
    </row>
    <row r="1793" spans="1:10" s="68" customFormat="1" ht="15">
      <c r="A1793" s="475">
        <v>190</v>
      </c>
      <c r="B1793" s="382" t="s">
        <v>3080</v>
      </c>
      <c r="C1793" s="475" t="s">
        <v>2890</v>
      </c>
      <c r="D1793" s="475">
        <v>0</v>
      </c>
      <c r="E1793" s="901">
        <v>1</v>
      </c>
      <c r="F1793" s="901"/>
      <c r="G1793" s="469">
        <v>78181507</v>
      </c>
      <c r="H1793" s="530">
        <v>44000</v>
      </c>
      <c r="I1793" s="543"/>
      <c r="J1793" s="544"/>
    </row>
    <row r="1794" spans="1:10" s="68" customFormat="1" ht="21" customHeight="1">
      <c r="A1794" s="475">
        <v>191</v>
      </c>
      <c r="B1794" s="382" t="s">
        <v>3081</v>
      </c>
      <c r="C1794" s="475" t="s">
        <v>2890</v>
      </c>
      <c r="D1794" s="475">
        <v>0</v>
      </c>
      <c r="E1794" s="901">
        <v>1</v>
      </c>
      <c r="F1794" s="901"/>
      <c r="G1794" s="469">
        <v>78181507</v>
      </c>
      <c r="H1794" s="530">
        <v>55000.000000000007</v>
      </c>
      <c r="I1794" s="543"/>
      <c r="J1794" s="544"/>
    </row>
    <row r="1795" spans="1:10" s="68" customFormat="1" ht="21" customHeight="1">
      <c r="A1795" s="475">
        <v>192</v>
      </c>
      <c r="B1795" s="382" t="s">
        <v>3082</v>
      </c>
      <c r="C1795" s="475" t="s">
        <v>2890</v>
      </c>
      <c r="D1795" s="475">
        <v>0</v>
      </c>
      <c r="E1795" s="901">
        <v>1</v>
      </c>
      <c r="F1795" s="901"/>
      <c r="G1795" s="469">
        <v>78181507</v>
      </c>
      <c r="H1795" s="530">
        <v>55000.000000000007</v>
      </c>
      <c r="I1795" s="543"/>
      <c r="J1795" s="544"/>
    </row>
    <row r="1796" spans="1:10" s="68" customFormat="1" ht="15">
      <c r="A1796" s="475">
        <v>193</v>
      </c>
      <c r="B1796" s="382" t="s">
        <v>3083</v>
      </c>
      <c r="C1796" s="475" t="s">
        <v>2890</v>
      </c>
      <c r="D1796" s="475">
        <v>0</v>
      </c>
      <c r="E1796" s="901">
        <v>1</v>
      </c>
      <c r="F1796" s="901"/>
      <c r="G1796" s="469">
        <v>78181507</v>
      </c>
      <c r="H1796" s="530">
        <v>55000.000000000007</v>
      </c>
      <c r="I1796" s="543"/>
      <c r="J1796" s="544"/>
    </row>
    <row r="1797" spans="1:10" s="68" customFormat="1" ht="21" customHeight="1">
      <c r="A1797" s="475">
        <v>194</v>
      </c>
      <c r="B1797" s="382" t="s">
        <v>3084</v>
      </c>
      <c r="C1797" s="475" t="s">
        <v>2890</v>
      </c>
      <c r="D1797" s="475">
        <v>0</v>
      </c>
      <c r="E1797" s="901">
        <v>1</v>
      </c>
      <c r="F1797" s="901"/>
      <c r="G1797" s="469">
        <v>78181507</v>
      </c>
      <c r="H1797" s="530">
        <v>308000</v>
      </c>
      <c r="I1797" s="543"/>
      <c r="J1797" s="544"/>
    </row>
    <row r="1798" spans="1:10" s="68" customFormat="1" ht="21" customHeight="1">
      <c r="A1798" s="475">
        <v>195</v>
      </c>
      <c r="B1798" s="382" t="s">
        <v>3085</v>
      </c>
      <c r="C1798" s="475" t="s">
        <v>2890</v>
      </c>
      <c r="D1798" s="475">
        <v>0</v>
      </c>
      <c r="E1798" s="901">
        <v>1</v>
      </c>
      <c r="F1798" s="901"/>
      <c r="G1798" s="469">
        <v>78181507</v>
      </c>
      <c r="H1798" s="530">
        <v>165000</v>
      </c>
      <c r="I1798" s="543"/>
      <c r="J1798" s="544"/>
    </row>
    <row r="1799" spans="1:10" s="68" customFormat="1" ht="21" customHeight="1">
      <c r="A1799" s="475">
        <v>196</v>
      </c>
      <c r="B1799" s="382" t="s">
        <v>3086</v>
      </c>
      <c r="C1799" s="475" t="s">
        <v>2890</v>
      </c>
      <c r="D1799" s="475">
        <v>0</v>
      </c>
      <c r="E1799" s="901">
        <v>1</v>
      </c>
      <c r="F1799" s="901"/>
      <c r="G1799" s="469">
        <v>78181507</v>
      </c>
      <c r="H1799" s="530">
        <v>352000</v>
      </c>
      <c r="I1799" s="543"/>
      <c r="J1799" s="544"/>
    </row>
    <row r="1800" spans="1:10" s="68" customFormat="1" ht="21" customHeight="1">
      <c r="A1800" s="475">
        <v>197</v>
      </c>
      <c r="B1800" s="382" t="s">
        <v>3087</v>
      </c>
      <c r="C1800" s="475" t="s">
        <v>2890</v>
      </c>
      <c r="D1800" s="475">
        <v>0</v>
      </c>
      <c r="E1800" s="901">
        <v>1</v>
      </c>
      <c r="F1800" s="901"/>
      <c r="G1800" s="469">
        <v>78181507</v>
      </c>
      <c r="H1800" s="530">
        <v>165000</v>
      </c>
      <c r="I1800" s="543"/>
      <c r="J1800" s="544"/>
    </row>
    <row r="1801" spans="1:10" s="68" customFormat="1" ht="21" customHeight="1">
      <c r="A1801" s="475">
        <v>198</v>
      </c>
      <c r="B1801" s="382" t="s">
        <v>3088</v>
      </c>
      <c r="C1801" s="475" t="s">
        <v>2890</v>
      </c>
      <c r="D1801" s="475">
        <v>0</v>
      </c>
      <c r="E1801" s="901">
        <v>1</v>
      </c>
      <c r="F1801" s="901"/>
      <c r="G1801" s="469">
        <v>78181507</v>
      </c>
      <c r="H1801" s="530">
        <v>132000</v>
      </c>
      <c r="I1801" s="543"/>
      <c r="J1801" s="544"/>
    </row>
    <row r="1802" spans="1:10" s="68" customFormat="1" ht="21" customHeight="1">
      <c r="A1802" s="475">
        <v>199</v>
      </c>
      <c r="B1802" s="382" t="s">
        <v>3089</v>
      </c>
      <c r="C1802" s="475" t="s">
        <v>2890</v>
      </c>
      <c r="D1802" s="475">
        <v>0</v>
      </c>
      <c r="E1802" s="901">
        <v>1</v>
      </c>
      <c r="F1802" s="901"/>
      <c r="G1802" s="469">
        <v>78181507</v>
      </c>
      <c r="H1802" s="530">
        <v>110000.00000000001</v>
      </c>
      <c r="I1802" s="543"/>
      <c r="J1802" s="544"/>
    </row>
    <row r="1803" spans="1:10" s="68" customFormat="1" ht="21" customHeight="1">
      <c r="A1803" s="475">
        <v>200</v>
      </c>
      <c r="B1803" s="382" t="s">
        <v>3090</v>
      </c>
      <c r="C1803" s="475" t="s">
        <v>2890</v>
      </c>
      <c r="D1803" s="475">
        <v>0</v>
      </c>
      <c r="E1803" s="901">
        <v>1</v>
      </c>
      <c r="F1803" s="901"/>
      <c r="G1803" s="469">
        <v>78181507</v>
      </c>
      <c r="H1803" s="530">
        <v>308000</v>
      </c>
      <c r="I1803" s="543"/>
      <c r="J1803" s="544"/>
    </row>
    <row r="1804" spans="1:10" s="68" customFormat="1" ht="21" customHeight="1">
      <c r="A1804" s="475">
        <v>201</v>
      </c>
      <c r="B1804" s="382" t="s">
        <v>3091</v>
      </c>
      <c r="C1804" s="475" t="s">
        <v>2890</v>
      </c>
      <c r="D1804" s="475">
        <v>0</v>
      </c>
      <c r="E1804" s="901">
        <v>1</v>
      </c>
      <c r="F1804" s="901"/>
      <c r="G1804" s="469">
        <v>78181507</v>
      </c>
      <c r="H1804" s="530">
        <v>418000.00000000006</v>
      </c>
      <c r="I1804" s="543"/>
      <c r="J1804" s="544"/>
    </row>
    <row r="1805" spans="1:10" s="68" customFormat="1" ht="21" customHeight="1">
      <c r="A1805" s="475">
        <v>202</v>
      </c>
      <c r="B1805" s="382" t="s">
        <v>3092</v>
      </c>
      <c r="C1805" s="475" t="s">
        <v>2890</v>
      </c>
      <c r="D1805" s="475">
        <v>0</v>
      </c>
      <c r="E1805" s="901">
        <v>1</v>
      </c>
      <c r="F1805" s="901"/>
      <c r="G1805" s="469">
        <v>78181507</v>
      </c>
      <c r="H1805" s="530">
        <v>352000</v>
      </c>
      <c r="I1805" s="543"/>
      <c r="J1805" s="544"/>
    </row>
    <row r="1806" spans="1:10" s="68" customFormat="1" ht="21" customHeight="1">
      <c r="A1806" s="475">
        <v>203</v>
      </c>
      <c r="B1806" s="382" t="s">
        <v>3093</v>
      </c>
      <c r="C1806" s="475" t="s">
        <v>2890</v>
      </c>
      <c r="D1806" s="475">
        <v>0</v>
      </c>
      <c r="E1806" s="901">
        <v>1</v>
      </c>
      <c r="F1806" s="901"/>
      <c r="G1806" s="469">
        <v>78181507</v>
      </c>
      <c r="H1806" s="530">
        <v>11000</v>
      </c>
      <c r="I1806" s="543"/>
      <c r="J1806" s="544"/>
    </row>
    <row r="1807" spans="1:10" s="68" customFormat="1" ht="21" customHeight="1">
      <c r="A1807" s="475">
        <v>204</v>
      </c>
      <c r="B1807" s="382" t="s">
        <v>3094</v>
      </c>
      <c r="C1807" s="475" t="s">
        <v>2890</v>
      </c>
      <c r="D1807" s="475">
        <v>0</v>
      </c>
      <c r="E1807" s="901">
        <v>1</v>
      </c>
      <c r="F1807" s="901"/>
      <c r="G1807" s="469">
        <v>78181507</v>
      </c>
      <c r="H1807" s="530">
        <v>33000</v>
      </c>
      <c r="I1807" s="543"/>
      <c r="J1807" s="544"/>
    </row>
    <row r="1808" spans="1:10" s="68" customFormat="1" ht="21" customHeight="1">
      <c r="A1808" s="475">
        <v>205</v>
      </c>
      <c r="B1808" s="382" t="s">
        <v>3095</v>
      </c>
      <c r="C1808" s="475" t="s">
        <v>2890</v>
      </c>
      <c r="D1808" s="475">
        <v>0</v>
      </c>
      <c r="E1808" s="901">
        <v>1</v>
      </c>
      <c r="F1808" s="901"/>
      <c r="G1808" s="469">
        <v>78181507</v>
      </c>
      <c r="H1808" s="530">
        <v>44000</v>
      </c>
      <c r="I1808" s="543"/>
      <c r="J1808" s="544"/>
    </row>
    <row r="1809" spans="1:10" s="68" customFormat="1" ht="21" customHeight="1">
      <c r="A1809" s="475">
        <v>206</v>
      </c>
      <c r="B1809" s="382" t="s">
        <v>3096</v>
      </c>
      <c r="C1809" s="475" t="s">
        <v>2890</v>
      </c>
      <c r="D1809" s="475">
        <v>0</v>
      </c>
      <c r="E1809" s="901">
        <v>1</v>
      </c>
      <c r="F1809" s="901"/>
      <c r="G1809" s="469">
        <v>78181507</v>
      </c>
      <c r="H1809" s="530">
        <v>330000</v>
      </c>
      <c r="I1809" s="543"/>
      <c r="J1809" s="544"/>
    </row>
    <row r="1810" spans="1:10" s="68" customFormat="1" ht="21" customHeight="1">
      <c r="A1810" s="475">
        <v>207</v>
      </c>
      <c r="B1810" s="382" t="s">
        <v>3097</v>
      </c>
      <c r="C1810" s="475" t="s">
        <v>2890</v>
      </c>
      <c r="D1810" s="475">
        <v>0</v>
      </c>
      <c r="E1810" s="901">
        <v>1</v>
      </c>
      <c r="F1810" s="901"/>
      <c r="G1810" s="469">
        <v>78181507</v>
      </c>
      <c r="H1810" s="530">
        <v>66000</v>
      </c>
      <c r="I1810" s="543"/>
      <c r="J1810" s="544"/>
    </row>
    <row r="1811" spans="1:10" s="68" customFormat="1" ht="21" customHeight="1">
      <c r="A1811" s="475">
        <v>208</v>
      </c>
      <c r="B1811" s="382" t="s">
        <v>3098</v>
      </c>
      <c r="C1811" s="475" t="s">
        <v>2890</v>
      </c>
      <c r="D1811" s="475">
        <v>0</v>
      </c>
      <c r="E1811" s="901">
        <v>1</v>
      </c>
      <c r="F1811" s="901"/>
      <c r="G1811" s="469">
        <v>78181507</v>
      </c>
      <c r="H1811" s="530">
        <v>77000</v>
      </c>
      <c r="I1811" s="543"/>
      <c r="J1811" s="544"/>
    </row>
    <row r="1812" spans="1:10" s="68" customFormat="1" ht="21" customHeight="1">
      <c r="A1812" s="475">
        <v>209</v>
      </c>
      <c r="B1812" s="382" t="s">
        <v>3099</v>
      </c>
      <c r="C1812" s="475" t="s">
        <v>2890</v>
      </c>
      <c r="D1812" s="475">
        <v>0</v>
      </c>
      <c r="E1812" s="901">
        <v>1</v>
      </c>
      <c r="F1812" s="901"/>
      <c r="G1812" s="469">
        <v>78181507</v>
      </c>
      <c r="H1812" s="530">
        <v>88000</v>
      </c>
      <c r="I1812" s="543"/>
      <c r="J1812" s="544"/>
    </row>
    <row r="1813" spans="1:10" s="68" customFormat="1" ht="15">
      <c r="A1813" s="475">
        <v>210</v>
      </c>
      <c r="B1813" s="382" t="s">
        <v>3100</v>
      </c>
      <c r="C1813" s="475" t="s">
        <v>2890</v>
      </c>
      <c r="D1813" s="475">
        <v>0</v>
      </c>
      <c r="E1813" s="901">
        <v>1</v>
      </c>
      <c r="F1813" s="901"/>
      <c r="G1813" s="469">
        <v>78181507</v>
      </c>
      <c r="H1813" s="530">
        <v>132000</v>
      </c>
      <c r="I1813" s="543"/>
      <c r="J1813" s="544"/>
    </row>
    <row r="1814" spans="1:10" s="68" customFormat="1" ht="30">
      <c r="A1814" s="475">
        <v>211</v>
      </c>
      <c r="B1814" s="382" t="s">
        <v>3101</v>
      </c>
      <c r="C1814" s="475" t="s">
        <v>2890</v>
      </c>
      <c r="D1814" s="475">
        <v>0</v>
      </c>
      <c r="E1814" s="901">
        <v>1</v>
      </c>
      <c r="F1814" s="901"/>
      <c r="G1814" s="469">
        <v>78181507</v>
      </c>
      <c r="H1814" s="530">
        <v>88000</v>
      </c>
      <c r="I1814" s="543"/>
      <c r="J1814" s="544"/>
    </row>
    <row r="1815" spans="1:10" s="68" customFormat="1" ht="21" customHeight="1">
      <c r="A1815" s="475">
        <v>212</v>
      </c>
      <c r="B1815" s="464" t="s">
        <v>3102</v>
      </c>
      <c r="C1815" s="475" t="s">
        <v>2890</v>
      </c>
      <c r="D1815" s="475">
        <v>0</v>
      </c>
      <c r="E1815" s="901">
        <v>1</v>
      </c>
      <c r="F1815" s="901"/>
      <c r="G1815" s="469">
        <v>78181507</v>
      </c>
      <c r="H1815" s="530">
        <v>352000</v>
      </c>
      <c r="I1815" s="543"/>
      <c r="J1815" s="544"/>
    </row>
    <row r="1816" spans="1:10" s="68" customFormat="1" ht="21" customHeight="1">
      <c r="A1816" s="905" t="s">
        <v>2670</v>
      </c>
      <c r="B1816" s="906"/>
      <c r="C1816" s="906"/>
      <c r="D1816" s="906"/>
      <c r="E1816" s="906"/>
      <c r="F1816" s="906"/>
      <c r="G1816" s="906"/>
      <c r="H1816" s="906"/>
      <c r="I1816" s="543"/>
      <c r="J1816" s="544"/>
    </row>
    <row r="1817" spans="1:10" s="68" customFormat="1" ht="21" customHeight="1">
      <c r="A1817" s="475">
        <v>213</v>
      </c>
      <c r="B1817" s="382" t="s">
        <v>3103</v>
      </c>
      <c r="C1817" s="475" t="s">
        <v>2890</v>
      </c>
      <c r="D1817" s="475">
        <v>0</v>
      </c>
      <c r="E1817" s="901">
        <v>1</v>
      </c>
      <c r="F1817" s="901"/>
      <c r="G1817" s="469">
        <v>78181507</v>
      </c>
      <c r="H1817" s="530">
        <v>308000</v>
      </c>
      <c r="I1817" s="543"/>
      <c r="J1817" s="544"/>
    </row>
    <row r="1818" spans="1:10" s="68" customFormat="1" ht="21" customHeight="1">
      <c r="A1818" s="475">
        <v>214</v>
      </c>
      <c r="B1818" s="382" t="s">
        <v>3104</v>
      </c>
      <c r="C1818" s="475" t="s">
        <v>2890</v>
      </c>
      <c r="D1818" s="475">
        <v>0</v>
      </c>
      <c r="E1818" s="901">
        <v>1</v>
      </c>
      <c r="F1818" s="901"/>
      <c r="G1818" s="469">
        <v>78181507</v>
      </c>
      <c r="H1818" s="530">
        <v>308000</v>
      </c>
      <c r="I1818" s="543"/>
      <c r="J1818" s="544"/>
    </row>
    <row r="1819" spans="1:10" s="68" customFormat="1" ht="21" customHeight="1">
      <c r="A1819" s="475">
        <v>215</v>
      </c>
      <c r="B1819" s="382" t="s">
        <v>3105</v>
      </c>
      <c r="C1819" s="475" t="s">
        <v>2890</v>
      </c>
      <c r="D1819" s="475">
        <v>0</v>
      </c>
      <c r="E1819" s="901">
        <v>1</v>
      </c>
      <c r="F1819" s="901"/>
      <c r="G1819" s="469">
        <v>78181507</v>
      </c>
      <c r="H1819" s="530">
        <v>352000</v>
      </c>
      <c r="I1819" s="543"/>
      <c r="J1819" s="544"/>
    </row>
    <row r="1820" spans="1:10" s="68" customFormat="1" ht="21" customHeight="1">
      <c r="A1820" s="475">
        <v>216</v>
      </c>
      <c r="B1820" s="464" t="s">
        <v>3090</v>
      </c>
      <c r="C1820" s="475" t="s">
        <v>2890</v>
      </c>
      <c r="D1820" s="475">
        <v>0</v>
      </c>
      <c r="E1820" s="901">
        <v>1</v>
      </c>
      <c r="F1820" s="901"/>
      <c r="G1820" s="469">
        <v>78181507</v>
      </c>
      <c r="H1820" s="530">
        <v>308000</v>
      </c>
      <c r="I1820" s="543"/>
      <c r="J1820" s="544"/>
    </row>
    <row r="1821" spans="1:10" s="68" customFormat="1" ht="21" customHeight="1">
      <c r="A1821" s="941" t="s">
        <v>2672</v>
      </c>
      <c r="B1821" s="942"/>
      <c r="C1821" s="942"/>
      <c r="D1821" s="942"/>
      <c r="E1821" s="942"/>
      <c r="F1821" s="942"/>
      <c r="G1821" s="942"/>
      <c r="H1821" s="942"/>
      <c r="I1821" s="543"/>
      <c r="J1821" s="544"/>
    </row>
    <row r="1822" spans="1:10" s="68" customFormat="1" ht="21" customHeight="1">
      <c r="A1822" s="475">
        <v>217</v>
      </c>
      <c r="B1822" s="382" t="s">
        <v>3106</v>
      </c>
      <c r="C1822" s="475" t="s">
        <v>2890</v>
      </c>
      <c r="D1822" s="475">
        <v>0</v>
      </c>
      <c r="E1822" s="901">
        <v>1</v>
      </c>
      <c r="F1822" s="901"/>
      <c r="G1822" s="469">
        <v>78181507</v>
      </c>
      <c r="H1822" s="530">
        <v>308000</v>
      </c>
      <c r="I1822" s="543"/>
      <c r="J1822" s="544"/>
    </row>
    <row r="1823" spans="1:10" s="68" customFormat="1" ht="15">
      <c r="A1823" s="475">
        <v>218</v>
      </c>
      <c r="B1823" s="382" t="s">
        <v>3107</v>
      </c>
      <c r="C1823" s="475" t="s">
        <v>2890</v>
      </c>
      <c r="D1823" s="475">
        <v>0</v>
      </c>
      <c r="E1823" s="901">
        <v>1</v>
      </c>
      <c r="F1823" s="901"/>
      <c r="G1823" s="469">
        <v>78181507</v>
      </c>
      <c r="H1823" s="530">
        <v>330000</v>
      </c>
      <c r="I1823" s="543"/>
      <c r="J1823" s="544"/>
    </row>
    <row r="1824" spans="1:10" s="68" customFormat="1" ht="15">
      <c r="A1824" s="475">
        <v>219</v>
      </c>
      <c r="B1824" s="382" t="s">
        <v>3108</v>
      </c>
      <c r="C1824" s="475" t="s">
        <v>2890</v>
      </c>
      <c r="D1824" s="475">
        <v>0</v>
      </c>
      <c r="E1824" s="901">
        <v>1</v>
      </c>
      <c r="F1824" s="901"/>
      <c r="G1824" s="469">
        <v>78181507</v>
      </c>
      <c r="H1824" s="530">
        <v>352000</v>
      </c>
      <c r="I1824" s="543"/>
      <c r="J1824" s="544"/>
    </row>
    <row r="1825" spans="1:10" s="68" customFormat="1" ht="30">
      <c r="A1825" s="475">
        <v>220</v>
      </c>
      <c r="B1825" s="382" t="s">
        <v>3109</v>
      </c>
      <c r="C1825" s="475" t="s">
        <v>2890</v>
      </c>
      <c r="D1825" s="475">
        <v>0</v>
      </c>
      <c r="E1825" s="901">
        <v>1</v>
      </c>
      <c r="F1825" s="901"/>
      <c r="G1825" s="469">
        <v>78181507</v>
      </c>
      <c r="H1825" s="530">
        <v>308000</v>
      </c>
      <c r="I1825" s="543"/>
      <c r="J1825" s="544"/>
    </row>
    <row r="1826" spans="1:10" s="68" customFormat="1" ht="15">
      <c r="A1826" s="475">
        <v>221</v>
      </c>
      <c r="B1826" s="382" t="s">
        <v>3110</v>
      </c>
      <c r="C1826" s="475" t="s">
        <v>2890</v>
      </c>
      <c r="D1826" s="475">
        <v>0</v>
      </c>
      <c r="E1826" s="901">
        <v>1</v>
      </c>
      <c r="F1826" s="901"/>
      <c r="G1826" s="469">
        <v>78181507</v>
      </c>
      <c r="H1826" s="530">
        <v>330000</v>
      </c>
      <c r="I1826" s="543"/>
      <c r="J1826" s="544"/>
    </row>
    <row r="1827" spans="1:10" s="68" customFormat="1" ht="30">
      <c r="A1827" s="475">
        <v>222</v>
      </c>
      <c r="B1827" s="464" t="s">
        <v>3111</v>
      </c>
      <c r="C1827" s="475" t="s">
        <v>2890</v>
      </c>
      <c r="D1827" s="475">
        <v>0</v>
      </c>
      <c r="E1827" s="901">
        <v>1</v>
      </c>
      <c r="F1827" s="901"/>
      <c r="G1827" s="469">
        <v>78181507</v>
      </c>
      <c r="H1827" s="530">
        <v>352000</v>
      </c>
      <c r="I1827" s="543"/>
      <c r="J1827" s="544"/>
    </row>
    <row r="1828" spans="1:10" s="68" customFormat="1" ht="21" customHeight="1">
      <c r="A1828" s="907" t="s">
        <v>2674</v>
      </c>
      <c r="B1828" s="908"/>
      <c r="C1828" s="908"/>
      <c r="D1828" s="908"/>
      <c r="E1828" s="908"/>
      <c r="F1828" s="908"/>
      <c r="G1828" s="908"/>
      <c r="H1828" s="908"/>
      <c r="I1828" s="543"/>
      <c r="J1828" s="544"/>
    </row>
    <row r="1829" spans="1:10" s="68" customFormat="1" ht="21" customHeight="1">
      <c r="A1829" s="475">
        <v>223</v>
      </c>
      <c r="B1829" s="382" t="s">
        <v>3112</v>
      </c>
      <c r="C1829" s="475" t="s">
        <v>2890</v>
      </c>
      <c r="D1829" s="475">
        <v>0</v>
      </c>
      <c r="E1829" s="901">
        <v>1</v>
      </c>
      <c r="F1829" s="901"/>
      <c r="G1829" s="469">
        <v>78181507</v>
      </c>
      <c r="H1829" s="530">
        <v>1045000.0000000001</v>
      </c>
      <c r="I1829" s="543"/>
      <c r="J1829" s="544"/>
    </row>
    <row r="1830" spans="1:10" s="68" customFormat="1" ht="21" customHeight="1">
      <c r="A1830" s="475">
        <v>224</v>
      </c>
      <c r="B1830" s="382" t="s">
        <v>3113</v>
      </c>
      <c r="C1830" s="475" t="s">
        <v>2890</v>
      </c>
      <c r="D1830" s="475">
        <v>0</v>
      </c>
      <c r="E1830" s="901">
        <v>1</v>
      </c>
      <c r="F1830" s="901"/>
      <c r="G1830" s="469">
        <v>78181507</v>
      </c>
      <c r="H1830" s="530">
        <v>770000.00000000012</v>
      </c>
      <c r="I1830" s="543"/>
      <c r="J1830" s="544"/>
    </row>
    <row r="1831" spans="1:10" s="68" customFormat="1" ht="21" customHeight="1">
      <c r="A1831" s="475">
        <v>225</v>
      </c>
      <c r="B1831" s="382" t="s">
        <v>3114</v>
      </c>
      <c r="C1831" s="475" t="s">
        <v>2890</v>
      </c>
      <c r="D1831" s="475">
        <v>0</v>
      </c>
      <c r="E1831" s="901">
        <v>1</v>
      </c>
      <c r="F1831" s="901"/>
      <c r="G1831" s="469">
        <v>78181507</v>
      </c>
      <c r="H1831" s="530">
        <v>352000</v>
      </c>
      <c r="I1831" s="543"/>
      <c r="J1831" s="544"/>
    </row>
    <row r="1832" spans="1:10" s="68" customFormat="1" ht="21" customHeight="1">
      <c r="A1832" s="475">
        <v>226</v>
      </c>
      <c r="B1832" s="382" t="s">
        <v>3115</v>
      </c>
      <c r="C1832" s="475" t="s">
        <v>2890</v>
      </c>
      <c r="D1832" s="475">
        <v>0</v>
      </c>
      <c r="E1832" s="901">
        <v>1</v>
      </c>
      <c r="F1832" s="901"/>
      <c r="G1832" s="469">
        <v>78181507</v>
      </c>
      <c r="H1832" s="530">
        <v>352000</v>
      </c>
      <c r="I1832" s="543"/>
      <c r="J1832" s="544"/>
    </row>
    <row r="1833" spans="1:10" s="68" customFormat="1" ht="21" customHeight="1">
      <c r="A1833" s="475">
        <v>227</v>
      </c>
      <c r="B1833" s="382" t="s">
        <v>3116</v>
      </c>
      <c r="C1833" s="475" t="s">
        <v>2890</v>
      </c>
      <c r="D1833" s="475">
        <v>0</v>
      </c>
      <c r="E1833" s="901">
        <v>1</v>
      </c>
      <c r="F1833" s="901"/>
      <c r="G1833" s="469">
        <v>78181507</v>
      </c>
      <c r="H1833" s="530">
        <v>220000.00000000003</v>
      </c>
      <c r="I1833" s="543"/>
      <c r="J1833" s="544"/>
    </row>
    <row r="1834" spans="1:10" s="68" customFormat="1" ht="21" customHeight="1">
      <c r="A1834" s="475">
        <v>228</v>
      </c>
      <c r="B1834" s="382" t="s">
        <v>3117</v>
      </c>
      <c r="C1834" s="475" t="s">
        <v>2890</v>
      </c>
      <c r="D1834" s="475">
        <v>0</v>
      </c>
      <c r="E1834" s="901">
        <v>1</v>
      </c>
      <c r="F1834" s="901"/>
      <c r="G1834" s="469">
        <v>78181507</v>
      </c>
      <c r="H1834" s="530">
        <v>132000</v>
      </c>
      <c r="I1834" s="543"/>
      <c r="J1834" s="544"/>
    </row>
    <row r="1835" spans="1:10" s="68" customFormat="1" ht="21" customHeight="1">
      <c r="A1835" s="475">
        <v>229</v>
      </c>
      <c r="B1835" s="382" t="s">
        <v>3118</v>
      </c>
      <c r="C1835" s="475" t="s">
        <v>2890</v>
      </c>
      <c r="D1835" s="475">
        <v>0</v>
      </c>
      <c r="E1835" s="901">
        <v>1</v>
      </c>
      <c r="F1835" s="901"/>
      <c r="G1835" s="469">
        <v>78181507</v>
      </c>
      <c r="H1835" s="530">
        <v>176000</v>
      </c>
      <c r="I1835" s="543"/>
      <c r="J1835" s="544"/>
    </row>
    <row r="1836" spans="1:10" s="68" customFormat="1" ht="21" customHeight="1">
      <c r="A1836" s="475">
        <v>230</v>
      </c>
      <c r="B1836" s="382" t="s">
        <v>3119</v>
      </c>
      <c r="C1836" s="475" t="s">
        <v>2890</v>
      </c>
      <c r="D1836" s="475">
        <v>0</v>
      </c>
      <c r="E1836" s="901">
        <v>1</v>
      </c>
      <c r="F1836" s="901"/>
      <c r="G1836" s="469">
        <v>78181507</v>
      </c>
      <c r="H1836" s="530">
        <v>88000</v>
      </c>
      <c r="I1836" s="543"/>
      <c r="J1836" s="544"/>
    </row>
    <row r="1837" spans="1:10" s="68" customFormat="1" ht="21" customHeight="1">
      <c r="A1837" s="475">
        <v>231</v>
      </c>
      <c r="B1837" s="382" t="s">
        <v>3120</v>
      </c>
      <c r="C1837" s="475" t="s">
        <v>2890</v>
      </c>
      <c r="D1837" s="475">
        <v>0</v>
      </c>
      <c r="E1837" s="901">
        <v>1</v>
      </c>
      <c r="F1837" s="901"/>
      <c r="G1837" s="469">
        <v>78181507</v>
      </c>
      <c r="H1837" s="530">
        <v>110000.00000000001</v>
      </c>
      <c r="I1837" s="543"/>
      <c r="J1837" s="544"/>
    </row>
    <row r="1838" spans="1:10" s="68" customFormat="1" ht="15">
      <c r="A1838" s="475">
        <v>232</v>
      </c>
      <c r="B1838" s="382" t="s">
        <v>3121</v>
      </c>
      <c r="C1838" s="475" t="s">
        <v>2890</v>
      </c>
      <c r="D1838" s="475">
        <v>0</v>
      </c>
      <c r="E1838" s="901">
        <v>1</v>
      </c>
      <c r="F1838" s="901"/>
      <c r="G1838" s="469">
        <v>78181507</v>
      </c>
      <c r="H1838" s="530">
        <v>352000</v>
      </c>
      <c r="I1838" s="543"/>
      <c r="J1838" s="544"/>
    </row>
    <row r="1839" spans="1:10" s="68" customFormat="1" ht="15">
      <c r="A1839" s="475">
        <v>233</v>
      </c>
      <c r="B1839" s="382" t="s">
        <v>3122</v>
      </c>
      <c r="C1839" s="475" t="s">
        <v>2890</v>
      </c>
      <c r="D1839" s="475">
        <v>0</v>
      </c>
      <c r="E1839" s="901">
        <v>1</v>
      </c>
      <c r="F1839" s="901"/>
      <c r="G1839" s="469">
        <v>78181507</v>
      </c>
      <c r="H1839" s="530">
        <v>352000</v>
      </c>
      <c r="I1839" s="543"/>
      <c r="J1839" s="544"/>
    </row>
    <row r="1840" spans="1:10" s="68" customFormat="1" ht="15">
      <c r="A1840" s="475">
        <v>234</v>
      </c>
      <c r="B1840" s="382" t="s">
        <v>3123</v>
      </c>
      <c r="C1840" s="475" t="s">
        <v>2890</v>
      </c>
      <c r="D1840" s="475">
        <v>0</v>
      </c>
      <c r="E1840" s="901">
        <v>1</v>
      </c>
      <c r="F1840" s="901"/>
      <c r="G1840" s="469">
        <v>78181507</v>
      </c>
      <c r="H1840" s="530">
        <v>715000</v>
      </c>
      <c r="I1840" s="543"/>
      <c r="J1840" s="544"/>
    </row>
    <row r="1841" spans="1:10" s="68" customFormat="1" ht="21" customHeight="1">
      <c r="A1841" s="475">
        <v>235</v>
      </c>
      <c r="B1841" s="382" t="s">
        <v>3124</v>
      </c>
      <c r="C1841" s="475" t="s">
        <v>2890</v>
      </c>
      <c r="D1841" s="475">
        <v>0</v>
      </c>
      <c r="E1841" s="901">
        <v>1</v>
      </c>
      <c r="F1841" s="901"/>
      <c r="G1841" s="469">
        <v>78181507</v>
      </c>
      <c r="H1841" s="530">
        <v>770000.00000000012</v>
      </c>
      <c r="I1841" s="543"/>
      <c r="J1841" s="544"/>
    </row>
    <row r="1842" spans="1:10" s="68" customFormat="1" ht="21" customHeight="1">
      <c r="A1842" s="475">
        <v>236</v>
      </c>
      <c r="B1842" s="382" t="s">
        <v>3125</v>
      </c>
      <c r="C1842" s="475" t="s">
        <v>2890</v>
      </c>
      <c r="D1842" s="475">
        <v>0</v>
      </c>
      <c r="E1842" s="901">
        <v>1</v>
      </c>
      <c r="F1842" s="901"/>
      <c r="G1842" s="469">
        <v>78181507</v>
      </c>
      <c r="H1842" s="530">
        <v>770000.00000000012</v>
      </c>
      <c r="I1842" s="543"/>
      <c r="J1842" s="544"/>
    </row>
    <row r="1843" spans="1:10" s="68" customFormat="1" ht="21" customHeight="1">
      <c r="A1843" s="475">
        <v>237</v>
      </c>
      <c r="B1843" s="382" t="s">
        <v>3126</v>
      </c>
      <c r="C1843" s="475" t="s">
        <v>2890</v>
      </c>
      <c r="D1843" s="475">
        <v>0</v>
      </c>
      <c r="E1843" s="901">
        <v>1</v>
      </c>
      <c r="F1843" s="901"/>
      <c r="G1843" s="469">
        <v>78181507</v>
      </c>
      <c r="H1843" s="530">
        <v>825000.00000000012</v>
      </c>
      <c r="I1843" s="543"/>
      <c r="J1843" s="544"/>
    </row>
    <row r="1844" spans="1:10" s="68" customFormat="1" ht="21" customHeight="1">
      <c r="A1844" s="475">
        <v>238</v>
      </c>
      <c r="B1844" s="382" t="s">
        <v>3127</v>
      </c>
      <c r="C1844" s="475" t="s">
        <v>2890</v>
      </c>
      <c r="D1844" s="475">
        <v>0</v>
      </c>
      <c r="E1844" s="901">
        <v>1</v>
      </c>
      <c r="F1844" s="901"/>
      <c r="G1844" s="469">
        <v>78181507</v>
      </c>
      <c r="H1844" s="530">
        <v>825000.00000000012</v>
      </c>
      <c r="I1844" s="543"/>
      <c r="J1844" s="544"/>
    </row>
    <row r="1845" spans="1:10" s="68" customFormat="1" ht="21" customHeight="1">
      <c r="A1845" s="475">
        <v>239</v>
      </c>
      <c r="B1845" s="464" t="s">
        <v>3128</v>
      </c>
      <c r="C1845" s="475" t="s">
        <v>2890</v>
      </c>
      <c r="D1845" s="475">
        <v>0</v>
      </c>
      <c r="E1845" s="901">
        <v>1</v>
      </c>
      <c r="F1845" s="901"/>
      <c r="G1845" s="469">
        <v>78181507</v>
      </c>
      <c r="H1845" s="530">
        <v>440000.00000000006</v>
      </c>
      <c r="I1845" s="543"/>
      <c r="J1845" s="544"/>
    </row>
    <row r="1846" spans="1:10" s="68" customFormat="1" ht="21" customHeight="1">
      <c r="A1846" s="907" t="s">
        <v>3129</v>
      </c>
      <c r="B1846" s="908"/>
      <c r="C1846" s="908"/>
      <c r="D1846" s="908"/>
      <c r="E1846" s="908"/>
      <c r="F1846" s="908"/>
      <c r="G1846" s="908"/>
      <c r="H1846" s="908"/>
      <c r="I1846" s="543"/>
      <c r="J1846" s="544"/>
    </row>
    <row r="1847" spans="1:10" s="68" customFormat="1" ht="21" customHeight="1">
      <c r="A1847" s="475">
        <v>240</v>
      </c>
      <c r="B1847" s="382" t="s">
        <v>3130</v>
      </c>
      <c r="C1847" s="475" t="s">
        <v>2890</v>
      </c>
      <c r="D1847" s="475">
        <v>0</v>
      </c>
      <c r="E1847" s="901">
        <v>1</v>
      </c>
      <c r="F1847" s="901"/>
      <c r="G1847" s="469">
        <v>78181507</v>
      </c>
      <c r="H1847" s="530">
        <v>132000</v>
      </c>
      <c r="I1847" s="543"/>
      <c r="J1847" s="544"/>
    </row>
    <row r="1848" spans="1:10" s="68" customFormat="1" ht="21" customHeight="1">
      <c r="A1848" s="475">
        <v>241</v>
      </c>
      <c r="B1848" s="382" t="s">
        <v>3131</v>
      </c>
      <c r="C1848" s="475" t="s">
        <v>2890</v>
      </c>
      <c r="D1848" s="475">
        <v>0</v>
      </c>
      <c r="E1848" s="901">
        <v>1</v>
      </c>
      <c r="F1848" s="901"/>
      <c r="G1848" s="469">
        <v>78181507</v>
      </c>
      <c r="H1848" s="530">
        <v>110000.00000000001</v>
      </c>
      <c r="I1848" s="543"/>
      <c r="J1848" s="544"/>
    </row>
    <row r="1849" spans="1:10" s="68" customFormat="1" ht="21" customHeight="1">
      <c r="A1849" s="475">
        <v>242</v>
      </c>
      <c r="B1849" s="382" t="s">
        <v>3132</v>
      </c>
      <c r="C1849" s="475" t="s">
        <v>2890</v>
      </c>
      <c r="D1849" s="475">
        <v>0</v>
      </c>
      <c r="E1849" s="901">
        <v>1</v>
      </c>
      <c r="F1849" s="901"/>
      <c r="G1849" s="469">
        <v>78181507</v>
      </c>
      <c r="H1849" s="530">
        <v>88000</v>
      </c>
      <c r="I1849" s="543"/>
      <c r="J1849" s="544"/>
    </row>
    <row r="1850" spans="1:10" s="68" customFormat="1" ht="21" customHeight="1">
      <c r="A1850" s="475">
        <v>243</v>
      </c>
      <c r="B1850" s="382" t="s">
        <v>3133</v>
      </c>
      <c r="C1850" s="475" t="s">
        <v>2890</v>
      </c>
      <c r="D1850" s="475">
        <v>0</v>
      </c>
      <c r="E1850" s="901">
        <v>1</v>
      </c>
      <c r="F1850" s="901"/>
      <c r="G1850" s="469">
        <v>78181507</v>
      </c>
      <c r="H1850" s="530">
        <v>66000</v>
      </c>
      <c r="I1850" s="543"/>
      <c r="J1850" s="544"/>
    </row>
    <row r="1851" spans="1:10" s="68" customFormat="1" ht="21" customHeight="1">
      <c r="A1851" s="475">
        <v>244</v>
      </c>
      <c r="B1851" s="382" t="s">
        <v>3134</v>
      </c>
      <c r="C1851" s="475" t="s">
        <v>2890</v>
      </c>
      <c r="D1851" s="475">
        <v>0</v>
      </c>
      <c r="E1851" s="901">
        <v>1</v>
      </c>
      <c r="F1851" s="901"/>
      <c r="G1851" s="469">
        <v>78181507</v>
      </c>
      <c r="H1851" s="530">
        <v>22000</v>
      </c>
      <c r="I1851" s="543"/>
      <c r="J1851" s="544"/>
    </row>
    <row r="1852" spans="1:10" s="68" customFormat="1" ht="21" customHeight="1">
      <c r="A1852" s="475">
        <v>245</v>
      </c>
      <c r="B1852" s="382" t="s">
        <v>3135</v>
      </c>
      <c r="C1852" s="475" t="s">
        <v>2890</v>
      </c>
      <c r="D1852" s="475">
        <v>0</v>
      </c>
      <c r="E1852" s="901">
        <v>1</v>
      </c>
      <c r="F1852" s="901"/>
      <c r="G1852" s="469">
        <v>78181507</v>
      </c>
      <c r="H1852" s="530">
        <v>132000</v>
      </c>
      <c r="I1852" s="543"/>
      <c r="J1852" s="544"/>
    </row>
    <row r="1853" spans="1:10" s="68" customFormat="1" ht="21" customHeight="1">
      <c r="A1853" s="475">
        <v>246</v>
      </c>
      <c r="B1853" s="382" t="s">
        <v>3136</v>
      </c>
      <c r="C1853" s="475" t="s">
        <v>2890</v>
      </c>
      <c r="D1853" s="475">
        <v>0</v>
      </c>
      <c r="E1853" s="901">
        <v>1</v>
      </c>
      <c r="F1853" s="901"/>
      <c r="G1853" s="469">
        <v>78181507</v>
      </c>
      <c r="H1853" s="530">
        <v>495000.00000000006</v>
      </c>
      <c r="I1853" s="543"/>
      <c r="J1853" s="544"/>
    </row>
    <row r="1854" spans="1:10" s="68" customFormat="1" ht="15">
      <c r="A1854" s="475">
        <v>247</v>
      </c>
      <c r="B1854" s="382" t="s">
        <v>3137</v>
      </c>
      <c r="C1854" s="475" t="s">
        <v>2890</v>
      </c>
      <c r="D1854" s="475">
        <v>0</v>
      </c>
      <c r="E1854" s="901">
        <v>1</v>
      </c>
      <c r="F1854" s="901"/>
      <c r="G1854" s="469">
        <v>78181507</v>
      </c>
      <c r="H1854" s="530">
        <v>242000.00000000003</v>
      </c>
      <c r="I1854" s="543"/>
      <c r="J1854" s="544"/>
    </row>
    <row r="1855" spans="1:10" s="68" customFormat="1" ht="30">
      <c r="A1855" s="475">
        <v>248</v>
      </c>
      <c r="B1855" s="382" t="s">
        <v>3138</v>
      </c>
      <c r="C1855" s="475" t="s">
        <v>2890</v>
      </c>
      <c r="D1855" s="475">
        <v>0</v>
      </c>
      <c r="E1855" s="901">
        <v>1</v>
      </c>
      <c r="F1855" s="901"/>
      <c r="G1855" s="469">
        <v>78181507</v>
      </c>
      <c r="H1855" s="530">
        <v>242000.00000000003</v>
      </c>
      <c r="I1855" s="543"/>
      <c r="J1855" s="544"/>
    </row>
    <row r="1856" spans="1:10" s="68" customFormat="1" ht="15">
      <c r="A1856" s="475">
        <v>249</v>
      </c>
      <c r="B1856" s="382" t="s">
        <v>3139</v>
      </c>
      <c r="C1856" s="475" t="s">
        <v>2890</v>
      </c>
      <c r="D1856" s="475">
        <v>0</v>
      </c>
      <c r="E1856" s="901">
        <v>1</v>
      </c>
      <c r="F1856" s="901"/>
      <c r="G1856" s="469">
        <v>78181507</v>
      </c>
      <c r="H1856" s="530">
        <v>242000.00000000003</v>
      </c>
      <c r="I1856" s="543"/>
      <c r="J1856" s="544"/>
    </row>
    <row r="1857" spans="1:10" s="68" customFormat="1" ht="30">
      <c r="A1857" s="475">
        <v>250</v>
      </c>
      <c r="B1857" s="382" t="s">
        <v>3140</v>
      </c>
      <c r="C1857" s="475" t="s">
        <v>2890</v>
      </c>
      <c r="D1857" s="475">
        <v>0</v>
      </c>
      <c r="E1857" s="901">
        <v>1</v>
      </c>
      <c r="F1857" s="901"/>
      <c r="G1857" s="469">
        <v>78181507</v>
      </c>
      <c r="H1857" s="530">
        <v>418000.00000000006</v>
      </c>
      <c r="I1857" s="543"/>
      <c r="J1857" s="544"/>
    </row>
    <row r="1858" spans="1:10" s="68" customFormat="1" ht="21" customHeight="1">
      <c r="A1858" s="475">
        <v>251</v>
      </c>
      <c r="B1858" s="382" t="s">
        <v>3141</v>
      </c>
      <c r="C1858" s="475" t="s">
        <v>2890</v>
      </c>
      <c r="D1858" s="475">
        <v>0</v>
      </c>
      <c r="E1858" s="901">
        <v>1</v>
      </c>
      <c r="F1858" s="901"/>
      <c r="G1858" s="469">
        <v>78181507</v>
      </c>
      <c r="H1858" s="530">
        <v>198000.00000000003</v>
      </c>
      <c r="I1858" s="543"/>
      <c r="J1858" s="544"/>
    </row>
    <row r="1859" spans="1:10" s="68" customFormat="1" ht="21" customHeight="1">
      <c r="A1859" s="475">
        <v>252</v>
      </c>
      <c r="B1859" s="382" t="s">
        <v>3142</v>
      </c>
      <c r="C1859" s="475" t="s">
        <v>2890</v>
      </c>
      <c r="D1859" s="475">
        <v>0</v>
      </c>
      <c r="E1859" s="901">
        <v>1</v>
      </c>
      <c r="F1859" s="901"/>
      <c r="G1859" s="469">
        <v>78181507</v>
      </c>
      <c r="H1859" s="530">
        <v>198000.00000000003</v>
      </c>
      <c r="I1859" s="543"/>
      <c r="J1859" s="544"/>
    </row>
    <row r="1860" spans="1:10" s="68" customFormat="1" ht="15">
      <c r="A1860" s="475">
        <v>253</v>
      </c>
      <c r="B1860" s="382" t="s">
        <v>3143</v>
      </c>
      <c r="C1860" s="475" t="s">
        <v>2890</v>
      </c>
      <c r="D1860" s="475">
        <v>0</v>
      </c>
      <c r="E1860" s="901">
        <v>1</v>
      </c>
      <c r="F1860" s="901"/>
      <c r="G1860" s="469">
        <v>78181507</v>
      </c>
      <c r="H1860" s="530">
        <v>88000</v>
      </c>
      <c r="I1860" s="543"/>
      <c r="J1860" s="544"/>
    </row>
    <row r="1861" spans="1:10" s="68" customFormat="1" ht="30">
      <c r="A1861" s="475">
        <v>254</v>
      </c>
      <c r="B1861" s="382" t="s">
        <v>3144</v>
      </c>
      <c r="C1861" s="475" t="s">
        <v>2890</v>
      </c>
      <c r="D1861" s="475">
        <v>0</v>
      </c>
      <c r="E1861" s="901">
        <v>1</v>
      </c>
      <c r="F1861" s="901"/>
      <c r="G1861" s="469">
        <v>78181507</v>
      </c>
      <c r="H1861" s="530">
        <v>275000</v>
      </c>
      <c r="I1861" s="543"/>
      <c r="J1861" s="544"/>
    </row>
    <row r="1862" spans="1:10" s="68" customFormat="1" ht="21" customHeight="1">
      <c r="A1862" s="475">
        <v>255</v>
      </c>
      <c r="B1862" s="382" t="s">
        <v>3145</v>
      </c>
      <c r="C1862" s="475" t="s">
        <v>2890</v>
      </c>
      <c r="D1862" s="475">
        <v>0</v>
      </c>
      <c r="E1862" s="901">
        <v>1</v>
      </c>
      <c r="F1862" s="901"/>
      <c r="G1862" s="469">
        <v>78181507</v>
      </c>
      <c r="H1862" s="530">
        <v>132000</v>
      </c>
      <c r="I1862" s="543"/>
      <c r="J1862" s="544"/>
    </row>
    <row r="1863" spans="1:10" s="68" customFormat="1" ht="15">
      <c r="A1863" s="475">
        <v>256</v>
      </c>
      <c r="B1863" s="382" t="s">
        <v>3146</v>
      </c>
      <c r="C1863" s="475" t="s">
        <v>2890</v>
      </c>
      <c r="D1863" s="475">
        <v>0</v>
      </c>
      <c r="E1863" s="901">
        <v>1</v>
      </c>
      <c r="F1863" s="901"/>
      <c r="G1863" s="469">
        <v>78181507</v>
      </c>
      <c r="H1863" s="530">
        <v>88000</v>
      </c>
      <c r="I1863" s="543"/>
      <c r="J1863" s="544"/>
    </row>
    <row r="1864" spans="1:10" s="68" customFormat="1" ht="15">
      <c r="A1864" s="475">
        <v>257</v>
      </c>
      <c r="B1864" s="382" t="s">
        <v>3147</v>
      </c>
      <c r="C1864" s="475" t="s">
        <v>2890</v>
      </c>
      <c r="D1864" s="475">
        <v>0</v>
      </c>
      <c r="E1864" s="901">
        <v>1</v>
      </c>
      <c r="F1864" s="901"/>
      <c r="G1864" s="469">
        <v>78181507</v>
      </c>
      <c r="H1864" s="530">
        <v>132000</v>
      </c>
      <c r="I1864" s="543"/>
      <c r="J1864" s="544"/>
    </row>
    <row r="1865" spans="1:10" s="68" customFormat="1" ht="15">
      <c r="A1865" s="475">
        <v>258</v>
      </c>
      <c r="B1865" s="382" t="s">
        <v>3148</v>
      </c>
      <c r="C1865" s="475" t="s">
        <v>2890</v>
      </c>
      <c r="D1865" s="475">
        <v>0</v>
      </c>
      <c r="E1865" s="901">
        <v>1</v>
      </c>
      <c r="F1865" s="901"/>
      <c r="G1865" s="469">
        <v>78181507</v>
      </c>
      <c r="H1865" s="530">
        <v>165000</v>
      </c>
      <c r="I1865" s="543"/>
      <c r="J1865" s="544"/>
    </row>
    <row r="1866" spans="1:10" s="68" customFormat="1" ht="21" customHeight="1">
      <c r="A1866" s="475">
        <v>259</v>
      </c>
      <c r="B1866" s="382" t="s">
        <v>3149</v>
      </c>
      <c r="C1866" s="475" t="s">
        <v>2890</v>
      </c>
      <c r="D1866" s="475">
        <v>0</v>
      </c>
      <c r="E1866" s="901">
        <v>1</v>
      </c>
      <c r="F1866" s="901"/>
      <c r="G1866" s="469">
        <v>78181507</v>
      </c>
      <c r="H1866" s="530">
        <v>352000</v>
      </c>
      <c r="I1866" s="543"/>
      <c r="J1866" s="544"/>
    </row>
    <row r="1867" spans="1:10" s="68" customFormat="1" ht="21" customHeight="1">
      <c r="A1867" s="475">
        <v>260</v>
      </c>
      <c r="B1867" s="382" t="s">
        <v>3150</v>
      </c>
      <c r="C1867" s="475" t="s">
        <v>2890</v>
      </c>
      <c r="D1867" s="475">
        <v>0</v>
      </c>
      <c r="E1867" s="901">
        <v>1</v>
      </c>
      <c r="F1867" s="901"/>
      <c r="G1867" s="469">
        <v>78181507</v>
      </c>
      <c r="H1867" s="530">
        <v>275000</v>
      </c>
      <c r="I1867" s="543"/>
      <c r="J1867" s="544"/>
    </row>
    <row r="1868" spans="1:10" s="68" customFormat="1" ht="21" customHeight="1">
      <c r="A1868" s="475">
        <v>261</v>
      </c>
      <c r="B1868" s="464" t="s">
        <v>3151</v>
      </c>
      <c r="C1868" s="475" t="s">
        <v>2890</v>
      </c>
      <c r="D1868" s="475">
        <v>0</v>
      </c>
      <c r="E1868" s="901">
        <v>1</v>
      </c>
      <c r="F1868" s="901"/>
      <c r="G1868" s="469">
        <v>78181507</v>
      </c>
      <c r="H1868" s="530">
        <v>308000</v>
      </c>
      <c r="I1868" s="543"/>
      <c r="J1868" s="544"/>
    </row>
    <row r="1869" spans="1:10" s="68" customFormat="1" ht="21" customHeight="1">
      <c r="A1869" s="907" t="s">
        <v>3152</v>
      </c>
      <c r="B1869" s="908"/>
      <c r="C1869" s="908"/>
      <c r="D1869" s="908"/>
      <c r="E1869" s="908"/>
      <c r="F1869" s="908"/>
      <c r="G1869" s="908"/>
      <c r="H1869" s="908"/>
      <c r="I1869" s="543"/>
      <c r="J1869" s="544"/>
    </row>
    <row r="1870" spans="1:10" s="68" customFormat="1" ht="21" customHeight="1">
      <c r="A1870" s="475">
        <v>262</v>
      </c>
      <c r="B1870" s="382" t="s">
        <v>3153</v>
      </c>
      <c r="C1870" s="475" t="s">
        <v>2890</v>
      </c>
      <c r="D1870" s="475">
        <v>0</v>
      </c>
      <c r="E1870" s="901">
        <v>1</v>
      </c>
      <c r="F1870" s="901"/>
      <c r="G1870" s="469">
        <v>78181508</v>
      </c>
      <c r="H1870" s="530">
        <v>44000</v>
      </c>
      <c r="I1870" s="543"/>
      <c r="J1870" s="544"/>
    </row>
    <row r="1871" spans="1:10" s="68" customFormat="1" ht="21" customHeight="1">
      <c r="A1871" s="475">
        <v>263</v>
      </c>
      <c r="B1871" s="382" t="s">
        <v>3154</v>
      </c>
      <c r="C1871" s="475" t="s">
        <v>2890</v>
      </c>
      <c r="D1871" s="475">
        <v>0</v>
      </c>
      <c r="E1871" s="901">
        <v>1</v>
      </c>
      <c r="F1871" s="901"/>
      <c r="G1871" s="469">
        <v>78181508</v>
      </c>
      <c r="H1871" s="530">
        <v>198000.00000000003</v>
      </c>
      <c r="I1871" s="543"/>
      <c r="J1871" s="544"/>
    </row>
    <row r="1872" spans="1:10" s="68" customFormat="1" ht="21" customHeight="1">
      <c r="A1872" s="475">
        <v>264</v>
      </c>
      <c r="B1872" s="382" t="s">
        <v>3155</v>
      </c>
      <c r="C1872" s="475" t="s">
        <v>2890</v>
      </c>
      <c r="D1872" s="475">
        <v>0</v>
      </c>
      <c r="E1872" s="901">
        <v>1</v>
      </c>
      <c r="F1872" s="901"/>
      <c r="G1872" s="469">
        <v>78181508</v>
      </c>
      <c r="H1872" s="530">
        <v>275000</v>
      </c>
      <c r="I1872" s="543"/>
      <c r="J1872" s="544"/>
    </row>
    <row r="1873" spans="1:10" s="68" customFormat="1" ht="21" customHeight="1">
      <c r="A1873" s="475">
        <v>265</v>
      </c>
      <c r="B1873" s="382" t="s">
        <v>3156</v>
      </c>
      <c r="C1873" s="475" t="s">
        <v>2890</v>
      </c>
      <c r="D1873" s="475">
        <v>0</v>
      </c>
      <c r="E1873" s="901">
        <v>1</v>
      </c>
      <c r="F1873" s="901"/>
      <c r="G1873" s="469">
        <v>78181508</v>
      </c>
      <c r="H1873" s="530">
        <v>242000.00000000003</v>
      </c>
      <c r="I1873" s="543"/>
      <c r="J1873" s="544"/>
    </row>
    <row r="1874" spans="1:10" s="68" customFormat="1" ht="30">
      <c r="A1874" s="475">
        <v>266</v>
      </c>
      <c r="B1874" s="382" t="s">
        <v>3157</v>
      </c>
      <c r="C1874" s="475" t="s">
        <v>2890</v>
      </c>
      <c r="D1874" s="475">
        <v>0</v>
      </c>
      <c r="E1874" s="901">
        <v>1</v>
      </c>
      <c r="F1874" s="901"/>
      <c r="G1874" s="469">
        <v>78181508</v>
      </c>
      <c r="H1874" s="530">
        <v>495000.00000000006</v>
      </c>
      <c r="I1874" s="543"/>
      <c r="J1874" s="544"/>
    </row>
    <row r="1875" spans="1:10" s="68" customFormat="1" ht="30">
      <c r="A1875" s="475">
        <v>267</v>
      </c>
      <c r="B1875" s="382" t="s">
        <v>3158</v>
      </c>
      <c r="C1875" s="475" t="s">
        <v>2890</v>
      </c>
      <c r="D1875" s="475">
        <v>0</v>
      </c>
      <c r="E1875" s="901">
        <v>1</v>
      </c>
      <c r="F1875" s="901"/>
      <c r="G1875" s="469">
        <v>78181508</v>
      </c>
      <c r="H1875" s="530">
        <v>275000</v>
      </c>
      <c r="I1875" s="543"/>
      <c r="J1875" s="544"/>
    </row>
    <row r="1876" spans="1:10" s="68" customFormat="1" ht="15">
      <c r="A1876" s="475">
        <v>268</v>
      </c>
      <c r="B1876" s="382" t="s">
        <v>3159</v>
      </c>
      <c r="C1876" s="475" t="s">
        <v>2890</v>
      </c>
      <c r="D1876" s="475">
        <v>0</v>
      </c>
      <c r="E1876" s="901">
        <v>1</v>
      </c>
      <c r="F1876" s="901"/>
      <c r="G1876" s="469">
        <v>78181508</v>
      </c>
      <c r="H1876" s="530">
        <v>352000</v>
      </c>
      <c r="I1876" s="543"/>
      <c r="J1876" s="544"/>
    </row>
    <row r="1877" spans="1:10" s="68" customFormat="1" ht="30">
      <c r="A1877" s="475">
        <v>269</v>
      </c>
      <c r="B1877" s="382" t="s">
        <v>3160</v>
      </c>
      <c r="C1877" s="475" t="s">
        <v>2890</v>
      </c>
      <c r="D1877" s="475">
        <v>0</v>
      </c>
      <c r="E1877" s="901">
        <v>1</v>
      </c>
      <c r="F1877" s="901"/>
      <c r="G1877" s="469">
        <v>78181508</v>
      </c>
      <c r="H1877" s="530">
        <v>495000.00000000006</v>
      </c>
      <c r="I1877" s="543"/>
      <c r="J1877" s="544"/>
    </row>
    <row r="1878" spans="1:10" s="68" customFormat="1" ht="15">
      <c r="A1878" s="475">
        <v>270</v>
      </c>
      <c r="B1878" s="382" t="s">
        <v>3161</v>
      </c>
      <c r="C1878" s="475" t="s">
        <v>2890</v>
      </c>
      <c r="D1878" s="475">
        <v>0</v>
      </c>
      <c r="E1878" s="901">
        <v>1</v>
      </c>
      <c r="F1878" s="901"/>
      <c r="G1878" s="469">
        <v>78181508</v>
      </c>
      <c r="H1878" s="530">
        <v>165000</v>
      </c>
      <c r="I1878" s="543"/>
      <c r="J1878" s="544"/>
    </row>
    <row r="1879" spans="1:10" s="68" customFormat="1" ht="15">
      <c r="A1879" s="475">
        <v>271</v>
      </c>
      <c r="B1879" s="382" t="s">
        <v>3162</v>
      </c>
      <c r="C1879" s="475" t="s">
        <v>2890</v>
      </c>
      <c r="D1879" s="475">
        <v>0</v>
      </c>
      <c r="E1879" s="901">
        <v>1</v>
      </c>
      <c r="F1879" s="901"/>
      <c r="G1879" s="469">
        <v>78181508</v>
      </c>
      <c r="H1879" s="530">
        <v>198000.00000000003</v>
      </c>
      <c r="I1879" s="543"/>
      <c r="J1879" s="544"/>
    </row>
    <row r="1880" spans="1:10" s="68" customFormat="1" ht="21" customHeight="1">
      <c r="A1880" s="475">
        <v>272</v>
      </c>
      <c r="B1880" s="382" t="s">
        <v>3163</v>
      </c>
      <c r="C1880" s="475" t="s">
        <v>2890</v>
      </c>
      <c r="D1880" s="475">
        <v>0</v>
      </c>
      <c r="E1880" s="901">
        <v>1</v>
      </c>
      <c r="F1880" s="901"/>
      <c r="G1880" s="469">
        <v>78181508</v>
      </c>
      <c r="H1880" s="530">
        <v>242000.00000000003</v>
      </c>
      <c r="I1880" s="543"/>
      <c r="J1880" s="544"/>
    </row>
    <row r="1881" spans="1:10" s="68" customFormat="1" ht="21" customHeight="1">
      <c r="A1881" s="475">
        <v>273</v>
      </c>
      <c r="B1881" s="382" t="s">
        <v>3164</v>
      </c>
      <c r="C1881" s="475" t="s">
        <v>2890</v>
      </c>
      <c r="D1881" s="475">
        <v>0</v>
      </c>
      <c r="E1881" s="901">
        <v>1</v>
      </c>
      <c r="F1881" s="901"/>
      <c r="G1881" s="469">
        <v>78181508</v>
      </c>
      <c r="H1881" s="530">
        <v>88000</v>
      </c>
      <c r="I1881" s="543"/>
      <c r="J1881" s="544"/>
    </row>
    <row r="1882" spans="1:10" s="68" customFormat="1" ht="30">
      <c r="A1882" s="475">
        <v>274</v>
      </c>
      <c r="B1882" s="382" t="s">
        <v>3165</v>
      </c>
      <c r="C1882" s="475" t="s">
        <v>2890</v>
      </c>
      <c r="D1882" s="475">
        <v>0</v>
      </c>
      <c r="E1882" s="901">
        <v>1</v>
      </c>
      <c r="F1882" s="901"/>
      <c r="G1882" s="469">
        <v>78181508</v>
      </c>
      <c r="H1882" s="530">
        <v>572000</v>
      </c>
      <c r="I1882" s="543"/>
      <c r="J1882" s="544"/>
    </row>
    <row r="1883" spans="1:10" s="68" customFormat="1" ht="21" customHeight="1">
      <c r="A1883" s="475">
        <v>275</v>
      </c>
      <c r="B1883" s="382" t="s">
        <v>3166</v>
      </c>
      <c r="C1883" s="475" t="s">
        <v>2890</v>
      </c>
      <c r="D1883" s="475">
        <v>0</v>
      </c>
      <c r="E1883" s="901">
        <v>1</v>
      </c>
      <c r="F1883" s="901"/>
      <c r="G1883" s="469">
        <v>78181508</v>
      </c>
      <c r="H1883" s="530">
        <v>1320000</v>
      </c>
      <c r="I1883" s="543"/>
      <c r="J1883" s="544"/>
    </row>
    <row r="1884" spans="1:10" s="68" customFormat="1" ht="21" customHeight="1">
      <c r="A1884" s="475">
        <v>276</v>
      </c>
      <c r="B1884" s="382" t="s">
        <v>3167</v>
      </c>
      <c r="C1884" s="475" t="s">
        <v>2890</v>
      </c>
      <c r="D1884" s="475">
        <v>0</v>
      </c>
      <c r="E1884" s="901">
        <v>1</v>
      </c>
      <c r="F1884" s="901"/>
      <c r="G1884" s="469">
        <v>78181508</v>
      </c>
      <c r="H1884" s="530">
        <v>165000</v>
      </c>
      <c r="I1884" s="543"/>
      <c r="J1884" s="544"/>
    </row>
    <row r="1885" spans="1:10" s="68" customFormat="1" ht="30">
      <c r="A1885" s="475">
        <v>277</v>
      </c>
      <c r="B1885" s="382" t="s">
        <v>3168</v>
      </c>
      <c r="C1885" s="475" t="s">
        <v>2890</v>
      </c>
      <c r="D1885" s="475">
        <v>0</v>
      </c>
      <c r="E1885" s="901">
        <v>1</v>
      </c>
      <c r="F1885" s="901"/>
      <c r="G1885" s="469">
        <v>78181508</v>
      </c>
      <c r="H1885" s="530">
        <v>308000</v>
      </c>
      <c r="I1885" s="543"/>
      <c r="J1885" s="544"/>
    </row>
    <row r="1886" spans="1:10" s="68" customFormat="1" ht="15">
      <c r="A1886" s="475">
        <v>278</v>
      </c>
      <c r="B1886" s="382" t="s">
        <v>3169</v>
      </c>
      <c r="C1886" s="475" t="s">
        <v>2890</v>
      </c>
      <c r="D1886" s="475">
        <v>0</v>
      </c>
      <c r="E1886" s="901">
        <v>1</v>
      </c>
      <c r="F1886" s="901"/>
      <c r="G1886" s="469">
        <v>78181508</v>
      </c>
      <c r="H1886" s="530">
        <v>660000</v>
      </c>
      <c r="I1886" s="543"/>
      <c r="J1886" s="544"/>
    </row>
    <row r="1887" spans="1:10" s="68" customFormat="1" ht="21" customHeight="1">
      <c r="A1887" s="475">
        <v>279</v>
      </c>
      <c r="B1887" s="382" t="s">
        <v>3170</v>
      </c>
      <c r="C1887" s="475" t="s">
        <v>2890</v>
      </c>
      <c r="D1887" s="475">
        <v>0</v>
      </c>
      <c r="E1887" s="901">
        <v>1</v>
      </c>
      <c r="F1887" s="901"/>
      <c r="G1887" s="469">
        <v>78181508</v>
      </c>
      <c r="H1887" s="530">
        <v>8800000</v>
      </c>
      <c r="I1887" s="543"/>
      <c r="J1887" s="544"/>
    </row>
    <row r="1888" spans="1:10" s="68" customFormat="1" ht="21" customHeight="1">
      <c r="A1888" s="475">
        <v>280</v>
      </c>
      <c r="B1888" s="382" t="s">
        <v>3171</v>
      </c>
      <c r="C1888" s="475" t="s">
        <v>2890</v>
      </c>
      <c r="D1888" s="475">
        <v>0</v>
      </c>
      <c r="E1888" s="901">
        <v>1</v>
      </c>
      <c r="F1888" s="901"/>
      <c r="G1888" s="469">
        <v>78181508</v>
      </c>
      <c r="H1888" s="530">
        <v>88000</v>
      </c>
      <c r="I1888" s="543"/>
      <c r="J1888" s="544"/>
    </row>
    <row r="1889" spans="1:10" s="68" customFormat="1" ht="30">
      <c r="A1889" s="475">
        <v>281</v>
      </c>
      <c r="B1889" s="382" t="s">
        <v>3172</v>
      </c>
      <c r="C1889" s="475" t="s">
        <v>2890</v>
      </c>
      <c r="D1889" s="475">
        <v>0</v>
      </c>
      <c r="E1889" s="901">
        <v>1</v>
      </c>
      <c r="F1889" s="901"/>
      <c r="G1889" s="469">
        <v>78181508</v>
      </c>
      <c r="H1889" s="530">
        <v>715000</v>
      </c>
      <c r="I1889" s="543"/>
      <c r="J1889" s="544"/>
    </row>
    <row r="1890" spans="1:10" s="68" customFormat="1" ht="30">
      <c r="A1890" s="475">
        <v>282</v>
      </c>
      <c r="B1890" s="382" t="s">
        <v>3173</v>
      </c>
      <c r="C1890" s="475" t="s">
        <v>2890</v>
      </c>
      <c r="D1890" s="475">
        <v>0</v>
      </c>
      <c r="E1890" s="901">
        <v>1</v>
      </c>
      <c r="F1890" s="901"/>
      <c r="G1890" s="469">
        <v>78181508</v>
      </c>
      <c r="H1890" s="530">
        <v>385000.00000000006</v>
      </c>
      <c r="I1890" s="543"/>
      <c r="J1890" s="544"/>
    </row>
    <row r="1891" spans="1:10" s="68" customFormat="1" ht="21" customHeight="1">
      <c r="A1891" s="475">
        <v>283</v>
      </c>
      <c r="B1891" s="382" t="s">
        <v>3174</v>
      </c>
      <c r="C1891" s="475" t="s">
        <v>2890</v>
      </c>
      <c r="D1891" s="475">
        <v>0</v>
      </c>
      <c r="E1891" s="901">
        <v>1</v>
      </c>
      <c r="F1891" s="901"/>
      <c r="G1891" s="469">
        <v>78181508</v>
      </c>
      <c r="H1891" s="530">
        <v>418000.00000000006</v>
      </c>
      <c r="I1891" s="543"/>
      <c r="J1891" s="544"/>
    </row>
    <row r="1892" spans="1:10" s="68" customFormat="1" ht="21" customHeight="1">
      <c r="A1892" s="475">
        <v>284</v>
      </c>
      <c r="B1892" s="382" t="s">
        <v>3387</v>
      </c>
      <c r="C1892" s="475" t="s">
        <v>2890</v>
      </c>
      <c r="D1892" s="475">
        <v>0</v>
      </c>
      <c r="E1892" s="901">
        <v>1</v>
      </c>
      <c r="F1892" s="901"/>
      <c r="G1892" s="469">
        <v>78181508</v>
      </c>
      <c r="H1892" s="530">
        <v>660000</v>
      </c>
      <c r="I1892" s="543"/>
      <c r="J1892" s="544"/>
    </row>
    <row r="1893" spans="1:10" s="68" customFormat="1" ht="15">
      <c r="A1893" s="475">
        <v>285</v>
      </c>
      <c r="B1893" s="382" t="s">
        <v>3176</v>
      </c>
      <c r="C1893" s="475" t="s">
        <v>2890</v>
      </c>
      <c r="D1893" s="475">
        <v>0</v>
      </c>
      <c r="E1893" s="901">
        <v>1</v>
      </c>
      <c r="F1893" s="901"/>
      <c r="G1893" s="469">
        <v>78181508</v>
      </c>
      <c r="H1893" s="530">
        <v>165000</v>
      </c>
      <c r="I1893" s="543"/>
      <c r="J1893" s="544"/>
    </row>
    <row r="1894" spans="1:10" s="68" customFormat="1" ht="15">
      <c r="A1894" s="475">
        <v>286</v>
      </c>
      <c r="B1894" s="382" t="s">
        <v>3177</v>
      </c>
      <c r="C1894" s="475" t="s">
        <v>2890</v>
      </c>
      <c r="D1894" s="475">
        <v>0</v>
      </c>
      <c r="E1894" s="901">
        <v>1</v>
      </c>
      <c r="F1894" s="901"/>
      <c r="G1894" s="469">
        <v>78181508</v>
      </c>
      <c r="H1894" s="530">
        <v>1320000</v>
      </c>
      <c r="I1894" s="543"/>
      <c r="J1894" s="544"/>
    </row>
    <row r="1895" spans="1:10" s="68" customFormat="1" ht="21" customHeight="1">
      <c r="A1895" s="475">
        <v>287</v>
      </c>
      <c r="B1895" s="382" t="s">
        <v>3178</v>
      </c>
      <c r="C1895" s="475" t="s">
        <v>2890</v>
      </c>
      <c r="D1895" s="475">
        <v>0</v>
      </c>
      <c r="E1895" s="901">
        <v>1</v>
      </c>
      <c r="F1895" s="901"/>
      <c r="G1895" s="469">
        <v>78181508</v>
      </c>
      <c r="H1895" s="530">
        <v>308000</v>
      </c>
      <c r="I1895" s="543"/>
      <c r="J1895" s="544"/>
    </row>
    <row r="1896" spans="1:10" s="68" customFormat="1" ht="21" customHeight="1">
      <c r="A1896" s="475">
        <v>288</v>
      </c>
      <c r="B1896" s="382" t="s">
        <v>3179</v>
      </c>
      <c r="C1896" s="475" t="s">
        <v>2890</v>
      </c>
      <c r="D1896" s="475">
        <v>0</v>
      </c>
      <c r="E1896" s="901">
        <v>1</v>
      </c>
      <c r="F1896" s="901"/>
      <c r="G1896" s="469">
        <v>78181508</v>
      </c>
      <c r="H1896" s="530">
        <v>198000.00000000003</v>
      </c>
      <c r="I1896" s="543"/>
      <c r="J1896" s="544"/>
    </row>
    <row r="1897" spans="1:10" s="68" customFormat="1" ht="21" customHeight="1">
      <c r="A1897" s="475">
        <v>289</v>
      </c>
      <c r="B1897" s="382" t="s">
        <v>3180</v>
      </c>
      <c r="C1897" s="475" t="s">
        <v>2890</v>
      </c>
      <c r="D1897" s="475">
        <v>0</v>
      </c>
      <c r="E1897" s="901">
        <v>1</v>
      </c>
      <c r="F1897" s="901"/>
      <c r="G1897" s="469">
        <v>78181508</v>
      </c>
      <c r="H1897" s="530">
        <v>935000.00000000012</v>
      </c>
      <c r="I1897" s="543"/>
      <c r="J1897" s="544"/>
    </row>
    <row r="1898" spans="1:10" s="68" customFormat="1" ht="21" customHeight="1">
      <c r="A1898" s="475">
        <v>290</v>
      </c>
      <c r="B1898" s="382" t="s">
        <v>3181</v>
      </c>
      <c r="C1898" s="475" t="s">
        <v>2890</v>
      </c>
      <c r="D1898" s="475">
        <v>0</v>
      </c>
      <c r="E1898" s="901">
        <v>1</v>
      </c>
      <c r="F1898" s="901"/>
      <c r="G1898" s="469">
        <v>78181508</v>
      </c>
      <c r="H1898" s="530">
        <v>1760000.0000000002</v>
      </c>
      <c r="I1898" s="543"/>
      <c r="J1898" s="544"/>
    </row>
    <row r="1899" spans="1:10" s="68" customFormat="1" ht="30">
      <c r="A1899" s="475">
        <v>291</v>
      </c>
      <c r="B1899" s="382" t="s">
        <v>3182</v>
      </c>
      <c r="C1899" s="475" t="s">
        <v>2890</v>
      </c>
      <c r="D1899" s="475">
        <v>0</v>
      </c>
      <c r="E1899" s="901">
        <v>1</v>
      </c>
      <c r="F1899" s="901"/>
      <c r="G1899" s="469">
        <v>78181508</v>
      </c>
      <c r="H1899" s="530">
        <v>330000</v>
      </c>
      <c r="I1899" s="543"/>
      <c r="J1899" s="544"/>
    </row>
    <row r="1900" spans="1:10" s="68" customFormat="1" ht="21" customHeight="1">
      <c r="A1900" s="475">
        <v>292</v>
      </c>
      <c r="B1900" s="382" t="s">
        <v>3183</v>
      </c>
      <c r="C1900" s="475" t="s">
        <v>2890</v>
      </c>
      <c r="D1900" s="475">
        <v>0</v>
      </c>
      <c r="E1900" s="901">
        <v>1</v>
      </c>
      <c r="F1900" s="901"/>
      <c r="G1900" s="469">
        <v>78181508</v>
      </c>
      <c r="H1900" s="530">
        <v>22000</v>
      </c>
      <c r="I1900" s="543"/>
      <c r="J1900" s="544"/>
    </row>
    <row r="1901" spans="1:10" s="68" customFormat="1" ht="21" customHeight="1">
      <c r="A1901" s="475">
        <v>293</v>
      </c>
      <c r="B1901" s="382" t="s">
        <v>3184</v>
      </c>
      <c r="C1901" s="475" t="s">
        <v>2890</v>
      </c>
      <c r="D1901" s="475">
        <v>0</v>
      </c>
      <c r="E1901" s="901">
        <v>1</v>
      </c>
      <c r="F1901" s="901"/>
      <c r="G1901" s="469">
        <v>78181508</v>
      </c>
      <c r="H1901" s="530">
        <v>1760000.0000000002</v>
      </c>
      <c r="I1901" s="543"/>
      <c r="J1901" s="544"/>
    </row>
    <row r="1902" spans="1:10" s="68" customFormat="1" ht="21" customHeight="1">
      <c r="A1902" s="475">
        <v>294</v>
      </c>
      <c r="B1902" s="382" t="s">
        <v>3185</v>
      </c>
      <c r="C1902" s="475" t="s">
        <v>2890</v>
      </c>
      <c r="D1902" s="475">
        <v>0</v>
      </c>
      <c r="E1902" s="901">
        <v>1</v>
      </c>
      <c r="F1902" s="901"/>
      <c r="G1902" s="469">
        <v>78181508</v>
      </c>
      <c r="H1902" s="530">
        <v>352000</v>
      </c>
      <c r="I1902" s="543"/>
      <c r="J1902" s="544"/>
    </row>
    <row r="1903" spans="1:10" s="68" customFormat="1" ht="21" customHeight="1">
      <c r="A1903" s="475">
        <v>295</v>
      </c>
      <c r="B1903" s="382" t="s">
        <v>3186</v>
      </c>
      <c r="C1903" s="475" t="s">
        <v>2890</v>
      </c>
      <c r="D1903" s="475">
        <v>0</v>
      </c>
      <c r="E1903" s="901">
        <v>1</v>
      </c>
      <c r="F1903" s="901"/>
      <c r="G1903" s="469">
        <v>78181508</v>
      </c>
      <c r="H1903" s="530">
        <v>352000</v>
      </c>
      <c r="I1903" s="543"/>
      <c r="J1903" s="544"/>
    </row>
    <row r="1904" spans="1:10" s="68" customFormat="1" ht="21" customHeight="1">
      <c r="A1904" s="475">
        <v>296</v>
      </c>
      <c r="B1904" s="382" t="s">
        <v>3187</v>
      </c>
      <c r="C1904" s="475" t="s">
        <v>2890</v>
      </c>
      <c r="D1904" s="475">
        <v>0</v>
      </c>
      <c r="E1904" s="901">
        <v>1</v>
      </c>
      <c r="F1904" s="901"/>
      <c r="G1904" s="469">
        <v>78181508</v>
      </c>
      <c r="H1904" s="530">
        <v>825000.00000000012</v>
      </c>
      <c r="I1904" s="543"/>
      <c r="J1904" s="544"/>
    </row>
    <row r="1905" spans="1:10" s="68" customFormat="1" ht="21" customHeight="1">
      <c r="A1905" s="475">
        <v>297</v>
      </c>
      <c r="B1905" s="382" t="s">
        <v>3188</v>
      </c>
      <c r="C1905" s="475" t="s">
        <v>2890</v>
      </c>
      <c r="D1905" s="475">
        <v>0</v>
      </c>
      <c r="E1905" s="901">
        <v>1</v>
      </c>
      <c r="F1905" s="901"/>
      <c r="G1905" s="469">
        <v>78181508</v>
      </c>
      <c r="H1905" s="530">
        <v>275000</v>
      </c>
      <c r="I1905" s="543"/>
      <c r="J1905" s="544"/>
    </row>
    <row r="1906" spans="1:10" s="68" customFormat="1" ht="21" customHeight="1">
      <c r="A1906" s="475">
        <v>298</v>
      </c>
      <c r="B1906" s="479" t="s">
        <v>3189</v>
      </c>
      <c r="C1906" s="475" t="s">
        <v>2890</v>
      </c>
      <c r="D1906" s="475">
        <v>0</v>
      </c>
      <c r="E1906" s="901">
        <v>1</v>
      </c>
      <c r="F1906" s="901"/>
      <c r="G1906" s="469">
        <v>78181508</v>
      </c>
      <c r="H1906" s="530">
        <v>605000</v>
      </c>
      <c r="I1906" s="543"/>
      <c r="J1906" s="544"/>
    </row>
    <row r="1907" spans="1:10" s="68" customFormat="1" ht="21" customHeight="1">
      <c r="A1907" s="475">
        <v>299</v>
      </c>
      <c r="B1907" s="382" t="s">
        <v>3190</v>
      </c>
      <c r="C1907" s="475" t="s">
        <v>2890</v>
      </c>
      <c r="D1907" s="475">
        <v>0</v>
      </c>
      <c r="E1907" s="901">
        <v>1</v>
      </c>
      <c r="F1907" s="901"/>
      <c r="G1907" s="469">
        <v>78181508</v>
      </c>
      <c r="H1907" s="530">
        <v>1210000</v>
      </c>
      <c r="I1907" s="543"/>
      <c r="J1907" s="544"/>
    </row>
    <row r="1908" spans="1:10" s="68" customFormat="1" ht="21" customHeight="1">
      <c r="A1908" s="475">
        <v>300</v>
      </c>
      <c r="B1908" s="382" t="s">
        <v>3191</v>
      </c>
      <c r="C1908" s="475" t="s">
        <v>2890</v>
      </c>
      <c r="D1908" s="475">
        <v>0</v>
      </c>
      <c r="E1908" s="901">
        <v>1</v>
      </c>
      <c r="F1908" s="901"/>
      <c r="G1908" s="469">
        <v>78181508</v>
      </c>
      <c r="H1908" s="530">
        <v>352000</v>
      </c>
      <c r="I1908" s="543"/>
      <c r="J1908" s="544"/>
    </row>
    <row r="1909" spans="1:10" s="68" customFormat="1" ht="30">
      <c r="A1909" s="475">
        <v>301</v>
      </c>
      <c r="B1909" s="382" t="s">
        <v>3192</v>
      </c>
      <c r="C1909" s="475" t="s">
        <v>2890</v>
      </c>
      <c r="D1909" s="475">
        <v>0</v>
      </c>
      <c r="E1909" s="901">
        <v>1</v>
      </c>
      <c r="F1909" s="901"/>
      <c r="G1909" s="469">
        <v>78181508</v>
      </c>
      <c r="H1909" s="530">
        <v>462000.00000000006</v>
      </c>
      <c r="I1909" s="543"/>
      <c r="J1909" s="544"/>
    </row>
    <row r="1910" spans="1:10" s="68" customFormat="1" ht="21" customHeight="1">
      <c r="A1910" s="475">
        <v>302</v>
      </c>
      <c r="B1910" s="382" t="s">
        <v>3193</v>
      </c>
      <c r="C1910" s="475" t="s">
        <v>2890</v>
      </c>
      <c r="D1910" s="475">
        <v>0</v>
      </c>
      <c r="E1910" s="901">
        <v>1</v>
      </c>
      <c r="F1910" s="901"/>
      <c r="G1910" s="469">
        <v>78181508</v>
      </c>
      <c r="H1910" s="530">
        <v>275000</v>
      </c>
      <c r="I1910" s="543"/>
      <c r="J1910" s="544"/>
    </row>
    <row r="1911" spans="1:10" s="68" customFormat="1" ht="21" customHeight="1">
      <c r="A1911" s="475">
        <v>303</v>
      </c>
      <c r="B1911" s="382" t="s">
        <v>3194</v>
      </c>
      <c r="C1911" s="475" t="s">
        <v>2890</v>
      </c>
      <c r="D1911" s="475">
        <v>0</v>
      </c>
      <c r="E1911" s="901">
        <v>1</v>
      </c>
      <c r="F1911" s="901"/>
      <c r="G1911" s="469">
        <v>78181508</v>
      </c>
      <c r="H1911" s="530">
        <v>748000.00000000012</v>
      </c>
      <c r="I1911" s="543"/>
      <c r="J1911" s="544"/>
    </row>
    <row r="1912" spans="1:10" s="68" customFormat="1" ht="21" customHeight="1">
      <c r="A1912" s="475">
        <v>304</v>
      </c>
      <c r="B1912" s="382" t="s">
        <v>3195</v>
      </c>
      <c r="C1912" s="475" t="s">
        <v>2890</v>
      </c>
      <c r="D1912" s="475">
        <v>0</v>
      </c>
      <c r="E1912" s="901">
        <v>1</v>
      </c>
      <c r="F1912" s="901"/>
      <c r="G1912" s="469">
        <v>78181508</v>
      </c>
      <c r="H1912" s="530">
        <v>418000.00000000006</v>
      </c>
      <c r="I1912" s="543"/>
      <c r="J1912" s="544"/>
    </row>
    <row r="1913" spans="1:10" s="68" customFormat="1" ht="21" customHeight="1">
      <c r="A1913" s="475">
        <v>305</v>
      </c>
      <c r="B1913" s="382" t="s">
        <v>3196</v>
      </c>
      <c r="C1913" s="475" t="s">
        <v>2890</v>
      </c>
      <c r="D1913" s="475">
        <v>0</v>
      </c>
      <c r="E1913" s="901">
        <v>1</v>
      </c>
      <c r="F1913" s="901"/>
      <c r="G1913" s="469">
        <v>78181508</v>
      </c>
      <c r="H1913" s="530">
        <v>330000</v>
      </c>
      <c r="I1913" s="543"/>
      <c r="J1913" s="544"/>
    </row>
    <row r="1914" spans="1:10" s="68" customFormat="1" ht="21" customHeight="1">
      <c r="A1914" s="475">
        <v>306</v>
      </c>
      <c r="B1914" s="382" t="s">
        <v>3197</v>
      </c>
      <c r="C1914" s="475" t="s">
        <v>2890</v>
      </c>
      <c r="D1914" s="475">
        <v>0</v>
      </c>
      <c r="E1914" s="901">
        <v>1</v>
      </c>
      <c r="F1914" s="901"/>
      <c r="G1914" s="469">
        <v>78181508</v>
      </c>
      <c r="H1914" s="530">
        <v>3080000.0000000005</v>
      </c>
      <c r="I1914" s="543"/>
      <c r="J1914" s="544"/>
    </row>
    <row r="1915" spans="1:10" s="68" customFormat="1" ht="21" customHeight="1">
      <c r="A1915" s="475">
        <v>307</v>
      </c>
      <c r="B1915" s="382" t="s">
        <v>3198</v>
      </c>
      <c r="C1915" s="475" t="s">
        <v>2890</v>
      </c>
      <c r="D1915" s="475">
        <v>0</v>
      </c>
      <c r="E1915" s="901">
        <v>1</v>
      </c>
      <c r="F1915" s="901"/>
      <c r="G1915" s="469">
        <v>78181508</v>
      </c>
      <c r="H1915" s="530">
        <v>1760000.0000000002</v>
      </c>
      <c r="I1915" s="543"/>
      <c r="J1915" s="544"/>
    </row>
    <row r="1916" spans="1:10" s="68" customFormat="1" ht="21" customHeight="1">
      <c r="A1916" s="475">
        <v>308</v>
      </c>
      <c r="B1916" s="382" t="s">
        <v>3199</v>
      </c>
      <c r="C1916" s="475" t="s">
        <v>2890</v>
      </c>
      <c r="D1916" s="475">
        <v>0</v>
      </c>
      <c r="E1916" s="901">
        <v>1</v>
      </c>
      <c r="F1916" s="901"/>
      <c r="G1916" s="469">
        <v>78181508</v>
      </c>
      <c r="H1916" s="530">
        <v>352000</v>
      </c>
      <c r="I1916" s="543"/>
      <c r="J1916" s="544"/>
    </row>
    <row r="1917" spans="1:10" s="68" customFormat="1" ht="21" customHeight="1">
      <c r="A1917" s="475">
        <v>309</v>
      </c>
      <c r="B1917" s="382" t="s">
        <v>3200</v>
      </c>
      <c r="C1917" s="475" t="s">
        <v>2890</v>
      </c>
      <c r="D1917" s="475">
        <v>0</v>
      </c>
      <c r="E1917" s="901">
        <v>1</v>
      </c>
      <c r="F1917" s="901"/>
      <c r="G1917" s="469">
        <v>78181508</v>
      </c>
      <c r="H1917" s="530">
        <v>418000.00000000006</v>
      </c>
      <c r="I1917" s="543"/>
      <c r="J1917" s="544"/>
    </row>
    <row r="1918" spans="1:10" s="68" customFormat="1" ht="21" customHeight="1">
      <c r="A1918" s="475">
        <v>310</v>
      </c>
      <c r="B1918" s="382" t="s">
        <v>3201</v>
      </c>
      <c r="C1918" s="475" t="s">
        <v>2890</v>
      </c>
      <c r="D1918" s="475">
        <v>0</v>
      </c>
      <c r="E1918" s="901">
        <v>1</v>
      </c>
      <c r="F1918" s="901"/>
      <c r="G1918" s="469">
        <v>78181508</v>
      </c>
      <c r="H1918" s="530">
        <v>3850000.0000000005</v>
      </c>
      <c r="I1918" s="543"/>
      <c r="J1918" s="544"/>
    </row>
    <row r="1919" spans="1:10" s="68" customFormat="1" ht="21" customHeight="1">
      <c r="A1919" s="475">
        <v>311</v>
      </c>
      <c r="B1919" s="382" t="s">
        <v>3202</v>
      </c>
      <c r="C1919" s="475" t="s">
        <v>2890</v>
      </c>
      <c r="D1919" s="475">
        <v>0</v>
      </c>
      <c r="E1919" s="901">
        <v>1</v>
      </c>
      <c r="F1919" s="901"/>
      <c r="G1919" s="469">
        <v>78181508</v>
      </c>
      <c r="H1919" s="530">
        <v>715000</v>
      </c>
      <c r="I1919" s="543"/>
      <c r="J1919" s="544"/>
    </row>
    <row r="1920" spans="1:10" s="68" customFormat="1" ht="21" customHeight="1">
      <c r="A1920" s="475">
        <v>312</v>
      </c>
      <c r="B1920" s="464" t="s">
        <v>3203</v>
      </c>
      <c r="C1920" s="475" t="s">
        <v>2890</v>
      </c>
      <c r="D1920" s="475">
        <v>0</v>
      </c>
      <c r="E1920" s="901">
        <v>1</v>
      </c>
      <c r="F1920" s="901"/>
      <c r="G1920" s="469">
        <v>78181508</v>
      </c>
      <c r="H1920" s="530">
        <v>308000</v>
      </c>
      <c r="I1920" s="543"/>
      <c r="J1920" s="544"/>
    </row>
    <row r="1921" spans="1:10" s="68" customFormat="1" ht="21" customHeight="1">
      <c r="A1921" s="481"/>
      <c r="B1921" s="483"/>
      <c r="C1921" s="482"/>
      <c r="D1921" s="482"/>
      <c r="E1921" s="482"/>
      <c r="F1921" s="484"/>
      <c r="G1921" s="485"/>
      <c r="H1921" s="272"/>
      <c r="I1921" s="543"/>
      <c r="J1921" s="544"/>
    </row>
    <row r="1922" spans="1:10" s="398" customFormat="1" ht="127.65" customHeight="1">
      <c r="A1922" s="939" t="s">
        <v>2885</v>
      </c>
      <c r="B1922" s="940"/>
      <c r="C1922" s="940"/>
      <c r="D1922" s="940"/>
      <c r="E1922" s="940"/>
      <c r="F1922" s="940"/>
      <c r="G1922" s="940"/>
      <c r="H1922" s="940"/>
      <c r="I1922" s="543"/>
      <c r="J1922" s="544"/>
    </row>
    <row r="1923" spans="1:10" s="1" customFormat="1" ht="21" customHeight="1">
      <c r="A1923" s="929" t="s">
        <v>39</v>
      </c>
      <c r="B1923" s="930"/>
      <c r="C1923" s="931"/>
      <c r="D1923" s="938" t="s">
        <v>40</v>
      </c>
      <c r="E1923" s="938"/>
      <c r="F1923" s="938"/>
      <c r="G1923" s="938"/>
      <c r="H1923" s="938"/>
      <c r="I1923" s="543"/>
      <c r="J1923" s="544"/>
    </row>
    <row r="1924" spans="1:10" s="1" customFormat="1" ht="37.799999999999997" customHeight="1">
      <c r="A1924" s="929" t="s">
        <v>2887</v>
      </c>
      <c r="B1924" s="931"/>
      <c r="C1924" s="467"/>
      <c r="D1924" s="938" t="s">
        <v>2383</v>
      </c>
      <c r="E1924" s="938"/>
      <c r="F1924" s="938"/>
      <c r="G1924" s="938"/>
      <c r="H1924" s="938"/>
      <c r="I1924" s="543"/>
      <c r="J1924" s="544"/>
    </row>
    <row r="1925" spans="1:10" s="398" customFormat="1" ht="48" customHeight="1">
      <c r="A1925" s="486" t="s">
        <v>41</v>
      </c>
      <c r="B1925" s="487" t="s">
        <v>43</v>
      </c>
      <c r="C1925" s="414" t="s">
        <v>44</v>
      </c>
      <c r="D1925" s="474" t="s">
        <v>45</v>
      </c>
      <c r="E1925" s="936" t="s">
        <v>47</v>
      </c>
      <c r="F1925" s="936"/>
      <c r="G1925" s="488" t="s">
        <v>48</v>
      </c>
      <c r="H1925" s="417" t="s">
        <v>19</v>
      </c>
      <c r="I1925" s="543"/>
      <c r="J1925" s="544"/>
    </row>
    <row r="1926" spans="1:10" s="68" customFormat="1" ht="21" customHeight="1">
      <c r="A1926" s="904" t="s">
        <v>2736</v>
      </c>
      <c r="B1926" s="904"/>
      <c r="C1926" s="904"/>
      <c r="D1926" s="904"/>
      <c r="E1926" s="904"/>
      <c r="F1926" s="904"/>
      <c r="G1926" s="904"/>
      <c r="H1926" s="904"/>
      <c r="I1926" s="543"/>
      <c r="J1926" s="544"/>
    </row>
    <row r="1927" spans="1:10" s="68" customFormat="1" ht="15">
      <c r="A1927" s="475">
        <f>A1920+1</f>
        <v>313</v>
      </c>
      <c r="B1927" s="382" t="s">
        <v>3204</v>
      </c>
      <c r="C1927" s="475" t="s">
        <v>2890</v>
      </c>
      <c r="D1927" s="475">
        <v>0</v>
      </c>
      <c r="E1927" s="901">
        <v>1</v>
      </c>
      <c r="F1927" s="901"/>
      <c r="G1927" s="469">
        <v>78181507</v>
      </c>
      <c r="H1927" s="530">
        <v>880000.00000000012</v>
      </c>
      <c r="I1927" s="543"/>
      <c r="J1927" s="544"/>
    </row>
    <row r="1928" spans="1:10" s="68" customFormat="1" ht="21" customHeight="1">
      <c r="A1928" s="475">
        <f>A1927+1</f>
        <v>314</v>
      </c>
      <c r="B1928" s="382" t="s">
        <v>3205</v>
      </c>
      <c r="C1928" s="475" t="s">
        <v>2890</v>
      </c>
      <c r="D1928" s="475">
        <v>0</v>
      </c>
      <c r="E1928" s="901">
        <v>1</v>
      </c>
      <c r="F1928" s="901"/>
      <c r="G1928" s="469">
        <v>78181507</v>
      </c>
      <c r="H1928" s="530">
        <v>352000</v>
      </c>
      <c r="I1928" s="543"/>
      <c r="J1928" s="544"/>
    </row>
    <row r="1929" spans="1:10" s="68" customFormat="1" ht="30">
      <c r="A1929" s="475">
        <f t="shared" ref="A1929:A1936" si="56">A1928+1</f>
        <v>315</v>
      </c>
      <c r="B1929" s="382" t="s">
        <v>3206</v>
      </c>
      <c r="C1929" s="475" t="s">
        <v>2890</v>
      </c>
      <c r="D1929" s="475">
        <v>0</v>
      </c>
      <c r="E1929" s="901">
        <v>1</v>
      </c>
      <c r="F1929" s="901"/>
      <c r="G1929" s="469">
        <v>78181507</v>
      </c>
      <c r="H1929" s="530">
        <v>660000</v>
      </c>
      <c r="I1929" s="543"/>
      <c r="J1929" s="544"/>
    </row>
    <row r="1930" spans="1:10" s="68" customFormat="1" ht="21" customHeight="1">
      <c r="A1930" s="475">
        <f t="shared" si="56"/>
        <v>316</v>
      </c>
      <c r="B1930" s="382" t="s">
        <v>3207</v>
      </c>
      <c r="C1930" s="475" t="s">
        <v>2890</v>
      </c>
      <c r="D1930" s="475">
        <v>0</v>
      </c>
      <c r="E1930" s="901">
        <v>1</v>
      </c>
      <c r="F1930" s="901"/>
      <c r="G1930" s="469">
        <v>78181507</v>
      </c>
      <c r="H1930" s="530">
        <v>748000.00000000012</v>
      </c>
      <c r="I1930" s="543"/>
      <c r="J1930" s="544"/>
    </row>
    <row r="1931" spans="1:10" s="68" customFormat="1" ht="15">
      <c r="A1931" s="475">
        <f t="shared" si="56"/>
        <v>317</v>
      </c>
      <c r="B1931" s="382" t="s">
        <v>2891</v>
      </c>
      <c r="C1931" s="475" t="s">
        <v>2890</v>
      </c>
      <c r="D1931" s="475">
        <v>0</v>
      </c>
      <c r="E1931" s="901">
        <v>1</v>
      </c>
      <c r="F1931" s="901"/>
      <c r="G1931" s="469">
        <v>78181507</v>
      </c>
      <c r="H1931" s="530">
        <v>385000.00000000006</v>
      </c>
      <c r="I1931" s="543"/>
      <c r="J1931" s="544"/>
    </row>
    <row r="1932" spans="1:10" s="68" customFormat="1" ht="30">
      <c r="A1932" s="475">
        <f t="shared" si="56"/>
        <v>318</v>
      </c>
      <c r="B1932" s="382" t="s">
        <v>3208</v>
      </c>
      <c r="C1932" s="475" t="s">
        <v>2890</v>
      </c>
      <c r="D1932" s="475">
        <v>0</v>
      </c>
      <c r="E1932" s="901">
        <v>1</v>
      </c>
      <c r="F1932" s="901"/>
      <c r="G1932" s="469">
        <v>78181507</v>
      </c>
      <c r="H1932" s="530">
        <v>495000.00000000006</v>
      </c>
      <c r="I1932" s="543"/>
      <c r="J1932" s="544"/>
    </row>
    <row r="1933" spans="1:10" s="68" customFormat="1" ht="21" customHeight="1">
      <c r="A1933" s="475">
        <f t="shared" si="56"/>
        <v>319</v>
      </c>
      <c r="B1933" s="382" t="s">
        <v>3209</v>
      </c>
      <c r="C1933" s="475" t="s">
        <v>2890</v>
      </c>
      <c r="D1933" s="475">
        <v>0</v>
      </c>
      <c r="E1933" s="901">
        <v>1</v>
      </c>
      <c r="F1933" s="901"/>
      <c r="G1933" s="469">
        <v>78181507</v>
      </c>
      <c r="H1933" s="530">
        <v>462000.00000000006</v>
      </c>
      <c r="I1933" s="543"/>
      <c r="J1933" s="544"/>
    </row>
    <row r="1934" spans="1:10" s="68" customFormat="1" ht="21" customHeight="1">
      <c r="A1934" s="475">
        <f t="shared" si="56"/>
        <v>320</v>
      </c>
      <c r="B1934" s="382" t="s">
        <v>3210</v>
      </c>
      <c r="C1934" s="475" t="s">
        <v>2890</v>
      </c>
      <c r="D1934" s="475">
        <v>0</v>
      </c>
      <c r="E1934" s="901">
        <v>1</v>
      </c>
      <c r="F1934" s="901"/>
      <c r="G1934" s="469">
        <v>78181507</v>
      </c>
      <c r="H1934" s="530">
        <v>660000</v>
      </c>
      <c r="I1934" s="543"/>
      <c r="J1934" s="544"/>
    </row>
    <row r="1935" spans="1:10" s="68" customFormat="1" ht="30">
      <c r="A1935" s="475">
        <f t="shared" si="56"/>
        <v>321</v>
      </c>
      <c r="B1935" s="382" t="s">
        <v>3211</v>
      </c>
      <c r="C1935" s="475" t="s">
        <v>2890</v>
      </c>
      <c r="D1935" s="475">
        <v>0</v>
      </c>
      <c r="E1935" s="901">
        <v>1</v>
      </c>
      <c r="F1935" s="901"/>
      <c r="G1935" s="469">
        <v>78181507</v>
      </c>
      <c r="H1935" s="530">
        <v>330000</v>
      </c>
      <c r="I1935" s="543"/>
      <c r="J1935" s="544"/>
    </row>
    <row r="1936" spans="1:10" s="68" customFormat="1" ht="15">
      <c r="A1936" s="475">
        <f t="shared" si="56"/>
        <v>322</v>
      </c>
      <c r="B1936" s="464" t="s">
        <v>3212</v>
      </c>
      <c r="C1936" s="475" t="s">
        <v>2890</v>
      </c>
      <c r="D1936" s="475">
        <v>0</v>
      </c>
      <c r="E1936" s="901">
        <v>1</v>
      </c>
      <c r="F1936" s="901"/>
      <c r="G1936" s="469">
        <v>78181507</v>
      </c>
      <c r="H1936" s="530">
        <v>330000</v>
      </c>
      <c r="I1936" s="543"/>
      <c r="J1936" s="544"/>
    </row>
    <row r="1937" spans="1:10" s="68" customFormat="1" ht="21" customHeight="1">
      <c r="A1937" s="907" t="s">
        <v>2391</v>
      </c>
      <c r="B1937" s="908"/>
      <c r="C1937" s="908"/>
      <c r="D1937" s="908"/>
      <c r="E1937" s="908"/>
      <c r="F1937" s="908"/>
      <c r="G1937" s="908"/>
      <c r="H1937" s="908"/>
      <c r="I1937" s="543"/>
      <c r="J1937" s="544"/>
    </row>
    <row r="1938" spans="1:10" s="68" customFormat="1" ht="15">
      <c r="A1938" s="475">
        <f>A1936+1</f>
        <v>323</v>
      </c>
      <c r="B1938" s="382" t="s">
        <v>2895</v>
      </c>
      <c r="C1938" s="475" t="s">
        <v>2890</v>
      </c>
      <c r="D1938" s="475">
        <v>0</v>
      </c>
      <c r="E1938" s="901">
        <v>1</v>
      </c>
      <c r="F1938" s="901"/>
      <c r="G1938" s="469">
        <v>78181507</v>
      </c>
      <c r="H1938" s="530">
        <v>242000.00000000003</v>
      </c>
      <c r="I1938" s="543"/>
      <c r="J1938" s="544"/>
    </row>
    <row r="1939" spans="1:10" s="68" customFormat="1" ht="21" customHeight="1">
      <c r="A1939" s="475">
        <f t="shared" ref="A1939:A1956" si="57">A1938+1</f>
        <v>324</v>
      </c>
      <c r="B1939" s="382" t="s">
        <v>2896</v>
      </c>
      <c r="C1939" s="475" t="s">
        <v>2890</v>
      </c>
      <c r="D1939" s="475">
        <v>0</v>
      </c>
      <c r="E1939" s="901">
        <v>1</v>
      </c>
      <c r="F1939" s="901"/>
      <c r="G1939" s="469">
        <v>78181507</v>
      </c>
      <c r="H1939" s="530">
        <v>176000</v>
      </c>
      <c r="I1939" s="543"/>
      <c r="J1939" s="544"/>
    </row>
    <row r="1940" spans="1:10" s="68" customFormat="1" ht="21" customHeight="1">
      <c r="A1940" s="475">
        <f t="shared" si="57"/>
        <v>325</v>
      </c>
      <c r="B1940" s="382" t="s">
        <v>2897</v>
      </c>
      <c r="C1940" s="475" t="s">
        <v>2890</v>
      </c>
      <c r="D1940" s="475">
        <v>0</v>
      </c>
      <c r="E1940" s="901">
        <v>1</v>
      </c>
      <c r="F1940" s="901"/>
      <c r="G1940" s="469">
        <v>78181507</v>
      </c>
      <c r="H1940" s="530">
        <v>220000.00000000003</v>
      </c>
      <c r="I1940" s="543"/>
      <c r="J1940" s="544"/>
    </row>
    <row r="1941" spans="1:10" s="68" customFormat="1" ht="30">
      <c r="A1941" s="475">
        <f t="shared" si="57"/>
        <v>326</v>
      </c>
      <c r="B1941" s="382" t="s">
        <v>2898</v>
      </c>
      <c r="C1941" s="475" t="s">
        <v>2890</v>
      </c>
      <c r="D1941" s="475">
        <v>0</v>
      </c>
      <c r="E1941" s="901">
        <v>1</v>
      </c>
      <c r="F1941" s="901"/>
      <c r="G1941" s="469">
        <v>78181507</v>
      </c>
      <c r="H1941" s="530">
        <v>308000</v>
      </c>
      <c r="I1941" s="543"/>
      <c r="J1941" s="544"/>
    </row>
    <row r="1942" spans="1:10" s="68" customFormat="1" ht="30">
      <c r="A1942" s="475">
        <f t="shared" si="57"/>
        <v>327</v>
      </c>
      <c r="B1942" s="382" t="s">
        <v>2899</v>
      </c>
      <c r="C1942" s="475" t="s">
        <v>2890</v>
      </c>
      <c r="D1942" s="475">
        <v>0</v>
      </c>
      <c r="E1942" s="901">
        <v>1</v>
      </c>
      <c r="F1942" s="901"/>
      <c r="G1942" s="469">
        <v>78181507</v>
      </c>
      <c r="H1942" s="530">
        <v>352000</v>
      </c>
      <c r="I1942" s="543"/>
      <c r="J1942" s="544"/>
    </row>
    <row r="1943" spans="1:10" s="68" customFormat="1" ht="21" customHeight="1">
      <c r="A1943" s="475">
        <f t="shared" si="57"/>
        <v>328</v>
      </c>
      <c r="B1943" s="382" t="s">
        <v>2900</v>
      </c>
      <c r="C1943" s="475" t="s">
        <v>2890</v>
      </c>
      <c r="D1943" s="475">
        <v>0</v>
      </c>
      <c r="E1943" s="901">
        <v>1</v>
      </c>
      <c r="F1943" s="901"/>
      <c r="G1943" s="469">
        <v>78181507</v>
      </c>
      <c r="H1943" s="530">
        <v>418000.00000000006</v>
      </c>
      <c r="I1943" s="543"/>
      <c r="J1943" s="544"/>
    </row>
    <row r="1944" spans="1:10" s="68" customFormat="1" ht="21" customHeight="1">
      <c r="A1944" s="475">
        <f t="shared" si="57"/>
        <v>329</v>
      </c>
      <c r="B1944" s="382" t="s">
        <v>2901</v>
      </c>
      <c r="C1944" s="475" t="s">
        <v>2890</v>
      </c>
      <c r="D1944" s="475">
        <v>0</v>
      </c>
      <c r="E1944" s="901">
        <v>1</v>
      </c>
      <c r="F1944" s="901"/>
      <c r="G1944" s="469">
        <v>78181507</v>
      </c>
      <c r="H1944" s="530">
        <v>605000</v>
      </c>
      <c r="I1944" s="543"/>
      <c r="J1944" s="544"/>
    </row>
    <row r="1945" spans="1:10" s="68" customFormat="1" ht="21" customHeight="1">
      <c r="A1945" s="475">
        <f t="shared" si="57"/>
        <v>330</v>
      </c>
      <c r="B1945" s="382" t="s">
        <v>2902</v>
      </c>
      <c r="C1945" s="475" t="s">
        <v>2890</v>
      </c>
      <c r="D1945" s="475">
        <v>0</v>
      </c>
      <c r="E1945" s="901">
        <v>1</v>
      </c>
      <c r="F1945" s="901"/>
      <c r="G1945" s="469">
        <v>78181507</v>
      </c>
      <c r="H1945" s="530">
        <v>220000.00000000003</v>
      </c>
      <c r="I1945" s="543"/>
      <c r="J1945" s="544"/>
    </row>
    <row r="1946" spans="1:10" s="68" customFormat="1" ht="21" customHeight="1">
      <c r="A1946" s="475">
        <f t="shared" si="57"/>
        <v>331</v>
      </c>
      <c r="B1946" s="382" t="s">
        <v>2903</v>
      </c>
      <c r="C1946" s="475" t="s">
        <v>2890</v>
      </c>
      <c r="D1946" s="475">
        <v>0</v>
      </c>
      <c r="E1946" s="901">
        <v>1</v>
      </c>
      <c r="F1946" s="901"/>
      <c r="G1946" s="469">
        <v>78181507</v>
      </c>
      <c r="H1946" s="530">
        <v>308000</v>
      </c>
      <c r="I1946" s="543"/>
      <c r="J1946" s="544"/>
    </row>
    <row r="1947" spans="1:10" s="68" customFormat="1" ht="21" customHeight="1">
      <c r="A1947" s="475">
        <f t="shared" si="57"/>
        <v>332</v>
      </c>
      <c r="B1947" s="382" t="s">
        <v>2904</v>
      </c>
      <c r="C1947" s="475" t="s">
        <v>2890</v>
      </c>
      <c r="D1947" s="475">
        <v>0</v>
      </c>
      <c r="E1947" s="901">
        <v>1</v>
      </c>
      <c r="F1947" s="901"/>
      <c r="G1947" s="469">
        <v>78181507</v>
      </c>
      <c r="H1947" s="530">
        <v>165000</v>
      </c>
      <c r="I1947" s="543"/>
      <c r="J1947" s="544"/>
    </row>
    <row r="1948" spans="1:10" s="68" customFormat="1" ht="30">
      <c r="A1948" s="475">
        <f t="shared" si="57"/>
        <v>333</v>
      </c>
      <c r="B1948" s="382" t="s">
        <v>2905</v>
      </c>
      <c r="C1948" s="381" t="s">
        <v>2890</v>
      </c>
      <c r="D1948" s="381">
        <v>0</v>
      </c>
      <c r="E1948" s="901">
        <v>1</v>
      </c>
      <c r="F1948" s="901"/>
      <c r="G1948" s="470">
        <v>78181507</v>
      </c>
      <c r="H1948" s="530">
        <v>198000.00000000003</v>
      </c>
      <c r="I1948" s="543"/>
      <c r="J1948" s="544"/>
    </row>
    <row r="1949" spans="1:10" s="68" customFormat="1" ht="21" customHeight="1">
      <c r="A1949" s="475">
        <f t="shared" si="57"/>
        <v>334</v>
      </c>
      <c r="B1949" s="382" t="s">
        <v>2906</v>
      </c>
      <c r="C1949" s="381" t="s">
        <v>2890</v>
      </c>
      <c r="D1949" s="381">
        <v>0</v>
      </c>
      <c r="E1949" s="901">
        <v>1</v>
      </c>
      <c r="F1949" s="901"/>
      <c r="G1949" s="470">
        <v>78181507</v>
      </c>
      <c r="H1949" s="530">
        <v>308000</v>
      </c>
      <c r="I1949" s="543"/>
      <c r="J1949" s="544"/>
    </row>
    <row r="1950" spans="1:10" s="68" customFormat="1" ht="15">
      <c r="A1950" s="475">
        <f t="shared" si="57"/>
        <v>335</v>
      </c>
      <c r="B1950" s="382" t="s">
        <v>2907</v>
      </c>
      <c r="C1950" s="381" t="s">
        <v>2890</v>
      </c>
      <c r="D1950" s="381">
        <v>0</v>
      </c>
      <c r="E1950" s="901">
        <v>1</v>
      </c>
      <c r="F1950" s="901"/>
      <c r="G1950" s="470">
        <v>78181507</v>
      </c>
      <c r="H1950" s="530">
        <v>352000</v>
      </c>
      <c r="I1950" s="543"/>
      <c r="J1950" s="544"/>
    </row>
    <row r="1951" spans="1:10" s="68" customFormat="1" ht="21" customHeight="1">
      <c r="A1951" s="475">
        <f t="shared" si="57"/>
        <v>336</v>
      </c>
      <c r="B1951" s="382" t="s">
        <v>2908</v>
      </c>
      <c r="C1951" s="381" t="s">
        <v>2890</v>
      </c>
      <c r="D1951" s="381">
        <v>0</v>
      </c>
      <c r="E1951" s="901">
        <v>1</v>
      </c>
      <c r="F1951" s="901"/>
      <c r="G1951" s="470">
        <v>78181507</v>
      </c>
      <c r="H1951" s="530">
        <v>165000</v>
      </c>
      <c r="I1951" s="543"/>
      <c r="J1951" s="544"/>
    </row>
    <row r="1952" spans="1:10" s="68" customFormat="1" ht="30">
      <c r="A1952" s="475">
        <f t="shared" si="57"/>
        <v>337</v>
      </c>
      <c r="B1952" s="382" t="s">
        <v>2909</v>
      </c>
      <c r="C1952" s="381" t="s">
        <v>2890</v>
      </c>
      <c r="D1952" s="381">
        <v>0</v>
      </c>
      <c r="E1952" s="901">
        <v>1</v>
      </c>
      <c r="F1952" s="901"/>
      <c r="G1952" s="470">
        <v>78181507</v>
      </c>
      <c r="H1952" s="530">
        <v>352000</v>
      </c>
      <c r="I1952" s="543"/>
      <c r="J1952" s="544"/>
    </row>
    <row r="1953" spans="1:10" s="68" customFormat="1" ht="15">
      <c r="A1953" s="475">
        <f t="shared" si="57"/>
        <v>338</v>
      </c>
      <c r="B1953" s="382" t="s">
        <v>2910</v>
      </c>
      <c r="C1953" s="381" t="s">
        <v>2890</v>
      </c>
      <c r="D1953" s="381">
        <v>0</v>
      </c>
      <c r="E1953" s="901">
        <v>1</v>
      </c>
      <c r="F1953" s="901"/>
      <c r="G1953" s="470">
        <v>78181507</v>
      </c>
      <c r="H1953" s="530">
        <v>308000</v>
      </c>
      <c r="I1953" s="543"/>
      <c r="J1953" s="544"/>
    </row>
    <row r="1954" spans="1:10" s="68" customFormat="1" ht="21" customHeight="1">
      <c r="A1954" s="475">
        <f t="shared" si="57"/>
        <v>339</v>
      </c>
      <c r="B1954" s="382" t="s">
        <v>2911</v>
      </c>
      <c r="C1954" s="381" t="s">
        <v>2890</v>
      </c>
      <c r="D1954" s="381">
        <v>0</v>
      </c>
      <c r="E1954" s="901">
        <v>1</v>
      </c>
      <c r="F1954" s="901"/>
      <c r="G1954" s="470">
        <v>78181507</v>
      </c>
      <c r="H1954" s="530">
        <v>352000</v>
      </c>
      <c r="I1954" s="543"/>
      <c r="J1954" s="544"/>
    </row>
    <row r="1955" spans="1:10" s="68" customFormat="1" ht="15">
      <c r="A1955" s="475">
        <f t="shared" si="57"/>
        <v>340</v>
      </c>
      <c r="B1955" s="382" t="s">
        <v>2912</v>
      </c>
      <c r="C1955" s="381" t="s">
        <v>2890</v>
      </c>
      <c r="D1955" s="381">
        <v>0</v>
      </c>
      <c r="E1955" s="901">
        <v>1</v>
      </c>
      <c r="F1955" s="901"/>
      <c r="G1955" s="470">
        <v>78181507</v>
      </c>
      <c r="H1955" s="530">
        <v>308000</v>
      </c>
      <c r="I1955" s="543"/>
      <c r="J1955" s="544"/>
    </row>
    <row r="1956" spans="1:10" s="68" customFormat="1" ht="21" customHeight="1">
      <c r="A1956" s="475">
        <f t="shared" si="57"/>
        <v>341</v>
      </c>
      <c r="B1956" s="464" t="s">
        <v>2913</v>
      </c>
      <c r="C1956" s="381" t="s">
        <v>2890</v>
      </c>
      <c r="D1956" s="381">
        <v>0</v>
      </c>
      <c r="E1956" s="901">
        <v>1</v>
      </c>
      <c r="F1956" s="901"/>
      <c r="G1956" s="470">
        <v>78181507</v>
      </c>
      <c r="H1956" s="530">
        <v>165000</v>
      </c>
      <c r="I1956" s="543"/>
      <c r="J1956" s="544"/>
    </row>
    <row r="1957" spans="1:10" s="68" customFormat="1" ht="21" customHeight="1">
      <c r="A1957" s="904" t="s">
        <v>2427</v>
      </c>
      <c r="B1957" s="904"/>
      <c r="C1957" s="904"/>
      <c r="D1957" s="904"/>
      <c r="E1957" s="904"/>
      <c r="F1957" s="904"/>
      <c r="G1957" s="904"/>
      <c r="H1957" s="904"/>
      <c r="I1957" s="543"/>
      <c r="J1957" s="544"/>
    </row>
    <row r="1958" spans="1:10" s="68" customFormat="1" ht="15">
      <c r="A1958" s="476">
        <f>A1956+1</f>
        <v>342</v>
      </c>
      <c r="B1958" s="477" t="s">
        <v>2914</v>
      </c>
      <c r="C1958" s="489" t="s">
        <v>2890</v>
      </c>
      <c r="D1958" s="489">
        <v>0</v>
      </c>
      <c r="E1958" s="901">
        <v>1</v>
      </c>
      <c r="F1958" s="901"/>
      <c r="G1958" s="490">
        <v>78181507</v>
      </c>
      <c r="H1958" s="531">
        <v>198000.00000000003</v>
      </c>
      <c r="I1958" s="543"/>
      <c r="J1958" s="544"/>
    </row>
    <row r="1959" spans="1:10" s="68" customFormat="1" ht="30">
      <c r="A1959" s="475">
        <f t="shared" ref="A1959:A1967" si="58">A1958+1</f>
        <v>343</v>
      </c>
      <c r="B1959" s="382" t="s">
        <v>2915</v>
      </c>
      <c r="C1959" s="381" t="s">
        <v>2890</v>
      </c>
      <c r="D1959" s="381">
        <v>0</v>
      </c>
      <c r="E1959" s="901">
        <v>1</v>
      </c>
      <c r="F1959" s="901"/>
      <c r="G1959" s="470">
        <v>78181507</v>
      </c>
      <c r="H1959" s="530">
        <v>715000</v>
      </c>
      <c r="I1959" s="543"/>
      <c r="J1959" s="544"/>
    </row>
    <row r="1960" spans="1:10" s="68" customFormat="1" ht="21" customHeight="1">
      <c r="A1960" s="475">
        <f t="shared" si="58"/>
        <v>344</v>
      </c>
      <c r="B1960" s="382" t="s">
        <v>2916</v>
      </c>
      <c r="C1960" s="381" t="s">
        <v>2890</v>
      </c>
      <c r="D1960" s="381">
        <v>0</v>
      </c>
      <c r="E1960" s="901">
        <v>1</v>
      </c>
      <c r="F1960" s="901"/>
      <c r="G1960" s="470">
        <v>78181507</v>
      </c>
      <c r="H1960" s="530">
        <v>330000</v>
      </c>
      <c r="I1960" s="543"/>
      <c r="J1960" s="544"/>
    </row>
    <row r="1961" spans="1:10" s="68" customFormat="1" ht="21" customHeight="1">
      <c r="A1961" s="475">
        <f t="shared" si="58"/>
        <v>345</v>
      </c>
      <c r="B1961" s="382" t="s">
        <v>2917</v>
      </c>
      <c r="C1961" s="381" t="s">
        <v>2890</v>
      </c>
      <c r="D1961" s="381">
        <v>0</v>
      </c>
      <c r="E1961" s="901">
        <v>1</v>
      </c>
      <c r="F1961" s="901"/>
      <c r="G1961" s="470">
        <v>78181507</v>
      </c>
      <c r="H1961" s="530">
        <v>385000.00000000006</v>
      </c>
      <c r="I1961" s="543"/>
      <c r="J1961" s="544"/>
    </row>
    <row r="1962" spans="1:10" s="68" customFormat="1" ht="21" customHeight="1">
      <c r="A1962" s="475">
        <f t="shared" si="58"/>
        <v>346</v>
      </c>
      <c r="B1962" s="382" t="s">
        <v>2918</v>
      </c>
      <c r="C1962" s="381" t="s">
        <v>2890</v>
      </c>
      <c r="D1962" s="381">
        <v>0</v>
      </c>
      <c r="E1962" s="901">
        <v>1</v>
      </c>
      <c r="F1962" s="901"/>
      <c r="G1962" s="470">
        <v>78181507</v>
      </c>
      <c r="H1962" s="530">
        <v>1100000</v>
      </c>
      <c r="I1962" s="543"/>
      <c r="J1962" s="544"/>
    </row>
    <row r="1963" spans="1:10" s="68" customFormat="1" ht="21" customHeight="1">
      <c r="A1963" s="475">
        <f t="shared" si="58"/>
        <v>347</v>
      </c>
      <c r="B1963" s="382" t="s">
        <v>2919</v>
      </c>
      <c r="C1963" s="381" t="s">
        <v>2890</v>
      </c>
      <c r="D1963" s="381">
        <v>0</v>
      </c>
      <c r="E1963" s="901">
        <v>1</v>
      </c>
      <c r="F1963" s="901"/>
      <c r="G1963" s="470">
        <v>78181507</v>
      </c>
      <c r="H1963" s="530">
        <v>308000</v>
      </c>
      <c r="I1963" s="543"/>
      <c r="J1963" s="544"/>
    </row>
    <row r="1964" spans="1:10" s="68" customFormat="1" ht="15">
      <c r="A1964" s="475">
        <f t="shared" si="58"/>
        <v>348</v>
      </c>
      <c r="B1964" s="382" t="s">
        <v>2920</v>
      </c>
      <c r="C1964" s="381" t="s">
        <v>2890</v>
      </c>
      <c r="D1964" s="381">
        <v>0</v>
      </c>
      <c r="E1964" s="901">
        <v>1</v>
      </c>
      <c r="F1964" s="901"/>
      <c r="G1964" s="470">
        <v>78181507</v>
      </c>
      <c r="H1964" s="530">
        <v>242000.00000000003</v>
      </c>
      <c r="I1964" s="543"/>
      <c r="J1964" s="544"/>
    </row>
    <row r="1965" spans="1:10" s="68" customFormat="1" ht="21" customHeight="1">
      <c r="A1965" s="475">
        <f t="shared" si="58"/>
        <v>349</v>
      </c>
      <c r="B1965" s="382" t="s">
        <v>2921</v>
      </c>
      <c r="C1965" s="381" t="s">
        <v>2890</v>
      </c>
      <c r="D1965" s="381">
        <v>0</v>
      </c>
      <c r="E1965" s="901">
        <v>1</v>
      </c>
      <c r="F1965" s="901"/>
      <c r="G1965" s="470">
        <v>78181507</v>
      </c>
      <c r="H1965" s="530">
        <v>198000.00000000003</v>
      </c>
      <c r="I1965" s="543"/>
      <c r="J1965" s="544"/>
    </row>
    <row r="1966" spans="1:10" s="68" customFormat="1" ht="21" customHeight="1">
      <c r="A1966" s="475">
        <f t="shared" si="58"/>
        <v>350</v>
      </c>
      <c r="B1966" s="382" t="s">
        <v>2922</v>
      </c>
      <c r="C1966" s="381" t="s">
        <v>2890</v>
      </c>
      <c r="D1966" s="381">
        <v>0</v>
      </c>
      <c r="E1966" s="901">
        <v>1</v>
      </c>
      <c r="F1966" s="901"/>
      <c r="G1966" s="470">
        <v>78181507</v>
      </c>
      <c r="H1966" s="530">
        <v>220000.00000000003</v>
      </c>
      <c r="I1966" s="543"/>
      <c r="J1966" s="544"/>
    </row>
    <row r="1967" spans="1:10" s="68" customFormat="1" ht="21" customHeight="1">
      <c r="A1967" s="475">
        <f t="shared" si="58"/>
        <v>351</v>
      </c>
      <c r="B1967" s="464" t="s">
        <v>2923</v>
      </c>
      <c r="C1967" s="381" t="s">
        <v>2890</v>
      </c>
      <c r="D1967" s="381">
        <v>0</v>
      </c>
      <c r="E1967" s="901">
        <v>1</v>
      </c>
      <c r="F1967" s="901"/>
      <c r="G1967" s="470">
        <v>78181507</v>
      </c>
      <c r="H1967" s="530">
        <v>165000</v>
      </c>
      <c r="I1967" s="543"/>
      <c r="J1967" s="544"/>
    </row>
    <row r="1968" spans="1:10" s="68" customFormat="1" ht="21" customHeight="1">
      <c r="A1968" s="904" t="s">
        <v>3213</v>
      </c>
      <c r="B1968" s="904"/>
      <c r="C1968" s="904"/>
      <c r="D1968" s="904"/>
      <c r="E1968" s="904"/>
      <c r="F1968" s="904"/>
      <c r="G1968" s="904"/>
      <c r="H1968" s="904"/>
      <c r="I1968" s="543"/>
      <c r="J1968" s="544"/>
    </row>
    <row r="1969" spans="1:10" s="68" customFormat="1" ht="30">
      <c r="A1969" s="476">
        <f>A1967+1</f>
        <v>352</v>
      </c>
      <c r="B1969" s="477" t="s">
        <v>2924</v>
      </c>
      <c r="C1969" s="489" t="s">
        <v>2890</v>
      </c>
      <c r="D1969" s="489">
        <v>0</v>
      </c>
      <c r="E1969" s="901">
        <v>1</v>
      </c>
      <c r="F1969" s="901"/>
      <c r="G1969" s="490">
        <v>78181507</v>
      </c>
      <c r="H1969" s="531">
        <v>682000</v>
      </c>
      <c r="I1969" s="543"/>
      <c r="J1969" s="544"/>
    </row>
    <row r="1970" spans="1:10" s="68" customFormat="1" ht="15">
      <c r="A1970" s="475">
        <f t="shared" ref="A1970:A2033" si="59">A1969+1</f>
        <v>353</v>
      </c>
      <c r="B1970" s="382" t="s">
        <v>2925</v>
      </c>
      <c r="C1970" s="381" t="s">
        <v>2890</v>
      </c>
      <c r="D1970" s="381">
        <v>0</v>
      </c>
      <c r="E1970" s="901">
        <v>1</v>
      </c>
      <c r="F1970" s="901"/>
      <c r="G1970" s="470">
        <v>78181507</v>
      </c>
      <c r="H1970" s="530">
        <v>682000</v>
      </c>
      <c r="I1970" s="543"/>
      <c r="J1970" s="544"/>
    </row>
    <row r="1971" spans="1:10" s="68" customFormat="1" ht="21" customHeight="1">
      <c r="A1971" s="475">
        <f t="shared" si="59"/>
        <v>354</v>
      </c>
      <c r="B1971" s="382" t="s">
        <v>2926</v>
      </c>
      <c r="C1971" s="381" t="s">
        <v>2890</v>
      </c>
      <c r="D1971" s="381">
        <v>0</v>
      </c>
      <c r="E1971" s="901">
        <v>1</v>
      </c>
      <c r="F1971" s="901"/>
      <c r="G1971" s="470">
        <v>78181507</v>
      </c>
      <c r="H1971" s="530">
        <v>165000</v>
      </c>
      <c r="I1971" s="543"/>
      <c r="J1971" s="544"/>
    </row>
    <row r="1972" spans="1:10" s="68" customFormat="1" ht="21" customHeight="1">
      <c r="A1972" s="475">
        <f t="shared" si="59"/>
        <v>355</v>
      </c>
      <c r="B1972" s="382" t="s">
        <v>2927</v>
      </c>
      <c r="C1972" s="381" t="s">
        <v>2890</v>
      </c>
      <c r="D1972" s="381">
        <v>0</v>
      </c>
      <c r="E1972" s="901">
        <v>1</v>
      </c>
      <c r="F1972" s="901"/>
      <c r="G1972" s="470">
        <v>78181507</v>
      </c>
      <c r="H1972" s="530">
        <v>880000.00000000012</v>
      </c>
      <c r="I1972" s="543"/>
      <c r="J1972" s="544"/>
    </row>
    <row r="1973" spans="1:10" s="68" customFormat="1" ht="21" customHeight="1">
      <c r="A1973" s="475">
        <f t="shared" si="59"/>
        <v>356</v>
      </c>
      <c r="B1973" s="382" t="s">
        <v>2928</v>
      </c>
      <c r="C1973" s="381" t="s">
        <v>2890</v>
      </c>
      <c r="D1973" s="381">
        <v>0</v>
      </c>
      <c r="E1973" s="901">
        <v>1</v>
      </c>
      <c r="F1973" s="901"/>
      <c r="G1973" s="470">
        <v>78181507</v>
      </c>
      <c r="H1973" s="530">
        <v>858000.00000000012</v>
      </c>
      <c r="I1973" s="543"/>
      <c r="J1973" s="544"/>
    </row>
    <row r="1974" spans="1:10" s="68" customFormat="1" ht="30">
      <c r="A1974" s="475">
        <f t="shared" si="59"/>
        <v>357</v>
      </c>
      <c r="B1974" s="382" t="s">
        <v>2929</v>
      </c>
      <c r="C1974" s="381" t="s">
        <v>2890</v>
      </c>
      <c r="D1974" s="381">
        <v>0</v>
      </c>
      <c r="E1974" s="901">
        <v>1</v>
      </c>
      <c r="F1974" s="901"/>
      <c r="G1974" s="470">
        <v>78181507</v>
      </c>
      <c r="H1974" s="530">
        <v>165000</v>
      </c>
      <c r="I1974" s="543"/>
      <c r="J1974" s="544"/>
    </row>
    <row r="1975" spans="1:10" s="68" customFormat="1" ht="15">
      <c r="A1975" s="475">
        <f t="shared" si="59"/>
        <v>358</v>
      </c>
      <c r="B1975" s="382" t="s">
        <v>2930</v>
      </c>
      <c r="C1975" s="381" t="s">
        <v>2890</v>
      </c>
      <c r="D1975" s="381">
        <v>0</v>
      </c>
      <c r="E1975" s="901">
        <v>1</v>
      </c>
      <c r="F1975" s="901"/>
      <c r="G1975" s="470">
        <v>78181507</v>
      </c>
      <c r="H1975" s="530">
        <v>165000</v>
      </c>
      <c r="I1975" s="543"/>
      <c r="J1975" s="544"/>
    </row>
    <row r="1976" spans="1:10" s="68" customFormat="1" ht="21" customHeight="1">
      <c r="A1976" s="475">
        <f t="shared" si="59"/>
        <v>359</v>
      </c>
      <c r="B1976" s="382" t="s">
        <v>2931</v>
      </c>
      <c r="C1976" s="381" t="s">
        <v>2890</v>
      </c>
      <c r="D1976" s="381">
        <v>0</v>
      </c>
      <c r="E1976" s="901">
        <v>1</v>
      </c>
      <c r="F1976" s="901"/>
      <c r="G1976" s="470">
        <v>78181507</v>
      </c>
      <c r="H1976" s="530">
        <v>352000</v>
      </c>
      <c r="I1976" s="543"/>
      <c r="J1976" s="544"/>
    </row>
    <row r="1977" spans="1:10" s="68" customFormat="1" ht="21" customHeight="1">
      <c r="A1977" s="475">
        <f t="shared" si="59"/>
        <v>360</v>
      </c>
      <c r="B1977" s="382" t="s">
        <v>2932</v>
      </c>
      <c r="C1977" s="381" t="s">
        <v>2890</v>
      </c>
      <c r="D1977" s="381">
        <v>0</v>
      </c>
      <c r="E1977" s="901">
        <v>1</v>
      </c>
      <c r="F1977" s="901"/>
      <c r="G1977" s="470">
        <v>78181507</v>
      </c>
      <c r="H1977" s="530">
        <v>110000.00000000001</v>
      </c>
      <c r="I1977" s="543"/>
      <c r="J1977" s="544"/>
    </row>
    <row r="1978" spans="1:10" s="68" customFormat="1" ht="21" customHeight="1">
      <c r="A1978" s="475">
        <f t="shared" si="59"/>
        <v>361</v>
      </c>
      <c r="B1978" s="382" t="s">
        <v>2933</v>
      </c>
      <c r="C1978" s="381" t="s">
        <v>2890</v>
      </c>
      <c r="D1978" s="381">
        <v>0</v>
      </c>
      <c r="E1978" s="901">
        <v>1</v>
      </c>
      <c r="F1978" s="901"/>
      <c r="G1978" s="470">
        <v>78181507</v>
      </c>
      <c r="H1978" s="530">
        <v>66000</v>
      </c>
      <c r="I1978" s="543"/>
      <c r="J1978" s="544"/>
    </row>
    <row r="1979" spans="1:10" s="68" customFormat="1" ht="21" customHeight="1">
      <c r="A1979" s="475">
        <f t="shared" si="59"/>
        <v>362</v>
      </c>
      <c r="B1979" s="382" t="s">
        <v>2934</v>
      </c>
      <c r="C1979" s="381" t="s">
        <v>2890</v>
      </c>
      <c r="D1979" s="381">
        <v>0</v>
      </c>
      <c r="E1979" s="901">
        <v>1</v>
      </c>
      <c r="F1979" s="901"/>
      <c r="G1979" s="470">
        <v>78181507</v>
      </c>
      <c r="H1979" s="530">
        <v>66000</v>
      </c>
      <c r="I1979" s="543"/>
      <c r="J1979" s="544"/>
    </row>
    <row r="1980" spans="1:10" s="68" customFormat="1" ht="21" customHeight="1">
      <c r="A1980" s="475">
        <f t="shared" si="59"/>
        <v>363</v>
      </c>
      <c r="B1980" s="382" t="s">
        <v>2935</v>
      </c>
      <c r="C1980" s="381" t="s">
        <v>2890</v>
      </c>
      <c r="D1980" s="381">
        <v>0</v>
      </c>
      <c r="E1980" s="901">
        <v>1</v>
      </c>
      <c r="F1980" s="901"/>
      <c r="G1980" s="470">
        <v>78181507</v>
      </c>
      <c r="H1980" s="530">
        <v>66000</v>
      </c>
      <c r="I1980" s="543"/>
      <c r="J1980" s="544"/>
    </row>
    <row r="1981" spans="1:10" s="68" customFormat="1" ht="15">
      <c r="A1981" s="475">
        <f t="shared" si="59"/>
        <v>364</v>
      </c>
      <c r="B1981" s="382" t="s">
        <v>2936</v>
      </c>
      <c r="C1981" s="381" t="s">
        <v>2890</v>
      </c>
      <c r="D1981" s="381">
        <v>0</v>
      </c>
      <c r="E1981" s="901">
        <v>1</v>
      </c>
      <c r="F1981" s="901"/>
      <c r="G1981" s="470">
        <v>78181507</v>
      </c>
      <c r="H1981" s="530">
        <v>66000</v>
      </c>
      <c r="I1981" s="543"/>
      <c r="J1981" s="544"/>
    </row>
    <row r="1982" spans="1:10" s="68" customFormat="1" ht="21" customHeight="1">
      <c r="A1982" s="475">
        <f t="shared" si="59"/>
        <v>365</v>
      </c>
      <c r="B1982" s="382" t="s">
        <v>2937</v>
      </c>
      <c r="C1982" s="381" t="s">
        <v>2890</v>
      </c>
      <c r="D1982" s="381">
        <v>0</v>
      </c>
      <c r="E1982" s="901">
        <v>1</v>
      </c>
      <c r="F1982" s="901"/>
      <c r="G1982" s="470">
        <v>78181507</v>
      </c>
      <c r="H1982" s="530">
        <v>55000.000000000007</v>
      </c>
      <c r="I1982" s="543"/>
      <c r="J1982" s="544"/>
    </row>
    <row r="1983" spans="1:10" s="68" customFormat="1" ht="30">
      <c r="A1983" s="475">
        <f t="shared" si="59"/>
        <v>366</v>
      </c>
      <c r="B1983" s="382" t="s">
        <v>2938</v>
      </c>
      <c r="C1983" s="381" t="s">
        <v>2890</v>
      </c>
      <c r="D1983" s="381">
        <v>0</v>
      </c>
      <c r="E1983" s="901">
        <v>1</v>
      </c>
      <c r="F1983" s="901"/>
      <c r="G1983" s="470">
        <v>78181507</v>
      </c>
      <c r="H1983" s="530">
        <v>3520000.0000000005</v>
      </c>
      <c r="I1983" s="543"/>
      <c r="J1983" s="544"/>
    </row>
    <row r="1984" spans="1:10" s="68" customFormat="1" ht="30">
      <c r="A1984" s="475">
        <f t="shared" si="59"/>
        <v>367</v>
      </c>
      <c r="B1984" s="382" t="s">
        <v>2939</v>
      </c>
      <c r="C1984" s="381" t="s">
        <v>2890</v>
      </c>
      <c r="D1984" s="381">
        <v>0</v>
      </c>
      <c r="E1984" s="901">
        <v>1</v>
      </c>
      <c r="F1984" s="901"/>
      <c r="G1984" s="470">
        <v>78181507</v>
      </c>
      <c r="H1984" s="530">
        <v>3520000.0000000005</v>
      </c>
      <c r="I1984" s="543"/>
      <c r="J1984" s="544"/>
    </row>
    <row r="1985" spans="1:10" s="68" customFormat="1" ht="30">
      <c r="A1985" s="475">
        <f t="shared" si="59"/>
        <v>368</v>
      </c>
      <c r="B1985" s="382" t="s">
        <v>2940</v>
      </c>
      <c r="C1985" s="381" t="s">
        <v>2890</v>
      </c>
      <c r="D1985" s="381">
        <v>0</v>
      </c>
      <c r="E1985" s="901">
        <v>1</v>
      </c>
      <c r="F1985" s="901"/>
      <c r="G1985" s="470">
        <v>78181507</v>
      </c>
      <c r="H1985" s="530">
        <v>1760000.0000000002</v>
      </c>
      <c r="I1985" s="543"/>
      <c r="J1985" s="544"/>
    </row>
    <row r="1986" spans="1:10" s="68" customFormat="1" ht="21" customHeight="1">
      <c r="A1986" s="475">
        <f t="shared" si="59"/>
        <v>369</v>
      </c>
      <c r="B1986" s="382" t="s">
        <v>2941</v>
      </c>
      <c r="C1986" s="381" t="s">
        <v>2890</v>
      </c>
      <c r="D1986" s="381">
        <v>0</v>
      </c>
      <c r="E1986" s="901">
        <v>1</v>
      </c>
      <c r="F1986" s="901"/>
      <c r="G1986" s="470">
        <v>78181507</v>
      </c>
      <c r="H1986" s="530">
        <v>1320000</v>
      </c>
      <c r="I1986" s="543"/>
      <c r="J1986" s="544"/>
    </row>
    <row r="1987" spans="1:10" s="68" customFormat="1" ht="21" customHeight="1">
      <c r="A1987" s="475">
        <f t="shared" si="59"/>
        <v>370</v>
      </c>
      <c r="B1987" s="382" t="s">
        <v>2942</v>
      </c>
      <c r="C1987" s="381" t="s">
        <v>2890</v>
      </c>
      <c r="D1987" s="381">
        <v>0</v>
      </c>
      <c r="E1987" s="901">
        <v>1</v>
      </c>
      <c r="F1987" s="901"/>
      <c r="G1987" s="470">
        <v>78181507</v>
      </c>
      <c r="H1987" s="530">
        <v>1320000</v>
      </c>
      <c r="I1987" s="543"/>
      <c r="J1987" s="544"/>
    </row>
    <row r="1988" spans="1:10" s="68" customFormat="1" ht="21" customHeight="1">
      <c r="A1988" s="475">
        <f t="shared" si="59"/>
        <v>371</v>
      </c>
      <c r="B1988" s="382" t="s">
        <v>2943</v>
      </c>
      <c r="C1988" s="381" t="s">
        <v>2890</v>
      </c>
      <c r="D1988" s="381">
        <v>0</v>
      </c>
      <c r="E1988" s="901">
        <v>1</v>
      </c>
      <c r="F1988" s="901"/>
      <c r="G1988" s="470">
        <v>78181507</v>
      </c>
      <c r="H1988" s="530">
        <v>1210000</v>
      </c>
      <c r="I1988" s="543"/>
      <c r="J1988" s="544"/>
    </row>
    <row r="1989" spans="1:10" s="68" customFormat="1" ht="21" customHeight="1">
      <c r="A1989" s="475">
        <f t="shared" si="59"/>
        <v>372</v>
      </c>
      <c r="B1989" s="382" t="s">
        <v>2944</v>
      </c>
      <c r="C1989" s="381" t="s">
        <v>2890</v>
      </c>
      <c r="D1989" s="381">
        <v>0</v>
      </c>
      <c r="E1989" s="901">
        <v>1</v>
      </c>
      <c r="F1989" s="901"/>
      <c r="G1989" s="470">
        <v>78181507</v>
      </c>
      <c r="H1989" s="530">
        <v>1760000.0000000002</v>
      </c>
      <c r="I1989" s="543"/>
      <c r="J1989" s="544"/>
    </row>
    <row r="1990" spans="1:10" s="68" customFormat="1" ht="21" customHeight="1">
      <c r="A1990" s="475">
        <f t="shared" si="59"/>
        <v>373</v>
      </c>
      <c r="B1990" s="382" t="s">
        <v>2945</v>
      </c>
      <c r="C1990" s="381" t="s">
        <v>2890</v>
      </c>
      <c r="D1990" s="381">
        <v>0</v>
      </c>
      <c r="E1990" s="901">
        <v>1</v>
      </c>
      <c r="F1990" s="901"/>
      <c r="G1990" s="470">
        <v>78181507</v>
      </c>
      <c r="H1990" s="530">
        <v>660000</v>
      </c>
      <c r="I1990" s="543"/>
      <c r="J1990" s="544"/>
    </row>
    <row r="1991" spans="1:10" s="68" customFormat="1" ht="21" customHeight="1">
      <c r="A1991" s="475">
        <f t="shared" si="59"/>
        <v>374</v>
      </c>
      <c r="B1991" s="382" t="s">
        <v>2946</v>
      </c>
      <c r="C1991" s="381" t="s">
        <v>2890</v>
      </c>
      <c r="D1991" s="381">
        <v>0</v>
      </c>
      <c r="E1991" s="901">
        <v>1</v>
      </c>
      <c r="F1991" s="901"/>
      <c r="G1991" s="470">
        <v>78181507</v>
      </c>
      <c r="H1991" s="530">
        <v>308000</v>
      </c>
      <c r="I1991" s="543"/>
      <c r="J1991" s="544"/>
    </row>
    <row r="1992" spans="1:10" s="68" customFormat="1" ht="21" customHeight="1">
      <c r="A1992" s="475">
        <f t="shared" si="59"/>
        <v>375</v>
      </c>
      <c r="B1992" s="382" t="s">
        <v>2947</v>
      </c>
      <c r="C1992" s="381" t="s">
        <v>2890</v>
      </c>
      <c r="D1992" s="381">
        <v>0</v>
      </c>
      <c r="E1992" s="901">
        <v>1</v>
      </c>
      <c r="F1992" s="901"/>
      <c r="G1992" s="470">
        <v>78181507</v>
      </c>
      <c r="H1992" s="530">
        <v>352000</v>
      </c>
      <c r="I1992" s="543"/>
      <c r="J1992" s="544"/>
    </row>
    <row r="1993" spans="1:10" s="68" customFormat="1" ht="21" customHeight="1">
      <c r="A1993" s="475">
        <f t="shared" si="59"/>
        <v>376</v>
      </c>
      <c r="B1993" s="382" t="s">
        <v>2948</v>
      </c>
      <c r="C1993" s="381" t="s">
        <v>2890</v>
      </c>
      <c r="D1993" s="381">
        <v>0</v>
      </c>
      <c r="E1993" s="901">
        <v>1</v>
      </c>
      <c r="F1993" s="901"/>
      <c r="G1993" s="470">
        <v>78181507</v>
      </c>
      <c r="H1993" s="530">
        <v>880000.00000000012</v>
      </c>
      <c r="I1993" s="543"/>
      <c r="J1993" s="544"/>
    </row>
    <row r="1994" spans="1:10" s="68" customFormat="1" ht="15">
      <c r="A1994" s="475">
        <f t="shared" si="59"/>
        <v>377</v>
      </c>
      <c r="B1994" s="382" t="s">
        <v>2949</v>
      </c>
      <c r="C1994" s="381" t="s">
        <v>2890</v>
      </c>
      <c r="D1994" s="381">
        <v>0</v>
      </c>
      <c r="E1994" s="901">
        <v>1</v>
      </c>
      <c r="F1994" s="901"/>
      <c r="G1994" s="470">
        <v>78181507</v>
      </c>
      <c r="H1994" s="530">
        <v>330000</v>
      </c>
      <c r="I1994" s="543"/>
      <c r="J1994" s="544"/>
    </row>
    <row r="1995" spans="1:10" s="68" customFormat="1" ht="30">
      <c r="A1995" s="475">
        <f t="shared" si="59"/>
        <v>378</v>
      </c>
      <c r="B1995" s="382" t="s">
        <v>2950</v>
      </c>
      <c r="C1995" s="381" t="s">
        <v>2890</v>
      </c>
      <c r="D1995" s="381">
        <v>0</v>
      </c>
      <c r="E1995" s="901">
        <v>1</v>
      </c>
      <c r="F1995" s="901"/>
      <c r="G1995" s="470">
        <v>78181507</v>
      </c>
      <c r="H1995" s="530">
        <v>242000.00000000003</v>
      </c>
      <c r="I1995" s="543"/>
      <c r="J1995" s="544"/>
    </row>
    <row r="1996" spans="1:10" s="68" customFormat="1" ht="21" customHeight="1">
      <c r="A1996" s="475">
        <f t="shared" si="59"/>
        <v>379</v>
      </c>
      <c r="B1996" s="382" t="s">
        <v>2951</v>
      </c>
      <c r="C1996" s="381" t="s">
        <v>2890</v>
      </c>
      <c r="D1996" s="381">
        <v>0</v>
      </c>
      <c r="E1996" s="901">
        <v>1</v>
      </c>
      <c r="F1996" s="901"/>
      <c r="G1996" s="470">
        <v>78181507</v>
      </c>
      <c r="H1996" s="530">
        <v>1320000</v>
      </c>
      <c r="I1996" s="543"/>
      <c r="J1996" s="544"/>
    </row>
    <row r="1997" spans="1:10" s="68" customFormat="1" ht="30">
      <c r="A1997" s="475">
        <f t="shared" si="59"/>
        <v>380</v>
      </c>
      <c r="B1997" s="382" t="s">
        <v>2952</v>
      </c>
      <c r="C1997" s="381" t="s">
        <v>2890</v>
      </c>
      <c r="D1997" s="381">
        <v>0</v>
      </c>
      <c r="E1997" s="901">
        <v>1</v>
      </c>
      <c r="F1997" s="901"/>
      <c r="G1997" s="470">
        <v>78181507</v>
      </c>
      <c r="H1997" s="530">
        <v>385000.00000000006</v>
      </c>
      <c r="I1997" s="543"/>
      <c r="J1997" s="544"/>
    </row>
    <row r="1998" spans="1:10" s="68" customFormat="1" ht="30">
      <c r="A1998" s="475">
        <f t="shared" si="59"/>
        <v>381</v>
      </c>
      <c r="B1998" s="382" t="s">
        <v>2953</v>
      </c>
      <c r="C1998" s="381" t="s">
        <v>2890</v>
      </c>
      <c r="D1998" s="381">
        <v>0</v>
      </c>
      <c r="E1998" s="901">
        <v>1</v>
      </c>
      <c r="F1998" s="901"/>
      <c r="G1998" s="470">
        <v>78181507</v>
      </c>
      <c r="H1998" s="530">
        <v>352000</v>
      </c>
      <c r="I1998" s="543"/>
      <c r="J1998" s="544"/>
    </row>
    <row r="1999" spans="1:10" s="68" customFormat="1" ht="30">
      <c r="A1999" s="475">
        <f t="shared" si="59"/>
        <v>382</v>
      </c>
      <c r="B1999" s="382" t="s">
        <v>2954</v>
      </c>
      <c r="C1999" s="381" t="s">
        <v>2890</v>
      </c>
      <c r="D1999" s="381">
        <v>0</v>
      </c>
      <c r="E1999" s="901">
        <v>1</v>
      </c>
      <c r="F1999" s="901"/>
      <c r="G1999" s="470">
        <v>78181507</v>
      </c>
      <c r="H1999" s="530">
        <v>308000</v>
      </c>
      <c r="I1999" s="543"/>
      <c r="J1999" s="544"/>
    </row>
    <row r="2000" spans="1:10" s="68" customFormat="1" ht="30">
      <c r="A2000" s="475">
        <f t="shared" si="59"/>
        <v>383</v>
      </c>
      <c r="B2000" s="382" t="s">
        <v>2955</v>
      </c>
      <c r="C2000" s="381" t="s">
        <v>2890</v>
      </c>
      <c r="D2000" s="381">
        <v>0</v>
      </c>
      <c r="E2000" s="901">
        <v>1</v>
      </c>
      <c r="F2000" s="901"/>
      <c r="G2000" s="470">
        <v>78181507</v>
      </c>
      <c r="H2000" s="530">
        <v>308000</v>
      </c>
      <c r="I2000" s="543"/>
      <c r="J2000" s="544"/>
    </row>
    <row r="2001" spans="1:10" s="68" customFormat="1" ht="30">
      <c r="A2001" s="475">
        <f t="shared" si="59"/>
        <v>384</v>
      </c>
      <c r="B2001" s="382" t="s">
        <v>2956</v>
      </c>
      <c r="C2001" s="381" t="s">
        <v>2890</v>
      </c>
      <c r="D2001" s="381">
        <v>0</v>
      </c>
      <c r="E2001" s="901">
        <v>1</v>
      </c>
      <c r="F2001" s="901"/>
      <c r="G2001" s="470">
        <v>78181507</v>
      </c>
      <c r="H2001" s="530">
        <v>165000</v>
      </c>
      <c r="I2001" s="543"/>
      <c r="J2001" s="544"/>
    </row>
    <row r="2002" spans="1:10" s="68" customFormat="1" ht="30">
      <c r="A2002" s="475">
        <f t="shared" si="59"/>
        <v>385</v>
      </c>
      <c r="B2002" s="382" t="s">
        <v>2957</v>
      </c>
      <c r="C2002" s="381" t="s">
        <v>2890</v>
      </c>
      <c r="D2002" s="381">
        <v>0</v>
      </c>
      <c r="E2002" s="901">
        <v>1</v>
      </c>
      <c r="F2002" s="901"/>
      <c r="G2002" s="470">
        <v>78181507</v>
      </c>
      <c r="H2002" s="530">
        <v>462000.00000000006</v>
      </c>
      <c r="I2002" s="543"/>
      <c r="J2002" s="544"/>
    </row>
    <row r="2003" spans="1:10" s="68" customFormat="1" ht="30">
      <c r="A2003" s="475">
        <f t="shared" si="59"/>
        <v>386</v>
      </c>
      <c r="B2003" s="382" t="s">
        <v>2958</v>
      </c>
      <c r="C2003" s="381" t="s">
        <v>2890</v>
      </c>
      <c r="D2003" s="381">
        <v>0</v>
      </c>
      <c r="E2003" s="901">
        <v>1</v>
      </c>
      <c r="F2003" s="901"/>
      <c r="G2003" s="470">
        <v>78181507</v>
      </c>
      <c r="H2003" s="530">
        <v>2420000</v>
      </c>
      <c r="I2003" s="543"/>
      <c r="J2003" s="544"/>
    </row>
    <row r="2004" spans="1:10" s="68" customFormat="1" ht="30">
      <c r="A2004" s="475">
        <f t="shared" si="59"/>
        <v>387</v>
      </c>
      <c r="B2004" s="382" t="s">
        <v>2959</v>
      </c>
      <c r="C2004" s="381" t="s">
        <v>2890</v>
      </c>
      <c r="D2004" s="381">
        <v>0</v>
      </c>
      <c r="E2004" s="901">
        <v>1</v>
      </c>
      <c r="F2004" s="901"/>
      <c r="G2004" s="470">
        <v>78181507</v>
      </c>
      <c r="H2004" s="530">
        <v>3960000.0000000005</v>
      </c>
      <c r="I2004" s="543"/>
      <c r="J2004" s="544"/>
    </row>
    <row r="2005" spans="1:10" s="68" customFormat="1" ht="30">
      <c r="A2005" s="475">
        <f t="shared" si="59"/>
        <v>388</v>
      </c>
      <c r="B2005" s="382" t="s">
        <v>2960</v>
      </c>
      <c r="C2005" s="381" t="s">
        <v>2890</v>
      </c>
      <c r="D2005" s="381">
        <v>0</v>
      </c>
      <c r="E2005" s="901">
        <v>1</v>
      </c>
      <c r="F2005" s="901"/>
      <c r="G2005" s="470">
        <v>78181507</v>
      </c>
      <c r="H2005" s="530">
        <v>1320000</v>
      </c>
      <c r="I2005" s="543"/>
      <c r="J2005" s="544"/>
    </row>
    <row r="2006" spans="1:10" s="68" customFormat="1" ht="30">
      <c r="A2006" s="475">
        <f t="shared" si="59"/>
        <v>389</v>
      </c>
      <c r="B2006" s="382" t="s">
        <v>2961</v>
      </c>
      <c r="C2006" s="381" t="s">
        <v>2890</v>
      </c>
      <c r="D2006" s="381">
        <v>0</v>
      </c>
      <c r="E2006" s="901">
        <v>1</v>
      </c>
      <c r="F2006" s="901"/>
      <c r="G2006" s="470">
        <v>78181507</v>
      </c>
      <c r="H2006" s="530">
        <v>1320000</v>
      </c>
      <c r="I2006" s="543"/>
      <c r="J2006" s="544"/>
    </row>
    <row r="2007" spans="1:10" s="68" customFormat="1" ht="30">
      <c r="A2007" s="475">
        <f t="shared" si="59"/>
        <v>390</v>
      </c>
      <c r="B2007" s="382" t="s">
        <v>2962</v>
      </c>
      <c r="C2007" s="381" t="s">
        <v>2890</v>
      </c>
      <c r="D2007" s="381">
        <v>0</v>
      </c>
      <c r="E2007" s="901">
        <v>1</v>
      </c>
      <c r="F2007" s="901"/>
      <c r="G2007" s="470">
        <v>78181507</v>
      </c>
      <c r="H2007" s="530">
        <v>3080000.0000000005</v>
      </c>
      <c r="I2007" s="543"/>
      <c r="J2007" s="544"/>
    </row>
    <row r="2008" spans="1:10" s="68" customFormat="1" ht="30">
      <c r="A2008" s="475">
        <f t="shared" si="59"/>
        <v>391</v>
      </c>
      <c r="B2008" s="382" t="s">
        <v>2963</v>
      </c>
      <c r="C2008" s="381" t="s">
        <v>2890</v>
      </c>
      <c r="D2008" s="381">
        <v>0</v>
      </c>
      <c r="E2008" s="901">
        <v>1</v>
      </c>
      <c r="F2008" s="901"/>
      <c r="G2008" s="470">
        <v>78181507</v>
      </c>
      <c r="H2008" s="530">
        <v>3520000.0000000005</v>
      </c>
      <c r="I2008" s="543"/>
      <c r="J2008" s="544"/>
    </row>
    <row r="2009" spans="1:10" s="68" customFormat="1" ht="30">
      <c r="A2009" s="475">
        <f t="shared" si="59"/>
        <v>392</v>
      </c>
      <c r="B2009" s="382" t="s">
        <v>2964</v>
      </c>
      <c r="C2009" s="381" t="s">
        <v>2890</v>
      </c>
      <c r="D2009" s="381">
        <v>0</v>
      </c>
      <c r="E2009" s="901">
        <v>1</v>
      </c>
      <c r="F2009" s="901"/>
      <c r="G2009" s="470">
        <v>78181507</v>
      </c>
      <c r="H2009" s="530">
        <v>5060000</v>
      </c>
      <c r="I2009" s="543"/>
      <c r="J2009" s="544"/>
    </row>
    <row r="2010" spans="1:10" s="68" customFormat="1" ht="21" customHeight="1">
      <c r="A2010" s="475">
        <f t="shared" si="59"/>
        <v>393</v>
      </c>
      <c r="B2010" s="382" t="s">
        <v>2965</v>
      </c>
      <c r="C2010" s="381" t="s">
        <v>2890</v>
      </c>
      <c r="D2010" s="381">
        <v>0</v>
      </c>
      <c r="E2010" s="901">
        <v>1</v>
      </c>
      <c r="F2010" s="901"/>
      <c r="G2010" s="470">
        <v>78181507</v>
      </c>
      <c r="H2010" s="530">
        <v>242000.00000000003</v>
      </c>
      <c r="I2010" s="543"/>
      <c r="J2010" s="544"/>
    </row>
    <row r="2011" spans="1:10" s="68" customFormat="1" ht="21" customHeight="1">
      <c r="A2011" s="475">
        <f t="shared" si="59"/>
        <v>394</v>
      </c>
      <c r="B2011" s="382" t="s">
        <v>2966</v>
      </c>
      <c r="C2011" s="381" t="s">
        <v>2890</v>
      </c>
      <c r="D2011" s="381">
        <v>0</v>
      </c>
      <c r="E2011" s="901">
        <v>1</v>
      </c>
      <c r="F2011" s="901"/>
      <c r="G2011" s="470">
        <v>78181507</v>
      </c>
      <c r="H2011" s="530">
        <v>220000.00000000003</v>
      </c>
      <c r="I2011" s="543"/>
      <c r="J2011" s="544"/>
    </row>
    <row r="2012" spans="1:10" s="68" customFormat="1" ht="21" customHeight="1">
      <c r="A2012" s="475">
        <f t="shared" si="59"/>
        <v>395</v>
      </c>
      <c r="B2012" s="382" t="s">
        <v>2967</v>
      </c>
      <c r="C2012" s="381" t="s">
        <v>2890</v>
      </c>
      <c r="D2012" s="381">
        <v>0</v>
      </c>
      <c r="E2012" s="901">
        <v>1</v>
      </c>
      <c r="F2012" s="901"/>
      <c r="G2012" s="470">
        <v>78181507</v>
      </c>
      <c r="H2012" s="530">
        <v>242000.00000000003</v>
      </c>
      <c r="I2012" s="543"/>
      <c r="J2012" s="544"/>
    </row>
    <row r="2013" spans="1:10" s="68" customFormat="1" ht="21" customHeight="1">
      <c r="A2013" s="475">
        <f t="shared" si="59"/>
        <v>396</v>
      </c>
      <c r="B2013" s="382" t="s">
        <v>2968</v>
      </c>
      <c r="C2013" s="381" t="s">
        <v>2890</v>
      </c>
      <c r="D2013" s="381">
        <v>0</v>
      </c>
      <c r="E2013" s="901">
        <v>1</v>
      </c>
      <c r="F2013" s="901"/>
      <c r="G2013" s="470">
        <v>78181507</v>
      </c>
      <c r="H2013" s="530">
        <v>242000.00000000003</v>
      </c>
      <c r="I2013" s="543"/>
      <c r="J2013" s="544"/>
    </row>
    <row r="2014" spans="1:10" s="68" customFormat="1" ht="21" customHeight="1">
      <c r="A2014" s="475">
        <f t="shared" si="59"/>
        <v>397</v>
      </c>
      <c r="B2014" s="382" t="s">
        <v>2969</v>
      </c>
      <c r="C2014" s="381" t="s">
        <v>2890</v>
      </c>
      <c r="D2014" s="381">
        <v>0</v>
      </c>
      <c r="E2014" s="901">
        <v>1</v>
      </c>
      <c r="F2014" s="901"/>
      <c r="G2014" s="470">
        <v>78181507</v>
      </c>
      <c r="H2014" s="530">
        <v>198000.00000000003</v>
      </c>
      <c r="I2014" s="543"/>
      <c r="J2014" s="544"/>
    </row>
    <row r="2015" spans="1:10" s="68" customFormat="1" ht="21" customHeight="1">
      <c r="A2015" s="475">
        <f t="shared" si="59"/>
        <v>398</v>
      </c>
      <c r="B2015" s="382" t="s">
        <v>2970</v>
      </c>
      <c r="C2015" s="381" t="s">
        <v>2890</v>
      </c>
      <c r="D2015" s="381">
        <v>0</v>
      </c>
      <c r="E2015" s="901">
        <v>1</v>
      </c>
      <c r="F2015" s="901"/>
      <c r="G2015" s="470">
        <v>78181507</v>
      </c>
      <c r="H2015" s="530">
        <v>165000</v>
      </c>
      <c r="I2015" s="543"/>
      <c r="J2015" s="544"/>
    </row>
    <row r="2016" spans="1:10" s="68" customFormat="1" ht="30">
      <c r="A2016" s="475">
        <f t="shared" si="59"/>
        <v>399</v>
      </c>
      <c r="B2016" s="382" t="s">
        <v>2971</v>
      </c>
      <c r="C2016" s="381" t="s">
        <v>2890</v>
      </c>
      <c r="D2016" s="381">
        <v>0</v>
      </c>
      <c r="E2016" s="901">
        <v>1</v>
      </c>
      <c r="F2016" s="901"/>
      <c r="G2016" s="470">
        <v>78181507</v>
      </c>
      <c r="H2016" s="530">
        <v>1320000</v>
      </c>
      <c r="I2016" s="543"/>
      <c r="J2016" s="544"/>
    </row>
    <row r="2017" spans="1:10" s="68" customFormat="1" ht="15">
      <c r="A2017" s="475">
        <f t="shared" si="59"/>
        <v>400</v>
      </c>
      <c r="B2017" s="382" t="s">
        <v>2972</v>
      </c>
      <c r="C2017" s="381" t="s">
        <v>2890</v>
      </c>
      <c r="D2017" s="381">
        <v>0</v>
      </c>
      <c r="E2017" s="901">
        <v>1</v>
      </c>
      <c r="F2017" s="901"/>
      <c r="G2017" s="470">
        <v>78181507</v>
      </c>
      <c r="H2017" s="530">
        <v>242000.00000000003</v>
      </c>
      <c r="I2017" s="543"/>
      <c r="J2017" s="544"/>
    </row>
    <row r="2018" spans="1:10" s="68" customFormat="1" ht="30">
      <c r="A2018" s="475">
        <f t="shared" si="59"/>
        <v>401</v>
      </c>
      <c r="B2018" s="382" t="s">
        <v>2973</v>
      </c>
      <c r="C2018" s="381" t="s">
        <v>2890</v>
      </c>
      <c r="D2018" s="381">
        <v>0</v>
      </c>
      <c r="E2018" s="901">
        <v>1</v>
      </c>
      <c r="F2018" s="901"/>
      <c r="G2018" s="470">
        <v>78181507</v>
      </c>
      <c r="H2018" s="530">
        <v>308000</v>
      </c>
      <c r="I2018" s="543"/>
      <c r="J2018" s="544"/>
    </row>
    <row r="2019" spans="1:10" s="68" customFormat="1" ht="21" customHeight="1">
      <c r="A2019" s="475">
        <f t="shared" si="59"/>
        <v>402</v>
      </c>
      <c r="B2019" s="382" t="s">
        <v>2974</v>
      </c>
      <c r="C2019" s="381" t="s">
        <v>2890</v>
      </c>
      <c r="D2019" s="381">
        <v>0</v>
      </c>
      <c r="E2019" s="901">
        <v>1</v>
      </c>
      <c r="F2019" s="901"/>
      <c r="G2019" s="470">
        <v>78181507</v>
      </c>
      <c r="H2019" s="530">
        <v>220000.00000000003</v>
      </c>
      <c r="I2019" s="543"/>
      <c r="J2019" s="544"/>
    </row>
    <row r="2020" spans="1:10" s="68" customFormat="1" ht="30">
      <c r="A2020" s="475">
        <f t="shared" si="59"/>
        <v>403</v>
      </c>
      <c r="B2020" s="382" t="s">
        <v>2975</v>
      </c>
      <c r="C2020" s="381" t="s">
        <v>2890</v>
      </c>
      <c r="D2020" s="381">
        <v>0</v>
      </c>
      <c r="E2020" s="901">
        <v>1</v>
      </c>
      <c r="F2020" s="901"/>
      <c r="G2020" s="470">
        <v>78181507</v>
      </c>
      <c r="H2020" s="530">
        <v>308000</v>
      </c>
      <c r="I2020" s="543"/>
      <c r="J2020" s="544"/>
    </row>
    <row r="2021" spans="1:10" s="68" customFormat="1" ht="15">
      <c r="A2021" s="475">
        <f t="shared" si="59"/>
        <v>404</v>
      </c>
      <c r="B2021" s="382" t="s">
        <v>2976</v>
      </c>
      <c r="C2021" s="381" t="s">
        <v>2890</v>
      </c>
      <c r="D2021" s="381">
        <v>0</v>
      </c>
      <c r="E2021" s="901">
        <v>1</v>
      </c>
      <c r="F2021" s="901"/>
      <c r="G2021" s="470">
        <v>78181507</v>
      </c>
      <c r="H2021" s="530">
        <v>242000.00000000003</v>
      </c>
      <c r="I2021" s="543"/>
      <c r="J2021" s="544"/>
    </row>
    <row r="2022" spans="1:10" s="68" customFormat="1" ht="15">
      <c r="A2022" s="475">
        <f t="shared" si="59"/>
        <v>405</v>
      </c>
      <c r="B2022" s="382" t="s">
        <v>2977</v>
      </c>
      <c r="C2022" s="381" t="s">
        <v>2890</v>
      </c>
      <c r="D2022" s="381">
        <v>0</v>
      </c>
      <c r="E2022" s="901">
        <v>1</v>
      </c>
      <c r="F2022" s="901"/>
      <c r="G2022" s="470">
        <v>78181507</v>
      </c>
      <c r="H2022" s="530">
        <v>242000.00000000003</v>
      </c>
      <c r="I2022" s="543"/>
      <c r="J2022" s="544"/>
    </row>
    <row r="2023" spans="1:10" s="68" customFormat="1" ht="30">
      <c r="A2023" s="475">
        <f t="shared" si="59"/>
        <v>406</v>
      </c>
      <c r="B2023" s="382" t="s">
        <v>2978</v>
      </c>
      <c r="C2023" s="381" t="s">
        <v>2890</v>
      </c>
      <c r="D2023" s="381">
        <v>0</v>
      </c>
      <c r="E2023" s="901">
        <v>1</v>
      </c>
      <c r="F2023" s="901"/>
      <c r="G2023" s="470">
        <v>78181507</v>
      </c>
      <c r="H2023" s="530">
        <v>308000</v>
      </c>
      <c r="I2023" s="543"/>
      <c r="J2023" s="544"/>
    </row>
    <row r="2024" spans="1:10" s="68" customFormat="1" ht="21" customHeight="1">
      <c r="A2024" s="475">
        <f t="shared" si="59"/>
        <v>407</v>
      </c>
      <c r="B2024" s="382" t="s">
        <v>2979</v>
      </c>
      <c r="C2024" s="381" t="s">
        <v>2890</v>
      </c>
      <c r="D2024" s="381">
        <v>0</v>
      </c>
      <c r="E2024" s="901">
        <v>1</v>
      </c>
      <c r="F2024" s="901"/>
      <c r="G2024" s="470">
        <v>78181507</v>
      </c>
      <c r="H2024" s="530">
        <v>1320000</v>
      </c>
      <c r="I2024" s="543"/>
      <c r="J2024" s="544"/>
    </row>
    <row r="2025" spans="1:10" s="68" customFormat="1" ht="21" customHeight="1">
      <c r="A2025" s="475">
        <f t="shared" si="59"/>
        <v>408</v>
      </c>
      <c r="B2025" s="382" t="s">
        <v>2980</v>
      </c>
      <c r="C2025" s="381" t="s">
        <v>2890</v>
      </c>
      <c r="D2025" s="381">
        <v>0</v>
      </c>
      <c r="E2025" s="901">
        <v>1</v>
      </c>
      <c r="F2025" s="901"/>
      <c r="G2025" s="470">
        <v>78181507</v>
      </c>
      <c r="H2025" s="530">
        <v>352000</v>
      </c>
      <c r="I2025" s="543"/>
      <c r="J2025" s="544"/>
    </row>
    <row r="2026" spans="1:10" s="68" customFormat="1" ht="21" customHeight="1">
      <c r="A2026" s="475">
        <f t="shared" si="59"/>
        <v>409</v>
      </c>
      <c r="B2026" s="382" t="s">
        <v>2981</v>
      </c>
      <c r="C2026" s="381" t="s">
        <v>2890</v>
      </c>
      <c r="D2026" s="381">
        <v>0</v>
      </c>
      <c r="E2026" s="901">
        <v>1</v>
      </c>
      <c r="F2026" s="901"/>
      <c r="G2026" s="470">
        <v>78181507</v>
      </c>
      <c r="H2026" s="530">
        <v>396000.00000000006</v>
      </c>
      <c r="I2026" s="543"/>
      <c r="J2026" s="544"/>
    </row>
    <row r="2027" spans="1:10" s="68" customFormat="1" ht="21" customHeight="1">
      <c r="A2027" s="475">
        <f t="shared" si="59"/>
        <v>410</v>
      </c>
      <c r="B2027" s="382" t="s">
        <v>2982</v>
      </c>
      <c r="C2027" s="381" t="s">
        <v>2890</v>
      </c>
      <c r="D2027" s="381">
        <v>0</v>
      </c>
      <c r="E2027" s="901">
        <v>1</v>
      </c>
      <c r="F2027" s="901"/>
      <c r="G2027" s="470">
        <v>78181507</v>
      </c>
      <c r="H2027" s="530">
        <v>330000</v>
      </c>
      <c r="I2027" s="543"/>
      <c r="J2027" s="544"/>
    </row>
    <row r="2028" spans="1:10" s="68" customFormat="1" ht="21" customHeight="1">
      <c r="A2028" s="475">
        <f t="shared" si="59"/>
        <v>411</v>
      </c>
      <c r="B2028" s="382" t="s">
        <v>2983</v>
      </c>
      <c r="C2028" s="381" t="s">
        <v>2890</v>
      </c>
      <c r="D2028" s="381">
        <v>0</v>
      </c>
      <c r="E2028" s="901">
        <v>1</v>
      </c>
      <c r="F2028" s="901"/>
      <c r="G2028" s="470">
        <v>78181507</v>
      </c>
      <c r="H2028" s="530">
        <v>308000</v>
      </c>
      <c r="I2028" s="543"/>
      <c r="J2028" s="544"/>
    </row>
    <row r="2029" spans="1:10" s="68" customFormat="1" ht="21" customHeight="1">
      <c r="A2029" s="475">
        <f t="shared" si="59"/>
        <v>412</v>
      </c>
      <c r="B2029" s="382" t="s">
        <v>2984</v>
      </c>
      <c r="C2029" s="381" t="s">
        <v>2890</v>
      </c>
      <c r="D2029" s="381">
        <v>0</v>
      </c>
      <c r="E2029" s="901">
        <v>1</v>
      </c>
      <c r="F2029" s="901"/>
      <c r="G2029" s="470">
        <v>78181507</v>
      </c>
      <c r="H2029" s="530">
        <v>242000.00000000003</v>
      </c>
      <c r="I2029" s="543"/>
      <c r="J2029" s="544"/>
    </row>
    <row r="2030" spans="1:10" s="68" customFormat="1" ht="21" customHeight="1">
      <c r="A2030" s="475">
        <f t="shared" si="59"/>
        <v>413</v>
      </c>
      <c r="B2030" s="382" t="s">
        <v>2985</v>
      </c>
      <c r="C2030" s="381" t="s">
        <v>2890</v>
      </c>
      <c r="D2030" s="381">
        <v>0</v>
      </c>
      <c r="E2030" s="901">
        <v>1</v>
      </c>
      <c r="F2030" s="901"/>
      <c r="G2030" s="470">
        <v>78181507</v>
      </c>
      <c r="H2030" s="530">
        <v>88000</v>
      </c>
      <c r="I2030" s="543"/>
      <c r="J2030" s="544"/>
    </row>
    <row r="2031" spans="1:10" s="68" customFormat="1" ht="21" customHeight="1">
      <c r="A2031" s="475">
        <f t="shared" si="59"/>
        <v>414</v>
      </c>
      <c r="B2031" s="382" t="s">
        <v>2986</v>
      </c>
      <c r="C2031" s="381" t="s">
        <v>2890</v>
      </c>
      <c r="D2031" s="381">
        <v>0</v>
      </c>
      <c r="E2031" s="901">
        <v>1</v>
      </c>
      <c r="F2031" s="901"/>
      <c r="G2031" s="470">
        <v>78181507</v>
      </c>
      <c r="H2031" s="530">
        <v>330000</v>
      </c>
      <c r="I2031" s="543"/>
      <c r="J2031" s="544"/>
    </row>
    <row r="2032" spans="1:10" s="68" customFormat="1" ht="21" customHeight="1">
      <c r="A2032" s="475">
        <f t="shared" si="59"/>
        <v>415</v>
      </c>
      <c r="B2032" s="382" t="s">
        <v>2987</v>
      </c>
      <c r="C2032" s="381" t="s">
        <v>2890</v>
      </c>
      <c r="D2032" s="381">
        <v>0</v>
      </c>
      <c r="E2032" s="901">
        <v>1</v>
      </c>
      <c r="F2032" s="901"/>
      <c r="G2032" s="470">
        <v>78181507</v>
      </c>
      <c r="H2032" s="530">
        <v>242000.00000000003</v>
      </c>
      <c r="I2032" s="543"/>
      <c r="J2032" s="544"/>
    </row>
    <row r="2033" spans="1:10" s="68" customFormat="1" ht="21" customHeight="1">
      <c r="A2033" s="475">
        <f t="shared" si="59"/>
        <v>416</v>
      </c>
      <c r="B2033" s="382" t="s">
        <v>2988</v>
      </c>
      <c r="C2033" s="381" t="s">
        <v>2890</v>
      </c>
      <c r="D2033" s="381">
        <v>0</v>
      </c>
      <c r="E2033" s="901">
        <v>1</v>
      </c>
      <c r="F2033" s="901"/>
      <c r="G2033" s="470">
        <v>78181507</v>
      </c>
      <c r="H2033" s="530">
        <v>242000.00000000003</v>
      </c>
      <c r="I2033" s="543"/>
      <c r="J2033" s="544"/>
    </row>
    <row r="2034" spans="1:10" s="68" customFormat="1" ht="21" customHeight="1">
      <c r="A2034" s="475">
        <f t="shared" ref="A2034:A2063" si="60">A2033+1</f>
        <v>417</v>
      </c>
      <c r="B2034" s="382" t="s">
        <v>2989</v>
      </c>
      <c r="C2034" s="381" t="s">
        <v>2890</v>
      </c>
      <c r="D2034" s="381">
        <v>0</v>
      </c>
      <c r="E2034" s="901">
        <v>1</v>
      </c>
      <c r="F2034" s="901"/>
      <c r="G2034" s="470">
        <v>78181507</v>
      </c>
      <c r="H2034" s="530">
        <v>308000</v>
      </c>
      <c r="I2034" s="543"/>
      <c r="J2034" s="544"/>
    </row>
    <row r="2035" spans="1:10" s="68" customFormat="1" ht="21" customHeight="1">
      <c r="A2035" s="475">
        <f t="shared" si="60"/>
        <v>418</v>
      </c>
      <c r="B2035" s="382" t="s">
        <v>2990</v>
      </c>
      <c r="C2035" s="381" t="s">
        <v>2890</v>
      </c>
      <c r="D2035" s="381">
        <v>0</v>
      </c>
      <c r="E2035" s="901">
        <v>1</v>
      </c>
      <c r="F2035" s="901"/>
      <c r="G2035" s="470">
        <v>78181507</v>
      </c>
      <c r="H2035" s="530">
        <v>308000</v>
      </c>
      <c r="I2035" s="543"/>
      <c r="J2035" s="544"/>
    </row>
    <row r="2036" spans="1:10" s="68" customFormat="1" ht="21" customHeight="1">
      <c r="A2036" s="475">
        <f t="shared" si="60"/>
        <v>419</v>
      </c>
      <c r="B2036" s="382" t="s">
        <v>2991</v>
      </c>
      <c r="C2036" s="381" t="s">
        <v>2890</v>
      </c>
      <c r="D2036" s="381">
        <v>0</v>
      </c>
      <c r="E2036" s="901">
        <v>1</v>
      </c>
      <c r="F2036" s="901"/>
      <c r="G2036" s="470">
        <v>78181507</v>
      </c>
      <c r="H2036" s="530">
        <v>330000</v>
      </c>
      <c r="I2036" s="543"/>
      <c r="J2036" s="544"/>
    </row>
    <row r="2037" spans="1:10" s="68" customFormat="1" ht="21" customHeight="1">
      <c r="A2037" s="475">
        <f t="shared" si="60"/>
        <v>420</v>
      </c>
      <c r="B2037" s="382" t="s">
        <v>2992</v>
      </c>
      <c r="C2037" s="381" t="s">
        <v>2890</v>
      </c>
      <c r="D2037" s="381">
        <v>0</v>
      </c>
      <c r="E2037" s="901">
        <v>1</v>
      </c>
      <c r="F2037" s="901"/>
      <c r="G2037" s="470">
        <v>78181507</v>
      </c>
      <c r="H2037" s="530">
        <v>770000.00000000012</v>
      </c>
      <c r="I2037" s="543"/>
      <c r="J2037" s="544"/>
    </row>
    <row r="2038" spans="1:10" s="68" customFormat="1" ht="30">
      <c r="A2038" s="475">
        <f t="shared" si="60"/>
        <v>421</v>
      </c>
      <c r="B2038" s="382" t="s">
        <v>2993</v>
      </c>
      <c r="C2038" s="381" t="s">
        <v>2890</v>
      </c>
      <c r="D2038" s="381">
        <v>0</v>
      </c>
      <c r="E2038" s="901">
        <v>1</v>
      </c>
      <c r="F2038" s="901"/>
      <c r="G2038" s="470">
        <v>78181507</v>
      </c>
      <c r="H2038" s="530">
        <v>528000</v>
      </c>
      <c r="I2038" s="543"/>
      <c r="J2038" s="544"/>
    </row>
    <row r="2039" spans="1:10" s="68" customFormat="1" ht="21" customHeight="1">
      <c r="A2039" s="475">
        <f t="shared" si="60"/>
        <v>422</v>
      </c>
      <c r="B2039" s="382" t="s">
        <v>2994</v>
      </c>
      <c r="C2039" s="381" t="s">
        <v>2890</v>
      </c>
      <c r="D2039" s="381">
        <v>0</v>
      </c>
      <c r="E2039" s="901">
        <v>1</v>
      </c>
      <c r="F2039" s="901"/>
      <c r="G2039" s="470">
        <v>78181507</v>
      </c>
      <c r="H2039" s="530">
        <v>308000</v>
      </c>
      <c r="I2039" s="543"/>
      <c r="J2039" s="544"/>
    </row>
    <row r="2040" spans="1:10" s="68" customFormat="1" ht="15">
      <c r="A2040" s="475">
        <f t="shared" si="60"/>
        <v>423</v>
      </c>
      <c r="B2040" s="382" t="s">
        <v>2995</v>
      </c>
      <c r="C2040" s="381" t="s">
        <v>2890</v>
      </c>
      <c r="D2040" s="381">
        <v>0</v>
      </c>
      <c r="E2040" s="901">
        <v>1</v>
      </c>
      <c r="F2040" s="901"/>
      <c r="G2040" s="470">
        <v>78181507</v>
      </c>
      <c r="H2040" s="530">
        <v>220000.00000000003</v>
      </c>
      <c r="I2040" s="543"/>
      <c r="J2040" s="544"/>
    </row>
    <row r="2041" spans="1:10" s="68" customFormat="1" ht="21" customHeight="1">
      <c r="A2041" s="475">
        <f t="shared" si="60"/>
        <v>424</v>
      </c>
      <c r="B2041" s="382" t="s">
        <v>2996</v>
      </c>
      <c r="C2041" s="381" t="s">
        <v>2890</v>
      </c>
      <c r="D2041" s="381">
        <v>0</v>
      </c>
      <c r="E2041" s="901">
        <v>1</v>
      </c>
      <c r="F2041" s="901"/>
      <c r="G2041" s="470">
        <v>78181507</v>
      </c>
      <c r="H2041" s="530">
        <v>88000</v>
      </c>
      <c r="I2041" s="543"/>
      <c r="J2041" s="544"/>
    </row>
    <row r="2042" spans="1:10" s="68" customFormat="1" ht="21" customHeight="1">
      <c r="A2042" s="475">
        <f t="shared" si="60"/>
        <v>425</v>
      </c>
      <c r="B2042" s="382" t="s">
        <v>2997</v>
      </c>
      <c r="C2042" s="381" t="s">
        <v>2890</v>
      </c>
      <c r="D2042" s="381">
        <v>0</v>
      </c>
      <c r="E2042" s="901">
        <v>1</v>
      </c>
      <c r="F2042" s="901"/>
      <c r="G2042" s="470">
        <v>78181507</v>
      </c>
      <c r="H2042" s="530">
        <v>462000.00000000006</v>
      </c>
      <c r="I2042" s="543"/>
      <c r="J2042" s="544"/>
    </row>
    <row r="2043" spans="1:10" s="68" customFormat="1" ht="15">
      <c r="A2043" s="475">
        <f t="shared" si="60"/>
        <v>426</v>
      </c>
      <c r="B2043" s="382" t="s">
        <v>2998</v>
      </c>
      <c r="C2043" s="381" t="s">
        <v>2890</v>
      </c>
      <c r="D2043" s="381">
        <v>0</v>
      </c>
      <c r="E2043" s="901">
        <v>1</v>
      </c>
      <c r="F2043" s="901"/>
      <c r="G2043" s="470">
        <v>78181507</v>
      </c>
      <c r="H2043" s="530">
        <v>242000.00000000003</v>
      </c>
      <c r="I2043" s="543"/>
      <c r="J2043" s="544"/>
    </row>
    <row r="2044" spans="1:10" s="68" customFormat="1" ht="15">
      <c r="A2044" s="475">
        <f t="shared" si="60"/>
        <v>427</v>
      </c>
      <c r="B2044" s="382" t="s">
        <v>2999</v>
      </c>
      <c r="C2044" s="381" t="s">
        <v>2890</v>
      </c>
      <c r="D2044" s="381">
        <v>0</v>
      </c>
      <c r="E2044" s="901">
        <v>1</v>
      </c>
      <c r="F2044" s="901"/>
      <c r="G2044" s="470">
        <v>78181507</v>
      </c>
      <c r="H2044" s="530">
        <v>418000.00000000006</v>
      </c>
      <c r="I2044" s="543"/>
      <c r="J2044" s="544"/>
    </row>
    <row r="2045" spans="1:10" s="68" customFormat="1" ht="21" customHeight="1">
      <c r="A2045" s="475">
        <f t="shared" si="60"/>
        <v>428</v>
      </c>
      <c r="B2045" s="382" t="s">
        <v>3000</v>
      </c>
      <c r="C2045" s="381" t="s">
        <v>2890</v>
      </c>
      <c r="D2045" s="381">
        <v>0</v>
      </c>
      <c r="E2045" s="901">
        <v>1</v>
      </c>
      <c r="F2045" s="901"/>
      <c r="G2045" s="470">
        <v>78181507</v>
      </c>
      <c r="H2045" s="530">
        <v>418000.00000000006</v>
      </c>
      <c r="I2045" s="543"/>
      <c r="J2045" s="544"/>
    </row>
    <row r="2046" spans="1:10" s="68" customFormat="1" ht="21" customHeight="1">
      <c r="A2046" s="475">
        <f t="shared" si="60"/>
        <v>429</v>
      </c>
      <c r="B2046" s="382" t="s">
        <v>3001</v>
      </c>
      <c r="C2046" s="381" t="s">
        <v>2890</v>
      </c>
      <c r="D2046" s="381">
        <v>0</v>
      </c>
      <c r="E2046" s="901">
        <v>1</v>
      </c>
      <c r="F2046" s="901"/>
      <c r="G2046" s="470">
        <v>78181507</v>
      </c>
      <c r="H2046" s="530">
        <v>396000.00000000006</v>
      </c>
      <c r="I2046" s="543"/>
      <c r="J2046" s="544"/>
    </row>
    <row r="2047" spans="1:10" s="68" customFormat="1" ht="21" customHeight="1">
      <c r="A2047" s="475">
        <f t="shared" si="60"/>
        <v>430</v>
      </c>
      <c r="B2047" s="382" t="s">
        <v>3002</v>
      </c>
      <c r="C2047" s="381" t="s">
        <v>2890</v>
      </c>
      <c r="D2047" s="381">
        <v>0</v>
      </c>
      <c r="E2047" s="901">
        <v>1</v>
      </c>
      <c r="F2047" s="901"/>
      <c r="G2047" s="470">
        <v>78181507</v>
      </c>
      <c r="H2047" s="530">
        <v>198000.00000000003</v>
      </c>
      <c r="I2047" s="543"/>
      <c r="J2047" s="544"/>
    </row>
    <row r="2048" spans="1:10" s="68" customFormat="1" ht="15">
      <c r="A2048" s="475">
        <f t="shared" si="60"/>
        <v>431</v>
      </c>
      <c r="B2048" s="382" t="s">
        <v>3003</v>
      </c>
      <c r="C2048" s="381" t="s">
        <v>2890</v>
      </c>
      <c r="D2048" s="381">
        <v>0</v>
      </c>
      <c r="E2048" s="901">
        <v>1</v>
      </c>
      <c r="F2048" s="901"/>
      <c r="G2048" s="470">
        <v>78181507</v>
      </c>
      <c r="H2048" s="530">
        <v>990000.00000000012</v>
      </c>
      <c r="I2048" s="543"/>
      <c r="J2048" s="544"/>
    </row>
    <row r="2049" spans="1:10" s="68" customFormat="1" ht="30">
      <c r="A2049" s="475">
        <f t="shared" si="60"/>
        <v>432</v>
      </c>
      <c r="B2049" s="382" t="s">
        <v>3004</v>
      </c>
      <c r="C2049" s="381" t="s">
        <v>2890</v>
      </c>
      <c r="D2049" s="381">
        <v>0</v>
      </c>
      <c r="E2049" s="901">
        <v>1</v>
      </c>
      <c r="F2049" s="901"/>
      <c r="G2049" s="470">
        <v>78181507</v>
      </c>
      <c r="H2049" s="530">
        <v>176000</v>
      </c>
      <c r="I2049" s="543"/>
      <c r="J2049" s="544"/>
    </row>
    <row r="2050" spans="1:10" s="68" customFormat="1" ht="21" customHeight="1">
      <c r="A2050" s="475">
        <f t="shared" si="60"/>
        <v>433</v>
      </c>
      <c r="B2050" s="382" t="s">
        <v>3005</v>
      </c>
      <c r="C2050" s="381" t="s">
        <v>2890</v>
      </c>
      <c r="D2050" s="381">
        <v>0</v>
      </c>
      <c r="E2050" s="901">
        <v>1</v>
      </c>
      <c r="F2050" s="901"/>
      <c r="G2050" s="470">
        <v>78181507</v>
      </c>
      <c r="H2050" s="530">
        <v>418000.00000000006</v>
      </c>
      <c r="I2050" s="543"/>
      <c r="J2050" s="544"/>
    </row>
    <row r="2051" spans="1:10" s="68" customFormat="1" ht="21" customHeight="1">
      <c r="A2051" s="475">
        <f t="shared" si="60"/>
        <v>434</v>
      </c>
      <c r="B2051" s="382" t="s">
        <v>3006</v>
      </c>
      <c r="C2051" s="381" t="s">
        <v>2890</v>
      </c>
      <c r="D2051" s="381">
        <v>0</v>
      </c>
      <c r="E2051" s="901">
        <v>1</v>
      </c>
      <c r="F2051" s="901"/>
      <c r="G2051" s="470">
        <v>78181507</v>
      </c>
      <c r="H2051" s="530">
        <v>352000</v>
      </c>
      <c r="I2051" s="543"/>
      <c r="J2051" s="544"/>
    </row>
    <row r="2052" spans="1:10" s="68" customFormat="1" ht="21" customHeight="1">
      <c r="A2052" s="475">
        <f t="shared" si="60"/>
        <v>435</v>
      </c>
      <c r="B2052" s="382" t="s">
        <v>3007</v>
      </c>
      <c r="C2052" s="381" t="s">
        <v>2890</v>
      </c>
      <c r="D2052" s="381">
        <v>0</v>
      </c>
      <c r="E2052" s="901">
        <v>1</v>
      </c>
      <c r="F2052" s="901"/>
      <c r="G2052" s="470">
        <v>78181507</v>
      </c>
      <c r="H2052" s="530">
        <v>308000</v>
      </c>
      <c r="I2052" s="543"/>
      <c r="J2052" s="544"/>
    </row>
    <row r="2053" spans="1:10" s="68" customFormat="1" ht="30">
      <c r="A2053" s="475">
        <f t="shared" si="60"/>
        <v>436</v>
      </c>
      <c r="B2053" s="382" t="s">
        <v>3008</v>
      </c>
      <c r="C2053" s="381" t="s">
        <v>2890</v>
      </c>
      <c r="D2053" s="381">
        <v>0</v>
      </c>
      <c r="E2053" s="901">
        <v>1</v>
      </c>
      <c r="F2053" s="901"/>
      <c r="G2053" s="470">
        <v>78181507</v>
      </c>
      <c r="H2053" s="530">
        <v>242000.00000000003</v>
      </c>
      <c r="I2053" s="543"/>
      <c r="J2053" s="544"/>
    </row>
    <row r="2054" spans="1:10" s="68" customFormat="1" ht="30">
      <c r="A2054" s="475">
        <f t="shared" si="60"/>
        <v>437</v>
      </c>
      <c r="B2054" s="382" t="s">
        <v>3009</v>
      </c>
      <c r="C2054" s="381" t="s">
        <v>2890</v>
      </c>
      <c r="D2054" s="381">
        <v>0</v>
      </c>
      <c r="E2054" s="901">
        <v>1</v>
      </c>
      <c r="F2054" s="901"/>
      <c r="G2054" s="470">
        <v>78181507</v>
      </c>
      <c r="H2054" s="530">
        <v>242000.00000000003</v>
      </c>
      <c r="I2054" s="543"/>
      <c r="J2054" s="544"/>
    </row>
    <row r="2055" spans="1:10" s="68" customFormat="1" ht="21" customHeight="1">
      <c r="A2055" s="475">
        <f t="shared" si="60"/>
        <v>438</v>
      </c>
      <c r="B2055" s="382" t="s">
        <v>3010</v>
      </c>
      <c r="C2055" s="381" t="s">
        <v>2890</v>
      </c>
      <c r="D2055" s="381">
        <v>0</v>
      </c>
      <c r="E2055" s="901">
        <v>1</v>
      </c>
      <c r="F2055" s="901"/>
      <c r="G2055" s="470">
        <v>78181507</v>
      </c>
      <c r="H2055" s="530">
        <v>880000.00000000012</v>
      </c>
      <c r="I2055" s="543"/>
      <c r="J2055" s="544"/>
    </row>
    <row r="2056" spans="1:10" s="68" customFormat="1" ht="21" customHeight="1">
      <c r="A2056" s="475">
        <f t="shared" si="60"/>
        <v>439</v>
      </c>
      <c r="B2056" s="382" t="s">
        <v>3011</v>
      </c>
      <c r="C2056" s="381" t="s">
        <v>2890</v>
      </c>
      <c r="D2056" s="381">
        <v>0</v>
      </c>
      <c r="E2056" s="901">
        <v>1</v>
      </c>
      <c r="F2056" s="901"/>
      <c r="G2056" s="470">
        <v>78181507</v>
      </c>
      <c r="H2056" s="530">
        <v>352000</v>
      </c>
      <c r="I2056" s="543"/>
      <c r="J2056" s="544"/>
    </row>
    <row r="2057" spans="1:10" s="68" customFormat="1" ht="15">
      <c r="A2057" s="475">
        <f t="shared" si="60"/>
        <v>440</v>
      </c>
      <c r="B2057" s="382" t="s">
        <v>3012</v>
      </c>
      <c r="C2057" s="381" t="s">
        <v>2890</v>
      </c>
      <c r="D2057" s="381">
        <v>0</v>
      </c>
      <c r="E2057" s="901">
        <v>1</v>
      </c>
      <c r="F2057" s="901"/>
      <c r="G2057" s="470">
        <v>78181507</v>
      </c>
      <c r="H2057" s="530">
        <v>396000.00000000006</v>
      </c>
      <c r="I2057" s="543"/>
      <c r="J2057" s="544"/>
    </row>
    <row r="2058" spans="1:10" s="68" customFormat="1" ht="21" customHeight="1">
      <c r="A2058" s="475">
        <f t="shared" si="60"/>
        <v>441</v>
      </c>
      <c r="B2058" s="382" t="s">
        <v>3013</v>
      </c>
      <c r="C2058" s="381" t="s">
        <v>2890</v>
      </c>
      <c r="D2058" s="381">
        <v>0</v>
      </c>
      <c r="E2058" s="901">
        <v>1</v>
      </c>
      <c r="F2058" s="901"/>
      <c r="G2058" s="470">
        <v>78181507</v>
      </c>
      <c r="H2058" s="530">
        <v>418000.00000000006</v>
      </c>
      <c r="I2058" s="543"/>
      <c r="J2058" s="544"/>
    </row>
    <row r="2059" spans="1:10" s="68" customFormat="1" ht="21" customHeight="1">
      <c r="A2059" s="475">
        <f t="shared" si="60"/>
        <v>442</v>
      </c>
      <c r="B2059" s="382" t="s">
        <v>3014</v>
      </c>
      <c r="C2059" s="381" t="s">
        <v>2890</v>
      </c>
      <c r="D2059" s="381">
        <v>0</v>
      </c>
      <c r="E2059" s="901">
        <v>1</v>
      </c>
      <c r="F2059" s="901"/>
      <c r="G2059" s="470">
        <v>78181507</v>
      </c>
      <c r="H2059" s="530">
        <v>352000</v>
      </c>
      <c r="I2059" s="543"/>
      <c r="J2059" s="544"/>
    </row>
    <row r="2060" spans="1:10" s="68" customFormat="1" ht="30">
      <c r="A2060" s="475">
        <f t="shared" si="60"/>
        <v>443</v>
      </c>
      <c r="B2060" s="382" t="s">
        <v>3015</v>
      </c>
      <c r="C2060" s="381" t="s">
        <v>2890</v>
      </c>
      <c r="D2060" s="381">
        <v>0</v>
      </c>
      <c r="E2060" s="901">
        <v>1</v>
      </c>
      <c r="F2060" s="901"/>
      <c r="G2060" s="470">
        <v>78181507</v>
      </c>
      <c r="H2060" s="530">
        <v>1650000.0000000002</v>
      </c>
      <c r="I2060" s="543"/>
      <c r="J2060" s="544"/>
    </row>
    <row r="2061" spans="1:10" s="68" customFormat="1" ht="30">
      <c r="A2061" s="475">
        <f t="shared" si="60"/>
        <v>444</v>
      </c>
      <c r="B2061" s="382" t="s">
        <v>3016</v>
      </c>
      <c r="C2061" s="381" t="s">
        <v>2890</v>
      </c>
      <c r="D2061" s="381">
        <v>0</v>
      </c>
      <c r="E2061" s="901">
        <v>1</v>
      </c>
      <c r="F2061" s="901"/>
      <c r="G2061" s="470">
        <v>78181507</v>
      </c>
      <c r="H2061" s="530">
        <v>242000.00000000003</v>
      </c>
      <c r="I2061" s="543"/>
      <c r="J2061" s="544"/>
    </row>
    <row r="2062" spans="1:10" s="68" customFormat="1" ht="30">
      <c r="A2062" s="475">
        <f t="shared" si="60"/>
        <v>445</v>
      </c>
      <c r="B2062" s="382" t="s">
        <v>3017</v>
      </c>
      <c r="C2062" s="381" t="s">
        <v>2890</v>
      </c>
      <c r="D2062" s="381">
        <v>0</v>
      </c>
      <c r="E2062" s="901">
        <v>1</v>
      </c>
      <c r="F2062" s="901"/>
      <c r="G2062" s="470">
        <v>78181507</v>
      </c>
      <c r="H2062" s="530">
        <v>242000.00000000003</v>
      </c>
      <c r="I2062" s="543"/>
      <c r="J2062" s="544"/>
    </row>
    <row r="2063" spans="1:10" s="68" customFormat="1" ht="21" customHeight="1">
      <c r="A2063" s="475">
        <f t="shared" si="60"/>
        <v>446</v>
      </c>
      <c r="B2063" s="464" t="s">
        <v>3018</v>
      </c>
      <c r="C2063" s="381" t="s">
        <v>2890</v>
      </c>
      <c r="D2063" s="381">
        <v>0</v>
      </c>
      <c r="E2063" s="901">
        <v>1</v>
      </c>
      <c r="F2063" s="901"/>
      <c r="G2063" s="470">
        <v>78181507</v>
      </c>
      <c r="H2063" s="530">
        <v>3960000.0000000005</v>
      </c>
      <c r="I2063" s="543"/>
      <c r="J2063" s="544"/>
    </row>
    <row r="2064" spans="1:10" s="68" customFormat="1" ht="21" customHeight="1">
      <c r="A2064" s="904" t="s">
        <v>2617</v>
      </c>
      <c r="B2064" s="904"/>
      <c r="C2064" s="904"/>
      <c r="D2064" s="904"/>
      <c r="E2064" s="904"/>
      <c r="F2064" s="904"/>
      <c r="G2064" s="904"/>
      <c r="H2064" s="904"/>
      <c r="I2064" s="543"/>
      <c r="J2064" s="544"/>
    </row>
    <row r="2065" spans="1:10" s="68" customFormat="1" ht="15">
      <c r="A2065" s="476">
        <f>A2063+1</f>
        <v>447</v>
      </c>
      <c r="B2065" s="477" t="s">
        <v>3019</v>
      </c>
      <c r="C2065" s="489" t="s">
        <v>2890</v>
      </c>
      <c r="D2065" s="489">
        <v>0</v>
      </c>
      <c r="E2065" s="901">
        <v>1</v>
      </c>
      <c r="F2065" s="901"/>
      <c r="G2065" s="490">
        <v>78181507</v>
      </c>
      <c r="H2065" s="531">
        <v>352000</v>
      </c>
      <c r="I2065" s="543"/>
      <c r="J2065" s="544"/>
    </row>
    <row r="2066" spans="1:10" s="68" customFormat="1" ht="21" customHeight="1">
      <c r="A2066" s="475">
        <f t="shared" ref="A2066:A2074" si="61">A2065+1</f>
        <v>448</v>
      </c>
      <c r="B2066" s="382" t="s">
        <v>3020</v>
      </c>
      <c r="C2066" s="381" t="s">
        <v>2890</v>
      </c>
      <c r="D2066" s="381">
        <v>0</v>
      </c>
      <c r="E2066" s="901">
        <v>1</v>
      </c>
      <c r="F2066" s="901"/>
      <c r="G2066" s="470">
        <v>78181507</v>
      </c>
      <c r="H2066" s="530">
        <v>22000</v>
      </c>
      <c r="I2066" s="543"/>
      <c r="J2066" s="544"/>
    </row>
    <row r="2067" spans="1:10" s="68" customFormat="1" ht="15">
      <c r="A2067" s="475">
        <f t="shared" si="61"/>
        <v>449</v>
      </c>
      <c r="B2067" s="382" t="s">
        <v>3021</v>
      </c>
      <c r="C2067" s="381" t="s">
        <v>2890</v>
      </c>
      <c r="D2067" s="381">
        <v>0</v>
      </c>
      <c r="E2067" s="901">
        <v>1</v>
      </c>
      <c r="F2067" s="901"/>
      <c r="G2067" s="470">
        <v>78181507</v>
      </c>
      <c r="H2067" s="530">
        <v>242000.00000000003</v>
      </c>
      <c r="I2067" s="543"/>
      <c r="J2067" s="544"/>
    </row>
    <row r="2068" spans="1:10" s="68" customFormat="1" ht="15">
      <c r="A2068" s="475">
        <f t="shared" si="61"/>
        <v>450</v>
      </c>
      <c r="B2068" s="382" t="s">
        <v>3022</v>
      </c>
      <c r="C2068" s="381" t="s">
        <v>2890</v>
      </c>
      <c r="D2068" s="381">
        <v>0</v>
      </c>
      <c r="E2068" s="901">
        <v>1</v>
      </c>
      <c r="F2068" s="901"/>
      <c r="G2068" s="470">
        <v>78181507</v>
      </c>
      <c r="H2068" s="530">
        <v>253000.00000000003</v>
      </c>
      <c r="I2068" s="543"/>
      <c r="J2068" s="544"/>
    </row>
    <row r="2069" spans="1:10" s="68" customFormat="1" ht="21" customHeight="1">
      <c r="A2069" s="475">
        <f t="shared" si="61"/>
        <v>451</v>
      </c>
      <c r="B2069" s="382" t="s">
        <v>3023</v>
      </c>
      <c r="C2069" s="381" t="s">
        <v>2890</v>
      </c>
      <c r="D2069" s="381">
        <v>0</v>
      </c>
      <c r="E2069" s="901">
        <v>1</v>
      </c>
      <c r="F2069" s="901"/>
      <c r="G2069" s="470">
        <v>78181507</v>
      </c>
      <c r="H2069" s="530">
        <v>198000.00000000003</v>
      </c>
      <c r="I2069" s="543"/>
      <c r="J2069" s="544"/>
    </row>
    <row r="2070" spans="1:10" s="68" customFormat="1" ht="21" customHeight="1">
      <c r="A2070" s="475">
        <f t="shared" si="61"/>
        <v>452</v>
      </c>
      <c r="B2070" s="479" t="s">
        <v>3024</v>
      </c>
      <c r="C2070" s="381" t="s">
        <v>2890</v>
      </c>
      <c r="D2070" s="381">
        <v>0</v>
      </c>
      <c r="E2070" s="901">
        <v>1</v>
      </c>
      <c r="F2070" s="901"/>
      <c r="G2070" s="470">
        <v>78181507</v>
      </c>
      <c r="H2070" s="530">
        <v>242000.00000000003</v>
      </c>
      <c r="I2070" s="543"/>
      <c r="J2070" s="544"/>
    </row>
    <row r="2071" spans="1:10" s="68" customFormat="1" ht="30">
      <c r="A2071" s="475">
        <f t="shared" si="61"/>
        <v>453</v>
      </c>
      <c r="B2071" s="382" t="s">
        <v>3025</v>
      </c>
      <c r="C2071" s="381" t="s">
        <v>2890</v>
      </c>
      <c r="D2071" s="381">
        <v>0</v>
      </c>
      <c r="E2071" s="901">
        <v>1</v>
      </c>
      <c r="F2071" s="901"/>
      <c r="G2071" s="470">
        <v>78181507</v>
      </c>
      <c r="H2071" s="530">
        <v>220000.00000000003</v>
      </c>
      <c r="I2071" s="543"/>
      <c r="J2071" s="544"/>
    </row>
    <row r="2072" spans="1:10" s="68" customFormat="1" ht="15">
      <c r="A2072" s="475">
        <f t="shared" si="61"/>
        <v>454</v>
      </c>
      <c r="B2072" s="382" t="s">
        <v>3026</v>
      </c>
      <c r="C2072" s="381" t="s">
        <v>2890</v>
      </c>
      <c r="D2072" s="381">
        <v>0</v>
      </c>
      <c r="E2072" s="901">
        <v>1</v>
      </c>
      <c r="F2072" s="901"/>
      <c r="G2072" s="470">
        <v>78181507</v>
      </c>
      <c r="H2072" s="530">
        <v>220000.00000000003</v>
      </c>
      <c r="I2072" s="543"/>
      <c r="J2072" s="544"/>
    </row>
    <row r="2073" spans="1:10" s="68" customFormat="1" ht="29.1" customHeight="1">
      <c r="A2073" s="475">
        <f t="shared" si="61"/>
        <v>455</v>
      </c>
      <c r="B2073" s="382" t="s">
        <v>3027</v>
      </c>
      <c r="C2073" s="381" t="s">
        <v>2890</v>
      </c>
      <c r="D2073" s="381">
        <v>0</v>
      </c>
      <c r="E2073" s="901">
        <v>1</v>
      </c>
      <c r="F2073" s="901"/>
      <c r="G2073" s="470">
        <v>78181507</v>
      </c>
      <c r="H2073" s="530">
        <v>286000</v>
      </c>
      <c r="I2073" s="543"/>
      <c r="J2073" s="544"/>
    </row>
    <row r="2074" spans="1:10" s="68" customFormat="1" ht="21" customHeight="1">
      <c r="A2074" s="475">
        <f t="shared" si="61"/>
        <v>456</v>
      </c>
      <c r="B2074" s="464" t="s">
        <v>3028</v>
      </c>
      <c r="C2074" s="381" t="s">
        <v>2890</v>
      </c>
      <c r="D2074" s="381">
        <v>0</v>
      </c>
      <c r="E2074" s="901">
        <v>1</v>
      </c>
      <c r="F2074" s="901"/>
      <c r="G2074" s="470">
        <v>78181507</v>
      </c>
      <c r="H2074" s="530">
        <v>198000.00000000003</v>
      </c>
      <c r="I2074" s="543"/>
      <c r="J2074" s="544"/>
    </row>
    <row r="2075" spans="1:10" s="68" customFormat="1" ht="21" customHeight="1">
      <c r="A2075" s="904" t="s">
        <v>3029</v>
      </c>
      <c r="B2075" s="904"/>
      <c r="C2075" s="904"/>
      <c r="D2075" s="904"/>
      <c r="E2075" s="904"/>
      <c r="F2075" s="904"/>
      <c r="G2075" s="904"/>
      <c r="H2075" s="904"/>
      <c r="I2075" s="543"/>
      <c r="J2075" s="544"/>
    </row>
    <row r="2076" spans="1:10" s="68" customFormat="1" ht="15">
      <c r="A2076" s="476">
        <f>A2074+1</f>
        <v>457</v>
      </c>
      <c r="B2076" s="477" t="s">
        <v>3030</v>
      </c>
      <c r="C2076" s="489" t="s">
        <v>2890</v>
      </c>
      <c r="D2076" s="489">
        <v>0</v>
      </c>
      <c r="E2076" s="901">
        <v>1</v>
      </c>
      <c r="F2076" s="901"/>
      <c r="G2076" s="490">
        <v>78181502</v>
      </c>
      <c r="H2076" s="531">
        <v>338800</v>
      </c>
      <c r="I2076" s="543"/>
      <c r="J2076" s="544"/>
    </row>
    <row r="2077" spans="1:10" s="68" customFormat="1" ht="21" customHeight="1">
      <c r="A2077" s="475">
        <f t="shared" ref="A2077:A2095" si="62">A2076+1</f>
        <v>458</v>
      </c>
      <c r="B2077" s="382" t="s">
        <v>3031</v>
      </c>
      <c r="C2077" s="381" t="s">
        <v>2890</v>
      </c>
      <c r="D2077" s="381">
        <v>0</v>
      </c>
      <c r="E2077" s="901">
        <v>1</v>
      </c>
      <c r="F2077" s="901"/>
      <c r="G2077" s="470">
        <v>78181502</v>
      </c>
      <c r="H2077" s="530">
        <v>363000.00000000006</v>
      </c>
      <c r="I2077" s="543"/>
      <c r="J2077" s="544"/>
    </row>
    <row r="2078" spans="1:10" s="68" customFormat="1" ht="21" customHeight="1">
      <c r="A2078" s="475">
        <f t="shared" si="62"/>
        <v>459</v>
      </c>
      <c r="B2078" s="382" t="s">
        <v>3032</v>
      </c>
      <c r="C2078" s="381" t="s">
        <v>2890</v>
      </c>
      <c r="D2078" s="381">
        <v>0</v>
      </c>
      <c r="E2078" s="901">
        <v>1</v>
      </c>
      <c r="F2078" s="901"/>
      <c r="G2078" s="470">
        <v>78181502</v>
      </c>
      <c r="H2078" s="530">
        <v>459800.00000000012</v>
      </c>
      <c r="I2078" s="543"/>
      <c r="J2078" s="544"/>
    </row>
    <row r="2079" spans="1:10" s="68" customFormat="1" ht="30">
      <c r="A2079" s="475">
        <f t="shared" si="62"/>
        <v>460</v>
      </c>
      <c r="B2079" s="382" t="s">
        <v>3033</v>
      </c>
      <c r="C2079" s="381" t="s">
        <v>2890</v>
      </c>
      <c r="D2079" s="381">
        <v>0</v>
      </c>
      <c r="E2079" s="901">
        <v>1</v>
      </c>
      <c r="F2079" s="901"/>
      <c r="G2079" s="470">
        <v>78181502</v>
      </c>
      <c r="H2079" s="530">
        <v>508200.00000000012</v>
      </c>
      <c r="I2079" s="543"/>
      <c r="J2079" s="544"/>
    </row>
    <row r="2080" spans="1:10" s="68" customFormat="1" ht="30">
      <c r="A2080" s="475">
        <f t="shared" si="62"/>
        <v>461</v>
      </c>
      <c r="B2080" s="382" t="s">
        <v>3034</v>
      </c>
      <c r="C2080" s="381" t="s">
        <v>2890</v>
      </c>
      <c r="D2080" s="381">
        <v>0</v>
      </c>
      <c r="E2080" s="901">
        <v>1</v>
      </c>
      <c r="F2080" s="901"/>
      <c r="G2080" s="470">
        <v>78181502</v>
      </c>
      <c r="H2080" s="530">
        <v>266200.00000000006</v>
      </c>
      <c r="I2080" s="543"/>
      <c r="J2080" s="544"/>
    </row>
    <row r="2081" spans="1:10" s="68" customFormat="1" ht="21" customHeight="1">
      <c r="A2081" s="475">
        <f t="shared" si="62"/>
        <v>462</v>
      </c>
      <c r="B2081" s="382" t="s">
        <v>3035</v>
      </c>
      <c r="C2081" s="381" t="s">
        <v>2890</v>
      </c>
      <c r="D2081" s="381">
        <v>0</v>
      </c>
      <c r="E2081" s="901">
        <v>1</v>
      </c>
      <c r="F2081" s="901"/>
      <c r="G2081" s="470">
        <v>78181502</v>
      </c>
      <c r="H2081" s="530">
        <v>266200.00000000006</v>
      </c>
      <c r="I2081" s="543"/>
      <c r="J2081" s="544"/>
    </row>
    <row r="2082" spans="1:10" s="68" customFormat="1" ht="21" customHeight="1">
      <c r="A2082" s="475">
        <f t="shared" si="62"/>
        <v>463</v>
      </c>
      <c r="B2082" s="382" t="s">
        <v>3036</v>
      </c>
      <c r="C2082" s="381" t="s">
        <v>2890</v>
      </c>
      <c r="D2082" s="381">
        <v>0</v>
      </c>
      <c r="E2082" s="901">
        <v>1</v>
      </c>
      <c r="F2082" s="901"/>
      <c r="G2082" s="470">
        <v>78181502</v>
      </c>
      <c r="H2082" s="530">
        <v>459800.00000000012</v>
      </c>
      <c r="I2082" s="543"/>
      <c r="J2082" s="544"/>
    </row>
    <row r="2083" spans="1:10" s="68" customFormat="1" ht="21" customHeight="1">
      <c r="A2083" s="475">
        <f t="shared" si="62"/>
        <v>464</v>
      </c>
      <c r="B2083" s="382" t="s">
        <v>3037</v>
      </c>
      <c r="C2083" s="381" t="s">
        <v>2890</v>
      </c>
      <c r="D2083" s="381">
        <v>0</v>
      </c>
      <c r="E2083" s="901">
        <v>1</v>
      </c>
      <c r="F2083" s="901"/>
      <c r="G2083" s="470">
        <v>78181502</v>
      </c>
      <c r="H2083" s="530">
        <v>580800</v>
      </c>
      <c r="I2083" s="543"/>
      <c r="J2083" s="544"/>
    </row>
    <row r="2084" spans="1:10" s="68" customFormat="1" ht="21" customHeight="1">
      <c r="A2084" s="475">
        <f t="shared" si="62"/>
        <v>465</v>
      </c>
      <c r="B2084" s="382" t="s">
        <v>3038</v>
      </c>
      <c r="C2084" s="381" t="s">
        <v>2890</v>
      </c>
      <c r="D2084" s="381">
        <v>0</v>
      </c>
      <c r="E2084" s="901">
        <v>1</v>
      </c>
      <c r="F2084" s="901"/>
      <c r="G2084" s="470">
        <v>78181502</v>
      </c>
      <c r="H2084" s="530">
        <v>338800</v>
      </c>
      <c r="I2084" s="543"/>
      <c r="J2084" s="544"/>
    </row>
    <row r="2085" spans="1:10" s="68" customFormat="1" ht="21" customHeight="1">
      <c r="A2085" s="475">
        <f t="shared" si="62"/>
        <v>466</v>
      </c>
      <c r="B2085" s="382" t="s">
        <v>3039</v>
      </c>
      <c r="C2085" s="381" t="s">
        <v>2890</v>
      </c>
      <c r="D2085" s="381">
        <v>0</v>
      </c>
      <c r="E2085" s="901">
        <v>1</v>
      </c>
      <c r="F2085" s="901"/>
      <c r="G2085" s="470">
        <v>78181502</v>
      </c>
      <c r="H2085" s="530">
        <v>338800</v>
      </c>
      <c r="I2085" s="543"/>
      <c r="J2085" s="544"/>
    </row>
    <row r="2086" spans="1:10" s="68" customFormat="1" ht="21" customHeight="1">
      <c r="A2086" s="475">
        <f t="shared" si="62"/>
        <v>467</v>
      </c>
      <c r="B2086" s="382" t="s">
        <v>3040</v>
      </c>
      <c r="C2086" s="381" t="s">
        <v>2890</v>
      </c>
      <c r="D2086" s="381">
        <v>0</v>
      </c>
      <c r="E2086" s="901">
        <v>1</v>
      </c>
      <c r="F2086" s="901"/>
      <c r="G2086" s="470">
        <v>78181502</v>
      </c>
      <c r="H2086" s="530">
        <v>387200.00000000006</v>
      </c>
      <c r="I2086" s="543"/>
      <c r="J2086" s="544"/>
    </row>
    <row r="2087" spans="1:10" s="68" customFormat="1" ht="15">
      <c r="A2087" s="475">
        <f t="shared" si="62"/>
        <v>468</v>
      </c>
      <c r="B2087" s="382" t="s">
        <v>3041</v>
      </c>
      <c r="C2087" s="381" t="s">
        <v>2890</v>
      </c>
      <c r="D2087" s="381">
        <v>0</v>
      </c>
      <c r="E2087" s="901">
        <v>1</v>
      </c>
      <c r="F2087" s="901"/>
      <c r="G2087" s="470">
        <v>78181502</v>
      </c>
      <c r="H2087" s="530">
        <v>387200.00000000006</v>
      </c>
      <c r="I2087" s="543"/>
      <c r="J2087" s="544"/>
    </row>
    <row r="2088" spans="1:10" s="68" customFormat="1" ht="30">
      <c r="A2088" s="475">
        <f t="shared" si="62"/>
        <v>469</v>
      </c>
      <c r="B2088" s="382" t="s">
        <v>3042</v>
      </c>
      <c r="C2088" s="381" t="s">
        <v>2890</v>
      </c>
      <c r="D2088" s="381">
        <v>0</v>
      </c>
      <c r="E2088" s="901">
        <v>1</v>
      </c>
      <c r="F2088" s="901"/>
      <c r="G2088" s="470">
        <v>78181502</v>
      </c>
      <c r="H2088" s="530">
        <v>399300.00000000012</v>
      </c>
      <c r="I2088" s="543"/>
      <c r="J2088" s="544"/>
    </row>
    <row r="2089" spans="1:10" s="68" customFormat="1" ht="30">
      <c r="A2089" s="475">
        <f t="shared" si="62"/>
        <v>470</v>
      </c>
      <c r="B2089" s="382" t="s">
        <v>3043</v>
      </c>
      <c r="C2089" s="381" t="s">
        <v>2890</v>
      </c>
      <c r="D2089" s="381">
        <v>0</v>
      </c>
      <c r="E2089" s="901">
        <v>1</v>
      </c>
      <c r="F2089" s="901"/>
      <c r="G2089" s="470">
        <v>78181502</v>
      </c>
      <c r="H2089" s="530">
        <v>363000.00000000006</v>
      </c>
      <c r="I2089" s="543"/>
      <c r="J2089" s="544"/>
    </row>
    <row r="2090" spans="1:10" s="68" customFormat="1" ht="30">
      <c r="A2090" s="475">
        <f t="shared" si="62"/>
        <v>471</v>
      </c>
      <c r="B2090" s="382" t="s">
        <v>3044</v>
      </c>
      <c r="C2090" s="381" t="s">
        <v>2890</v>
      </c>
      <c r="D2090" s="381">
        <v>0</v>
      </c>
      <c r="E2090" s="901">
        <v>1</v>
      </c>
      <c r="F2090" s="901"/>
      <c r="G2090" s="470">
        <v>78181502</v>
      </c>
      <c r="H2090" s="530">
        <v>363000.00000000006</v>
      </c>
      <c r="I2090" s="543"/>
      <c r="J2090" s="544"/>
    </row>
    <row r="2091" spans="1:10" s="68" customFormat="1" ht="30">
      <c r="A2091" s="475">
        <f t="shared" si="62"/>
        <v>472</v>
      </c>
      <c r="B2091" s="382" t="s">
        <v>3045</v>
      </c>
      <c r="C2091" s="381" t="s">
        <v>2890</v>
      </c>
      <c r="D2091" s="381">
        <v>0</v>
      </c>
      <c r="E2091" s="901">
        <v>1</v>
      </c>
      <c r="F2091" s="901"/>
      <c r="G2091" s="470">
        <v>78181502</v>
      </c>
      <c r="H2091" s="530">
        <v>363000.00000000006</v>
      </c>
      <c r="I2091" s="543"/>
      <c r="J2091" s="544"/>
    </row>
    <row r="2092" spans="1:10" s="68" customFormat="1" ht="30">
      <c r="A2092" s="475">
        <f t="shared" si="62"/>
        <v>473</v>
      </c>
      <c r="B2092" s="382" t="s">
        <v>3046</v>
      </c>
      <c r="C2092" s="381" t="s">
        <v>2890</v>
      </c>
      <c r="D2092" s="381">
        <v>0</v>
      </c>
      <c r="E2092" s="901">
        <v>1</v>
      </c>
      <c r="F2092" s="901"/>
      <c r="G2092" s="470">
        <v>78181502</v>
      </c>
      <c r="H2092" s="530">
        <v>363000.00000000006</v>
      </c>
      <c r="I2092" s="543"/>
      <c r="J2092" s="544"/>
    </row>
    <row r="2093" spans="1:10" s="68" customFormat="1" ht="21" customHeight="1">
      <c r="A2093" s="475">
        <f t="shared" si="62"/>
        <v>474</v>
      </c>
      <c r="B2093" s="382" t="s">
        <v>3047</v>
      </c>
      <c r="C2093" s="381" t="s">
        <v>2890</v>
      </c>
      <c r="D2093" s="381">
        <v>0</v>
      </c>
      <c r="E2093" s="901">
        <v>1</v>
      </c>
      <c r="F2093" s="901"/>
      <c r="G2093" s="470">
        <v>78181502</v>
      </c>
      <c r="H2093" s="530">
        <v>181500.00000000003</v>
      </c>
      <c r="I2093" s="543"/>
      <c r="J2093" s="544"/>
    </row>
    <row r="2094" spans="1:10" s="68" customFormat="1" ht="15">
      <c r="A2094" s="475">
        <f t="shared" si="62"/>
        <v>475</v>
      </c>
      <c r="B2094" s="382" t="s">
        <v>3048</v>
      </c>
      <c r="C2094" s="381" t="s">
        <v>2890</v>
      </c>
      <c r="D2094" s="381">
        <v>0</v>
      </c>
      <c r="E2094" s="901">
        <v>1</v>
      </c>
      <c r="F2094" s="901"/>
      <c r="G2094" s="470">
        <v>78181502</v>
      </c>
      <c r="H2094" s="530">
        <v>266200.00000000006</v>
      </c>
      <c r="I2094" s="543"/>
      <c r="J2094" s="544"/>
    </row>
    <row r="2095" spans="1:10" s="68" customFormat="1" ht="15">
      <c r="A2095" s="475">
        <f t="shared" si="62"/>
        <v>476</v>
      </c>
      <c r="B2095" s="464" t="s">
        <v>3049</v>
      </c>
      <c r="C2095" s="381" t="s">
        <v>2890</v>
      </c>
      <c r="D2095" s="381">
        <v>0</v>
      </c>
      <c r="E2095" s="901">
        <v>1</v>
      </c>
      <c r="F2095" s="901"/>
      <c r="G2095" s="470">
        <v>78181502</v>
      </c>
      <c r="H2095" s="530">
        <v>1089000.0000000002</v>
      </c>
      <c r="I2095" s="543"/>
      <c r="J2095" s="544"/>
    </row>
    <row r="2096" spans="1:10" s="68" customFormat="1" ht="21" customHeight="1">
      <c r="A2096" s="904" t="s">
        <v>2640</v>
      </c>
      <c r="B2096" s="904"/>
      <c r="C2096" s="904"/>
      <c r="D2096" s="904"/>
      <c r="E2096" s="904"/>
      <c r="F2096" s="904"/>
      <c r="G2096" s="904"/>
      <c r="H2096" s="904"/>
      <c r="I2096" s="543"/>
      <c r="J2096" s="544"/>
    </row>
    <row r="2097" spans="1:10" s="68" customFormat="1" ht="21" customHeight="1">
      <c r="A2097" s="476">
        <f>A2095+1</f>
        <v>477</v>
      </c>
      <c r="B2097" s="477" t="s">
        <v>3050</v>
      </c>
      <c r="C2097" s="489" t="s">
        <v>2890</v>
      </c>
      <c r="D2097" s="489">
        <v>0</v>
      </c>
      <c r="E2097" s="901">
        <v>1</v>
      </c>
      <c r="F2097" s="901"/>
      <c r="G2097" s="490">
        <v>78181502</v>
      </c>
      <c r="H2097" s="531">
        <v>1056000</v>
      </c>
      <c r="I2097" s="543"/>
      <c r="J2097" s="544"/>
    </row>
    <row r="2098" spans="1:10" s="68" customFormat="1" ht="21" customHeight="1">
      <c r="A2098" s="475">
        <f t="shared" ref="A2098:A2105" si="63">A2097+1</f>
        <v>478</v>
      </c>
      <c r="B2098" s="382" t="s">
        <v>3051</v>
      </c>
      <c r="C2098" s="381" t="s">
        <v>2890</v>
      </c>
      <c r="D2098" s="381">
        <v>0</v>
      </c>
      <c r="E2098" s="901">
        <v>1</v>
      </c>
      <c r="F2098" s="901"/>
      <c r="G2098" s="470">
        <v>78181502</v>
      </c>
      <c r="H2098" s="530">
        <v>1012000.0000000001</v>
      </c>
      <c r="I2098" s="543"/>
      <c r="J2098" s="544"/>
    </row>
    <row r="2099" spans="1:10" s="68" customFormat="1" ht="21" customHeight="1">
      <c r="A2099" s="475">
        <f t="shared" si="63"/>
        <v>479</v>
      </c>
      <c r="B2099" s="382" t="s">
        <v>3052</v>
      </c>
      <c r="C2099" s="381" t="s">
        <v>2890</v>
      </c>
      <c r="D2099" s="381">
        <v>0</v>
      </c>
      <c r="E2099" s="901">
        <v>1</v>
      </c>
      <c r="F2099" s="901"/>
      <c r="G2099" s="470">
        <v>78181502</v>
      </c>
      <c r="H2099" s="530">
        <v>1056000</v>
      </c>
      <c r="I2099" s="543"/>
      <c r="J2099" s="544"/>
    </row>
    <row r="2100" spans="1:10" s="68" customFormat="1" ht="21" customHeight="1">
      <c r="A2100" s="475">
        <f t="shared" si="63"/>
        <v>480</v>
      </c>
      <c r="B2100" s="382" t="s">
        <v>3053</v>
      </c>
      <c r="C2100" s="381" t="s">
        <v>2890</v>
      </c>
      <c r="D2100" s="381">
        <v>0</v>
      </c>
      <c r="E2100" s="901">
        <v>1</v>
      </c>
      <c r="F2100" s="901"/>
      <c r="G2100" s="470">
        <v>78181502</v>
      </c>
      <c r="H2100" s="530">
        <v>1012000.0000000001</v>
      </c>
      <c r="I2100" s="543"/>
      <c r="J2100" s="544"/>
    </row>
    <row r="2101" spans="1:10" s="68" customFormat="1" ht="21" customHeight="1">
      <c r="A2101" s="475">
        <f t="shared" si="63"/>
        <v>481</v>
      </c>
      <c r="B2101" s="382" t="s">
        <v>3054</v>
      </c>
      <c r="C2101" s="381" t="s">
        <v>2890</v>
      </c>
      <c r="D2101" s="381">
        <v>0</v>
      </c>
      <c r="E2101" s="901">
        <v>1</v>
      </c>
      <c r="F2101" s="901"/>
      <c r="G2101" s="470">
        <v>78181502</v>
      </c>
      <c r="H2101" s="530">
        <v>1012000.0000000001</v>
      </c>
      <c r="I2101" s="543"/>
      <c r="J2101" s="544"/>
    </row>
    <row r="2102" spans="1:10" s="68" customFormat="1" ht="21" customHeight="1">
      <c r="A2102" s="475">
        <f t="shared" si="63"/>
        <v>482</v>
      </c>
      <c r="B2102" s="382" t="s">
        <v>3055</v>
      </c>
      <c r="C2102" s="381" t="s">
        <v>2890</v>
      </c>
      <c r="D2102" s="381">
        <v>0</v>
      </c>
      <c r="E2102" s="901">
        <v>1</v>
      </c>
      <c r="F2102" s="901"/>
      <c r="G2102" s="470">
        <v>78181502</v>
      </c>
      <c r="H2102" s="530">
        <v>1012000.0000000001</v>
      </c>
      <c r="I2102" s="543"/>
      <c r="J2102" s="544"/>
    </row>
    <row r="2103" spans="1:10" s="68" customFormat="1" ht="30">
      <c r="A2103" s="475">
        <f t="shared" si="63"/>
        <v>483</v>
      </c>
      <c r="B2103" s="382" t="s">
        <v>3056</v>
      </c>
      <c r="C2103" s="381" t="s">
        <v>2890</v>
      </c>
      <c r="D2103" s="381">
        <v>0</v>
      </c>
      <c r="E2103" s="901">
        <v>1</v>
      </c>
      <c r="F2103" s="901"/>
      <c r="G2103" s="470">
        <v>78181502</v>
      </c>
      <c r="H2103" s="530">
        <v>242000.00000000003</v>
      </c>
      <c r="I2103" s="543"/>
      <c r="J2103" s="544"/>
    </row>
    <row r="2104" spans="1:10" s="68" customFormat="1" ht="30">
      <c r="A2104" s="475">
        <f t="shared" si="63"/>
        <v>484</v>
      </c>
      <c r="B2104" s="382" t="s">
        <v>3057</v>
      </c>
      <c r="C2104" s="381" t="s">
        <v>2890</v>
      </c>
      <c r="D2104" s="381">
        <v>0</v>
      </c>
      <c r="E2104" s="901">
        <v>1</v>
      </c>
      <c r="F2104" s="901"/>
      <c r="G2104" s="470">
        <v>78181502</v>
      </c>
      <c r="H2104" s="530">
        <v>352000</v>
      </c>
      <c r="I2104" s="543"/>
      <c r="J2104" s="544"/>
    </row>
    <row r="2105" spans="1:10" s="68" customFormat="1" ht="15">
      <c r="A2105" s="475">
        <f t="shared" si="63"/>
        <v>485</v>
      </c>
      <c r="B2105" s="464" t="s">
        <v>3058</v>
      </c>
      <c r="C2105" s="381" t="s">
        <v>2890</v>
      </c>
      <c r="D2105" s="381">
        <v>0</v>
      </c>
      <c r="E2105" s="901">
        <v>1</v>
      </c>
      <c r="F2105" s="901"/>
      <c r="G2105" s="470">
        <v>78181502</v>
      </c>
      <c r="H2105" s="530">
        <v>352000</v>
      </c>
      <c r="I2105" s="543"/>
      <c r="J2105" s="544"/>
    </row>
    <row r="2106" spans="1:10" s="68" customFormat="1" ht="21" customHeight="1">
      <c r="A2106" s="904" t="s">
        <v>2649</v>
      </c>
      <c r="B2106" s="904"/>
      <c r="C2106" s="904"/>
      <c r="D2106" s="904"/>
      <c r="E2106" s="904"/>
      <c r="F2106" s="904"/>
      <c r="G2106" s="904"/>
      <c r="H2106" s="904"/>
      <c r="I2106" s="543"/>
      <c r="J2106" s="544"/>
    </row>
    <row r="2107" spans="1:10" s="68" customFormat="1" ht="21" customHeight="1">
      <c r="A2107" s="476">
        <f>A2105+1</f>
        <v>486</v>
      </c>
      <c r="B2107" s="477" t="s">
        <v>3059</v>
      </c>
      <c r="C2107" s="489" t="s">
        <v>2890</v>
      </c>
      <c r="D2107" s="489">
        <v>0</v>
      </c>
      <c r="E2107" s="901">
        <v>1</v>
      </c>
      <c r="F2107" s="901"/>
      <c r="G2107" s="490">
        <v>78181507</v>
      </c>
      <c r="H2107" s="531">
        <v>308000</v>
      </c>
      <c r="I2107" s="543"/>
      <c r="J2107" s="544"/>
    </row>
    <row r="2108" spans="1:10" s="68" customFormat="1" ht="21" customHeight="1">
      <c r="A2108" s="475">
        <f t="shared" ref="A2108:A2114" si="64">A2107+1</f>
        <v>487</v>
      </c>
      <c r="B2108" s="382" t="s">
        <v>3060</v>
      </c>
      <c r="C2108" s="381" t="s">
        <v>2890</v>
      </c>
      <c r="D2108" s="381">
        <v>0</v>
      </c>
      <c r="E2108" s="901">
        <v>1</v>
      </c>
      <c r="F2108" s="901"/>
      <c r="G2108" s="470">
        <v>78181507</v>
      </c>
      <c r="H2108" s="530">
        <v>242000.00000000003</v>
      </c>
      <c r="I2108" s="543"/>
      <c r="J2108" s="544"/>
    </row>
    <row r="2109" spans="1:10" s="68" customFormat="1" ht="21" customHeight="1">
      <c r="A2109" s="475">
        <f t="shared" si="64"/>
        <v>488</v>
      </c>
      <c r="B2109" s="382" t="s">
        <v>3061</v>
      </c>
      <c r="C2109" s="381" t="s">
        <v>2890</v>
      </c>
      <c r="D2109" s="381">
        <v>0</v>
      </c>
      <c r="E2109" s="901">
        <v>1</v>
      </c>
      <c r="F2109" s="901"/>
      <c r="G2109" s="470">
        <v>78181507</v>
      </c>
      <c r="H2109" s="530">
        <v>198000.00000000003</v>
      </c>
      <c r="I2109" s="543"/>
      <c r="J2109" s="544"/>
    </row>
    <row r="2110" spans="1:10" s="68" customFormat="1" ht="21" customHeight="1">
      <c r="A2110" s="475">
        <f t="shared" si="64"/>
        <v>489</v>
      </c>
      <c r="B2110" s="382" t="s">
        <v>3062</v>
      </c>
      <c r="C2110" s="381" t="s">
        <v>2890</v>
      </c>
      <c r="D2110" s="381">
        <v>0</v>
      </c>
      <c r="E2110" s="901">
        <v>1</v>
      </c>
      <c r="F2110" s="901"/>
      <c r="G2110" s="470">
        <v>78181507</v>
      </c>
      <c r="H2110" s="530">
        <v>1320000</v>
      </c>
      <c r="I2110" s="543"/>
      <c r="J2110" s="544"/>
    </row>
    <row r="2111" spans="1:10" s="68" customFormat="1" ht="21" customHeight="1">
      <c r="A2111" s="475">
        <f t="shared" si="64"/>
        <v>490</v>
      </c>
      <c r="B2111" s="382" t="s">
        <v>3063</v>
      </c>
      <c r="C2111" s="381" t="s">
        <v>2890</v>
      </c>
      <c r="D2111" s="381">
        <v>0</v>
      </c>
      <c r="E2111" s="901">
        <v>1</v>
      </c>
      <c r="F2111" s="901"/>
      <c r="G2111" s="470">
        <v>78181507</v>
      </c>
      <c r="H2111" s="530">
        <v>1540000.0000000002</v>
      </c>
      <c r="I2111" s="543"/>
      <c r="J2111" s="544"/>
    </row>
    <row r="2112" spans="1:10" s="68" customFormat="1" ht="21" customHeight="1">
      <c r="A2112" s="475">
        <f t="shared" si="64"/>
        <v>491</v>
      </c>
      <c r="B2112" s="382" t="s">
        <v>3064</v>
      </c>
      <c r="C2112" s="381" t="s">
        <v>2890</v>
      </c>
      <c r="D2112" s="381">
        <v>0</v>
      </c>
      <c r="E2112" s="901">
        <v>1</v>
      </c>
      <c r="F2112" s="901"/>
      <c r="G2112" s="470">
        <v>78181507</v>
      </c>
      <c r="H2112" s="530">
        <v>352000</v>
      </c>
      <c r="I2112" s="543"/>
      <c r="J2112" s="544"/>
    </row>
    <row r="2113" spans="1:10" s="68" customFormat="1" ht="21" customHeight="1">
      <c r="A2113" s="475">
        <f t="shared" si="64"/>
        <v>492</v>
      </c>
      <c r="B2113" s="382" t="s">
        <v>3065</v>
      </c>
      <c r="C2113" s="381" t="s">
        <v>2890</v>
      </c>
      <c r="D2113" s="381">
        <v>0</v>
      </c>
      <c r="E2113" s="901">
        <v>1</v>
      </c>
      <c r="F2113" s="901"/>
      <c r="G2113" s="470">
        <v>78181507</v>
      </c>
      <c r="H2113" s="530">
        <v>880000.00000000012</v>
      </c>
      <c r="I2113" s="543"/>
      <c r="J2113" s="544"/>
    </row>
    <row r="2114" spans="1:10" s="68" customFormat="1" ht="21" customHeight="1">
      <c r="A2114" s="475">
        <f t="shared" si="64"/>
        <v>493</v>
      </c>
      <c r="B2114" s="464" t="s">
        <v>3066</v>
      </c>
      <c r="C2114" s="381" t="s">
        <v>2890</v>
      </c>
      <c r="D2114" s="381">
        <v>0</v>
      </c>
      <c r="E2114" s="901">
        <v>1</v>
      </c>
      <c r="F2114" s="901"/>
      <c r="G2114" s="470">
        <v>78181507</v>
      </c>
      <c r="H2114" s="530">
        <v>1430000</v>
      </c>
      <c r="I2114" s="543"/>
      <c r="J2114" s="544"/>
    </row>
    <row r="2115" spans="1:10" s="68" customFormat="1" ht="21" customHeight="1">
      <c r="A2115" s="904" t="s">
        <v>2650</v>
      </c>
      <c r="B2115" s="904"/>
      <c r="C2115" s="904"/>
      <c r="D2115" s="904"/>
      <c r="E2115" s="904"/>
      <c r="F2115" s="904"/>
      <c r="G2115" s="904"/>
      <c r="H2115" s="904"/>
      <c r="I2115" s="543"/>
      <c r="J2115" s="544"/>
    </row>
    <row r="2116" spans="1:10" s="68" customFormat="1" ht="21" customHeight="1">
      <c r="A2116" s="476">
        <f>A2114+1</f>
        <v>494</v>
      </c>
      <c r="B2116" s="477" t="s">
        <v>3067</v>
      </c>
      <c r="C2116" s="489" t="s">
        <v>2890</v>
      </c>
      <c r="D2116" s="489">
        <v>0</v>
      </c>
      <c r="E2116" s="901">
        <v>1</v>
      </c>
      <c r="F2116" s="901"/>
      <c r="G2116" s="490">
        <v>78181507</v>
      </c>
      <c r="H2116" s="531">
        <v>286000</v>
      </c>
      <c r="I2116" s="543"/>
      <c r="J2116" s="544"/>
    </row>
    <row r="2117" spans="1:10" s="68" customFormat="1" ht="15">
      <c r="A2117" s="475">
        <f t="shared" ref="A2117:A2125" si="65">A2116+1</f>
        <v>495</v>
      </c>
      <c r="B2117" s="382" t="s">
        <v>3068</v>
      </c>
      <c r="C2117" s="381" t="s">
        <v>2890</v>
      </c>
      <c r="D2117" s="381">
        <v>0</v>
      </c>
      <c r="E2117" s="901">
        <v>1</v>
      </c>
      <c r="F2117" s="901"/>
      <c r="G2117" s="470">
        <v>78181507</v>
      </c>
      <c r="H2117" s="530">
        <v>275000</v>
      </c>
      <c r="I2117" s="543"/>
      <c r="J2117" s="544"/>
    </row>
    <row r="2118" spans="1:10" s="68" customFormat="1" ht="30">
      <c r="A2118" s="475">
        <f t="shared" si="65"/>
        <v>496</v>
      </c>
      <c r="B2118" s="382" t="s">
        <v>3069</v>
      </c>
      <c r="C2118" s="381" t="s">
        <v>2890</v>
      </c>
      <c r="D2118" s="381">
        <v>0</v>
      </c>
      <c r="E2118" s="901">
        <v>1</v>
      </c>
      <c r="F2118" s="901"/>
      <c r="G2118" s="470">
        <v>78181507</v>
      </c>
      <c r="H2118" s="530">
        <v>176000</v>
      </c>
      <c r="I2118" s="543"/>
      <c r="J2118" s="544"/>
    </row>
    <row r="2119" spans="1:10" s="68" customFormat="1" ht="30">
      <c r="A2119" s="475">
        <f t="shared" si="65"/>
        <v>497</v>
      </c>
      <c r="B2119" s="382" t="s">
        <v>3070</v>
      </c>
      <c r="C2119" s="381" t="s">
        <v>2890</v>
      </c>
      <c r="D2119" s="381">
        <v>0</v>
      </c>
      <c r="E2119" s="901">
        <v>1</v>
      </c>
      <c r="F2119" s="901"/>
      <c r="G2119" s="470">
        <v>78181507</v>
      </c>
      <c r="H2119" s="530">
        <v>132000</v>
      </c>
      <c r="I2119" s="543"/>
      <c r="J2119" s="544"/>
    </row>
    <row r="2120" spans="1:10" s="68" customFormat="1" ht="21" customHeight="1">
      <c r="A2120" s="475">
        <f t="shared" si="65"/>
        <v>498</v>
      </c>
      <c r="B2120" s="382" t="s">
        <v>3071</v>
      </c>
      <c r="C2120" s="381" t="s">
        <v>2890</v>
      </c>
      <c r="D2120" s="381">
        <v>0</v>
      </c>
      <c r="E2120" s="901">
        <v>1</v>
      </c>
      <c r="F2120" s="901"/>
      <c r="G2120" s="470">
        <v>78181507</v>
      </c>
      <c r="H2120" s="530">
        <v>715000</v>
      </c>
      <c r="I2120" s="543"/>
      <c r="J2120" s="544"/>
    </row>
    <row r="2121" spans="1:10" s="68" customFormat="1" ht="15">
      <c r="A2121" s="475">
        <f t="shared" si="65"/>
        <v>499</v>
      </c>
      <c r="B2121" s="382" t="s">
        <v>3072</v>
      </c>
      <c r="C2121" s="381" t="s">
        <v>2890</v>
      </c>
      <c r="D2121" s="381">
        <v>0</v>
      </c>
      <c r="E2121" s="901">
        <v>1</v>
      </c>
      <c r="F2121" s="901"/>
      <c r="G2121" s="470">
        <v>78181507</v>
      </c>
      <c r="H2121" s="530">
        <v>715000</v>
      </c>
      <c r="I2121" s="543"/>
      <c r="J2121" s="544"/>
    </row>
    <row r="2122" spans="1:10" s="68" customFormat="1" ht="15">
      <c r="A2122" s="475">
        <f t="shared" si="65"/>
        <v>500</v>
      </c>
      <c r="B2122" s="382" t="s">
        <v>3073</v>
      </c>
      <c r="C2122" s="381" t="s">
        <v>2890</v>
      </c>
      <c r="D2122" s="381">
        <v>0</v>
      </c>
      <c r="E2122" s="901">
        <v>1</v>
      </c>
      <c r="F2122" s="901"/>
      <c r="G2122" s="470">
        <v>78181507</v>
      </c>
      <c r="H2122" s="530">
        <v>165000</v>
      </c>
      <c r="I2122" s="543"/>
      <c r="J2122" s="544"/>
    </row>
    <row r="2123" spans="1:10" s="68" customFormat="1" ht="21" customHeight="1">
      <c r="A2123" s="475">
        <f t="shared" si="65"/>
        <v>501</v>
      </c>
      <c r="B2123" s="382" t="s">
        <v>3074</v>
      </c>
      <c r="C2123" s="381" t="s">
        <v>2890</v>
      </c>
      <c r="D2123" s="381">
        <v>0</v>
      </c>
      <c r="E2123" s="901">
        <v>1</v>
      </c>
      <c r="F2123" s="901"/>
      <c r="G2123" s="470">
        <v>78181507</v>
      </c>
      <c r="H2123" s="530">
        <v>495000.00000000006</v>
      </c>
      <c r="I2123" s="543"/>
      <c r="J2123" s="544"/>
    </row>
    <row r="2124" spans="1:10" s="68" customFormat="1" ht="15">
      <c r="A2124" s="475">
        <f t="shared" si="65"/>
        <v>502</v>
      </c>
      <c r="B2124" s="382" t="s">
        <v>3075</v>
      </c>
      <c r="C2124" s="381" t="s">
        <v>2890</v>
      </c>
      <c r="D2124" s="381">
        <v>0</v>
      </c>
      <c r="E2124" s="901">
        <v>1</v>
      </c>
      <c r="F2124" s="901"/>
      <c r="G2124" s="470">
        <v>78181507</v>
      </c>
      <c r="H2124" s="530">
        <v>418000.00000000006</v>
      </c>
      <c r="I2124" s="543"/>
      <c r="J2124" s="544"/>
    </row>
    <row r="2125" spans="1:10" s="68" customFormat="1" ht="15">
      <c r="A2125" s="475">
        <f t="shared" si="65"/>
        <v>503</v>
      </c>
      <c r="B2125" s="464" t="s">
        <v>3076</v>
      </c>
      <c r="C2125" s="381" t="s">
        <v>2890</v>
      </c>
      <c r="D2125" s="381">
        <v>0</v>
      </c>
      <c r="E2125" s="901">
        <v>1</v>
      </c>
      <c r="F2125" s="901"/>
      <c r="G2125" s="470">
        <v>78181507</v>
      </c>
      <c r="H2125" s="530">
        <v>242000.00000000003</v>
      </c>
      <c r="I2125" s="543"/>
      <c r="J2125" s="544"/>
    </row>
    <row r="2126" spans="1:10" s="68" customFormat="1" ht="21" customHeight="1">
      <c r="A2126" s="904" t="s">
        <v>2655</v>
      </c>
      <c r="B2126" s="904"/>
      <c r="C2126" s="904"/>
      <c r="D2126" s="904"/>
      <c r="E2126" s="904"/>
      <c r="F2126" s="904"/>
      <c r="G2126" s="904"/>
      <c r="H2126" s="904"/>
      <c r="I2126" s="543"/>
      <c r="J2126" s="544"/>
    </row>
    <row r="2127" spans="1:10" s="68" customFormat="1" ht="21" customHeight="1">
      <c r="A2127" s="476">
        <f>A2125+1</f>
        <v>504</v>
      </c>
      <c r="B2127" s="477" t="s">
        <v>3077</v>
      </c>
      <c r="C2127" s="489" t="s">
        <v>2890</v>
      </c>
      <c r="D2127" s="489">
        <v>0</v>
      </c>
      <c r="E2127" s="901">
        <v>1</v>
      </c>
      <c r="F2127" s="901"/>
      <c r="G2127" s="490">
        <v>78181507</v>
      </c>
      <c r="H2127" s="531">
        <v>132000</v>
      </c>
      <c r="I2127" s="543"/>
      <c r="J2127" s="544"/>
    </row>
    <row r="2128" spans="1:10" s="68" customFormat="1" ht="21" customHeight="1">
      <c r="A2128" s="475">
        <f t="shared" ref="A2128:A2152" si="66">A2127+1</f>
        <v>505</v>
      </c>
      <c r="B2128" s="382" t="s">
        <v>3078</v>
      </c>
      <c r="C2128" s="381" t="s">
        <v>2890</v>
      </c>
      <c r="D2128" s="381">
        <v>0</v>
      </c>
      <c r="E2128" s="901">
        <v>1</v>
      </c>
      <c r="F2128" s="901"/>
      <c r="G2128" s="470">
        <v>78181507</v>
      </c>
      <c r="H2128" s="530">
        <v>33000</v>
      </c>
      <c r="I2128" s="543"/>
      <c r="J2128" s="544"/>
    </row>
    <row r="2129" spans="1:10" s="68" customFormat="1" ht="21" customHeight="1">
      <c r="A2129" s="475">
        <f t="shared" si="66"/>
        <v>506</v>
      </c>
      <c r="B2129" s="382" t="s">
        <v>3079</v>
      </c>
      <c r="C2129" s="381" t="s">
        <v>2890</v>
      </c>
      <c r="D2129" s="381">
        <v>0</v>
      </c>
      <c r="E2129" s="901">
        <v>1</v>
      </c>
      <c r="F2129" s="901"/>
      <c r="G2129" s="470">
        <v>78181507</v>
      </c>
      <c r="H2129" s="530">
        <v>33000</v>
      </c>
      <c r="I2129" s="543"/>
      <c r="J2129" s="544"/>
    </row>
    <row r="2130" spans="1:10" s="68" customFormat="1" ht="15">
      <c r="A2130" s="475">
        <f t="shared" si="66"/>
        <v>507</v>
      </c>
      <c r="B2130" s="382" t="s">
        <v>3080</v>
      </c>
      <c r="C2130" s="381" t="s">
        <v>2890</v>
      </c>
      <c r="D2130" s="381">
        <v>0</v>
      </c>
      <c r="E2130" s="901">
        <v>1</v>
      </c>
      <c r="F2130" s="901"/>
      <c r="G2130" s="470">
        <v>78181507</v>
      </c>
      <c r="H2130" s="530">
        <v>38500</v>
      </c>
      <c r="I2130" s="543"/>
      <c r="J2130" s="544"/>
    </row>
    <row r="2131" spans="1:10" s="68" customFormat="1" ht="21" customHeight="1">
      <c r="A2131" s="475">
        <f t="shared" si="66"/>
        <v>508</v>
      </c>
      <c r="B2131" s="382" t="s">
        <v>3081</v>
      </c>
      <c r="C2131" s="381" t="s">
        <v>2890</v>
      </c>
      <c r="D2131" s="381">
        <v>0</v>
      </c>
      <c r="E2131" s="901">
        <v>1</v>
      </c>
      <c r="F2131" s="901"/>
      <c r="G2131" s="470">
        <v>78181507</v>
      </c>
      <c r="H2131" s="530">
        <v>44000</v>
      </c>
      <c r="I2131" s="543"/>
      <c r="J2131" s="544"/>
    </row>
    <row r="2132" spans="1:10" s="68" customFormat="1" ht="21" customHeight="1">
      <c r="A2132" s="475">
        <f t="shared" si="66"/>
        <v>509</v>
      </c>
      <c r="B2132" s="382" t="s">
        <v>3082</v>
      </c>
      <c r="C2132" s="381" t="s">
        <v>2890</v>
      </c>
      <c r="D2132" s="381">
        <v>0</v>
      </c>
      <c r="E2132" s="901">
        <v>1</v>
      </c>
      <c r="F2132" s="901"/>
      <c r="G2132" s="470">
        <v>78181507</v>
      </c>
      <c r="H2132" s="530">
        <v>44000</v>
      </c>
      <c r="I2132" s="543"/>
      <c r="J2132" s="544"/>
    </row>
    <row r="2133" spans="1:10" s="68" customFormat="1" ht="15">
      <c r="A2133" s="475">
        <f t="shared" si="66"/>
        <v>510</v>
      </c>
      <c r="B2133" s="382" t="s">
        <v>3083</v>
      </c>
      <c r="C2133" s="381" t="s">
        <v>2890</v>
      </c>
      <c r="D2133" s="381">
        <v>0</v>
      </c>
      <c r="E2133" s="901">
        <v>1</v>
      </c>
      <c r="F2133" s="901"/>
      <c r="G2133" s="470">
        <v>78181507</v>
      </c>
      <c r="H2133" s="530">
        <v>33000</v>
      </c>
      <c r="I2133" s="543"/>
      <c r="J2133" s="544"/>
    </row>
    <row r="2134" spans="1:10" s="68" customFormat="1" ht="21" customHeight="1">
      <c r="A2134" s="475">
        <f t="shared" si="66"/>
        <v>511</v>
      </c>
      <c r="B2134" s="382" t="s">
        <v>3084</v>
      </c>
      <c r="C2134" s="381" t="s">
        <v>2890</v>
      </c>
      <c r="D2134" s="381">
        <v>0</v>
      </c>
      <c r="E2134" s="901">
        <v>1</v>
      </c>
      <c r="F2134" s="901"/>
      <c r="G2134" s="470">
        <v>78181507</v>
      </c>
      <c r="H2134" s="530">
        <v>418000.00000000006</v>
      </c>
      <c r="I2134" s="543"/>
      <c r="J2134" s="544"/>
    </row>
    <row r="2135" spans="1:10" s="68" customFormat="1" ht="21" customHeight="1">
      <c r="A2135" s="475">
        <f t="shared" si="66"/>
        <v>512</v>
      </c>
      <c r="B2135" s="382" t="s">
        <v>3085</v>
      </c>
      <c r="C2135" s="381" t="s">
        <v>2890</v>
      </c>
      <c r="D2135" s="381">
        <v>0</v>
      </c>
      <c r="E2135" s="901">
        <v>1</v>
      </c>
      <c r="F2135" s="901"/>
      <c r="G2135" s="470">
        <v>78181507</v>
      </c>
      <c r="H2135" s="530">
        <v>132000</v>
      </c>
      <c r="I2135" s="543"/>
      <c r="J2135" s="544"/>
    </row>
    <row r="2136" spans="1:10" s="68" customFormat="1" ht="21" customHeight="1">
      <c r="A2136" s="475">
        <f t="shared" si="66"/>
        <v>513</v>
      </c>
      <c r="B2136" s="382" t="s">
        <v>3086</v>
      </c>
      <c r="C2136" s="381" t="s">
        <v>2890</v>
      </c>
      <c r="D2136" s="381">
        <v>0</v>
      </c>
      <c r="E2136" s="901">
        <v>1</v>
      </c>
      <c r="F2136" s="901"/>
      <c r="G2136" s="470">
        <v>78181507</v>
      </c>
      <c r="H2136" s="530">
        <v>242000.00000000003</v>
      </c>
      <c r="I2136" s="543"/>
      <c r="J2136" s="544"/>
    </row>
    <row r="2137" spans="1:10" s="68" customFormat="1" ht="21" customHeight="1">
      <c r="A2137" s="475">
        <f t="shared" si="66"/>
        <v>514</v>
      </c>
      <c r="B2137" s="382" t="s">
        <v>3087</v>
      </c>
      <c r="C2137" s="381" t="s">
        <v>2890</v>
      </c>
      <c r="D2137" s="381">
        <v>0</v>
      </c>
      <c r="E2137" s="901">
        <v>1</v>
      </c>
      <c r="F2137" s="901"/>
      <c r="G2137" s="470">
        <v>78181507</v>
      </c>
      <c r="H2137" s="530">
        <v>165000</v>
      </c>
      <c r="I2137" s="543"/>
      <c r="J2137" s="544"/>
    </row>
    <row r="2138" spans="1:10" s="68" customFormat="1" ht="21" customHeight="1">
      <c r="A2138" s="475">
        <f t="shared" si="66"/>
        <v>515</v>
      </c>
      <c r="B2138" s="382" t="s">
        <v>3088</v>
      </c>
      <c r="C2138" s="381" t="s">
        <v>2890</v>
      </c>
      <c r="D2138" s="381">
        <v>0</v>
      </c>
      <c r="E2138" s="901">
        <v>1</v>
      </c>
      <c r="F2138" s="901"/>
      <c r="G2138" s="470">
        <v>78181507</v>
      </c>
      <c r="H2138" s="530">
        <v>165000</v>
      </c>
      <c r="I2138" s="543"/>
      <c r="J2138" s="544"/>
    </row>
    <row r="2139" spans="1:10" s="68" customFormat="1" ht="21" customHeight="1">
      <c r="A2139" s="475">
        <f t="shared" si="66"/>
        <v>516</v>
      </c>
      <c r="B2139" s="382" t="s">
        <v>3089</v>
      </c>
      <c r="C2139" s="381" t="s">
        <v>2890</v>
      </c>
      <c r="D2139" s="381">
        <v>0</v>
      </c>
      <c r="E2139" s="901">
        <v>1</v>
      </c>
      <c r="F2139" s="901"/>
      <c r="G2139" s="470">
        <v>78181507</v>
      </c>
      <c r="H2139" s="530">
        <v>165000</v>
      </c>
      <c r="I2139" s="543"/>
      <c r="J2139" s="544"/>
    </row>
    <row r="2140" spans="1:10" s="68" customFormat="1" ht="21" customHeight="1">
      <c r="A2140" s="475">
        <f t="shared" si="66"/>
        <v>517</v>
      </c>
      <c r="B2140" s="382" t="s">
        <v>3090</v>
      </c>
      <c r="C2140" s="381" t="s">
        <v>2890</v>
      </c>
      <c r="D2140" s="381">
        <v>0</v>
      </c>
      <c r="E2140" s="901">
        <v>1</v>
      </c>
      <c r="F2140" s="901"/>
      <c r="G2140" s="470">
        <v>78181507</v>
      </c>
      <c r="H2140" s="530">
        <v>352000</v>
      </c>
      <c r="I2140" s="543"/>
      <c r="J2140" s="544"/>
    </row>
    <row r="2141" spans="1:10" s="68" customFormat="1" ht="21" customHeight="1">
      <c r="A2141" s="475">
        <f t="shared" si="66"/>
        <v>518</v>
      </c>
      <c r="B2141" s="382" t="s">
        <v>3091</v>
      </c>
      <c r="C2141" s="381" t="s">
        <v>2890</v>
      </c>
      <c r="D2141" s="381">
        <v>0</v>
      </c>
      <c r="E2141" s="901">
        <v>1</v>
      </c>
      <c r="F2141" s="901"/>
      <c r="G2141" s="470">
        <v>78181507</v>
      </c>
      <c r="H2141" s="530">
        <v>352000</v>
      </c>
      <c r="I2141" s="543"/>
      <c r="J2141" s="544"/>
    </row>
    <row r="2142" spans="1:10" s="68" customFormat="1" ht="21" customHeight="1">
      <c r="A2142" s="475">
        <f t="shared" si="66"/>
        <v>519</v>
      </c>
      <c r="B2142" s="382" t="s">
        <v>3092</v>
      </c>
      <c r="C2142" s="381" t="s">
        <v>2890</v>
      </c>
      <c r="D2142" s="381">
        <v>0</v>
      </c>
      <c r="E2142" s="901">
        <v>1</v>
      </c>
      <c r="F2142" s="901"/>
      <c r="G2142" s="470">
        <v>78181507</v>
      </c>
      <c r="H2142" s="530">
        <v>418000.00000000006</v>
      </c>
      <c r="I2142" s="543"/>
      <c r="J2142" s="544"/>
    </row>
    <row r="2143" spans="1:10" s="68" customFormat="1" ht="21" customHeight="1">
      <c r="A2143" s="475">
        <f t="shared" si="66"/>
        <v>520</v>
      </c>
      <c r="B2143" s="382" t="s">
        <v>3093</v>
      </c>
      <c r="C2143" s="381" t="s">
        <v>2890</v>
      </c>
      <c r="D2143" s="381">
        <v>0</v>
      </c>
      <c r="E2143" s="901">
        <v>1</v>
      </c>
      <c r="F2143" s="901"/>
      <c r="G2143" s="470">
        <v>78181507</v>
      </c>
      <c r="H2143" s="530">
        <v>22000</v>
      </c>
      <c r="I2143" s="543"/>
      <c r="J2143" s="544"/>
    </row>
    <row r="2144" spans="1:10" s="68" customFormat="1" ht="21" customHeight="1">
      <c r="A2144" s="475">
        <f t="shared" si="66"/>
        <v>521</v>
      </c>
      <c r="B2144" s="382" t="s">
        <v>3094</v>
      </c>
      <c r="C2144" s="381" t="s">
        <v>2890</v>
      </c>
      <c r="D2144" s="381">
        <v>0</v>
      </c>
      <c r="E2144" s="901">
        <v>1</v>
      </c>
      <c r="F2144" s="901"/>
      <c r="G2144" s="470">
        <v>78181507</v>
      </c>
      <c r="H2144" s="530">
        <v>44000</v>
      </c>
      <c r="I2144" s="543"/>
      <c r="J2144" s="544"/>
    </row>
    <row r="2145" spans="1:10" s="68" customFormat="1" ht="21" customHeight="1">
      <c r="A2145" s="475">
        <f t="shared" si="66"/>
        <v>522</v>
      </c>
      <c r="B2145" s="382" t="s">
        <v>3095</v>
      </c>
      <c r="C2145" s="381" t="s">
        <v>2890</v>
      </c>
      <c r="D2145" s="381">
        <v>0</v>
      </c>
      <c r="E2145" s="901">
        <v>1</v>
      </c>
      <c r="F2145" s="901"/>
      <c r="G2145" s="470">
        <v>78181507</v>
      </c>
      <c r="H2145" s="530">
        <v>66000</v>
      </c>
      <c r="I2145" s="543"/>
      <c r="J2145" s="544"/>
    </row>
    <row r="2146" spans="1:10" s="68" customFormat="1" ht="21" customHeight="1">
      <c r="A2146" s="475">
        <f t="shared" si="66"/>
        <v>523</v>
      </c>
      <c r="B2146" s="382" t="s">
        <v>3096</v>
      </c>
      <c r="C2146" s="381" t="s">
        <v>2890</v>
      </c>
      <c r="D2146" s="381">
        <v>0</v>
      </c>
      <c r="E2146" s="901">
        <v>1</v>
      </c>
      <c r="F2146" s="901"/>
      <c r="G2146" s="470">
        <v>78181507</v>
      </c>
      <c r="H2146" s="530">
        <v>352000</v>
      </c>
      <c r="I2146" s="543"/>
      <c r="J2146" s="544"/>
    </row>
    <row r="2147" spans="1:10" s="68" customFormat="1" ht="21" customHeight="1">
      <c r="A2147" s="475">
        <f t="shared" si="66"/>
        <v>524</v>
      </c>
      <c r="B2147" s="382" t="s">
        <v>3097</v>
      </c>
      <c r="C2147" s="381" t="s">
        <v>2890</v>
      </c>
      <c r="D2147" s="381">
        <v>0</v>
      </c>
      <c r="E2147" s="901">
        <v>1</v>
      </c>
      <c r="F2147" s="901"/>
      <c r="G2147" s="470">
        <v>78181507</v>
      </c>
      <c r="H2147" s="530">
        <v>66000</v>
      </c>
      <c r="I2147" s="543"/>
      <c r="J2147" s="544"/>
    </row>
    <row r="2148" spans="1:10" s="68" customFormat="1" ht="21" customHeight="1">
      <c r="A2148" s="475">
        <f t="shared" si="66"/>
        <v>525</v>
      </c>
      <c r="B2148" s="382" t="s">
        <v>3098</v>
      </c>
      <c r="C2148" s="381" t="s">
        <v>2890</v>
      </c>
      <c r="D2148" s="381">
        <v>0</v>
      </c>
      <c r="E2148" s="901">
        <v>1</v>
      </c>
      <c r="F2148" s="901"/>
      <c r="G2148" s="470">
        <v>78181507</v>
      </c>
      <c r="H2148" s="530">
        <v>77000</v>
      </c>
      <c r="I2148" s="543"/>
      <c r="J2148" s="544"/>
    </row>
    <row r="2149" spans="1:10" s="68" customFormat="1" ht="21" customHeight="1">
      <c r="A2149" s="475">
        <f t="shared" si="66"/>
        <v>526</v>
      </c>
      <c r="B2149" s="382" t="s">
        <v>3099</v>
      </c>
      <c r="C2149" s="381" t="s">
        <v>2890</v>
      </c>
      <c r="D2149" s="381">
        <v>0</v>
      </c>
      <c r="E2149" s="901">
        <v>1</v>
      </c>
      <c r="F2149" s="901"/>
      <c r="G2149" s="470">
        <v>78181507</v>
      </c>
      <c r="H2149" s="530">
        <v>88000</v>
      </c>
      <c r="I2149" s="543"/>
      <c r="J2149" s="544"/>
    </row>
    <row r="2150" spans="1:10" s="68" customFormat="1" ht="15">
      <c r="A2150" s="475">
        <f t="shared" si="66"/>
        <v>527</v>
      </c>
      <c r="B2150" s="382" t="s">
        <v>3100</v>
      </c>
      <c r="C2150" s="381" t="s">
        <v>2890</v>
      </c>
      <c r="D2150" s="381">
        <v>0</v>
      </c>
      <c r="E2150" s="901">
        <v>1</v>
      </c>
      <c r="F2150" s="901"/>
      <c r="G2150" s="470">
        <v>78181507</v>
      </c>
      <c r="H2150" s="530">
        <v>88000</v>
      </c>
      <c r="I2150" s="543"/>
      <c r="J2150" s="544"/>
    </row>
    <row r="2151" spans="1:10" s="68" customFormat="1" ht="30">
      <c r="A2151" s="475">
        <f t="shared" si="66"/>
        <v>528</v>
      </c>
      <c r="B2151" s="382" t="s">
        <v>3101</v>
      </c>
      <c r="C2151" s="381" t="s">
        <v>2890</v>
      </c>
      <c r="D2151" s="381">
        <v>0</v>
      </c>
      <c r="E2151" s="901">
        <v>1</v>
      </c>
      <c r="F2151" s="901"/>
      <c r="G2151" s="470">
        <v>78181507</v>
      </c>
      <c r="H2151" s="530">
        <v>88000</v>
      </c>
      <c r="I2151" s="543"/>
      <c r="J2151" s="544"/>
    </row>
    <row r="2152" spans="1:10" s="68" customFormat="1" ht="21" customHeight="1">
      <c r="A2152" s="475">
        <f t="shared" si="66"/>
        <v>529</v>
      </c>
      <c r="B2152" s="464" t="s">
        <v>3102</v>
      </c>
      <c r="C2152" s="381" t="s">
        <v>2890</v>
      </c>
      <c r="D2152" s="381">
        <v>0</v>
      </c>
      <c r="E2152" s="901">
        <v>1</v>
      </c>
      <c r="F2152" s="901"/>
      <c r="G2152" s="470">
        <v>78181507</v>
      </c>
      <c r="H2152" s="530">
        <v>242000.00000000003</v>
      </c>
      <c r="I2152" s="543"/>
      <c r="J2152" s="544"/>
    </row>
    <row r="2153" spans="1:10" s="68" customFormat="1" ht="21" customHeight="1">
      <c r="A2153" s="904" t="s">
        <v>2670</v>
      </c>
      <c r="B2153" s="904"/>
      <c r="C2153" s="904"/>
      <c r="D2153" s="904"/>
      <c r="E2153" s="904"/>
      <c r="F2153" s="904"/>
      <c r="G2153" s="904"/>
      <c r="H2153" s="904"/>
      <c r="I2153" s="543"/>
      <c r="J2153" s="544"/>
    </row>
    <row r="2154" spans="1:10" s="68" customFormat="1" ht="21" customHeight="1">
      <c r="A2154" s="476">
        <f>A2152+1</f>
        <v>530</v>
      </c>
      <c r="B2154" s="477" t="s">
        <v>3103</v>
      </c>
      <c r="C2154" s="489" t="s">
        <v>2890</v>
      </c>
      <c r="D2154" s="489">
        <v>0</v>
      </c>
      <c r="E2154" s="901">
        <v>1</v>
      </c>
      <c r="F2154" s="901"/>
      <c r="G2154" s="490">
        <v>78181507</v>
      </c>
      <c r="H2154" s="531">
        <v>352000</v>
      </c>
      <c r="I2154" s="543"/>
      <c r="J2154" s="544"/>
    </row>
    <row r="2155" spans="1:10" s="68" customFormat="1" ht="21" customHeight="1">
      <c r="A2155" s="475">
        <f t="shared" ref="A2155:A2157" si="67">A2154+1</f>
        <v>531</v>
      </c>
      <c r="B2155" s="382" t="s">
        <v>3104</v>
      </c>
      <c r="C2155" s="381" t="s">
        <v>2890</v>
      </c>
      <c r="D2155" s="381">
        <v>0</v>
      </c>
      <c r="E2155" s="901">
        <v>1</v>
      </c>
      <c r="F2155" s="901"/>
      <c r="G2155" s="470">
        <v>78181507</v>
      </c>
      <c r="H2155" s="530">
        <v>352000</v>
      </c>
      <c r="I2155" s="543"/>
      <c r="J2155" s="544"/>
    </row>
    <row r="2156" spans="1:10" s="68" customFormat="1" ht="21" customHeight="1">
      <c r="A2156" s="475">
        <f t="shared" si="67"/>
        <v>532</v>
      </c>
      <c r="B2156" s="382" t="s">
        <v>3105</v>
      </c>
      <c r="C2156" s="381" t="s">
        <v>2890</v>
      </c>
      <c r="D2156" s="381">
        <v>0</v>
      </c>
      <c r="E2156" s="901">
        <v>1</v>
      </c>
      <c r="F2156" s="901"/>
      <c r="G2156" s="470">
        <v>78181507</v>
      </c>
      <c r="H2156" s="530">
        <v>385000.00000000006</v>
      </c>
      <c r="I2156" s="543"/>
      <c r="J2156" s="544"/>
    </row>
    <row r="2157" spans="1:10" s="68" customFormat="1" ht="21" customHeight="1">
      <c r="A2157" s="475">
        <f t="shared" si="67"/>
        <v>533</v>
      </c>
      <c r="B2157" s="464" t="s">
        <v>3090</v>
      </c>
      <c r="C2157" s="381" t="s">
        <v>2890</v>
      </c>
      <c r="D2157" s="381">
        <v>0</v>
      </c>
      <c r="E2157" s="901">
        <v>1</v>
      </c>
      <c r="F2157" s="901"/>
      <c r="G2157" s="470">
        <v>78181507</v>
      </c>
      <c r="H2157" s="530">
        <v>396000.00000000006</v>
      </c>
      <c r="I2157" s="543"/>
      <c r="J2157" s="544"/>
    </row>
    <row r="2158" spans="1:10" s="68" customFormat="1" ht="21" customHeight="1">
      <c r="A2158" s="904" t="s">
        <v>2672</v>
      </c>
      <c r="B2158" s="904"/>
      <c r="C2158" s="904"/>
      <c r="D2158" s="904"/>
      <c r="E2158" s="904"/>
      <c r="F2158" s="904"/>
      <c r="G2158" s="904"/>
      <c r="H2158" s="904"/>
      <c r="I2158" s="543"/>
      <c r="J2158" s="544"/>
    </row>
    <row r="2159" spans="1:10" s="68" customFormat="1" ht="21" customHeight="1">
      <c r="A2159" s="475">
        <f>A2157+1</f>
        <v>534</v>
      </c>
      <c r="B2159" s="382" t="s">
        <v>3106</v>
      </c>
      <c r="C2159" s="381" t="s">
        <v>2890</v>
      </c>
      <c r="D2159" s="381">
        <v>0</v>
      </c>
      <c r="E2159" s="901">
        <v>1</v>
      </c>
      <c r="F2159" s="901"/>
      <c r="G2159" s="470">
        <v>78181507</v>
      </c>
      <c r="H2159" s="530">
        <v>352000</v>
      </c>
      <c r="I2159" s="543"/>
      <c r="J2159" s="544"/>
    </row>
    <row r="2160" spans="1:10" s="68" customFormat="1" ht="15">
      <c r="A2160" s="475">
        <f t="shared" ref="A2160:A2164" si="68">A2159+1</f>
        <v>535</v>
      </c>
      <c r="B2160" s="382" t="s">
        <v>3107</v>
      </c>
      <c r="C2160" s="381" t="s">
        <v>2890</v>
      </c>
      <c r="D2160" s="381">
        <v>0</v>
      </c>
      <c r="E2160" s="901">
        <v>1</v>
      </c>
      <c r="F2160" s="901"/>
      <c r="G2160" s="470">
        <v>78181507</v>
      </c>
      <c r="H2160" s="530">
        <v>352000</v>
      </c>
      <c r="I2160" s="543"/>
      <c r="J2160" s="544"/>
    </row>
    <row r="2161" spans="1:10" s="68" customFormat="1" ht="15">
      <c r="A2161" s="475">
        <f t="shared" si="68"/>
        <v>536</v>
      </c>
      <c r="B2161" s="382" t="s">
        <v>3108</v>
      </c>
      <c r="C2161" s="381" t="s">
        <v>2890</v>
      </c>
      <c r="D2161" s="381">
        <v>0</v>
      </c>
      <c r="E2161" s="901">
        <v>1</v>
      </c>
      <c r="F2161" s="901"/>
      <c r="G2161" s="470">
        <v>78181507</v>
      </c>
      <c r="H2161" s="530">
        <v>352000</v>
      </c>
      <c r="I2161" s="543"/>
      <c r="J2161" s="544"/>
    </row>
    <row r="2162" spans="1:10" s="68" customFormat="1" ht="30">
      <c r="A2162" s="475">
        <f t="shared" si="68"/>
        <v>537</v>
      </c>
      <c r="B2162" s="382" t="s">
        <v>3109</v>
      </c>
      <c r="C2162" s="381" t="s">
        <v>2890</v>
      </c>
      <c r="D2162" s="381">
        <v>0</v>
      </c>
      <c r="E2162" s="901">
        <v>1</v>
      </c>
      <c r="F2162" s="901"/>
      <c r="G2162" s="470">
        <v>78181507</v>
      </c>
      <c r="H2162" s="530">
        <v>330000</v>
      </c>
      <c r="I2162" s="543"/>
      <c r="J2162" s="544"/>
    </row>
    <row r="2163" spans="1:10" s="68" customFormat="1" ht="15">
      <c r="A2163" s="475">
        <f t="shared" si="68"/>
        <v>538</v>
      </c>
      <c r="B2163" s="382" t="s">
        <v>3110</v>
      </c>
      <c r="C2163" s="381" t="s">
        <v>2890</v>
      </c>
      <c r="D2163" s="381">
        <v>0</v>
      </c>
      <c r="E2163" s="901">
        <v>1</v>
      </c>
      <c r="F2163" s="901"/>
      <c r="G2163" s="470">
        <v>78181507</v>
      </c>
      <c r="H2163" s="530">
        <v>352000</v>
      </c>
      <c r="I2163" s="543"/>
      <c r="J2163" s="544"/>
    </row>
    <row r="2164" spans="1:10" s="68" customFormat="1" ht="30">
      <c r="A2164" s="475">
        <f t="shared" si="68"/>
        <v>539</v>
      </c>
      <c r="B2164" s="464" t="s">
        <v>3111</v>
      </c>
      <c r="C2164" s="381" t="s">
        <v>2890</v>
      </c>
      <c r="D2164" s="381">
        <v>0</v>
      </c>
      <c r="E2164" s="901">
        <v>1</v>
      </c>
      <c r="F2164" s="901"/>
      <c r="G2164" s="470">
        <v>78181507</v>
      </c>
      <c r="H2164" s="530">
        <v>352000</v>
      </c>
      <c r="I2164" s="543"/>
      <c r="J2164" s="544"/>
    </row>
    <row r="2165" spans="1:10" s="68" customFormat="1" ht="21" customHeight="1">
      <c r="A2165" s="907" t="s">
        <v>2674</v>
      </c>
      <c r="B2165" s="908"/>
      <c r="C2165" s="908"/>
      <c r="D2165" s="908"/>
      <c r="E2165" s="908"/>
      <c r="F2165" s="908"/>
      <c r="G2165" s="908"/>
      <c r="H2165" s="908"/>
      <c r="I2165" s="543"/>
      <c r="J2165" s="544"/>
    </row>
    <row r="2166" spans="1:10" s="68" customFormat="1" ht="21" customHeight="1">
      <c r="A2166" s="475">
        <f>A2164+1</f>
        <v>540</v>
      </c>
      <c r="B2166" s="382" t="s">
        <v>3112</v>
      </c>
      <c r="C2166" s="381" t="s">
        <v>2890</v>
      </c>
      <c r="D2166" s="381">
        <v>0</v>
      </c>
      <c r="E2166" s="901">
        <v>1</v>
      </c>
      <c r="F2166" s="901"/>
      <c r="G2166" s="470">
        <v>78181507</v>
      </c>
      <c r="H2166" s="530">
        <v>1320000</v>
      </c>
      <c r="I2166" s="543"/>
      <c r="J2166" s="544"/>
    </row>
    <row r="2167" spans="1:10" s="68" customFormat="1" ht="21" customHeight="1">
      <c r="A2167" s="475">
        <f t="shared" ref="A2167:A2182" si="69">A2166+1</f>
        <v>541</v>
      </c>
      <c r="B2167" s="382" t="s">
        <v>3113</v>
      </c>
      <c r="C2167" s="381" t="s">
        <v>2890</v>
      </c>
      <c r="D2167" s="381">
        <v>0</v>
      </c>
      <c r="E2167" s="901">
        <v>1</v>
      </c>
      <c r="F2167" s="901"/>
      <c r="G2167" s="470">
        <v>78181507</v>
      </c>
      <c r="H2167" s="530">
        <v>715000</v>
      </c>
      <c r="I2167" s="543"/>
      <c r="J2167" s="544"/>
    </row>
    <row r="2168" spans="1:10" s="68" customFormat="1" ht="21" customHeight="1">
      <c r="A2168" s="475">
        <f t="shared" si="69"/>
        <v>542</v>
      </c>
      <c r="B2168" s="382" t="s">
        <v>3114</v>
      </c>
      <c r="C2168" s="381" t="s">
        <v>2890</v>
      </c>
      <c r="D2168" s="381">
        <v>0</v>
      </c>
      <c r="E2168" s="901">
        <v>1</v>
      </c>
      <c r="F2168" s="901"/>
      <c r="G2168" s="470">
        <v>78181507</v>
      </c>
      <c r="H2168" s="530">
        <v>605000</v>
      </c>
      <c r="I2168" s="543"/>
      <c r="J2168" s="544"/>
    </row>
    <row r="2169" spans="1:10" s="68" customFormat="1" ht="21" customHeight="1">
      <c r="A2169" s="475">
        <f t="shared" si="69"/>
        <v>543</v>
      </c>
      <c r="B2169" s="382" t="s">
        <v>3115</v>
      </c>
      <c r="C2169" s="381" t="s">
        <v>2890</v>
      </c>
      <c r="D2169" s="381">
        <v>0</v>
      </c>
      <c r="E2169" s="901">
        <v>1</v>
      </c>
      <c r="F2169" s="901"/>
      <c r="G2169" s="470">
        <v>78181507</v>
      </c>
      <c r="H2169" s="530">
        <v>495000.00000000006</v>
      </c>
      <c r="I2169" s="543"/>
      <c r="J2169" s="544"/>
    </row>
    <row r="2170" spans="1:10" s="68" customFormat="1" ht="21" customHeight="1">
      <c r="A2170" s="475">
        <f t="shared" si="69"/>
        <v>544</v>
      </c>
      <c r="B2170" s="382" t="s">
        <v>3116</v>
      </c>
      <c r="C2170" s="381" t="s">
        <v>2890</v>
      </c>
      <c r="D2170" s="381">
        <v>0</v>
      </c>
      <c r="E2170" s="901">
        <v>1</v>
      </c>
      <c r="F2170" s="901"/>
      <c r="G2170" s="470">
        <v>78181507</v>
      </c>
      <c r="H2170" s="530">
        <v>352000</v>
      </c>
      <c r="I2170" s="543"/>
      <c r="J2170" s="544"/>
    </row>
    <row r="2171" spans="1:10" s="68" customFormat="1" ht="21" customHeight="1">
      <c r="A2171" s="475">
        <f t="shared" si="69"/>
        <v>545</v>
      </c>
      <c r="B2171" s="382" t="s">
        <v>3117</v>
      </c>
      <c r="C2171" s="381" t="s">
        <v>2890</v>
      </c>
      <c r="D2171" s="381">
        <v>0</v>
      </c>
      <c r="E2171" s="901">
        <v>1</v>
      </c>
      <c r="F2171" s="901"/>
      <c r="G2171" s="470">
        <v>78181507</v>
      </c>
      <c r="H2171" s="530">
        <v>165000</v>
      </c>
      <c r="I2171" s="543"/>
      <c r="J2171" s="544"/>
    </row>
    <row r="2172" spans="1:10" s="68" customFormat="1" ht="21" customHeight="1">
      <c r="A2172" s="475">
        <f t="shared" si="69"/>
        <v>546</v>
      </c>
      <c r="B2172" s="382" t="s">
        <v>3118</v>
      </c>
      <c r="C2172" s="381" t="s">
        <v>2890</v>
      </c>
      <c r="D2172" s="381">
        <v>0</v>
      </c>
      <c r="E2172" s="901">
        <v>1</v>
      </c>
      <c r="F2172" s="901"/>
      <c r="G2172" s="470">
        <v>78181507</v>
      </c>
      <c r="H2172" s="530">
        <v>165000</v>
      </c>
      <c r="I2172" s="543"/>
      <c r="J2172" s="544"/>
    </row>
    <row r="2173" spans="1:10" s="68" customFormat="1" ht="21" customHeight="1">
      <c r="A2173" s="475">
        <f t="shared" si="69"/>
        <v>547</v>
      </c>
      <c r="B2173" s="382" t="s">
        <v>3119</v>
      </c>
      <c r="C2173" s="381" t="s">
        <v>2890</v>
      </c>
      <c r="D2173" s="381">
        <v>0</v>
      </c>
      <c r="E2173" s="901">
        <v>1</v>
      </c>
      <c r="F2173" s="901"/>
      <c r="G2173" s="470">
        <v>78181507</v>
      </c>
      <c r="H2173" s="530">
        <v>176000</v>
      </c>
      <c r="I2173" s="543"/>
      <c r="J2173" s="544"/>
    </row>
    <row r="2174" spans="1:10" s="68" customFormat="1" ht="21" customHeight="1">
      <c r="A2174" s="475">
        <f t="shared" si="69"/>
        <v>548</v>
      </c>
      <c r="B2174" s="382" t="s">
        <v>3120</v>
      </c>
      <c r="C2174" s="381" t="s">
        <v>2890</v>
      </c>
      <c r="D2174" s="381">
        <v>0</v>
      </c>
      <c r="E2174" s="901">
        <v>1</v>
      </c>
      <c r="F2174" s="901"/>
      <c r="G2174" s="470">
        <v>78181507</v>
      </c>
      <c r="H2174" s="530">
        <v>132000</v>
      </c>
      <c r="I2174" s="543"/>
      <c r="J2174" s="544"/>
    </row>
    <row r="2175" spans="1:10" s="68" customFormat="1" ht="15">
      <c r="A2175" s="475">
        <f t="shared" si="69"/>
        <v>549</v>
      </c>
      <c r="B2175" s="382" t="s">
        <v>3121</v>
      </c>
      <c r="C2175" s="381" t="s">
        <v>2890</v>
      </c>
      <c r="D2175" s="381">
        <v>0</v>
      </c>
      <c r="E2175" s="901">
        <v>1</v>
      </c>
      <c r="F2175" s="901"/>
      <c r="G2175" s="470">
        <v>78181507</v>
      </c>
      <c r="H2175" s="530">
        <v>495000.00000000006</v>
      </c>
      <c r="I2175" s="543"/>
      <c r="J2175" s="544"/>
    </row>
    <row r="2176" spans="1:10" s="68" customFormat="1" ht="15">
      <c r="A2176" s="475">
        <f t="shared" si="69"/>
        <v>550</v>
      </c>
      <c r="B2176" s="382" t="s">
        <v>3122</v>
      </c>
      <c r="C2176" s="381" t="s">
        <v>2890</v>
      </c>
      <c r="D2176" s="381">
        <v>0</v>
      </c>
      <c r="E2176" s="901">
        <v>1</v>
      </c>
      <c r="F2176" s="901"/>
      <c r="G2176" s="470">
        <v>78181507</v>
      </c>
      <c r="H2176" s="530">
        <v>572000</v>
      </c>
      <c r="I2176" s="543"/>
      <c r="J2176" s="544"/>
    </row>
    <row r="2177" spans="1:10" s="68" customFormat="1" ht="21" customHeight="1">
      <c r="A2177" s="475">
        <f t="shared" si="69"/>
        <v>551</v>
      </c>
      <c r="B2177" s="382" t="s">
        <v>3123</v>
      </c>
      <c r="C2177" s="381" t="s">
        <v>2890</v>
      </c>
      <c r="D2177" s="381">
        <v>0</v>
      </c>
      <c r="E2177" s="901">
        <v>1</v>
      </c>
      <c r="F2177" s="901"/>
      <c r="G2177" s="470">
        <v>78181507</v>
      </c>
      <c r="H2177" s="530">
        <v>858000.00000000012</v>
      </c>
      <c r="I2177" s="543"/>
      <c r="J2177" s="544"/>
    </row>
    <row r="2178" spans="1:10" s="68" customFormat="1" ht="21" customHeight="1">
      <c r="A2178" s="475">
        <f t="shared" si="69"/>
        <v>552</v>
      </c>
      <c r="B2178" s="382" t="s">
        <v>3124</v>
      </c>
      <c r="C2178" s="381" t="s">
        <v>2890</v>
      </c>
      <c r="D2178" s="381">
        <v>0</v>
      </c>
      <c r="E2178" s="901">
        <v>1</v>
      </c>
      <c r="F2178" s="901"/>
      <c r="G2178" s="470">
        <v>78181507</v>
      </c>
      <c r="H2178" s="530">
        <v>880000.00000000012</v>
      </c>
      <c r="I2178" s="543"/>
      <c r="J2178" s="544"/>
    </row>
    <row r="2179" spans="1:10" s="68" customFormat="1" ht="21" customHeight="1">
      <c r="A2179" s="475">
        <f t="shared" si="69"/>
        <v>553</v>
      </c>
      <c r="B2179" s="382" t="s">
        <v>3125</v>
      </c>
      <c r="C2179" s="381" t="s">
        <v>2890</v>
      </c>
      <c r="D2179" s="381">
        <v>0</v>
      </c>
      <c r="E2179" s="901">
        <v>1</v>
      </c>
      <c r="F2179" s="901"/>
      <c r="G2179" s="470">
        <v>78181507</v>
      </c>
      <c r="H2179" s="530">
        <v>880000.00000000012</v>
      </c>
      <c r="I2179" s="543"/>
      <c r="J2179" s="544"/>
    </row>
    <row r="2180" spans="1:10" s="68" customFormat="1" ht="21" customHeight="1">
      <c r="A2180" s="475">
        <f t="shared" si="69"/>
        <v>554</v>
      </c>
      <c r="B2180" s="382" t="s">
        <v>3126</v>
      </c>
      <c r="C2180" s="381" t="s">
        <v>2890</v>
      </c>
      <c r="D2180" s="381">
        <v>0</v>
      </c>
      <c r="E2180" s="901">
        <v>1</v>
      </c>
      <c r="F2180" s="901"/>
      <c r="G2180" s="470">
        <v>78181507</v>
      </c>
      <c r="H2180" s="530">
        <v>825000.00000000012</v>
      </c>
      <c r="I2180" s="543"/>
      <c r="J2180" s="544"/>
    </row>
    <row r="2181" spans="1:10" s="68" customFormat="1" ht="21" customHeight="1">
      <c r="A2181" s="475">
        <f t="shared" si="69"/>
        <v>555</v>
      </c>
      <c r="B2181" s="382" t="s">
        <v>3127</v>
      </c>
      <c r="C2181" s="381" t="s">
        <v>2890</v>
      </c>
      <c r="D2181" s="381">
        <v>0</v>
      </c>
      <c r="E2181" s="901">
        <v>1</v>
      </c>
      <c r="F2181" s="901"/>
      <c r="G2181" s="470">
        <v>78181507</v>
      </c>
      <c r="H2181" s="530">
        <v>858000.00000000012</v>
      </c>
      <c r="I2181" s="543"/>
      <c r="J2181" s="544"/>
    </row>
    <row r="2182" spans="1:10" s="68" customFormat="1" ht="21" customHeight="1">
      <c r="A2182" s="475">
        <f t="shared" si="69"/>
        <v>556</v>
      </c>
      <c r="B2182" s="464" t="s">
        <v>3128</v>
      </c>
      <c r="C2182" s="381" t="s">
        <v>2890</v>
      </c>
      <c r="D2182" s="381">
        <v>0</v>
      </c>
      <c r="E2182" s="901">
        <v>1</v>
      </c>
      <c r="F2182" s="901"/>
      <c r="G2182" s="470">
        <v>78181507</v>
      </c>
      <c r="H2182" s="530">
        <v>506000.00000000006</v>
      </c>
      <c r="I2182" s="543"/>
      <c r="J2182" s="544"/>
    </row>
    <row r="2183" spans="1:10" s="68" customFormat="1" ht="21" customHeight="1">
      <c r="A2183" s="904" t="s">
        <v>3129</v>
      </c>
      <c r="B2183" s="904"/>
      <c r="C2183" s="904"/>
      <c r="D2183" s="904"/>
      <c r="E2183" s="904"/>
      <c r="F2183" s="904"/>
      <c r="G2183" s="904"/>
      <c r="H2183" s="904"/>
      <c r="I2183" s="543"/>
      <c r="J2183" s="544"/>
    </row>
    <row r="2184" spans="1:10" s="68" customFormat="1" ht="21" customHeight="1">
      <c r="A2184" s="476">
        <f>A2182+1</f>
        <v>557</v>
      </c>
      <c r="B2184" s="477" t="s">
        <v>3130</v>
      </c>
      <c r="C2184" s="489" t="s">
        <v>2890</v>
      </c>
      <c r="D2184" s="489">
        <v>0</v>
      </c>
      <c r="E2184" s="901">
        <v>1</v>
      </c>
      <c r="F2184" s="901"/>
      <c r="G2184" s="490">
        <v>78181507</v>
      </c>
      <c r="H2184" s="531">
        <v>132000</v>
      </c>
      <c r="I2184" s="543"/>
      <c r="J2184" s="544"/>
    </row>
    <row r="2185" spans="1:10" s="68" customFormat="1" ht="21" customHeight="1">
      <c r="A2185" s="475">
        <f t="shared" ref="A2185:A2205" si="70">A2184+1</f>
        <v>558</v>
      </c>
      <c r="B2185" s="382" t="s">
        <v>3131</v>
      </c>
      <c r="C2185" s="381" t="s">
        <v>2890</v>
      </c>
      <c r="D2185" s="381">
        <v>0</v>
      </c>
      <c r="E2185" s="901">
        <v>1</v>
      </c>
      <c r="F2185" s="901"/>
      <c r="G2185" s="470">
        <v>78181507</v>
      </c>
      <c r="H2185" s="530">
        <v>132000</v>
      </c>
      <c r="I2185" s="543"/>
      <c r="J2185" s="544"/>
    </row>
    <row r="2186" spans="1:10" s="68" customFormat="1" ht="21" customHeight="1">
      <c r="A2186" s="475">
        <f t="shared" si="70"/>
        <v>559</v>
      </c>
      <c r="B2186" s="382" t="s">
        <v>3132</v>
      </c>
      <c r="C2186" s="381" t="s">
        <v>2890</v>
      </c>
      <c r="D2186" s="381">
        <v>0</v>
      </c>
      <c r="E2186" s="901">
        <v>1</v>
      </c>
      <c r="F2186" s="901"/>
      <c r="G2186" s="470">
        <v>78181507</v>
      </c>
      <c r="H2186" s="530">
        <v>88000</v>
      </c>
      <c r="I2186" s="543"/>
      <c r="J2186" s="544"/>
    </row>
    <row r="2187" spans="1:10" s="68" customFormat="1" ht="21" customHeight="1">
      <c r="A2187" s="475">
        <f t="shared" si="70"/>
        <v>560</v>
      </c>
      <c r="B2187" s="382" t="s">
        <v>3133</v>
      </c>
      <c r="C2187" s="381" t="s">
        <v>2890</v>
      </c>
      <c r="D2187" s="381">
        <v>0</v>
      </c>
      <c r="E2187" s="901">
        <v>1</v>
      </c>
      <c r="F2187" s="901"/>
      <c r="G2187" s="470">
        <v>78181507</v>
      </c>
      <c r="H2187" s="530">
        <v>121000.00000000001</v>
      </c>
      <c r="I2187" s="543"/>
      <c r="J2187" s="544"/>
    </row>
    <row r="2188" spans="1:10" s="68" customFormat="1" ht="21" customHeight="1">
      <c r="A2188" s="475">
        <f t="shared" si="70"/>
        <v>561</v>
      </c>
      <c r="B2188" s="382" t="s">
        <v>3134</v>
      </c>
      <c r="C2188" s="381" t="s">
        <v>2890</v>
      </c>
      <c r="D2188" s="381">
        <v>0</v>
      </c>
      <c r="E2188" s="901">
        <v>1</v>
      </c>
      <c r="F2188" s="901"/>
      <c r="G2188" s="470">
        <v>78181507</v>
      </c>
      <c r="H2188" s="530">
        <v>22000</v>
      </c>
      <c r="I2188" s="543"/>
      <c r="J2188" s="544"/>
    </row>
    <row r="2189" spans="1:10" s="68" customFormat="1" ht="21" customHeight="1">
      <c r="A2189" s="475">
        <f t="shared" si="70"/>
        <v>562</v>
      </c>
      <c r="B2189" s="382" t="s">
        <v>3135</v>
      </c>
      <c r="C2189" s="381" t="s">
        <v>2890</v>
      </c>
      <c r="D2189" s="381">
        <v>0</v>
      </c>
      <c r="E2189" s="901">
        <v>1</v>
      </c>
      <c r="F2189" s="901"/>
      <c r="G2189" s="470">
        <v>78181507</v>
      </c>
      <c r="H2189" s="530">
        <v>88000</v>
      </c>
      <c r="I2189" s="543"/>
      <c r="J2189" s="544"/>
    </row>
    <row r="2190" spans="1:10" s="68" customFormat="1" ht="21" customHeight="1">
      <c r="A2190" s="475">
        <f t="shared" si="70"/>
        <v>563</v>
      </c>
      <c r="B2190" s="382" t="s">
        <v>3136</v>
      </c>
      <c r="C2190" s="381" t="s">
        <v>2890</v>
      </c>
      <c r="D2190" s="381">
        <v>0</v>
      </c>
      <c r="E2190" s="901">
        <v>1</v>
      </c>
      <c r="F2190" s="901"/>
      <c r="G2190" s="470">
        <v>78181507</v>
      </c>
      <c r="H2190" s="530">
        <v>528000</v>
      </c>
      <c r="I2190" s="543"/>
      <c r="J2190" s="544"/>
    </row>
    <row r="2191" spans="1:10" s="68" customFormat="1" ht="15">
      <c r="A2191" s="475">
        <f t="shared" si="70"/>
        <v>564</v>
      </c>
      <c r="B2191" s="382" t="s">
        <v>3137</v>
      </c>
      <c r="C2191" s="381" t="s">
        <v>2890</v>
      </c>
      <c r="D2191" s="381">
        <v>0</v>
      </c>
      <c r="E2191" s="901">
        <v>1</v>
      </c>
      <c r="F2191" s="901"/>
      <c r="G2191" s="470">
        <v>78181507</v>
      </c>
      <c r="H2191" s="530">
        <v>176000</v>
      </c>
      <c r="I2191" s="543"/>
      <c r="J2191" s="544"/>
    </row>
    <row r="2192" spans="1:10" s="68" customFormat="1" ht="30">
      <c r="A2192" s="475">
        <f t="shared" si="70"/>
        <v>565</v>
      </c>
      <c r="B2192" s="382" t="s">
        <v>3138</v>
      </c>
      <c r="C2192" s="381" t="s">
        <v>2890</v>
      </c>
      <c r="D2192" s="381">
        <v>0</v>
      </c>
      <c r="E2192" s="901">
        <v>1</v>
      </c>
      <c r="F2192" s="901"/>
      <c r="G2192" s="470">
        <v>78181507</v>
      </c>
      <c r="H2192" s="530">
        <v>165000</v>
      </c>
      <c r="I2192" s="543"/>
      <c r="J2192" s="544"/>
    </row>
    <row r="2193" spans="1:10" s="68" customFormat="1" ht="15">
      <c r="A2193" s="475">
        <f t="shared" si="70"/>
        <v>566</v>
      </c>
      <c r="B2193" s="382" t="s">
        <v>3139</v>
      </c>
      <c r="C2193" s="381" t="s">
        <v>2890</v>
      </c>
      <c r="D2193" s="381">
        <v>0</v>
      </c>
      <c r="E2193" s="901">
        <v>1</v>
      </c>
      <c r="F2193" s="901"/>
      <c r="G2193" s="470">
        <v>78181507</v>
      </c>
      <c r="H2193" s="530">
        <v>165000</v>
      </c>
      <c r="I2193" s="543"/>
      <c r="J2193" s="544"/>
    </row>
    <row r="2194" spans="1:10" s="68" customFormat="1" ht="30">
      <c r="A2194" s="475">
        <f t="shared" si="70"/>
        <v>567</v>
      </c>
      <c r="B2194" s="382" t="s">
        <v>3140</v>
      </c>
      <c r="C2194" s="381" t="s">
        <v>2890</v>
      </c>
      <c r="D2194" s="381">
        <v>0</v>
      </c>
      <c r="E2194" s="901">
        <v>1</v>
      </c>
      <c r="F2194" s="901"/>
      <c r="G2194" s="470">
        <v>78181507</v>
      </c>
      <c r="H2194" s="530">
        <v>308000</v>
      </c>
      <c r="I2194" s="543"/>
      <c r="J2194" s="544"/>
    </row>
    <row r="2195" spans="1:10" s="68" customFormat="1" ht="21" customHeight="1">
      <c r="A2195" s="475">
        <f t="shared" si="70"/>
        <v>568</v>
      </c>
      <c r="B2195" s="382" t="s">
        <v>3141</v>
      </c>
      <c r="C2195" s="381" t="s">
        <v>2890</v>
      </c>
      <c r="D2195" s="381">
        <v>0</v>
      </c>
      <c r="E2195" s="901">
        <v>1</v>
      </c>
      <c r="F2195" s="901"/>
      <c r="G2195" s="470">
        <v>78181507</v>
      </c>
      <c r="H2195" s="530">
        <v>132000</v>
      </c>
      <c r="I2195" s="543"/>
      <c r="J2195" s="544"/>
    </row>
    <row r="2196" spans="1:10" s="68" customFormat="1" ht="21" customHeight="1">
      <c r="A2196" s="475">
        <f t="shared" si="70"/>
        <v>569</v>
      </c>
      <c r="B2196" s="382" t="s">
        <v>3142</v>
      </c>
      <c r="C2196" s="381" t="s">
        <v>2890</v>
      </c>
      <c r="D2196" s="381">
        <v>0</v>
      </c>
      <c r="E2196" s="901">
        <v>1</v>
      </c>
      <c r="F2196" s="901"/>
      <c r="G2196" s="470">
        <v>78181507</v>
      </c>
      <c r="H2196" s="530">
        <v>198000.00000000003</v>
      </c>
      <c r="I2196" s="543"/>
      <c r="J2196" s="544"/>
    </row>
    <row r="2197" spans="1:10" s="68" customFormat="1" ht="15">
      <c r="A2197" s="475">
        <f t="shared" si="70"/>
        <v>570</v>
      </c>
      <c r="B2197" s="382" t="s">
        <v>3143</v>
      </c>
      <c r="C2197" s="381" t="s">
        <v>2890</v>
      </c>
      <c r="D2197" s="381">
        <v>0</v>
      </c>
      <c r="E2197" s="901">
        <v>1</v>
      </c>
      <c r="F2197" s="901"/>
      <c r="G2197" s="470">
        <v>78181507</v>
      </c>
      <c r="H2197" s="530">
        <v>330000</v>
      </c>
      <c r="I2197" s="543"/>
      <c r="J2197" s="544"/>
    </row>
    <row r="2198" spans="1:10" s="68" customFormat="1" ht="30">
      <c r="A2198" s="475">
        <f t="shared" si="70"/>
        <v>571</v>
      </c>
      <c r="B2198" s="382" t="s">
        <v>3144</v>
      </c>
      <c r="C2198" s="381" t="s">
        <v>2890</v>
      </c>
      <c r="D2198" s="381">
        <v>0</v>
      </c>
      <c r="E2198" s="901">
        <v>1</v>
      </c>
      <c r="F2198" s="901"/>
      <c r="G2198" s="470">
        <v>78181507</v>
      </c>
      <c r="H2198" s="530">
        <v>88000</v>
      </c>
      <c r="I2198" s="543"/>
      <c r="J2198" s="544"/>
    </row>
    <row r="2199" spans="1:10" s="68" customFormat="1" ht="21" customHeight="1">
      <c r="A2199" s="475">
        <f t="shared" si="70"/>
        <v>572</v>
      </c>
      <c r="B2199" s="382" t="s">
        <v>3145</v>
      </c>
      <c r="C2199" s="381" t="s">
        <v>2890</v>
      </c>
      <c r="D2199" s="381">
        <v>0</v>
      </c>
      <c r="E2199" s="901">
        <v>1</v>
      </c>
      <c r="F2199" s="901"/>
      <c r="G2199" s="470">
        <v>78181507</v>
      </c>
      <c r="H2199" s="530">
        <v>66000</v>
      </c>
      <c r="I2199" s="543"/>
      <c r="J2199" s="544"/>
    </row>
    <row r="2200" spans="1:10" s="68" customFormat="1" ht="15">
      <c r="A2200" s="475">
        <f t="shared" si="70"/>
        <v>573</v>
      </c>
      <c r="B2200" s="382" t="s">
        <v>3146</v>
      </c>
      <c r="C2200" s="381" t="s">
        <v>2890</v>
      </c>
      <c r="D2200" s="381">
        <v>0</v>
      </c>
      <c r="E2200" s="901">
        <v>1</v>
      </c>
      <c r="F2200" s="901"/>
      <c r="G2200" s="470">
        <v>78181507</v>
      </c>
      <c r="H2200" s="530">
        <v>88000</v>
      </c>
      <c r="I2200" s="543"/>
      <c r="J2200" s="544"/>
    </row>
    <row r="2201" spans="1:10" s="68" customFormat="1" ht="15">
      <c r="A2201" s="475">
        <f t="shared" si="70"/>
        <v>574</v>
      </c>
      <c r="B2201" s="382" t="s">
        <v>3147</v>
      </c>
      <c r="C2201" s="381" t="s">
        <v>2890</v>
      </c>
      <c r="D2201" s="381">
        <v>0</v>
      </c>
      <c r="E2201" s="901">
        <v>1</v>
      </c>
      <c r="F2201" s="901"/>
      <c r="G2201" s="470">
        <v>78181507</v>
      </c>
      <c r="H2201" s="530">
        <v>110000.00000000001</v>
      </c>
      <c r="I2201" s="543"/>
      <c r="J2201" s="544"/>
    </row>
    <row r="2202" spans="1:10" s="68" customFormat="1" ht="15">
      <c r="A2202" s="475">
        <f t="shared" si="70"/>
        <v>575</v>
      </c>
      <c r="B2202" s="382" t="s">
        <v>3148</v>
      </c>
      <c r="C2202" s="381" t="s">
        <v>2890</v>
      </c>
      <c r="D2202" s="381">
        <v>0</v>
      </c>
      <c r="E2202" s="901">
        <v>1</v>
      </c>
      <c r="F2202" s="901"/>
      <c r="G2202" s="470">
        <v>78181507</v>
      </c>
      <c r="H2202" s="530">
        <v>110000.00000000001</v>
      </c>
      <c r="I2202" s="543"/>
      <c r="J2202" s="544"/>
    </row>
    <row r="2203" spans="1:10" s="68" customFormat="1" ht="21" customHeight="1">
      <c r="A2203" s="475">
        <f t="shared" si="70"/>
        <v>576</v>
      </c>
      <c r="B2203" s="382" t="s">
        <v>3149</v>
      </c>
      <c r="C2203" s="381" t="s">
        <v>2890</v>
      </c>
      <c r="D2203" s="381">
        <v>0</v>
      </c>
      <c r="E2203" s="901">
        <v>1</v>
      </c>
      <c r="F2203" s="901"/>
      <c r="G2203" s="470">
        <v>78181507</v>
      </c>
      <c r="H2203" s="530">
        <v>418000.00000000006</v>
      </c>
      <c r="I2203" s="543"/>
      <c r="J2203" s="544"/>
    </row>
    <row r="2204" spans="1:10" s="68" customFormat="1" ht="21" customHeight="1">
      <c r="A2204" s="475">
        <f t="shared" si="70"/>
        <v>577</v>
      </c>
      <c r="B2204" s="382" t="s">
        <v>3150</v>
      </c>
      <c r="C2204" s="381" t="s">
        <v>2890</v>
      </c>
      <c r="D2204" s="381">
        <v>0</v>
      </c>
      <c r="E2204" s="901">
        <v>1</v>
      </c>
      <c r="F2204" s="901"/>
      <c r="G2204" s="470">
        <v>78181507</v>
      </c>
      <c r="H2204" s="530">
        <v>198000.00000000003</v>
      </c>
      <c r="I2204" s="543"/>
      <c r="J2204" s="544"/>
    </row>
    <row r="2205" spans="1:10" s="68" customFormat="1" ht="21" customHeight="1">
      <c r="A2205" s="475">
        <f t="shared" si="70"/>
        <v>578</v>
      </c>
      <c r="B2205" s="464" t="s">
        <v>3151</v>
      </c>
      <c r="C2205" s="381" t="s">
        <v>2890</v>
      </c>
      <c r="D2205" s="381">
        <v>0</v>
      </c>
      <c r="E2205" s="901">
        <v>1</v>
      </c>
      <c r="F2205" s="901"/>
      <c r="G2205" s="470">
        <v>78181507</v>
      </c>
      <c r="H2205" s="530">
        <v>198000.00000000003</v>
      </c>
      <c r="I2205" s="543"/>
      <c r="J2205" s="544"/>
    </row>
    <row r="2206" spans="1:10" s="68" customFormat="1" ht="21" customHeight="1">
      <c r="A2206" s="904" t="s">
        <v>3152</v>
      </c>
      <c r="B2206" s="904"/>
      <c r="C2206" s="904"/>
      <c r="D2206" s="904"/>
      <c r="E2206" s="904"/>
      <c r="F2206" s="904"/>
      <c r="G2206" s="904"/>
      <c r="H2206" s="904"/>
      <c r="I2206" s="543"/>
      <c r="J2206" s="544"/>
    </row>
    <row r="2207" spans="1:10" s="68" customFormat="1" ht="21" customHeight="1">
      <c r="A2207" s="476">
        <f>A2205+1</f>
        <v>579</v>
      </c>
      <c r="B2207" s="477" t="s">
        <v>3153</v>
      </c>
      <c r="C2207" s="489" t="s">
        <v>2890</v>
      </c>
      <c r="D2207" s="489">
        <v>0</v>
      </c>
      <c r="E2207" s="901">
        <v>1</v>
      </c>
      <c r="F2207" s="901"/>
      <c r="G2207" s="490">
        <v>78181508</v>
      </c>
      <c r="H2207" s="531">
        <v>44000</v>
      </c>
      <c r="I2207" s="543"/>
      <c r="J2207" s="544"/>
    </row>
    <row r="2208" spans="1:10" s="68" customFormat="1" ht="21" customHeight="1">
      <c r="A2208" s="475">
        <f t="shared" ref="A2208:A2257" si="71">A2207+1</f>
        <v>580</v>
      </c>
      <c r="B2208" s="382" t="s">
        <v>3154</v>
      </c>
      <c r="C2208" s="381" t="s">
        <v>2890</v>
      </c>
      <c r="D2208" s="381">
        <v>0</v>
      </c>
      <c r="E2208" s="901">
        <v>1</v>
      </c>
      <c r="F2208" s="901"/>
      <c r="G2208" s="470">
        <v>78181508</v>
      </c>
      <c r="H2208" s="530">
        <v>198000.00000000003</v>
      </c>
      <c r="I2208" s="543"/>
      <c r="J2208" s="544"/>
    </row>
    <row r="2209" spans="1:10" s="68" customFormat="1" ht="21" customHeight="1">
      <c r="A2209" s="475">
        <f t="shared" si="71"/>
        <v>581</v>
      </c>
      <c r="B2209" s="382" t="s">
        <v>3155</v>
      </c>
      <c r="C2209" s="381" t="s">
        <v>2890</v>
      </c>
      <c r="D2209" s="381">
        <v>0</v>
      </c>
      <c r="E2209" s="901">
        <v>1</v>
      </c>
      <c r="F2209" s="901"/>
      <c r="G2209" s="470">
        <v>78181508</v>
      </c>
      <c r="H2209" s="530">
        <v>275000</v>
      </c>
      <c r="I2209" s="543"/>
      <c r="J2209" s="544"/>
    </row>
    <row r="2210" spans="1:10" s="68" customFormat="1" ht="21" customHeight="1">
      <c r="A2210" s="475">
        <f t="shared" si="71"/>
        <v>582</v>
      </c>
      <c r="B2210" s="382" t="s">
        <v>3156</v>
      </c>
      <c r="C2210" s="381" t="s">
        <v>2890</v>
      </c>
      <c r="D2210" s="381">
        <v>0</v>
      </c>
      <c r="E2210" s="901">
        <v>1</v>
      </c>
      <c r="F2210" s="901"/>
      <c r="G2210" s="470">
        <v>78181508</v>
      </c>
      <c r="H2210" s="530">
        <v>165000</v>
      </c>
      <c r="I2210" s="543"/>
      <c r="J2210" s="544"/>
    </row>
    <row r="2211" spans="1:10" s="68" customFormat="1" ht="30">
      <c r="A2211" s="475">
        <f t="shared" si="71"/>
        <v>583</v>
      </c>
      <c r="B2211" s="382" t="s">
        <v>3157</v>
      </c>
      <c r="C2211" s="381" t="s">
        <v>2890</v>
      </c>
      <c r="D2211" s="381">
        <v>0</v>
      </c>
      <c r="E2211" s="901">
        <v>1</v>
      </c>
      <c r="F2211" s="901"/>
      <c r="G2211" s="470">
        <v>78181508</v>
      </c>
      <c r="H2211" s="530">
        <v>528000</v>
      </c>
      <c r="I2211" s="543"/>
      <c r="J2211" s="544"/>
    </row>
    <row r="2212" spans="1:10" s="68" customFormat="1" ht="30">
      <c r="A2212" s="475">
        <f t="shared" si="71"/>
        <v>584</v>
      </c>
      <c r="B2212" s="382" t="s">
        <v>3158</v>
      </c>
      <c r="C2212" s="381" t="s">
        <v>2890</v>
      </c>
      <c r="D2212" s="381">
        <v>0</v>
      </c>
      <c r="E2212" s="901">
        <v>1</v>
      </c>
      <c r="F2212" s="901"/>
      <c r="G2212" s="470">
        <v>78181508</v>
      </c>
      <c r="H2212" s="530">
        <v>176000</v>
      </c>
      <c r="I2212" s="543"/>
      <c r="J2212" s="544"/>
    </row>
    <row r="2213" spans="1:10" s="68" customFormat="1" ht="21" customHeight="1">
      <c r="A2213" s="475">
        <f t="shared" si="71"/>
        <v>585</v>
      </c>
      <c r="B2213" s="382" t="s">
        <v>3159</v>
      </c>
      <c r="C2213" s="381" t="s">
        <v>2890</v>
      </c>
      <c r="D2213" s="381">
        <v>0</v>
      </c>
      <c r="E2213" s="901">
        <v>1</v>
      </c>
      <c r="F2213" s="901"/>
      <c r="G2213" s="470">
        <v>78181508</v>
      </c>
      <c r="H2213" s="530">
        <v>242000.00000000003</v>
      </c>
      <c r="I2213" s="543"/>
      <c r="J2213" s="544"/>
    </row>
    <row r="2214" spans="1:10" s="68" customFormat="1" ht="30">
      <c r="A2214" s="475">
        <f t="shared" si="71"/>
        <v>586</v>
      </c>
      <c r="B2214" s="382" t="s">
        <v>3160</v>
      </c>
      <c r="C2214" s="381" t="s">
        <v>2890</v>
      </c>
      <c r="D2214" s="381">
        <v>0</v>
      </c>
      <c r="E2214" s="901">
        <v>1</v>
      </c>
      <c r="F2214" s="901"/>
      <c r="G2214" s="470">
        <v>78181508</v>
      </c>
      <c r="H2214" s="530">
        <v>352000</v>
      </c>
      <c r="I2214" s="543"/>
      <c r="J2214" s="544"/>
    </row>
    <row r="2215" spans="1:10" s="68" customFormat="1" ht="15">
      <c r="A2215" s="475">
        <f t="shared" si="71"/>
        <v>587</v>
      </c>
      <c r="B2215" s="382" t="s">
        <v>3161</v>
      </c>
      <c r="C2215" s="381" t="s">
        <v>2890</v>
      </c>
      <c r="D2215" s="381">
        <v>0</v>
      </c>
      <c r="E2215" s="901">
        <v>1</v>
      </c>
      <c r="F2215" s="901"/>
      <c r="G2215" s="470">
        <v>78181508</v>
      </c>
      <c r="H2215" s="530">
        <v>132000</v>
      </c>
      <c r="I2215" s="543"/>
      <c r="J2215" s="544"/>
    </row>
    <row r="2216" spans="1:10" s="68" customFormat="1" ht="15">
      <c r="A2216" s="475">
        <f t="shared" si="71"/>
        <v>588</v>
      </c>
      <c r="B2216" s="382" t="s">
        <v>3162</v>
      </c>
      <c r="C2216" s="381" t="s">
        <v>2890</v>
      </c>
      <c r="D2216" s="381">
        <v>0</v>
      </c>
      <c r="E2216" s="901">
        <v>1</v>
      </c>
      <c r="F2216" s="901"/>
      <c r="G2216" s="470">
        <v>78181508</v>
      </c>
      <c r="H2216" s="530">
        <v>132000</v>
      </c>
      <c r="I2216" s="543"/>
      <c r="J2216" s="544"/>
    </row>
    <row r="2217" spans="1:10" s="68" customFormat="1" ht="21" customHeight="1">
      <c r="A2217" s="475">
        <f t="shared" si="71"/>
        <v>589</v>
      </c>
      <c r="B2217" s="382" t="s">
        <v>3163</v>
      </c>
      <c r="C2217" s="381" t="s">
        <v>2890</v>
      </c>
      <c r="D2217" s="381">
        <v>0</v>
      </c>
      <c r="E2217" s="901">
        <v>1</v>
      </c>
      <c r="F2217" s="901"/>
      <c r="G2217" s="470">
        <v>78181508</v>
      </c>
      <c r="H2217" s="530">
        <v>165000</v>
      </c>
      <c r="I2217" s="543"/>
      <c r="J2217" s="544"/>
    </row>
    <row r="2218" spans="1:10" s="68" customFormat="1" ht="21" customHeight="1">
      <c r="A2218" s="475">
        <f t="shared" si="71"/>
        <v>590</v>
      </c>
      <c r="B2218" s="382" t="s">
        <v>3164</v>
      </c>
      <c r="C2218" s="381" t="s">
        <v>2890</v>
      </c>
      <c r="D2218" s="381">
        <v>0</v>
      </c>
      <c r="E2218" s="901">
        <v>1</v>
      </c>
      <c r="F2218" s="901"/>
      <c r="G2218" s="470">
        <v>78181508</v>
      </c>
      <c r="H2218" s="530">
        <v>77000</v>
      </c>
      <c r="I2218" s="543"/>
      <c r="J2218" s="544"/>
    </row>
    <row r="2219" spans="1:10" s="68" customFormat="1" ht="30">
      <c r="A2219" s="475">
        <f t="shared" si="71"/>
        <v>591</v>
      </c>
      <c r="B2219" s="382" t="s">
        <v>3165</v>
      </c>
      <c r="C2219" s="381" t="s">
        <v>2890</v>
      </c>
      <c r="D2219" s="381">
        <v>0</v>
      </c>
      <c r="E2219" s="901">
        <v>1</v>
      </c>
      <c r="F2219" s="901"/>
      <c r="G2219" s="470">
        <v>78181508</v>
      </c>
      <c r="H2219" s="530">
        <v>638000</v>
      </c>
      <c r="I2219" s="543"/>
      <c r="J2219" s="544"/>
    </row>
    <row r="2220" spans="1:10" s="68" customFormat="1" ht="21" customHeight="1">
      <c r="A2220" s="475">
        <f t="shared" si="71"/>
        <v>592</v>
      </c>
      <c r="B2220" s="382" t="s">
        <v>3166</v>
      </c>
      <c r="C2220" s="381" t="s">
        <v>2890</v>
      </c>
      <c r="D2220" s="381">
        <v>0</v>
      </c>
      <c r="E2220" s="901">
        <v>1</v>
      </c>
      <c r="F2220" s="901"/>
      <c r="G2220" s="470">
        <v>78181508</v>
      </c>
      <c r="H2220" s="530">
        <v>968000.00000000012</v>
      </c>
      <c r="I2220" s="543"/>
      <c r="J2220" s="544"/>
    </row>
    <row r="2221" spans="1:10" s="68" customFormat="1" ht="21" customHeight="1">
      <c r="A2221" s="475">
        <f t="shared" si="71"/>
        <v>593</v>
      </c>
      <c r="B2221" s="382" t="s">
        <v>3167</v>
      </c>
      <c r="C2221" s="381" t="s">
        <v>2890</v>
      </c>
      <c r="D2221" s="381">
        <v>0</v>
      </c>
      <c r="E2221" s="901">
        <v>1</v>
      </c>
      <c r="F2221" s="901"/>
      <c r="G2221" s="470">
        <v>78181508</v>
      </c>
      <c r="H2221" s="530">
        <v>198000.00000000003</v>
      </c>
      <c r="I2221" s="543"/>
      <c r="J2221" s="544"/>
    </row>
    <row r="2222" spans="1:10" s="68" customFormat="1" ht="30">
      <c r="A2222" s="475">
        <f t="shared" si="71"/>
        <v>594</v>
      </c>
      <c r="B2222" s="382" t="s">
        <v>3168</v>
      </c>
      <c r="C2222" s="381" t="s">
        <v>2890</v>
      </c>
      <c r="D2222" s="381">
        <v>0</v>
      </c>
      <c r="E2222" s="901">
        <v>1</v>
      </c>
      <c r="F2222" s="901"/>
      <c r="G2222" s="470">
        <v>78181508</v>
      </c>
      <c r="H2222" s="530">
        <v>308000</v>
      </c>
      <c r="I2222" s="543"/>
      <c r="J2222" s="544"/>
    </row>
    <row r="2223" spans="1:10" s="68" customFormat="1" ht="15">
      <c r="A2223" s="475">
        <f t="shared" si="71"/>
        <v>595</v>
      </c>
      <c r="B2223" s="382" t="s">
        <v>3169</v>
      </c>
      <c r="C2223" s="381" t="s">
        <v>2890</v>
      </c>
      <c r="D2223" s="381">
        <v>0</v>
      </c>
      <c r="E2223" s="901">
        <v>1</v>
      </c>
      <c r="F2223" s="901"/>
      <c r="G2223" s="470">
        <v>78181508</v>
      </c>
      <c r="H2223" s="530">
        <v>715000</v>
      </c>
      <c r="I2223" s="543"/>
      <c r="J2223" s="544"/>
    </row>
    <row r="2224" spans="1:10" s="68" customFormat="1" ht="21" customHeight="1">
      <c r="A2224" s="475">
        <f t="shared" si="71"/>
        <v>596</v>
      </c>
      <c r="B2224" s="382" t="s">
        <v>3170</v>
      </c>
      <c r="C2224" s="381" t="s">
        <v>2890</v>
      </c>
      <c r="D2224" s="381">
        <v>0</v>
      </c>
      <c r="E2224" s="901">
        <v>1</v>
      </c>
      <c r="F2224" s="901"/>
      <c r="G2224" s="470">
        <v>78181508</v>
      </c>
      <c r="H2224" s="530">
        <v>8800000</v>
      </c>
      <c r="I2224" s="543"/>
      <c r="J2224" s="544"/>
    </row>
    <row r="2225" spans="1:10" s="68" customFormat="1" ht="21" customHeight="1">
      <c r="A2225" s="475">
        <f t="shared" si="71"/>
        <v>597</v>
      </c>
      <c r="B2225" s="382" t="s">
        <v>3171</v>
      </c>
      <c r="C2225" s="381" t="s">
        <v>2890</v>
      </c>
      <c r="D2225" s="381">
        <v>0</v>
      </c>
      <c r="E2225" s="901">
        <v>1</v>
      </c>
      <c r="F2225" s="901"/>
      <c r="G2225" s="470">
        <v>78181508</v>
      </c>
      <c r="H2225" s="530">
        <v>88000</v>
      </c>
      <c r="I2225" s="543"/>
      <c r="J2225" s="544"/>
    </row>
    <row r="2226" spans="1:10" s="68" customFormat="1" ht="30">
      <c r="A2226" s="475">
        <f t="shared" si="71"/>
        <v>598</v>
      </c>
      <c r="B2226" s="382" t="s">
        <v>3172</v>
      </c>
      <c r="C2226" s="381" t="s">
        <v>2890</v>
      </c>
      <c r="D2226" s="381">
        <v>0</v>
      </c>
      <c r="E2226" s="901">
        <v>1</v>
      </c>
      <c r="F2226" s="901"/>
      <c r="G2226" s="470">
        <v>78181508</v>
      </c>
      <c r="H2226" s="530">
        <v>638000</v>
      </c>
      <c r="I2226" s="543"/>
      <c r="J2226" s="544"/>
    </row>
    <row r="2227" spans="1:10" s="68" customFormat="1" ht="30">
      <c r="A2227" s="475">
        <f t="shared" si="71"/>
        <v>599</v>
      </c>
      <c r="B2227" s="382" t="s">
        <v>3173</v>
      </c>
      <c r="C2227" s="381" t="s">
        <v>2890</v>
      </c>
      <c r="D2227" s="381">
        <v>0</v>
      </c>
      <c r="E2227" s="901">
        <v>1</v>
      </c>
      <c r="F2227" s="901"/>
      <c r="G2227" s="470">
        <v>78181508</v>
      </c>
      <c r="H2227" s="530">
        <v>352000</v>
      </c>
      <c r="I2227" s="543"/>
      <c r="J2227" s="544"/>
    </row>
    <row r="2228" spans="1:10" s="68" customFormat="1" ht="21" customHeight="1">
      <c r="A2228" s="475">
        <f t="shared" si="71"/>
        <v>600</v>
      </c>
      <c r="B2228" s="382" t="s">
        <v>3174</v>
      </c>
      <c r="C2228" s="381" t="s">
        <v>2890</v>
      </c>
      <c r="D2228" s="381">
        <v>0</v>
      </c>
      <c r="E2228" s="901">
        <v>1</v>
      </c>
      <c r="F2228" s="901"/>
      <c r="G2228" s="470">
        <v>78181508</v>
      </c>
      <c r="H2228" s="530">
        <v>396000.00000000006</v>
      </c>
      <c r="I2228" s="543"/>
      <c r="J2228" s="544"/>
    </row>
    <row r="2229" spans="1:10" s="68" customFormat="1" ht="21" customHeight="1">
      <c r="A2229" s="475">
        <f t="shared" si="71"/>
        <v>601</v>
      </c>
      <c r="B2229" s="382" t="s">
        <v>3175</v>
      </c>
      <c r="C2229" s="381" t="s">
        <v>2890</v>
      </c>
      <c r="D2229" s="381">
        <v>0</v>
      </c>
      <c r="E2229" s="901">
        <v>1</v>
      </c>
      <c r="F2229" s="901"/>
      <c r="G2229" s="470">
        <v>78181508</v>
      </c>
      <c r="H2229" s="530">
        <v>748000.00000000012</v>
      </c>
      <c r="I2229" s="543"/>
      <c r="J2229" s="544"/>
    </row>
    <row r="2230" spans="1:10" s="68" customFormat="1" ht="15">
      <c r="A2230" s="475">
        <f t="shared" si="71"/>
        <v>602</v>
      </c>
      <c r="B2230" s="382" t="s">
        <v>3176</v>
      </c>
      <c r="C2230" s="381" t="s">
        <v>2890</v>
      </c>
      <c r="D2230" s="381">
        <v>0</v>
      </c>
      <c r="E2230" s="901">
        <v>1</v>
      </c>
      <c r="F2230" s="901"/>
      <c r="G2230" s="470">
        <v>78181508</v>
      </c>
      <c r="H2230" s="530">
        <v>198000.00000000003</v>
      </c>
      <c r="I2230" s="543"/>
      <c r="J2230" s="544"/>
    </row>
    <row r="2231" spans="1:10" s="68" customFormat="1" ht="15">
      <c r="A2231" s="475">
        <f t="shared" si="71"/>
        <v>603</v>
      </c>
      <c r="B2231" s="382" t="s">
        <v>3177</v>
      </c>
      <c r="C2231" s="381" t="s">
        <v>2890</v>
      </c>
      <c r="D2231" s="381">
        <v>0</v>
      </c>
      <c r="E2231" s="901">
        <v>1</v>
      </c>
      <c r="F2231" s="901"/>
      <c r="G2231" s="470">
        <v>78181508</v>
      </c>
      <c r="H2231" s="530">
        <v>1320000</v>
      </c>
      <c r="I2231" s="543"/>
      <c r="J2231" s="544"/>
    </row>
    <row r="2232" spans="1:10" s="68" customFormat="1" ht="21" customHeight="1">
      <c r="A2232" s="475">
        <f t="shared" si="71"/>
        <v>604</v>
      </c>
      <c r="B2232" s="382" t="s">
        <v>3178</v>
      </c>
      <c r="C2232" s="381" t="s">
        <v>2890</v>
      </c>
      <c r="D2232" s="381">
        <v>0</v>
      </c>
      <c r="E2232" s="901">
        <v>1</v>
      </c>
      <c r="F2232" s="901"/>
      <c r="G2232" s="470">
        <v>78181508</v>
      </c>
      <c r="H2232" s="530">
        <v>242000.00000000003</v>
      </c>
      <c r="I2232" s="543"/>
      <c r="J2232" s="544"/>
    </row>
    <row r="2233" spans="1:10" s="68" customFormat="1" ht="21" customHeight="1">
      <c r="A2233" s="475">
        <f t="shared" si="71"/>
        <v>605</v>
      </c>
      <c r="B2233" s="382" t="s">
        <v>3179</v>
      </c>
      <c r="C2233" s="381" t="s">
        <v>2890</v>
      </c>
      <c r="D2233" s="381">
        <v>0</v>
      </c>
      <c r="E2233" s="901">
        <v>1</v>
      </c>
      <c r="F2233" s="901"/>
      <c r="G2233" s="470">
        <v>78181508</v>
      </c>
      <c r="H2233" s="530">
        <v>198000.00000000003</v>
      </c>
      <c r="I2233" s="543"/>
      <c r="J2233" s="544"/>
    </row>
    <row r="2234" spans="1:10" s="68" customFormat="1" ht="21" customHeight="1">
      <c r="A2234" s="475">
        <f t="shared" si="71"/>
        <v>606</v>
      </c>
      <c r="B2234" s="382" t="s">
        <v>3180</v>
      </c>
      <c r="C2234" s="381" t="s">
        <v>2890</v>
      </c>
      <c r="D2234" s="381">
        <v>0</v>
      </c>
      <c r="E2234" s="901">
        <v>1</v>
      </c>
      <c r="F2234" s="901"/>
      <c r="G2234" s="470">
        <v>78181508</v>
      </c>
      <c r="H2234" s="530">
        <v>748000.00000000012</v>
      </c>
      <c r="I2234" s="543"/>
      <c r="J2234" s="544"/>
    </row>
    <row r="2235" spans="1:10" s="68" customFormat="1" ht="21" customHeight="1">
      <c r="A2235" s="475">
        <f t="shared" si="71"/>
        <v>607</v>
      </c>
      <c r="B2235" s="382" t="s">
        <v>3181</v>
      </c>
      <c r="C2235" s="381" t="s">
        <v>2890</v>
      </c>
      <c r="D2235" s="381">
        <v>0</v>
      </c>
      <c r="E2235" s="901">
        <v>1</v>
      </c>
      <c r="F2235" s="901"/>
      <c r="G2235" s="470">
        <v>78181508</v>
      </c>
      <c r="H2235" s="530">
        <v>1320000</v>
      </c>
      <c r="I2235" s="543"/>
      <c r="J2235" s="544"/>
    </row>
    <row r="2236" spans="1:10" s="68" customFormat="1" ht="30">
      <c r="A2236" s="475">
        <f t="shared" si="71"/>
        <v>608</v>
      </c>
      <c r="B2236" s="382" t="s">
        <v>3182</v>
      </c>
      <c r="C2236" s="381" t="s">
        <v>2890</v>
      </c>
      <c r="D2236" s="381">
        <v>0</v>
      </c>
      <c r="E2236" s="901">
        <v>1</v>
      </c>
      <c r="F2236" s="901"/>
      <c r="G2236" s="470">
        <v>78181508</v>
      </c>
      <c r="H2236" s="530">
        <v>396000.00000000006</v>
      </c>
      <c r="I2236" s="543"/>
      <c r="J2236" s="544"/>
    </row>
    <row r="2237" spans="1:10" s="68" customFormat="1" ht="21" customHeight="1">
      <c r="A2237" s="475">
        <f t="shared" si="71"/>
        <v>609</v>
      </c>
      <c r="B2237" s="382" t="s">
        <v>3183</v>
      </c>
      <c r="C2237" s="381" t="s">
        <v>2890</v>
      </c>
      <c r="D2237" s="381">
        <v>0</v>
      </c>
      <c r="E2237" s="901">
        <v>1</v>
      </c>
      <c r="F2237" s="901"/>
      <c r="G2237" s="470">
        <v>78181508</v>
      </c>
      <c r="H2237" s="530">
        <v>66000</v>
      </c>
      <c r="I2237" s="543"/>
      <c r="J2237" s="544"/>
    </row>
    <row r="2238" spans="1:10" s="68" customFormat="1" ht="21" customHeight="1">
      <c r="A2238" s="475">
        <f t="shared" si="71"/>
        <v>610</v>
      </c>
      <c r="B2238" s="382" t="s">
        <v>3184</v>
      </c>
      <c r="C2238" s="381" t="s">
        <v>2890</v>
      </c>
      <c r="D2238" s="381">
        <v>0</v>
      </c>
      <c r="E2238" s="901">
        <v>1</v>
      </c>
      <c r="F2238" s="901"/>
      <c r="G2238" s="470">
        <v>78181508</v>
      </c>
      <c r="H2238" s="530">
        <v>1760000.0000000002</v>
      </c>
      <c r="I2238" s="543"/>
      <c r="J2238" s="544"/>
    </row>
    <row r="2239" spans="1:10" s="68" customFormat="1" ht="21" customHeight="1">
      <c r="A2239" s="475">
        <f t="shared" si="71"/>
        <v>611</v>
      </c>
      <c r="B2239" s="382" t="s">
        <v>3185</v>
      </c>
      <c r="C2239" s="381" t="s">
        <v>2890</v>
      </c>
      <c r="D2239" s="381">
        <v>0</v>
      </c>
      <c r="E2239" s="901">
        <v>1</v>
      </c>
      <c r="F2239" s="901"/>
      <c r="G2239" s="470">
        <v>78181508</v>
      </c>
      <c r="H2239" s="530">
        <v>352000</v>
      </c>
      <c r="I2239" s="543"/>
      <c r="J2239" s="544"/>
    </row>
    <row r="2240" spans="1:10" s="68" customFormat="1" ht="21" customHeight="1">
      <c r="A2240" s="475">
        <f t="shared" si="71"/>
        <v>612</v>
      </c>
      <c r="B2240" s="382" t="s">
        <v>3186</v>
      </c>
      <c r="C2240" s="381" t="s">
        <v>2890</v>
      </c>
      <c r="D2240" s="381">
        <v>0</v>
      </c>
      <c r="E2240" s="901">
        <v>1</v>
      </c>
      <c r="F2240" s="901"/>
      <c r="G2240" s="470">
        <v>78181508</v>
      </c>
      <c r="H2240" s="530">
        <v>352000</v>
      </c>
      <c r="I2240" s="543"/>
      <c r="J2240" s="544"/>
    </row>
    <row r="2241" spans="1:10" s="68" customFormat="1" ht="21" customHeight="1">
      <c r="A2241" s="475">
        <f t="shared" si="71"/>
        <v>613</v>
      </c>
      <c r="B2241" s="382" t="s">
        <v>3187</v>
      </c>
      <c r="C2241" s="381" t="s">
        <v>2890</v>
      </c>
      <c r="D2241" s="381">
        <v>0</v>
      </c>
      <c r="E2241" s="901">
        <v>1</v>
      </c>
      <c r="F2241" s="901"/>
      <c r="G2241" s="470">
        <v>78181508</v>
      </c>
      <c r="H2241" s="530">
        <v>462000.00000000006</v>
      </c>
      <c r="I2241" s="543"/>
      <c r="J2241" s="544"/>
    </row>
    <row r="2242" spans="1:10" s="68" customFormat="1" ht="21" customHeight="1">
      <c r="A2242" s="475">
        <f t="shared" si="71"/>
        <v>614</v>
      </c>
      <c r="B2242" s="382" t="s">
        <v>3188</v>
      </c>
      <c r="C2242" s="381" t="s">
        <v>2890</v>
      </c>
      <c r="D2242" s="381">
        <v>0</v>
      </c>
      <c r="E2242" s="901">
        <v>1</v>
      </c>
      <c r="F2242" s="901"/>
      <c r="G2242" s="470">
        <v>78181508</v>
      </c>
      <c r="H2242" s="530">
        <v>198000.00000000003</v>
      </c>
      <c r="I2242" s="543"/>
      <c r="J2242" s="544"/>
    </row>
    <row r="2243" spans="1:10" s="68" customFormat="1" ht="30">
      <c r="A2243" s="475">
        <f t="shared" si="71"/>
        <v>615</v>
      </c>
      <c r="B2243" s="382" t="s">
        <v>3189</v>
      </c>
      <c r="C2243" s="381" t="s">
        <v>2890</v>
      </c>
      <c r="D2243" s="381">
        <v>0</v>
      </c>
      <c r="E2243" s="901">
        <v>1</v>
      </c>
      <c r="F2243" s="901"/>
      <c r="G2243" s="470">
        <v>78181508</v>
      </c>
      <c r="H2243" s="530">
        <v>638000</v>
      </c>
      <c r="I2243" s="543"/>
      <c r="J2243" s="544"/>
    </row>
    <row r="2244" spans="1:10" s="68" customFormat="1" ht="21" customHeight="1">
      <c r="A2244" s="475">
        <f t="shared" si="71"/>
        <v>616</v>
      </c>
      <c r="B2244" s="382" t="s">
        <v>3190</v>
      </c>
      <c r="C2244" s="381" t="s">
        <v>2890</v>
      </c>
      <c r="D2244" s="381">
        <v>0</v>
      </c>
      <c r="E2244" s="901">
        <v>1</v>
      </c>
      <c r="F2244" s="901"/>
      <c r="G2244" s="470">
        <v>78181508</v>
      </c>
      <c r="H2244" s="530">
        <v>1320000</v>
      </c>
      <c r="I2244" s="543"/>
      <c r="J2244" s="544"/>
    </row>
    <row r="2245" spans="1:10" s="68" customFormat="1" ht="21" customHeight="1">
      <c r="A2245" s="475">
        <f t="shared" si="71"/>
        <v>617</v>
      </c>
      <c r="B2245" s="382" t="s">
        <v>3191</v>
      </c>
      <c r="C2245" s="381" t="s">
        <v>2890</v>
      </c>
      <c r="D2245" s="381">
        <v>0</v>
      </c>
      <c r="E2245" s="901">
        <v>1</v>
      </c>
      <c r="F2245" s="901"/>
      <c r="G2245" s="470">
        <v>78181508</v>
      </c>
      <c r="H2245" s="530">
        <v>132000</v>
      </c>
      <c r="I2245" s="543"/>
      <c r="J2245" s="544"/>
    </row>
    <row r="2246" spans="1:10" s="68" customFormat="1" ht="30">
      <c r="A2246" s="475">
        <f t="shared" si="71"/>
        <v>618</v>
      </c>
      <c r="B2246" s="382" t="s">
        <v>3192</v>
      </c>
      <c r="C2246" s="381" t="s">
        <v>2890</v>
      </c>
      <c r="D2246" s="381">
        <v>0</v>
      </c>
      <c r="E2246" s="901">
        <v>1</v>
      </c>
      <c r="F2246" s="901"/>
      <c r="G2246" s="470">
        <v>78181508</v>
      </c>
      <c r="H2246" s="530">
        <v>418000.00000000006</v>
      </c>
      <c r="I2246" s="543"/>
      <c r="J2246" s="544"/>
    </row>
    <row r="2247" spans="1:10" s="68" customFormat="1" ht="21" customHeight="1">
      <c r="A2247" s="475">
        <f t="shared" si="71"/>
        <v>619</v>
      </c>
      <c r="B2247" s="382" t="s">
        <v>3193</v>
      </c>
      <c r="C2247" s="381" t="s">
        <v>2890</v>
      </c>
      <c r="D2247" s="381">
        <v>0</v>
      </c>
      <c r="E2247" s="901">
        <v>1</v>
      </c>
      <c r="F2247" s="901"/>
      <c r="G2247" s="470">
        <v>78181508</v>
      </c>
      <c r="H2247" s="530">
        <v>275000</v>
      </c>
      <c r="I2247" s="543"/>
      <c r="J2247" s="544"/>
    </row>
    <row r="2248" spans="1:10" s="68" customFormat="1" ht="21" customHeight="1">
      <c r="A2248" s="475">
        <f t="shared" si="71"/>
        <v>620</v>
      </c>
      <c r="B2248" s="382" t="s">
        <v>3194</v>
      </c>
      <c r="C2248" s="381" t="s">
        <v>2890</v>
      </c>
      <c r="D2248" s="381">
        <v>0</v>
      </c>
      <c r="E2248" s="901">
        <v>1</v>
      </c>
      <c r="F2248" s="901"/>
      <c r="G2248" s="470">
        <v>78181508</v>
      </c>
      <c r="H2248" s="530">
        <v>748000.00000000012</v>
      </c>
      <c r="I2248" s="543"/>
      <c r="J2248" s="544"/>
    </row>
    <row r="2249" spans="1:10" s="68" customFormat="1" ht="21" customHeight="1">
      <c r="A2249" s="475">
        <f t="shared" si="71"/>
        <v>621</v>
      </c>
      <c r="B2249" s="382" t="s">
        <v>3195</v>
      </c>
      <c r="C2249" s="381" t="s">
        <v>2890</v>
      </c>
      <c r="D2249" s="381">
        <v>0</v>
      </c>
      <c r="E2249" s="901">
        <v>1</v>
      </c>
      <c r="F2249" s="901"/>
      <c r="G2249" s="470">
        <v>78181508</v>
      </c>
      <c r="H2249" s="530">
        <v>682000</v>
      </c>
      <c r="I2249" s="543"/>
      <c r="J2249" s="544"/>
    </row>
    <row r="2250" spans="1:10" s="68" customFormat="1" ht="21" customHeight="1">
      <c r="A2250" s="475">
        <f t="shared" si="71"/>
        <v>622</v>
      </c>
      <c r="B2250" s="382" t="s">
        <v>3196</v>
      </c>
      <c r="C2250" s="381" t="s">
        <v>2890</v>
      </c>
      <c r="D2250" s="381">
        <v>0</v>
      </c>
      <c r="E2250" s="901">
        <v>1</v>
      </c>
      <c r="F2250" s="901"/>
      <c r="G2250" s="470">
        <v>78181508</v>
      </c>
      <c r="H2250" s="530">
        <v>462000.00000000006</v>
      </c>
      <c r="I2250" s="543"/>
      <c r="J2250" s="544"/>
    </row>
    <row r="2251" spans="1:10" s="68" customFormat="1" ht="21" customHeight="1">
      <c r="A2251" s="475">
        <f t="shared" si="71"/>
        <v>623</v>
      </c>
      <c r="B2251" s="382" t="s">
        <v>3197</v>
      </c>
      <c r="C2251" s="381" t="s">
        <v>2890</v>
      </c>
      <c r="D2251" s="381">
        <v>0</v>
      </c>
      <c r="E2251" s="901">
        <v>1</v>
      </c>
      <c r="F2251" s="901"/>
      <c r="G2251" s="470">
        <v>78181508</v>
      </c>
      <c r="H2251" s="530">
        <v>2420000</v>
      </c>
      <c r="I2251" s="543"/>
      <c r="J2251" s="544"/>
    </row>
    <row r="2252" spans="1:10" s="68" customFormat="1" ht="21" customHeight="1">
      <c r="A2252" s="475">
        <f t="shared" si="71"/>
        <v>624</v>
      </c>
      <c r="B2252" s="382" t="s">
        <v>3198</v>
      </c>
      <c r="C2252" s="381" t="s">
        <v>2890</v>
      </c>
      <c r="D2252" s="381">
        <v>0</v>
      </c>
      <c r="E2252" s="901">
        <v>1</v>
      </c>
      <c r="F2252" s="901"/>
      <c r="G2252" s="470">
        <v>78181508</v>
      </c>
      <c r="H2252" s="530">
        <v>1540000.0000000002</v>
      </c>
      <c r="I2252" s="543"/>
      <c r="J2252" s="544"/>
    </row>
    <row r="2253" spans="1:10" s="68" customFormat="1" ht="21" customHeight="1">
      <c r="A2253" s="475">
        <f t="shared" si="71"/>
        <v>625</v>
      </c>
      <c r="B2253" s="382" t="s">
        <v>3199</v>
      </c>
      <c r="C2253" s="381" t="s">
        <v>2890</v>
      </c>
      <c r="D2253" s="381">
        <v>0</v>
      </c>
      <c r="E2253" s="901">
        <v>1</v>
      </c>
      <c r="F2253" s="901"/>
      <c r="G2253" s="470">
        <v>78181508</v>
      </c>
      <c r="H2253" s="530">
        <v>242000.00000000003</v>
      </c>
      <c r="I2253" s="543"/>
      <c r="J2253" s="544"/>
    </row>
    <row r="2254" spans="1:10" s="68" customFormat="1" ht="21" customHeight="1">
      <c r="A2254" s="475">
        <f t="shared" si="71"/>
        <v>626</v>
      </c>
      <c r="B2254" s="382" t="s">
        <v>3200</v>
      </c>
      <c r="C2254" s="381" t="s">
        <v>2890</v>
      </c>
      <c r="D2254" s="381">
        <v>0</v>
      </c>
      <c r="E2254" s="901">
        <v>1</v>
      </c>
      <c r="F2254" s="901"/>
      <c r="G2254" s="470">
        <v>78181508</v>
      </c>
      <c r="H2254" s="530">
        <v>330000</v>
      </c>
      <c r="I2254" s="543"/>
      <c r="J2254" s="544"/>
    </row>
    <row r="2255" spans="1:10" s="68" customFormat="1" ht="21" customHeight="1">
      <c r="A2255" s="475">
        <f t="shared" si="71"/>
        <v>627</v>
      </c>
      <c r="B2255" s="382" t="s">
        <v>3201</v>
      </c>
      <c r="C2255" s="381" t="s">
        <v>2890</v>
      </c>
      <c r="D2255" s="381">
        <v>0</v>
      </c>
      <c r="E2255" s="901">
        <v>1</v>
      </c>
      <c r="F2255" s="901"/>
      <c r="G2255" s="470">
        <v>78181508</v>
      </c>
      <c r="H2255" s="530">
        <v>4180000.0000000005</v>
      </c>
      <c r="I2255" s="543"/>
      <c r="J2255" s="544"/>
    </row>
    <row r="2256" spans="1:10" s="68" customFormat="1" ht="21" customHeight="1">
      <c r="A2256" s="475">
        <f t="shared" si="71"/>
        <v>628</v>
      </c>
      <c r="B2256" s="382" t="s">
        <v>3202</v>
      </c>
      <c r="C2256" s="381" t="s">
        <v>2890</v>
      </c>
      <c r="D2256" s="381">
        <v>0</v>
      </c>
      <c r="E2256" s="901">
        <v>1</v>
      </c>
      <c r="F2256" s="901"/>
      <c r="G2256" s="470">
        <v>78181508</v>
      </c>
      <c r="H2256" s="530">
        <v>242000.00000000003</v>
      </c>
      <c r="I2256" s="543"/>
      <c r="J2256" s="544"/>
    </row>
    <row r="2257" spans="1:10" s="68" customFormat="1" ht="21" customHeight="1">
      <c r="A2257" s="475">
        <f t="shared" si="71"/>
        <v>629</v>
      </c>
      <c r="B2257" s="464" t="s">
        <v>3203</v>
      </c>
      <c r="C2257" s="381" t="s">
        <v>2890</v>
      </c>
      <c r="D2257" s="381">
        <v>0</v>
      </c>
      <c r="E2257" s="901">
        <v>1</v>
      </c>
      <c r="F2257" s="901"/>
      <c r="G2257" s="470">
        <v>78181508</v>
      </c>
      <c r="H2257" s="530">
        <v>242000.00000000003</v>
      </c>
      <c r="I2257" s="543"/>
      <c r="J2257" s="544"/>
    </row>
    <row r="2258" spans="1:10" s="68" customFormat="1" ht="21" customHeight="1">
      <c r="A2258" s="481"/>
      <c r="B2258" s="483"/>
      <c r="C2258" s="491"/>
      <c r="D2258" s="491"/>
      <c r="E2258" s="492"/>
      <c r="F2258" s="493"/>
      <c r="G2258" s="485"/>
      <c r="H2258" s="272"/>
      <c r="I2258" s="543"/>
      <c r="J2258" s="544"/>
    </row>
    <row r="2259" spans="1:10" s="398" customFormat="1" ht="126" customHeight="1">
      <c r="A2259" s="937" t="s">
        <v>2886</v>
      </c>
      <c r="B2259" s="937"/>
      <c r="C2259" s="937"/>
      <c r="D2259" s="937"/>
      <c r="E2259" s="937"/>
      <c r="F2259" s="937"/>
      <c r="G2259" s="937"/>
      <c r="H2259" s="937"/>
      <c r="I2259" s="543"/>
      <c r="J2259" s="544"/>
    </row>
    <row r="2260" spans="1:10" s="1" customFormat="1" ht="21" customHeight="1">
      <c r="A2260" s="929" t="s">
        <v>39</v>
      </c>
      <c r="B2260" s="930"/>
      <c r="C2260" s="931"/>
      <c r="D2260" s="932" t="s">
        <v>40</v>
      </c>
      <c r="E2260" s="933"/>
      <c r="F2260" s="933"/>
      <c r="G2260" s="933"/>
      <c r="H2260" s="933"/>
      <c r="I2260" s="543"/>
      <c r="J2260" s="544"/>
    </row>
    <row r="2261" spans="1:10" s="1" customFormat="1" ht="24.6" customHeight="1">
      <c r="A2261" s="929" t="s">
        <v>2887</v>
      </c>
      <c r="B2261" s="931"/>
      <c r="C2261" s="467"/>
      <c r="D2261" s="934" t="s">
        <v>2383</v>
      </c>
      <c r="E2261" s="935"/>
      <c r="F2261" s="935"/>
      <c r="G2261" s="935"/>
      <c r="H2261" s="935"/>
      <c r="I2261" s="543"/>
      <c r="J2261" s="544"/>
    </row>
    <row r="2262" spans="1:10" s="399" customFormat="1" ht="47.4" customHeight="1">
      <c r="A2262" s="494" t="s">
        <v>41</v>
      </c>
      <c r="B2262" s="414" t="s">
        <v>43</v>
      </c>
      <c r="C2262" s="414" t="s">
        <v>44</v>
      </c>
      <c r="D2262" s="495" t="s">
        <v>45</v>
      </c>
      <c r="E2262" s="936" t="s">
        <v>47</v>
      </c>
      <c r="F2262" s="936"/>
      <c r="G2262" s="414" t="s">
        <v>48</v>
      </c>
      <c r="H2262" s="417" t="s">
        <v>19</v>
      </c>
      <c r="I2262" s="543"/>
      <c r="J2262" s="544"/>
    </row>
    <row r="2263" spans="1:10" s="68" customFormat="1" ht="21" customHeight="1">
      <c r="A2263" s="904" t="s">
        <v>2736</v>
      </c>
      <c r="B2263" s="904"/>
      <c r="C2263" s="904"/>
      <c r="D2263" s="904"/>
      <c r="E2263" s="904"/>
      <c r="F2263" s="904"/>
      <c r="G2263" s="904"/>
      <c r="H2263" s="904"/>
      <c r="I2263" s="543"/>
      <c r="J2263" s="544"/>
    </row>
    <row r="2264" spans="1:10" s="68" customFormat="1" ht="21" customHeight="1">
      <c r="A2264" s="476">
        <f>A2257+1</f>
        <v>630</v>
      </c>
      <c r="B2264" s="477" t="s">
        <v>3214</v>
      </c>
      <c r="C2264" s="489" t="s">
        <v>2890</v>
      </c>
      <c r="D2264" s="489">
        <v>0</v>
      </c>
      <c r="E2264" s="901">
        <v>1</v>
      </c>
      <c r="F2264" s="901"/>
      <c r="G2264" s="490">
        <v>78181508</v>
      </c>
      <c r="H2264" s="531">
        <v>880000.00000000012</v>
      </c>
      <c r="I2264" s="543"/>
      <c r="J2264" s="544"/>
    </row>
    <row r="2265" spans="1:10" s="68" customFormat="1" ht="21" customHeight="1">
      <c r="A2265" s="475">
        <f>A2264+1</f>
        <v>631</v>
      </c>
      <c r="B2265" s="382" t="s">
        <v>3215</v>
      </c>
      <c r="C2265" s="381" t="s">
        <v>2890</v>
      </c>
      <c r="D2265" s="381">
        <v>0</v>
      </c>
      <c r="E2265" s="901">
        <v>1</v>
      </c>
      <c r="F2265" s="901"/>
      <c r="G2265" s="470">
        <v>78181508</v>
      </c>
      <c r="H2265" s="530">
        <v>660000</v>
      </c>
      <c r="I2265" s="543"/>
      <c r="J2265" s="544"/>
    </row>
    <row r="2266" spans="1:10" s="68" customFormat="1" ht="30">
      <c r="A2266" s="475">
        <f t="shared" ref="A2266:A2271" si="72">A2265+1</f>
        <v>632</v>
      </c>
      <c r="B2266" s="382" t="s">
        <v>3216</v>
      </c>
      <c r="C2266" s="381" t="s">
        <v>2890</v>
      </c>
      <c r="D2266" s="381">
        <v>0</v>
      </c>
      <c r="E2266" s="901">
        <v>1</v>
      </c>
      <c r="F2266" s="901"/>
      <c r="G2266" s="470">
        <v>78181508</v>
      </c>
      <c r="H2266" s="530">
        <v>715000</v>
      </c>
      <c r="I2266" s="543"/>
      <c r="J2266" s="544"/>
    </row>
    <row r="2267" spans="1:10" s="68" customFormat="1" ht="15">
      <c r="A2267" s="475">
        <f t="shared" si="72"/>
        <v>633</v>
      </c>
      <c r="B2267" s="382" t="s">
        <v>3217</v>
      </c>
      <c r="C2267" s="381" t="s">
        <v>2890</v>
      </c>
      <c r="D2267" s="381">
        <v>0</v>
      </c>
      <c r="E2267" s="901">
        <v>1</v>
      </c>
      <c r="F2267" s="901"/>
      <c r="G2267" s="470">
        <v>78181508</v>
      </c>
      <c r="H2267" s="530">
        <v>748000.00000000012</v>
      </c>
      <c r="I2267" s="543"/>
      <c r="J2267" s="544"/>
    </row>
    <row r="2268" spans="1:10" s="68" customFormat="1" ht="21" customHeight="1">
      <c r="A2268" s="475">
        <f t="shared" si="72"/>
        <v>634</v>
      </c>
      <c r="B2268" s="382" t="s">
        <v>3218</v>
      </c>
      <c r="C2268" s="381" t="s">
        <v>2890</v>
      </c>
      <c r="D2268" s="381">
        <v>0</v>
      </c>
      <c r="E2268" s="901">
        <v>1</v>
      </c>
      <c r="F2268" s="901"/>
      <c r="G2268" s="470">
        <v>78181508</v>
      </c>
      <c r="H2268" s="530">
        <v>462000.00000000006</v>
      </c>
      <c r="I2268" s="543"/>
      <c r="J2268" s="544"/>
    </row>
    <row r="2269" spans="1:10" s="68" customFormat="1" ht="21" customHeight="1">
      <c r="A2269" s="475">
        <f t="shared" si="72"/>
        <v>635</v>
      </c>
      <c r="B2269" s="382" t="s">
        <v>3219</v>
      </c>
      <c r="C2269" s="381" t="s">
        <v>2890</v>
      </c>
      <c r="D2269" s="381">
        <v>0</v>
      </c>
      <c r="E2269" s="901">
        <v>1</v>
      </c>
      <c r="F2269" s="901"/>
      <c r="G2269" s="470">
        <v>78181508</v>
      </c>
      <c r="H2269" s="530">
        <v>330000</v>
      </c>
      <c r="I2269" s="543"/>
      <c r="J2269" s="544"/>
    </row>
    <row r="2270" spans="1:10" s="68" customFormat="1" ht="21" customHeight="1">
      <c r="A2270" s="475">
        <f t="shared" si="72"/>
        <v>636</v>
      </c>
      <c r="B2270" s="382" t="s">
        <v>3220</v>
      </c>
      <c r="C2270" s="381" t="s">
        <v>2890</v>
      </c>
      <c r="D2270" s="381">
        <v>0</v>
      </c>
      <c r="E2270" s="901">
        <v>1</v>
      </c>
      <c r="F2270" s="901"/>
      <c r="G2270" s="470">
        <v>78181508</v>
      </c>
      <c r="H2270" s="530">
        <v>682000</v>
      </c>
      <c r="I2270" s="543"/>
      <c r="J2270" s="544"/>
    </row>
    <row r="2271" spans="1:10" s="68" customFormat="1" ht="30">
      <c r="A2271" s="475">
        <f t="shared" si="72"/>
        <v>637</v>
      </c>
      <c r="B2271" s="464" t="s">
        <v>3221</v>
      </c>
      <c r="C2271" s="381" t="s">
        <v>2890</v>
      </c>
      <c r="D2271" s="381">
        <v>0</v>
      </c>
      <c r="E2271" s="901">
        <v>1</v>
      </c>
      <c r="F2271" s="901"/>
      <c r="G2271" s="470">
        <v>78181508</v>
      </c>
      <c r="H2271" s="530">
        <v>715000</v>
      </c>
      <c r="I2271" s="543"/>
      <c r="J2271" s="544"/>
    </row>
    <row r="2272" spans="1:10" s="68" customFormat="1" ht="21" customHeight="1">
      <c r="A2272" s="904" t="s">
        <v>2391</v>
      </c>
      <c r="B2272" s="904"/>
      <c r="C2272" s="904"/>
      <c r="D2272" s="904"/>
      <c r="E2272" s="904"/>
      <c r="F2272" s="904"/>
      <c r="G2272" s="904"/>
      <c r="H2272" s="904"/>
      <c r="I2272" s="543"/>
      <c r="J2272" s="544"/>
    </row>
    <row r="2273" spans="1:10" s="68" customFormat="1" ht="21" customHeight="1">
      <c r="A2273" s="475">
        <f>A2271+1</f>
        <v>638</v>
      </c>
      <c r="B2273" s="382" t="s">
        <v>3222</v>
      </c>
      <c r="C2273" s="381" t="s">
        <v>2890</v>
      </c>
      <c r="D2273" s="381">
        <v>0</v>
      </c>
      <c r="E2273" s="901">
        <v>1</v>
      </c>
      <c r="F2273" s="901"/>
      <c r="G2273" s="470">
        <v>78181508</v>
      </c>
      <c r="H2273" s="530">
        <v>132000</v>
      </c>
      <c r="I2273" s="543"/>
      <c r="J2273" s="544"/>
    </row>
    <row r="2274" spans="1:10" s="68" customFormat="1" ht="21" customHeight="1">
      <c r="A2274" s="475">
        <f t="shared" ref="A2274:A2285" si="73">A2273+1</f>
        <v>639</v>
      </c>
      <c r="B2274" s="382" t="s">
        <v>3223</v>
      </c>
      <c r="C2274" s="381" t="s">
        <v>2890</v>
      </c>
      <c r="D2274" s="381">
        <v>0</v>
      </c>
      <c r="E2274" s="901">
        <v>1</v>
      </c>
      <c r="F2274" s="901"/>
      <c r="G2274" s="470">
        <v>78181508</v>
      </c>
      <c r="H2274" s="530">
        <v>132000</v>
      </c>
      <c r="I2274" s="543"/>
      <c r="J2274" s="544"/>
    </row>
    <row r="2275" spans="1:10" s="68" customFormat="1" ht="21" customHeight="1">
      <c r="A2275" s="475">
        <f t="shared" si="73"/>
        <v>640</v>
      </c>
      <c r="B2275" s="382" t="s">
        <v>3224</v>
      </c>
      <c r="C2275" s="381" t="s">
        <v>2890</v>
      </c>
      <c r="D2275" s="381">
        <v>0</v>
      </c>
      <c r="E2275" s="901">
        <v>1</v>
      </c>
      <c r="F2275" s="901"/>
      <c r="G2275" s="470">
        <v>78181508</v>
      </c>
      <c r="H2275" s="530">
        <v>132000</v>
      </c>
      <c r="I2275" s="543"/>
      <c r="J2275" s="544"/>
    </row>
    <row r="2276" spans="1:10" s="68" customFormat="1" ht="21" customHeight="1">
      <c r="A2276" s="475">
        <f t="shared" si="73"/>
        <v>641</v>
      </c>
      <c r="B2276" s="382" t="s">
        <v>3225</v>
      </c>
      <c r="C2276" s="381" t="s">
        <v>2890</v>
      </c>
      <c r="D2276" s="381">
        <v>0</v>
      </c>
      <c r="E2276" s="901">
        <v>1</v>
      </c>
      <c r="F2276" s="901"/>
      <c r="G2276" s="470">
        <v>78181508</v>
      </c>
      <c r="H2276" s="530">
        <v>198000.00000000003</v>
      </c>
      <c r="I2276" s="543"/>
      <c r="J2276" s="544"/>
    </row>
    <row r="2277" spans="1:10" s="68" customFormat="1" ht="21" customHeight="1">
      <c r="A2277" s="475">
        <f t="shared" si="73"/>
        <v>642</v>
      </c>
      <c r="B2277" s="382" t="s">
        <v>3226</v>
      </c>
      <c r="C2277" s="381" t="s">
        <v>2890</v>
      </c>
      <c r="D2277" s="381">
        <v>0</v>
      </c>
      <c r="E2277" s="901">
        <v>1</v>
      </c>
      <c r="F2277" s="901"/>
      <c r="G2277" s="470">
        <v>78181508</v>
      </c>
      <c r="H2277" s="530">
        <v>198000.00000000003</v>
      </c>
      <c r="I2277" s="543"/>
      <c r="J2277" s="544"/>
    </row>
    <row r="2278" spans="1:10" s="68" customFormat="1" ht="21" customHeight="1">
      <c r="A2278" s="475">
        <f t="shared" si="73"/>
        <v>643</v>
      </c>
      <c r="B2278" s="382" t="s">
        <v>3227</v>
      </c>
      <c r="C2278" s="381" t="s">
        <v>2890</v>
      </c>
      <c r="D2278" s="381">
        <v>0</v>
      </c>
      <c r="E2278" s="901">
        <v>1</v>
      </c>
      <c r="F2278" s="901"/>
      <c r="G2278" s="470">
        <v>78181508</v>
      </c>
      <c r="H2278" s="530">
        <v>352000</v>
      </c>
      <c r="I2278" s="543"/>
      <c r="J2278" s="544"/>
    </row>
    <row r="2279" spans="1:10" s="68" customFormat="1" ht="21" customHeight="1">
      <c r="A2279" s="475">
        <f t="shared" si="73"/>
        <v>644</v>
      </c>
      <c r="B2279" s="382" t="s">
        <v>3228</v>
      </c>
      <c r="C2279" s="381" t="s">
        <v>2890</v>
      </c>
      <c r="D2279" s="381">
        <v>0</v>
      </c>
      <c r="E2279" s="901">
        <v>1</v>
      </c>
      <c r="F2279" s="901"/>
      <c r="G2279" s="470">
        <v>78181508</v>
      </c>
      <c r="H2279" s="530">
        <v>682000</v>
      </c>
      <c r="I2279" s="543"/>
      <c r="J2279" s="544"/>
    </row>
    <row r="2280" spans="1:10" s="68" customFormat="1" ht="21" customHeight="1">
      <c r="A2280" s="475">
        <f t="shared" si="73"/>
        <v>645</v>
      </c>
      <c r="B2280" s="382" t="s">
        <v>3229</v>
      </c>
      <c r="C2280" s="381" t="s">
        <v>2890</v>
      </c>
      <c r="D2280" s="381">
        <v>0</v>
      </c>
      <c r="E2280" s="901">
        <v>1</v>
      </c>
      <c r="F2280" s="901"/>
      <c r="G2280" s="470">
        <v>78181508</v>
      </c>
      <c r="H2280" s="530">
        <v>880000.00000000012</v>
      </c>
      <c r="I2280" s="543"/>
      <c r="J2280" s="544"/>
    </row>
    <row r="2281" spans="1:10" s="68" customFormat="1" ht="21" customHeight="1">
      <c r="A2281" s="475">
        <f t="shared" si="73"/>
        <v>646</v>
      </c>
      <c r="B2281" s="382" t="s">
        <v>3230</v>
      </c>
      <c r="C2281" s="381" t="s">
        <v>2890</v>
      </c>
      <c r="D2281" s="381">
        <v>0</v>
      </c>
      <c r="E2281" s="901">
        <v>1</v>
      </c>
      <c r="F2281" s="901"/>
      <c r="G2281" s="470">
        <v>78181508</v>
      </c>
      <c r="H2281" s="530">
        <v>308000</v>
      </c>
      <c r="I2281" s="543"/>
      <c r="J2281" s="544"/>
    </row>
    <row r="2282" spans="1:10" s="68" customFormat="1" ht="21" customHeight="1">
      <c r="A2282" s="475">
        <f t="shared" si="73"/>
        <v>647</v>
      </c>
      <c r="B2282" s="382" t="s">
        <v>3231</v>
      </c>
      <c r="C2282" s="381" t="s">
        <v>2890</v>
      </c>
      <c r="D2282" s="381">
        <v>0</v>
      </c>
      <c r="E2282" s="901">
        <v>1</v>
      </c>
      <c r="F2282" s="901"/>
      <c r="G2282" s="470">
        <v>78181508</v>
      </c>
      <c r="H2282" s="530">
        <v>165000</v>
      </c>
      <c r="I2282" s="543"/>
      <c r="J2282" s="544"/>
    </row>
    <row r="2283" spans="1:10" s="68" customFormat="1" ht="21" customHeight="1">
      <c r="A2283" s="475">
        <f t="shared" si="73"/>
        <v>648</v>
      </c>
      <c r="B2283" s="382" t="s">
        <v>3232</v>
      </c>
      <c r="C2283" s="381" t="s">
        <v>2890</v>
      </c>
      <c r="D2283" s="381">
        <v>0</v>
      </c>
      <c r="E2283" s="901">
        <v>1</v>
      </c>
      <c r="F2283" s="901"/>
      <c r="G2283" s="470">
        <v>78181508</v>
      </c>
      <c r="H2283" s="530">
        <v>132000</v>
      </c>
      <c r="I2283" s="543"/>
      <c r="J2283" s="544"/>
    </row>
    <row r="2284" spans="1:10" s="68" customFormat="1" ht="30.6" customHeight="1">
      <c r="A2284" s="475">
        <f t="shared" si="73"/>
        <v>649</v>
      </c>
      <c r="B2284" s="382" t="s">
        <v>3233</v>
      </c>
      <c r="C2284" s="381" t="s">
        <v>2890</v>
      </c>
      <c r="D2284" s="381">
        <v>0</v>
      </c>
      <c r="E2284" s="901">
        <v>1</v>
      </c>
      <c r="F2284" s="901"/>
      <c r="G2284" s="470">
        <v>78181508</v>
      </c>
      <c r="H2284" s="530">
        <v>132000</v>
      </c>
      <c r="I2284" s="543"/>
      <c r="J2284" s="544"/>
    </row>
    <row r="2285" spans="1:10" s="68" customFormat="1" ht="15">
      <c r="A2285" s="475">
        <f t="shared" si="73"/>
        <v>650</v>
      </c>
      <c r="B2285" s="464" t="s">
        <v>3234</v>
      </c>
      <c r="C2285" s="381" t="s">
        <v>2890</v>
      </c>
      <c r="D2285" s="381">
        <v>0</v>
      </c>
      <c r="E2285" s="901">
        <v>1</v>
      </c>
      <c r="F2285" s="901"/>
      <c r="G2285" s="470">
        <v>78181508</v>
      </c>
      <c r="H2285" s="530">
        <v>242000.00000000003</v>
      </c>
      <c r="I2285" s="543"/>
      <c r="J2285" s="544"/>
    </row>
    <row r="2286" spans="1:10" s="68" customFormat="1" ht="21" customHeight="1">
      <c r="A2286" s="904" t="s">
        <v>2757</v>
      </c>
      <c r="B2286" s="904"/>
      <c r="C2286" s="904"/>
      <c r="D2286" s="904"/>
      <c r="E2286" s="904"/>
      <c r="F2286" s="904"/>
      <c r="G2286" s="904"/>
      <c r="H2286" s="904"/>
      <c r="I2286" s="543"/>
      <c r="J2286" s="544"/>
    </row>
    <row r="2287" spans="1:10" s="68" customFormat="1" ht="21" customHeight="1">
      <c r="A2287" s="476">
        <f>A2285+1</f>
        <v>651</v>
      </c>
      <c r="B2287" s="477" t="s">
        <v>3235</v>
      </c>
      <c r="C2287" s="489" t="s">
        <v>2890</v>
      </c>
      <c r="D2287" s="489">
        <v>0</v>
      </c>
      <c r="E2287" s="901">
        <v>1</v>
      </c>
      <c r="F2287" s="901"/>
      <c r="G2287" s="490">
        <v>78181508</v>
      </c>
      <c r="H2287" s="531">
        <v>1045000.0000000001</v>
      </c>
      <c r="I2287" s="543"/>
      <c r="J2287" s="544"/>
    </row>
    <row r="2288" spans="1:10" s="68" customFormat="1" ht="21" customHeight="1">
      <c r="A2288" s="475">
        <f t="shared" ref="A2288:A2308" si="74">A2287+1</f>
        <v>652</v>
      </c>
      <c r="B2288" s="382" t="s">
        <v>3236</v>
      </c>
      <c r="C2288" s="381" t="s">
        <v>2890</v>
      </c>
      <c r="D2288" s="381">
        <v>0</v>
      </c>
      <c r="E2288" s="901">
        <v>1</v>
      </c>
      <c r="F2288" s="901"/>
      <c r="G2288" s="470">
        <v>78181508</v>
      </c>
      <c r="H2288" s="530">
        <v>1320000</v>
      </c>
      <c r="I2288" s="543"/>
      <c r="J2288" s="544"/>
    </row>
    <row r="2289" spans="1:10" s="68" customFormat="1" ht="30">
      <c r="A2289" s="475">
        <f t="shared" si="74"/>
        <v>653</v>
      </c>
      <c r="B2289" s="382" t="s">
        <v>3237</v>
      </c>
      <c r="C2289" s="381" t="s">
        <v>2890</v>
      </c>
      <c r="D2289" s="381">
        <v>0</v>
      </c>
      <c r="E2289" s="901">
        <v>1</v>
      </c>
      <c r="F2289" s="901"/>
      <c r="G2289" s="470">
        <v>78181508</v>
      </c>
      <c r="H2289" s="530">
        <v>198000.00000000003</v>
      </c>
      <c r="I2289" s="543"/>
      <c r="J2289" s="544"/>
    </row>
    <row r="2290" spans="1:10" s="68" customFormat="1" ht="30">
      <c r="A2290" s="475">
        <f t="shared" si="74"/>
        <v>654</v>
      </c>
      <c r="B2290" s="382" t="s">
        <v>3238</v>
      </c>
      <c r="C2290" s="381" t="s">
        <v>2890</v>
      </c>
      <c r="D2290" s="381">
        <v>0</v>
      </c>
      <c r="E2290" s="901">
        <v>1</v>
      </c>
      <c r="F2290" s="901"/>
      <c r="G2290" s="470">
        <v>78181508</v>
      </c>
      <c r="H2290" s="530">
        <v>352000</v>
      </c>
      <c r="I2290" s="543"/>
      <c r="J2290" s="544"/>
    </row>
    <row r="2291" spans="1:10" s="68" customFormat="1" ht="21" customHeight="1">
      <c r="A2291" s="475">
        <f t="shared" si="74"/>
        <v>655</v>
      </c>
      <c r="B2291" s="382" t="s">
        <v>3239</v>
      </c>
      <c r="C2291" s="381" t="s">
        <v>2890</v>
      </c>
      <c r="D2291" s="381">
        <v>0</v>
      </c>
      <c r="E2291" s="901">
        <v>1</v>
      </c>
      <c r="F2291" s="901"/>
      <c r="G2291" s="470">
        <v>78181508</v>
      </c>
      <c r="H2291" s="530">
        <v>308000</v>
      </c>
      <c r="I2291" s="543"/>
      <c r="J2291" s="544"/>
    </row>
    <row r="2292" spans="1:10" s="68" customFormat="1" ht="15">
      <c r="A2292" s="475">
        <f t="shared" si="74"/>
        <v>656</v>
      </c>
      <c r="B2292" s="382" t="s">
        <v>3240</v>
      </c>
      <c r="C2292" s="381" t="s">
        <v>2890</v>
      </c>
      <c r="D2292" s="381">
        <v>0</v>
      </c>
      <c r="E2292" s="901">
        <v>1</v>
      </c>
      <c r="F2292" s="901"/>
      <c r="G2292" s="470">
        <v>78181508</v>
      </c>
      <c r="H2292" s="530">
        <v>88000</v>
      </c>
      <c r="I2292" s="543"/>
      <c r="J2292" s="544"/>
    </row>
    <row r="2293" spans="1:10" s="68" customFormat="1" ht="21" customHeight="1">
      <c r="A2293" s="475">
        <f t="shared" si="74"/>
        <v>657</v>
      </c>
      <c r="B2293" s="382" t="s">
        <v>3241</v>
      </c>
      <c r="C2293" s="381" t="s">
        <v>2890</v>
      </c>
      <c r="D2293" s="381">
        <v>0</v>
      </c>
      <c r="E2293" s="901">
        <v>1</v>
      </c>
      <c r="F2293" s="901"/>
      <c r="G2293" s="470">
        <v>78181508</v>
      </c>
      <c r="H2293" s="530">
        <v>165000</v>
      </c>
      <c r="I2293" s="543"/>
      <c r="J2293" s="544"/>
    </row>
    <row r="2294" spans="1:10" s="68" customFormat="1" ht="21" customHeight="1">
      <c r="A2294" s="475">
        <f t="shared" si="74"/>
        <v>658</v>
      </c>
      <c r="B2294" s="382" t="s">
        <v>2934</v>
      </c>
      <c r="C2294" s="381" t="s">
        <v>2890</v>
      </c>
      <c r="D2294" s="381">
        <v>0</v>
      </c>
      <c r="E2294" s="901">
        <v>1</v>
      </c>
      <c r="F2294" s="901"/>
      <c r="G2294" s="470">
        <v>78181508</v>
      </c>
      <c r="H2294" s="530">
        <v>55000.000000000007</v>
      </c>
      <c r="I2294" s="543"/>
      <c r="J2294" s="544"/>
    </row>
    <row r="2295" spans="1:10" s="68" customFormat="1" ht="21" customHeight="1">
      <c r="A2295" s="475">
        <f t="shared" si="74"/>
        <v>659</v>
      </c>
      <c r="B2295" s="382" t="s">
        <v>3242</v>
      </c>
      <c r="C2295" s="381" t="s">
        <v>2890</v>
      </c>
      <c r="D2295" s="381">
        <v>0</v>
      </c>
      <c r="E2295" s="901">
        <v>1</v>
      </c>
      <c r="F2295" s="901"/>
      <c r="G2295" s="470">
        <v>78181508</v>
      </c>
      <c r="H2295" s="530">
        <v>55000.000000000007</v>
      </c>
      <c r="I2295" s="543"/>
      <c r="J2295" s="544"/>
    </row>
    <row r="2296" spans="1:10" s="68" customFormat="1" ht="15">
      <c r="A2296" s="475">
        <f t="shared" si="74"/>
        <v>660</v>
      </c>
      <c r="B2296" s="382" t="s">
        <v>2936</v>
      </c>
      <c r="C2296" s="381" t="s">
        <v>2890</v>
      </c>
      <c r="D2296" s="381">
        <v>0</v>
      </c>
      <c r="E2296" s="901">
        <v>1</v>
      </c>
      <c r="F2296" s="901"/>
      <c r="G2296" s="470">
        <v>78181508</v>
      </c>
      <c r="H2296" s="530">
        <v>55000.000000000007</v>
      </c>
      <c r="I2296" s="543"/>
      <c r="J2296" s="544"/>
    </row>
    <row r="2297" spans="1:10" s="68" customFormat="1" ht="30">
      <c r="A2297" s="475">
        <f t="shared" si="74"/>
        <v>661</v>
      </c>
      <c r="B2297" s="382" t="s">
        <v>3243</v>
      </c>
      <c r="C2297" s="381" t="s">
        <v>2890</v>
      </c>
      <c r="D2297" s="381">
        <v>0</v>
      </c>
      <c r="E2297" s="901">
        <v>1</v>
      </c>
      <c r="F2297" s="901"/>
      <c r="G2297" s="470">
        <v>78181508</v>
      </c>
      <c r="H2297" s="530">
        <v>3520000.0000000005</v>
      </c>
      <c r="I2297" s="543"/>
      <c r="J2297" s="544"/>
    </row>
    <row r="2298" spans="1:10" s="68" customFormat="1" ht="21" customHeight="1">
      <c r="A2298" s="475">
        <f t="shared" si="74"/>
        <v>662</v>
      </c>
      <c r="B2298" s="382" t="s">
        <v>3244</v>
      </c>
      <c r="C2298" s="381" t="s">
        <v>2890</v>
      </c>
      <c r="D2298" s="381">
        <v>0</v>
      </c>
      <c r="E2298" s="901">
        <v>1</v>
      </c>
      <c r="F2298" s="901"/>
      <c r="G2298" s="470">
        <v>78181508</v>
      </c>
      <c r="H2298" s="530">
        <v>3080000.0000000005</v>
      </c>
      <c r="I2298" s="543"/>
      <c r="J2298" s="544"/>
    </row>
    <row r="2299" spans="1:10" s="68" customFormat="1" ht="21" customHeight="1">
      <c r="A2299" s="475">
        <f t="shared" si="74"/>
        <v>663</v>
      </c>
      <c r="B2299" s="382" t="s">
        <v>3245</v>
      </c>
      <c r="C2299" s="381" t="s">
        <v>2890</v>
      </c>
      <c r="D2299" s="381">
        <v>0</v>
      </c>
      <c r="E2299" s="901">
        <v>1</v>
      </c>
      <c r="F2299" s="901"/>
      <c r="G2299" s="470">
        <v>78181508</v>
      </c>
      <c r="H2299" s="530">
        <v>3520000.0000000005</v>
      </c>
      <c r="I2299" s="543"/>
      <c r="J2299" s="544"/>
    </row>
    <row r="2300" spans="1:10" s="68" customFormat="1" ht="21" customHeight="1">
      <c r="A2300" s="475">
        <f t="shared" si="74"/>
        <v>664</v>
      </c>
      <c r="B2300" s="479" t="s">
        <v>3246</v>
      </c>
      <c r="C2300" s="381" t="s">
        <v>2890</v>
      </c>
      <c r="D2300" s="381">
        <v>0</v>
      </c>
      <c r="E2300" s="901">
        <v>1</v>
      </c>
      <c r="F2300" s="901"/>
      <c r="G2300" s="470">
        <v>78181508</v>
      </c>
      <c r="H2300" s="530">
        <v>682000</v>
      </c>
      <c r="I2300" s="543"/>
      <c r="J2300" s="544"/>
    </row>
    <row r="2301" spans="1:10" s="68" customFormat="1" ht="30">
      <c r="A2301" s="475">
        <f t="shared" si="74"/>
        <v>665</v>
      </c>
      <c r="B2301" s="382" t="s">
        <v>3247</v>
      </c>
      <c r="C2301" s="381" t="s">
        <v>2890</v>
      </c>
      <c r="D2301" s="381">
        <v>0</v>
      </c>
      <c r="E2301" s="901">
        <v>1</v>
      </c>
      <c r="F2301" s="901"/>
      <c r="G2301" s="470">
        <v>78181508</v>
      </c>
      <c r="H2301" s="530">
        <v>1760000.0000000002</v>
      </c>
      <c r="I2301" s="543"/>
      <c r="J2301" s="544"/>
    </row>
    <row r="2302" spans="1:10" s="68" customFormat="1" ht="30">
      <c r="A2302" s="475">
        <f t="shared" si="74"/>
        <v>666</v>
      </c>
      <c r="B2302" s="382" t="s">
        <v>3248</v>
      </c>
      <c r="C2302" s="381" t="s">
        <v>2890</v>
      </c>
      <c r="D2302" s="381">
        <v>0</v>
      </c>
      <c r="E2302" s="901">
        <v>1</v>
      </c>
      <c r="F2302" s="901"/>
      <c r="G2302" s="470">
        <v>78181508</v>
      </c>
      <c r="H2302" s="530">
        <v>3080000.0000000005</v>
      </c>
      <c r="I2302" s="543"/>
      <c r="J2302" s="544"/>
    </row>
    <row r="2303" spans="1:10" s="68" customFormat="1" ht="30">
      <c r="A2303" s="475">
        <f t="shared" si="74"/>
        <v>667</v>
      </c>
      <c r="B2303" s="382" t="s">
        <v>3249</v>
      </c>
      <c r="C2303" s="381" t="s">
        <v>2890</v>
      </c>
      <c r="D2303" s="381">
        <v>0</v>
      </c>
      <c r="E2303" s="901">
        <v>1</v>
      </c>
      <c r="F2303" s="901"/>
      <c r="G2303" s="470">
        <v>78181508</v>
      </c>
      <c r="H2303" s="530">
        <v>3960000.0000000005</v>
      </c>
      <c r="I2303" s="543"/>
      <c r="J2303" s="544"/>
    </row>
    <row r="2304" spans="1:10" s="68" customFormat="1" ht="30">
      <c r="A2304" s="475">
        <f t="shared" si="74"/>
        <v>668</v>
      </c>
      <c r="B2304" s="382" t="s">
        <v>3250</v>
      </c>
      <c r="C2304" s="381" t="s">
        <v>2890</v>
      </c>
      <c r="D2304" s="381">
        <v>0</v>
      </c>
      <c r="E2304" s="901">
        <v>1</v>
      </c>
      <c r="F2304" s="901"/>
      <c r="G2304" s="470">
        <v>78181508</v>
      </c>
      <c r="H2304" s="530">
        <v>132000</v>
      </c>
      <c r="I2304" s="543"/>
      <c r="J2304" s="544"/>
    </row>
    <row r="2305" spans="1:10" s="68" customFormat="1" ht="21" customHeight="1">
      <c r="A2305" s="475">
        <f t="shared" si="74"/>
        <v>669</v>
      </c>
      <c r="B2305" s="382" t="s">
        <v>3251</v>
      </c>
      <c r="C2305" s="381" t="s">
        <v>2890</v>
      </c>
      <c r="D2305" s="381">
        <v>0</v>
      </c>
      <c r="E2305" s="901">
        <v>1</v>
      </c>
      <c r="F2305" s="901"/>
      <c r="G2305" s="470">
        <v>78181508</v>
      </c>
      <c r="H2305" s="530">
        <v>1320000</v>
      </c>
      <c r="I2305" s="543"/>
      <c r="J2305" s="544"/>
    </row>
    <row r="2306" spans="1:10" s="68" customFormat="1" ht="15">
      <c r="A2306" s="475">
        <f t="shared" si="74"/>
        <v>670</v>
      </c>
      <c r="B2306" s="382" t="s">
        <v>3252</v>
      </c>
      <c r="C2306" s="381" t="s">
        <v>2890</v>
      </c>
      <c r="D2306" s="381">
        <v>0</v>
      </c>
      <c r="E2306" s="901">
        <v>1</v>
      </c>
      <c r="F2306" s="901"/>
      <c r="G2306" s="470">
        <v>78181508</v>
      </c>
      <c r="H2306" s="530">
        <v>1320000</v>
      </c>
      <c r="I2306" s="543"/>
      <c r="J2306" s="544"/>
    </row>
    <row r="2307" spans="1:10" s="68" customFormat="1" ht="21" customHeight="1">
      <c r="A2307" s="475">
        <f t="shared" si="74"/>
        <v>671</v>
      </c>
      <c r="B2307" s="382" t="s">
        <v>3253</v>
      </c>
      <c r="C2307" s="381" t="s">
        <v>2890</v>
      </c>
      <c r="D2307" s="381">
        <v>0</v>
      </c>
      <c r="E2307" s="901">
        <v>1</v>
      </c>
      <c r="F2307" s="901"/>
      <c r="G2307" s="470">
        <v>78181508</v>
      </c>
      <c r="H2307" s="530">
        <v>770000.00000000012</v>
      </c>
      <c r="I2307" s="543"/>
      <c r="J2307" s="544"/>
    </row>
    <row r="2308" spans="1:10" s="68" customFormat="1" ht="21" customHeight="1">
      <c r="A2308" s="475">
        <f t="shared" si="74"/>
        <v>672</v>
      </c>
      <c r="B2308" s="464" t="s">
        <v>3254</v>
      </c>
      <c r="C2308" s="381" t="s">
        <v>2890</v>
      </c>
      <c r="D2308" s="381">
        <v>0</v>
      </c>
      <c r="E2308" s="901">
        <v>1</v>
      </c>
      <c r="F2308" s="901"/>
      <c r="G2308" s="470">
        <v>78181508</v>
      </c>
      <c r="H2308" s="530">
        <v>275000</v>
      </c>
      <c r="I2308" s="543"/>
      <c r="J2308" s="544"/>
    </row>
    <row r="2309" spans="1:10" s="68" customFormat="1" ht="21" customHeight="1">
      <c r="A2309" s="904" t="s">
        <v>2773</v>
      </c>
      <c r="B2309" s="904"/>
      <c r="C2309" s="904"/>
      <c r="D2309" s="904"/>
      <c r="E2309" s="904"/>
      <c r="F2309" s="904"/>
      <c r="G2309" s="904"/>
      <c r="H2309" s="904"/>
      <c r="I2309" s="543"/>
      <c r="J2309" s="544"/>
    </row>
    <row r="2310" spans="1:10" s="68" customFormat="1" ht="21" customHeight="1">
      <c r="A2310" s="476">
        <f>A2308+1</f>
        <v>673</v>
      </c>
      <c r="B2310" s="477" t="s">
        <v>3255</v>
      </c>
      <c r="C2310" s="489" t="s">
        <v>2890</v>
      </c>
      <c r="D2310" s="489">
        <v>0</v>
      </c>
      <c r="E2310" s="901">
        <v>1</v>
      </c>
      <c r="F2310" s="901"/>
      <c r="G2310" s="490">
        <v>78181508</v>
      </c>
      <c r="H2310" s="531">
        <v>22000</v>
      </c>
      <c r="I2310" s="543"/>
      <c r="J2310" s="544"/>
    </row>
    <row r="2311" spans="1:10" s="68" customFormat="1" ht="30">
      <c r="A2311" s="475">
        <f t="shared" ref="A2311:A2320" si="75">A2310+1</f>
        <v>674</v>
      </c>
      <c r="B2311" s="382" t="s">
        <v>3256</v>
      </c>
      <c r="C2311" s="381" t="s">
        <v>2890</v>
      </c>
      <c r="D2311" s="381">
        <v>0</v>
      </c>
      <c r="E2311" s="901">
        <v>1</v>
      </c>
      <c r="F2311" s="901"/>
      <c r="G2311" s="470">
        <v>78181508</v>
      </c>
      <c r="H2311" s="530">
        <v>275000</v>
      </c>
      <c r="I2311" s="543"/>
      <c r="J2311" s="544"/>
    </row>
    <row r="2312" spans="1:10" s="68" customFormat="1" ht="15">
      <c r="A2312" s="475">
        <f t="shared" si="75"/>
        <v>675</v>
      </c>
      <c r="B2312" s="382" t="s">
        <v>3257</v>
      </c>
      <c r="C2312" s="381" t="s">
        <v>2890</v>
      </c>
      <c r="D2312" s="381">
        <v>0</v>
      </c>
      <c r="E2312" s="901">
        <v>1</v>
      </c>
      <c r="F2312" s="901"/>
      <c r="G2312" s="470">
        <v>78181508</v>
      </c>
      <c r="H2312" s="530">
        <v>352000</v>
      </c>
      <c r="I2312" s="543"/>
      <c r="J2312" s="544"/>
    </row>
    <row r="2313" spans="1:10" s="68" customFormat="1" ht="15">
      <c r="A2313" s="475">
        <f t="shared" si="75"/>
        <v>676</v>
      </c>
      <c r="B2313" s="382" t="s">
        <v>3258</v>
      </c>
      <c r="C2313" s="381" t="s">
        <v>2890</v>
      </c>
      <c r="D2313" s="381">
        <v>0</v>
      </c>
      <c r="E2313" s="901">
        <v>1</v>
      </c>
      <c r="F2313" s="901"/>
      <c r="G2313" s="470">
        <v>78181508</v>
      </c>
      <c r="H2313" s="530">
        <v>308000</v>
      </c>
      <c r="I2313" s="543"/>
      <c r="J2313" s="544"/>
    </row>
    <row r="2314" spans="1:10" s="68" customFormat="1" ht="15">
      <c r="A2314" s="475">
        <f t="shared" si="75"/>
        <v>677</v>
      </c>
      <c r="B2314" s="382" t="s">
        <v>3259</v>
      </c>
      <c r="C2314" s="381" t="s">
        <v>2890</v>
      </c>
      <c r="D2314" s="381">
        <v>0</v>
      </c>
      <c r="E2314" s="901">
        <v>1</v>
      </c>
      <c r="F2314" s="901"/>
      <c r="G2314" s="470">
        <v>78181508</v>
      </c>
      <c r="H2314" s="530">
        <v>242000.00000000003</v>
      </c>
      <c r="I2314" s="543"/>
      <c r="J2314" s="544"/>
    </row>
    <row r="2315" spans="1:10" s="68" customFormat="1" ht="30">
      <c r="A2315" s="475">
        <f t="shared" si="75"/>
        <v>678</v>
      </c>
      <c r="B2315" s="382" t="s">
        <v>3260</v>
      </c>
      <c r="C2315" s="381" t="s">
        <v>2890</v>
      </c>
      <c r="D2315" s="381">
        <v>0</v>
      </c>
      <c r="E2315" s="901">
        <v>1</v>
      </c>
      <c r="F2315" s="901"/>
      <c r="G2315" s="470">
        <v>78181508</v>
      </c>
      <c r="H2315" s="530">
        <v>165000</v>
      </c>
      <c r="I2315" s="543"/>
      <c r="J2315" s="544"/>
    </row>
    <row r="2316" spans="1:10" s="68" customFormat="1" ht="21" customHeight="1">
      <c r="A2316" s="475">
        <f t="shared" si="75"/>
        <v>679</v>
      </c>
      <c r="B2316" s="479" t="s">
        <v>3261</v>
      </c>
      <c r="C2316" s="381" t="s">
        <v>2890</v>
      </c>
      <c r="D2316" s="381">
        <v>0</v>
      </c>
      <c r="E2316" s="901">
        <v>1</v>
      </c>
      <c r="F2316" s="901"/>
      <c r="G2316" s="470">
        <v>78181508</v>
      </c>
      <c r="H2316" s="530">
        <v>132000</v>
      </c>
      <c r="I2316" s="543"/>
      <c r="J2316" s="544"/>
    </row>
    <row r="2317" spans="1:10" s="68" customFormat="1" ht="30">
      <c r="A2317" s="475">
        <f t="shared" si="75"/>
        <v>680</v>
      </c>
      <c r="B2317" s="382" t="s">
        <v>3262</v>
      </c>
      <c r="C2317" s="381" t="s">
        <v>2890</v>
      </c>
      <c r="D2317" s="381">
        <v>0</v>
      </c>
      <c r="E2317" s="901">
        <v>1</v>
      </c>
      <c r="F2317" s="901"/>
      <c r="G2317" s="470">
        <v>78181508</v>
      </c>
      <c r="H2317" s="530">
        <v>132000</v>
      </c>
      <c r="I2317" s="543"/>
      <c r="J2317" s="544"/>
    </row>
    <row r="2318" spans="1:10" s="68" customFormat="1" ht="15">
      <c r="A2318" s="475">
        <f t="shared" si="75"/>
        <v>681</v>
      </c>
      <c r="B2318" s="382" t="s">
        <v>3263</v>
      </c>
      <c r="C2318" s="381" t="s">
        <v>2890</v>
      </c>
      <c r="D2318" s="381">
        <v>0</v>
      </c>
      <c r="E2318" s="901">
        <v>1</v>
      </c>
      <c r="F2318" s="901"/>
      <c r="G2318" s="470">
        <v>78181508</v>
      </c>
      <c r="H2318" s="530">
        <v>165000</v>
      </c>
      <c r="I2318" s="543"/>
      <c r="J2318" s="544"/>
    </row>
    <row r="2319" spans="1:10" s="68" customFormat="1" ht="21" customHeight="1">
      <c r="A2319" s="475">
        <f t="shared" si="75"/>
        <v>682</v>
      </c>
      <c r="B2319" s="382" t="s">
        <v>3264</v>
      </c>
      <c r="C2319" s="381" t="s">
        <v>2890</v>
      </c>
      <c r="D2319" s="381">
        <v>0</v>
      </c>
      <c r="E2319" s="901">
        <v>1</v>
      </c>
      <c r="F2319" s="901"/>
      <c r="G2319" s="470">
        <v>78181508</v>
      </c>
      <c r="H2319" s="530">
        <v>88000</v>
      </c>
      <c r="I2319" s="543"/>
      <c r="J2319" s="544"/>
    </row>
    <row r="2320" spans="1:10" s="68" customFormat="1" ht="30">
      <c r="A2320" s="475">
        <f t="shared" si="75"/>
        <v>683</v>
      </c>
      <c r="B2320" s="464" t="s">
        <v>3265</v>
      </c>
      <c r="C2320" s="381" t="s">
        <v>2890</v>
      </c>
      <c r="D2320" s="381">
        <v>0</v>
      </c>
      <c r="E2320" s="901">
        <v>1</v>
      </c>
      <c r="F2320" s="901"/>
      <c r="G2320" s="470">
        <v>78181508</v>
      </c>
      <c r="H2320" s="530">
        <v>198000.00000000003</v>
      </c>
      <c r="I2320" s="543"/>
      <c r="J2320" s="544"/>
    </row>
    <row r="2321" spans="1:10" s="68" customFormat="1" ht="21" customHeight="1">
      <c r="A2321" s="905" t="s">
        <v>2777</v>
      </c>
      <c r="B2321" s="906"/>
      <c r="C2321" s="906"/>
      <c r="D2321" s="906"/>
      <c r="E2321" s="906"/>
      <c r="F2321" s="906"/>
      <c r="G2321" s="906"/>
      <c r="H2321" s="906"/>
      <c r="I2321" s="543"/>
      <c r="J2321" s="544"/>
    </row>
    <row r="2322" spans="1:10" s="68" customFormat="1" ht="26.4" customHeight="1">
      <c r="A2322" s="475">
        <f>A2320+1</f>
        <v>684</v>
      </c>
      <c r="B2322" s="382" t="s">
        <v>3266</v>
      </c>
      <c r="C2322" s="381" t="s">
        <v>2890</v>
      </c>
      <c r="D2322" s="381">
        <v>0</v>
      </c>
      <c r="E2322" s="901">
        <v>1</v>
      </c>
      <c r="F2322" s="901"/>
      <c r="G2322" s="470">
        <v>78181508</v>
      </c>
      <c r="H2322" s="530">
        <v>132000</v>
      </c>
      <c r="I2322" s="543"/>
      <c r="J2322" s="544"/>
    </row>
    <row r="2323" spans="1:10" s="68" customFormat="1" ht="15">
      <c r="A2323" s="475">
        <f t="shared" ref="A2323:A2340" si="76">A2322+1</f>
        <v>685</v>
      </c>
      <c r="B2323" s="382" t="s">
        <v>3267</v>
      </c>
      <c r="C2323" s="381" t="s">
        <v>2890</v>
      </c>
      <c r="D2323" s="381">
        <v>0</v>
      </c>
      <c r="E2323" s="901">
        <v>1</v>
      </c>
      <c r="F2323" s="901"/>
      <c r="G2323" s="470">
        <v>78181508</v>
      </c>
      <c r="H2323" s="530">
        <v>132000</v>
      </c>
      <c r="I2323" s="543"/>
      <c r="J2323" s="544"/>
    </row>
    <row r="2324" spans="1:10" s="68" customFormat="1" ht="30">
      <c r="A2324" s="475">
        <f t="shared" si="76"/>
        <v>686</v>
      </c>
      <c r="B2324" s="382" t="s">
        <v>3268</v>
      </c>
      <c r="C2324" s="381" t="s">
        <v>2890</v>
      </c>
      <c r="D2324" s="381">
        <v>0</v>
      </c>
      <c r="E2324" s="901">
        <v>1</v>
      </c>
      <c r="F2324" s="901"/>
      <c r="G2324" s="470">
        <v>78181508</v>
      </c>
      <c r="H2324" s="530">
        <v>418000.00000000006</v>
      </c>
      <c r="I2324" s="543"/>
      <c r="J2324" s="544"/>
    </row>
    <row r="2325" spans="1:10" s="68" customFormat="1" ht="30">
      <c r="A2325" s="475">
        <f t="shared" si="76"/>
        <v>687</v>
      </c>
      <c r="B2325" s="382" t="s">
        <v>3269</v>
      </c>
      <c r="C2325" s="381" t="s">
        <v>2890</v>
      </c>
      <c r="D2325" s="381">
        <v>0</v>
      </c>
      <c r="E2325" s="901">
        <v>1</v>
      </c>
      <c r="F2325" s="901"/>
      <c r="G2325" s="470">
        <v>78181508</v>
      </c>
      <c r="H2325" s="530">
        <v>418000.00000000006</v>
      </c>
      <c r="I2325" s="543"/>
      <c r="J2325" s="544"/>
    </row>
    <row r="2326" spans="1:10" s="68" customFormat="1" ht="30">
      <c r="A2326" s="475">
        <f t="shared" si="76"/>
        <v>688</v>
      </c>
      <c r="B2326" s="382" t="s">
        <v>3270</v>
      </c>
      <c r="C2326" s="381" t="s">
        <v>2890</v>
      </c>
      <c r="D2326" s="381">
        <v>0</v>
      </c>
      <c r="E2326" s="901">
        <v>1</v>
      </c>
      <c r="F2326" s="901"/>
      <c r="G2326" s="470">
        <v>78181508</v>
      </c>
      <c r="H2326" s="530">
        <v>418000.00000000006</v>
      </c>
      <c r="I2326" s="543"/>
      <c r="J2326" s="544"/>
    </row>
    <row r="2327" spans="1:10" s="68" customFormat="1" ht="30">
      <c r="A2327" s="475">
        <f t="shared" si="76"/>
        <v>689</v>
      </c>
      <c r="B2327" s="382" t="s">
        <v>3271</v>
      </c>
      <c r="C2327" s="381" t="s">
        <v>2890</v>
      </c>
      <c r="D2327" s="381">
        <v>0</v>
      </c>
      <c r="E2327" s="901">
        <v>1</v>
      </c>
      <c r="F2327" s="901"/>
      <c r="G2327" s="470">
        <v>78181508</v>
      </c>
      <c r="H2327" s="530">
        <v>385000.00000000006</v>
      </c>
      <c r="I2327" s="543"/>
      <c r="J2327" s="544"/>
    </row>
    <row r="2328" spans="1:10" s="68" customFormat="1" ht="30">
      <c r="A2328" s="475">
        <f t="shared" si="76"/>
        <v>690</v>
      </c>
      <c r="B2328" s="382" t="s">
        <v>3272</v>
      </c>
      <c r="C2328" s="381" t="s">
        <v>2890</v>
      </c>
      <c r="D2328" s="381">
        <v>0</v>
      </c>
      <c r="E2328" s="901">
        <v>1</v>
      </c>
      <c r="F2328" s="901"/>
      <c r="G2328" s="470">
        <v>78181508</v>
      </c>
      <c r="H2328" s="530">
        <v>374000.00000000006</v>
      </c>
      <c r="I2328" s="543"/>
      <c r="J2328" s="544"/>
    </row>
    <row r="2329" spans="1:10" s="68" customFormat="1" ht="23.4" customHeight="1">
      <c r="A2329" s="475">
        <f t="shared" si="76"/>
        <v>691</v>
      </c>
      <c r="B2329" s="382" t="s">
        <v>3273</v>
      </c>
      <c r="C2329" s="381" t="s">
        <v>2890</v>
      </c>
      <c r="D2329" s="381">
        <v>0</v>
      </c>
      <c r="E2329" s="901">
        <v>1</v>
      </c>
      <c r="F2329" s="901"/>
      <c r="G2329" s="470">
        <v>78181508</v>
      </c>
      <c r="H2329" s="530">
        <v>418000.00000000006</v>
      </c>
      <c r="I2329" s="543"/>
      <c r="J2329" s="544"/>
    </row>
    <row r="2330" spans="1:10" s="68" customFormat="1" ht="30">
      <c r="A2330" s="475">
        <f t="shared" si="76"/>
        <v>692</v>
      </c>
      <c r="B2330" s="382" t="s">
        <v>3274</v>
      </c>
      <c r="C2330" s="381" t="s">
        <v>2890</v>
      </c>
      <c r="D2330" s="381">
        <v>0</v>
      </c>
      <c r="E2330" s="901">
        <v>1</v>
      </c>
      <c r="F2330" s="901"/>
      <c r="G2330" s="470">
        <v>78181508</v>
      </c>
      <c r="H2330" s="530">
        <v>396000.00000000006</v>
      </c>
      <c r="I2330" s="543"/>
      <c r="J2330" s="544"/>
    </row>
    <row r="2331" spans="1:10" s="68" customFormat="1" ht="30">
      <c r="A2331" s="475">
        <f t="shared" si="76"/>
        <v>693</v>
      </c>
      <c r="B2331" s="382" t="s">
        <v>3275</v>
      </c>
      <c r="C2331" s="381" t="s">
        <v>2890</v>
      </c>
      <c r="D2331" s="381">
        <v>0</v>
      </c>
      <c r="E2331" s="901">
        <v>1</v>
      </c>
      <c r="F2331" s="901"/>
      <c r="G2331" s="470">
        <v>78181508</v>
      </c>
      <c r="H2331" s="530">
        <v>385000.00000000006</v>
      </c>
      <c r="I2331" s="543"/>
      <c r="J2331" s="544"/>
    </row>
    <row r="2332" spans="1:10" s="68" customFormat="1" ht="30">
      <c r="A2332" s="475">
        <f t="shared" si="76"/>
        <v>694</v>
      </c>
      <c r="B2332" s="382" t="s">
        <v>3276</v>
      </c>
      <c r="C2332" s="381" t="s">
        <v>2890</v>
      </c>
      <c r="D2332" s="381">
        <v>0</v>
      </c>
      <c r="E2332" s="901">
        <v>1</v>
      </c>
      <c r="F2332" s="901"/>
      <c r="G2332" s="470">
        <v>78181508</v>
      </c>
      <c r="H2332" s="530">
        <v>385000.00000000006</v>
      </c>
      <c r="I2332" s="543"/>
      <c r="J2332" s="544"/>
    </row>
    <row r="2333" spans="1:10" s="68" customFormat="1" ht="30">
      <c r="A2333" s="475">
        <f t="shared" si="76"/>
        <v>695</v>
      </c>
      <c r="B2333" s="382" t="s">
        <v>3277</v>
      </c>
      <c r="C2333" s="381" t="s">
        <v>2890</v>
      </c>
      <c r="D2333" s="381">
        <v>0</v>
      </c>
      <c r="E2333" s="901">
        <v>1</v>
      </c>
      <c r="F2333" s="901"/>
      <c r="G2333" s="470">
        <v>78181508</v>
      </c>
      <c r="H2333" s="530">
        <v>385000.00000000006</v>
      </c>
      <c r="I2333" s="543"/>
      <c r="J2333" s="544"/>
    </row>
    <row r="2334" spans="1:10" s="68" customFormat="1" ht="30">
      <c r="A2334" s="475">
        <f t="shared" si="76"/>
        <v>696</v>
      </c>
      <c r="B2334" s="382" t="s">
        <v>3278</v>
      </c>
      <c r="C2334" s="381" t="s">
        <v>2890</v>
      </c>
      <c r="D2334" s="381">
        <v>0</v>
      </c>
      <c r="E2334" s="901">
        <v>1</v>
      </c>
      <c r="F2334" s="901"/>
      <c r="G2334" s="470">
        <v>78181508</v>
      </c>
      <c r="H2334" s="530">
        <v>385000.00000000006</v>
      </c>
      <c r="I2334" s="543"/>
      <c r="J2334" s="544"/>
    </row>
    <row r="2335" spans="1:10" s="398" customFormat="1" ht="21" customHeight="1">
      <c r="A2335" s="496">
        <f t="shared" si="76"/>
        <v>697</v>
      </c>
      <c r="B2335" s="382" t="s">
        <v>3041</v>
      </c>
      <c r="C2335" s="497" t="s">
        <v>2890</v>
      </c>
      <c r="D2335" s="497">
        <v>0</v>
      </c>
      <c r="E2335" s="911">
        <v>1</v>
      </c>
      <c r="F2335" s="911"/>
      <c r="G2335" s="498">
        <v>78181508</v>
      </c>
      <c r="H2335" s="532">
        <v>429000.00000000006</v>
      </c>
      <c r="I2335" s="543"/>
      <c r="J2335" s="544"/>
    </row>
    <row r="2336" spans="1:10" s="398" customFormat="1" ht="21" customHeight="1">
      <c r="A2336" s="496">
        <f t="shared" si="76"/>
        <v>698</v>
      </c>
      <c r="B2336" s="480" t="s">
        <v>3279</v>
      </c>
      <c r="C2336" s="497" t="s">
        <v>2890</v>
      </c>
      <c r="D2336" s="497">
        <v>0</v>
      </c>
      <c r="E2336" s="911">
        <v>1</v>
      </c>
      <c r="F2336" s="911"/>
      <c r="G2336" s="498">
        <v>78181508</v>
      </c>
      <c r="H2336" s="532">
        <v>220000.00000000003</v>
      </c>
      <c r="I2336" s="543"/>
      <c r="J2336" s="544"/>
    </row>
    <row r="2337" spans="1:10" s="398" customFormat="1" ht="22.8" customHeight="1">
      <c r="A2337" s="496">
        <f t="shared" si="76"/>
        <v>699</v>
      </c>
      <c r="B2337" s="480" t="s">
        <v>3280</v>
      </c>
      <c r="C2337" s="497" t="s">
        <v>2890</v>
      </c>
      <c r="D2337" s="497">
        <v>0</v>
      </c>
      <c r="E2337" s="911">
        <v>1</v>
      </c>
      <c r="F2337" s="911"/>
      <c r="G2337" s="498">
        <v>78181508</v>
      </c>
      <c r="H2337" s="532">
        <v>132000</v>
      </c>
      <c r="I2337" s="543"/>
      <c r="J2337" s="544"/>
    </row>
    <row r="2338" spans="1:10" s="398" customFormat="1" ht="18.600000000000001" customHeight="1">
      <c r="A2338" s="496">
        <f t="shared" si="76"/>
        <v>700</v>
      </c>
      <c r="B2338" s="480" t="s">
        <v>3281</v>
      </c>
      <c r="C2338" s="497" t="s">
        <v>2890</v>
      </c>
      <c r="D2338" s="497">
        <v>0</v>
      </c>
      <c r="E2338" s="911">
        <v>1</v>
      </c>
      <c r="F2338" s="911"/>
      <c r="G2338" s="498">
        <v>78181508</v>
      </c>
      <c r="H2338" s="532">
        <v>286000</v>
      </c>
      <c r="I2338" s="543"/>
      <c r="J2338" s="544"/>
    </row>
    <row r="2339" spans="1:10" s="398" customFormat="1" ht="16.8" customHeight="1">
      <c r="A2339" s="496">
        <f t="shared" si="76"/>
        <v>701</v>
      </c>
      <c r="B2339" s="480" t="s">
        <v>3282</v>
      </c>
      <c r="C2339" s="497" t="s">
        <v>2890</v>
      </c>
      <c r="D2339" s="497">
        <v>0</v>
      </c>
      <c r="E2339" s="911">
        <v>1</v>
      </c>
      <c r="F2339" s="911"/>
      <c r="G2339" s="498">
        <v>78181508</v>
      </c>
      <c r="H2339" s="532">
        <v>330000</v>
      </c>
      <c r="I2339" s="543"/>
      <c r="J2339" s="544"/>
    </row>
    <row r="2340" spans="1:10" s="398" customFormat="1" ht="18" customHeight="1">
      <c r="A2340" s="496">
        <f t="shared" si="76"/>
        <v>702</v>
      </c>
      <c r="B2340" s="465" t="s">
        <v>3283</v>
      </c>
      <c r="C2340" s="497" t="s">
        <v>2890</v>
      </c>
      <c r="D2340" s="497">
        <v>0</v>
      </c>
      <c r="E2340" s="911">
        <v>1</v>
      </c>
      <c r="F2340" s="911"/>
      <c r="G2340" s="498">
        <v>78181508</v>
      </c>
      <c r="H2340" s="532">
        <v>352000</v>
      </c>
      <c r="I2340" s="543"/>
      <c r="J2340" s="544"/>
    </row>
    <row r="2341" spans="1:10" s="68" customFormat="1" ht="21" customHeight="1">
      <c r="A2341" s="905" t="s">
        <v>2813</v>
      </c>
      <c r="B2341" s="906"/>
      <c r="C2341" s="906"/>
      <c r="D2341" s="906"/>
      <c r="E2341" s="906"/>
      <c r="F2341" s="906"/>
      <c r="G2341" s="906"/>
      <c r="H2341" s="906"/>
      <c r="I2341" s="543"/>
      <c r="J2341" s="544"/>
    </row>
    <row r="2342" spans="1:10" s="68" customFormat="1" ht="30">
      <c r="A2342" s="475">
        <f>A2340+1</f>
        <v>703</v>
      </c>
      <c r="B2342" s="382" t="s">
        <v>3284</v>
      </c>
      <c r="C2342" s="381" t="s">
        <v>2890</v>
      </c>
      <c r="D2342" s="381">
        <v>0</v>
      </c>
      <c r="E2342" s="901">
        <v>1</v>
      </c>
      <c r="F2342" s="901"/>
      <c r="G2342" s="470">
        <v>78181508</v>
      </c>
      <c r="H2342" s="530">
        <v>396000.00000000006</v>
      </c>
      <c r="I2342" s="543"/>
      <c r="J2342" s="544"/>
    </row>
    <row r="2343" spans="1:10" s="68" customFormat="1" ht="30">
      <c r="A2343" s="475">
        <f t="shared" ref="A2343:A2347" si="77">A2342+1</f>
        <v>704</v>
      </c>
      <c r="B2343" s="382" t="s">
        <v>3285</v>
      </c>
      <c r="C2343" s="381" t="s">
        <v>2890</v>
      </c>
      <c r="D2343" s="381">
        <v>0</v>
      </c>
      <c r="E2343" s="901">
        <v>1</v>
      </c>
      <c r="F2343" s="901"/>
      <c r="G2343" s="470">
        <v>78181508</v>
      </c>
      <c r="H2343" s="530">
        <v>352000</v>
      </c>
      <c r="I2343" s="543"/>
      <c r="J2343" s="544"/>
    </row>
    <row r="2344" spans="1:10" s="68" customFormat="1" ht="30">
      <c r="A2344" s="475">
        <f t="shared" si="77"/>
        <v>705</v>
      </c>
      <c r="B2344" s="382" t="s">
        <v>3286</v>
      </c>
      <c r="C2344" s="381" t="s">
        <v>2890</v>
      </c>
      <c r="D2344" s="381">
        <v>0</v>
      </c>
      <c r="E2344" s="901">
        <v>1</v>
      </c>
      <c r="F2344" s="901"/>
      <c r="G2344" s="470">
        <v>78181508</v>
      </c>
      <c r="H2344" s="530">
        <v>286000</v>
      </c>
      <c r="I2344" s="543"/>
      <c r="J2344" s="544"/>
    </row>
    <row r="2345" spans="1:10" s="68" customFormat="1" ht="30">
      <c r="A2345" s="475">
        <f t="shared" si="77"/>
        <v>706</v>
      </c>
      <c r="B2345" s="382" t="s">
        <v>3287</v>
      </c>
      <c r="C2345" s="381" t="s">
        <v>2890</v>
      </c>
      <c r="D2345" s="381">
        <v>0</v>
      </c>
      <c r="E2345" s="901">
        <v>1</v>
      </c>
      <c r="F2345" s="901"/>
      <c r="G2345" s="470">
        <v>78181508</v>
      </c>
      <c r="H2345" s="530">
        <v>418000.00000000006</v>
      </c>
      <c r="I2345" s="543"/>
      <c r="J2345" s="544"/>
    </row>
    <row r="2346" spans="1:10" s="68" customFormat="1" ht="30">
      <c r="A2346" s="475">
        <f t="shared" si="77"/>
        <v>707</v>
      </c>
      <c r="B2346" s="382" t="s">
        <v>3288</v>
      </c>
      <c r="C2346" s="381" t="s">
        <v>2890</v>
      </c>
      <c r="D2346" s="381">
        <v>0</v>
      </c>
      <c r="E2346" s="901">
        <v>1</v>
      </c>
      <c r="F2346" s="901"/>
      <c r="G2346" s="470">
        <v>78181508</v>
      </c>
      <c r="H2346" s="530">
        <v>396000.00000000006</v>
      </c>
      <c r="I2346" s="543"/>
      <c r="J2346" s="544"/>
    </row>
    <row r="2347" spans="1:10" s="68" customFormat="1" ht="21.6" customHeight="1">
      <c r="A2347" s="475">
        <f t="shared" si="77"/>
        <v>708</v>
      </c>
      <c r="B2347" s="464" t="s">
        <v>3289</v>
      </c>
      <c r="C2347" s="381" t="s">
        <v>2890</v>
      </c>
      <c r="D2347" s="381">
        <v>0</v>
      </c>
      <c r="E2347" s="901">
        <v>1</v>
      </c>
      <c r="F2347" s="901"/>
      <c r="G2347" s="470">
        <v>78181508</v>
      </c>
      <c r="H2347" s="530">
        <v>396000.00000000006</v>
      </c>
      <c r="I2347" s="543"/>
      <c r="J2347" s="544"/>
    </row>
    <row r="2348" spans="1:10" s="68" customFormat="1" ht="21" customHeight="1">
      <c r="A2348" s="907" t="s">
        <v>2640</v>
      </c>
      <c r="B2348" s="908"/>
      <c r="C2348" s="908"/>
      <c r="D2348" s="908"/>
      <c r="E2348" s="908"/>
      <c r="F2348" s="908"/>
      <c r="G2348" s="908"/>
      <c r="H2348" s="908"/>
      <c r="I2348" s="543"/>
      <c r="J2348" s="544"/>
    </row>
    <row r="2349" spans="1:10" s="68" customFormat="1" ht="21" customHeight="1">
      <c r="A2349" s="475">
        <f>A2347+1</f>
        <v>709</v>
      </c>
      <c r="B2349" s="464" t="s">
        <v>3290</v>
      </c>
      <c r="C2349" s="381" t="s">
        <v>2890</v>
      </c>
      <c r="D2349" s="381">
        <v>0</v>
      </c>
      <c r="E2349" s="909">
        <v>1</v>
      </c>
      <c r="F2349" s="910"/>
      <c r="G2349" s="470">
        <v>78181508</v>
      </c>
      <c r="H2349" s="530">
        <v>1078000</v>
      </c>
      <c r="I2349" s="543"/>
      <c r="J2349" s="544"/>
    </row>
    <row r="2350" spans="1:10" s="68" customFormat="1" ht="21" customHeight="1">
      <c r="A2350" s="907" t="s">
        <v>2649</v>
      </c>
      <c r="B2350" s="908"/>
      <c r="C2350" s="908"/>
      <c r="D2350" s="908"/>
      <c r="E2350" s="908"/>
      <c r="F2350" s="908"/>
      <c r="G2350" s="908"/>
      <c r="H2350" s="908"/>
      <c r="I2350" s="543"/>
      <c r="J2350" s="544"/>
    </row>
    <row r="2351" spans="1:10" s="68" customFormat="1" ht="21" customHeight="1">
      <c r="A2351" s="475">
        <f>A2349+1</f>
        <v>710</v>
      </c>
      <c r="B2351" s="382" t="s">
        <v>3291</v>
      </c>
      <c r="C2351" s="381" t="s">
        <v>2890</v>
      </c>
      <c r="D2351" s="381">
        <v>0</v>
      </c>
      <c r="E2351" s="901">
        <v>1</v>
      </c>
      <c r="F2351" s="901"/>
      <c r="G2351" s="470">
        <v>78181508</v>
      </c>
      <c r="H2351" s="530">
        <v>242000.00000000003</v>
      </c>
      <c r="I2351" s="543"/>
      <c r="J2351" s="544"/>
    </row>
    <row r="2352" spans="1:10" s="68" customFormat="1" ht="21" customHeight="1">
      <c r="A2352" s="475">
        <f t="shared" ref="A2352:A2358" si="78">A2351+1</f>
        <v>711</v>
      </c>
      <c r="B2352" s="382" t="s">
        <v>3292</v>
      </c>
      <c r="C2352" s="381" t="s">
        <v>2890</v>
      </c>
      <c r="D2352" s="381">
        <v>0</v>
      </c>
      <c r="E2352" s="901">
        <v>1</v>
      </c>
      <c r="F2352" s="901"/>
      <c r="G2352" s="470">
        <v>78181508</v>
      </c>
      <c r="H2352" s="530">
        <v>132000</v>
      </c>
      <c r="I2352" s="543"/>
      <c r="J2352" s="544"/>
    </row>
    <row r="2353" spans="1:10" s="68" customFormat="1" ht="21" customHeight="1">
      <c r="A2353" s="475">
        <f t="shared" si="78"/>
        <v>712</v>
      </c>
      <c r="B2353" s="382" t="s">
        <v>3293</v>
      </c>
      <c r="C2353" s="381" t="s">
        <v>2890</v>
      </c>
      <c r="D2353" s="381">
        <v>0</v>
      </c>
      <c r="E2353" s="901">
        <v>1</v>
      </c>
      <c r="F2353" s="901"/>
      <c r="G2353" s="470">
        <v>78181508</v>
      </c>
      <c r="H2353" s="530">
        <v>198000.00000000003</v>
      </c>
      <c r="I2353" s="543"/>
      <c r="J2353" s="544"/>
    </row>
    <row r="2354" spans="1:10" s="68" customFormat="1" ht="21" customHeight="1">
      <c r="A2354" s="475">
        <f t="shared" si="78"/>
        <v>713</v>
      </c>
      <c r="B2354" s="382" t="s">
        <v>3294</v>
      </c>
      <c r="C2354" s="381" t="s">
        <v>2890</v>
      </c>
      <c r="D2354" s="381">
        <v>0</v>
      </c>
      <c r="E2354" s="901">
        <v>1</v>
      </c>
      <c r="F2354" s="901"/>
      <c r="G2354" s="470">
        <v>78181508</v>
      </c>
      <c r="H2354" s="530">
        <v>1320000</v>
      </c>
      <c r="I2354" s="543"/>
      <c r="J2354" s="544"/>
    </row>
    <row r="2355" spans="1:10" s="68" customFormat="1" ht="21" customHeight="1">
      <c r="A2355" s="475">
        <f t="shared" si="78"/>
        <v>714</v>
      </c>
      <c r="B2355" s="382" t="s">
        <v>3295</v>
      </c>
      <c r="C2355" s="381" t="s">
        <v>2890</v>
      </c>
      <c r="D2355" s="381">
        <v>0</v>
      </c>
      <c r="E2355" s="901">
        <v>1</v>
      </c>
      <c r="F2355" s="901"/>
      <c r="G2355" s="470">
        <v>78181508</v>
      </c>
      <c r="H2355" s="530">
        <v>1430000</v>
      </c>
      <c r="I2355" s="543"/>
      <c r="J2355" s="544"/>
    </row>
    <row r="2356" spans="1:10" s="68" customFormat="1" ht="21" customHeight="1">
      <c r="A2356" s="475">
        <f t="shared" si="78"/>
        <v>715</v>
      </c>
      <c r="B2356" s="382" t="s">
        <v>3296</v>
      </c>
      <c r="C2356" s="381" t="s">
        <v>2890</v>
      </c>
      <c r="D2356" s="381">
        <v>0</v>
      </c>
      <c r="E2356" s="901">
        <v>1</v>
      </c>
      <c r="F2356" s="901"/>
      <c r="G2356" s="470">
        <v>78181508</v>
      </c>
      <c r="H2356" s="530">
        <v>330000</v>
      </c>
      <c r="I2356" s="543"/>
      <c r="J2356" s="544"/>
    </row>
    <row r="2357" spans="1:10" s="68" customFormat="1" ht="21" customHeight="1">
      <c r="A2357" s="475">
        <f t="shared" si="78"/>
        <v>716</v>
      </c>
      <c r="B2357" s="382" t="s">
        <v>3297</v>
      </c>
      <c r="C2357" s="381" t="s">
        <v>2890</v>
      </c>
      <c r="D2357" s="381">
        <v>0</v>
      </c>
      <c r="E2357" s="901">
        <v>1</v>
      </c>
      <c r="F2357" s="901"/>
      <c r="G2357" s="470">
        <v>78181508</v>
      </c>
      <c r="H2357" s="530">
        <v>1210000</v>
      </c>
      <c r="I2357" s="543"/>
      <c r="J2357" s="544"/>
    </row>
    <row r="2358" spans="1:10" s="68" customFormat="1" ht="21" customHeight="1">
      <c r="A2358" s="475">
        <f t="shared" si="78"/>
        <v>717</v>
      </c>
      <c r="B2358" s="464" t="s">
        <v>3298</v>
      </c>
      <c r="C2358" s="381" t="s">
        <v>2890</v>
      </c>
      <c r="D2358" s="381">
        <v>0</v>
      </c>
      <c r="E2358" s="901">
        <v>1</v>
      </c>
      <c r="F2358" s="901"/>
      <c r="G2358" s="470">
        <v>78181508</v>
      </c>
      <c r="H2358" s="530">
        <v>1430000</v>
      </c>
      <c r="I2358" s="543"/>
      <c r="J2358" s="544"/>
    </row>
    <row r="2359" spans="1:10" s="68" customFormat="1" ht="21" customHeight="1">
      <c r="A2359" s="907" t="s">
        <v>2650</v>
      </c>
      <c r="B2359" s="908"/>
      <c r="C2359" s="908"/>
      <c r="D2359" s="908"/>
      <c r="E2359" s="908"/>
      <c r="F2359" s="908"/>
      <c r="G2359" s="908"/>
      <c r="H2359" s="908"/>
      <c r="I2359" s="543"/>
      <c r="J2359" s="544"/>
    </row>
    <row r="2360" spans="1:10" s="68" customFormat="1" ht="21" customHeight="1">
      <c r="A2360" s="475">
        <f>A2358+1</f>
        <v>718</v>
      </c>
      <c r="B2360" s="382" t="s">
        <v>3299</v>
      </c>
      <c r="C2360" s="381" t="s">
        <v>2890</v>
      </c>
      <c r="D2360" s="381">
        <v>0</v>
      </c>
      <c r="E2360" s="901">
        <v>1</v>
      </c>
      <c r="F2360" s="901"/>
      <c r="G2360" s="470">
        <v>78181508</v>
      </c>
      <c r="H2360" s="530">
        <v>1320000</v>
      </c>
      <c r="I2360" s="543"/>
      <c r="J2360" s="544"/>
    </row>
    <row r="2361" spans="1:10" s="68" customFormat="1" ht="21" customHeight="1">
      <c r="A2361" s="475">
        <f t="shared" ref="A2361:A2367" si="79">A2360+1</f>
        <v>719</v>
      </c>
      <c r="B2361" s="382" t="s">
        <v>3300</v>
      </c>
      <c r="C2361" s="381" t="s">
        <v>2890</v>
      </c>
      <c r="D2361" s="381">
        <v>0</v>
      </c>
      <c r="E2361" s="901">
        <v>1</v>
      </c>
      <c r="F2361" s="901"/>
      <c r="G2361" s="470">
        <v>78181508</v>
      </c>
      <c r="H2361" s="530">
        <v>198000.00000000003</v>
      </c>
      <c r="I2361" s="543"/>
      <c r="J2361" s="544"/>
    </row>
    <row r="2362" spans="1:10" s="68" customFormat="1" ht="21" customHeight="1">
      <c r="A2362" s="475">
        <f t="shared" si="79"/>
        <v>720</v>
      </c>
      <c r="B2362" s="382" t="s">
        <v>3301</v>
      </c>
      <c r="C2362" s="381" t="s">
        <v>2890</v>
      </c>
      <c r="D2362" s="381">
        <v>0</v>
      </c>
      <c r="E2362" s="901">
        <v>1</v>
      </c>
      <c r="F2362" s="901"/>
      <c r="G2362" s="470">
        <v>78181508</v>
      </c>
      <c r="H2362" s="530">
        <v>198000.00000000003</v>
      </c>
      <c r="I2362" s="543"/>
      <c r="J2362" s="544"/>
    </row>
    <row r="2363" spans="1:10" s="68" customFormat="1" ht="21" customHeight="1">
      <c r="A2363" s="475">
        <f t="shared" si="79"/>
        <v>721</v>
      </c>
      <c r="B2363" s="382" t="s">
        <v>3302</v>
      </c>
      <c r="C2363" s="381" t="s">
        <v>2890</v>
      </c>
      <c r="D2363" s="381">
        <v>0</v>
      </c>
      <c r="E2363" s="901">
        <v>1</v>
      </c>
      <c r="F2363" s="901"/>
      <c r="G2363" s="470">
        <v>78181508</v>
      </c>
      <c r="H2363" s="530">
        <v>770000.00000000012</v>
      </c>
      <c r="I2363" s="543"/>
      <c r="J2363" s="544"/>
    </row>
    <row r="2364" spans="1:10" s="68" customFormat="1" ht="21" customHeight="1">
      <c r="A2364" s="475">
        <f t="shared" si="79"/>
        <v>722</v>
      </c>
      <c r="B2364" s="382" t="s">
        <v>3303</v>
      </c>
      <c r="C2364" s="381" t="s">
        <v>2890</v>
      </c>
      <c r="D2364" s="381">
        <v>0</v>
      </c>
      <c r="E2364" s="901">
        <v>1</v>
      </c>
      <c r="F2364" s="901"/>
      <c r="G2364" s="470">
        <v>78181508</v>
      </c>
      <c r="H2364" s="530">
        <v>792000.00000000012</v>
      </c>
      <c r="I2364" s="543"/>
      <c r="J2364" s="544"/>
    </row>
    <row r="2365" spans="1:10" s="68" customFormat="1" ht="21" customHeight="1">
      <c r="A2365" s="475">
        <f t="shared" si="79"/>
        <v>723</v>
      </c>
      <c r="B2365" s="382" t="s">
        <v>3304</v>
      </c>
      <c r="C2365" s="381" t="s">
        <v>2890</v>
      </c>
      <c r="D2365" s="381">
        <v>0</v>
      </c>
      <c r="E2365" s="901">
        <v>1</v>
      </c>
      <c r="F2365" s="901"/>
      <c r="G2365" s="470">
        <v>78181508</v>
      </c>
      <c r="H2365" s="530">
        <v>352000</v>
      </c>
      <c r="I2365" s="543"/>
      <c r="J2365" s="544"/>
    </row>
    <row r="2366" spans="1:10" s="68" customFormat="1" ht="21" customHeight="1">
      <c r="A2366" s="475">
        <f t="shared" si="79"/>
        <v>724</v>
      </c>
      <c r="B2366" s="382" t="s">
        <v>3305</v>
      </c>
      <c r="C2366" s="381" t="s">
        <v>2890</v>
      </c>
      <c r="D2366" s="381">
        <v>0</v>
      </c>
      <c r="E2366" s="901">
        <v>1</v>
      </c>
      <c r="F2366" s="901"/>
      <c r="G2366" s="470">
        <v>78181508</v>
      </c>
      <c r="H2366" s="530">
        <v>198000.00000000003</v>
      </c>
      <c r="I2366" s="543"/>
      <c r="J2366" s="544"/>
    </row>
    <row r="2367" spans="1:10" s="68" customFormat="1" ht="31.8" customHeight="1">
      <c r="A2367" s="475">
        <f t="shared" si="79"/>
        <v>725</v>
      </c>
      <c r="B2367" s="464" t="s">
        <v>3306</v>
      </c>
      <c r="C2367" s="381" t="s">
        <v>2890</v>
      </c>
      <c r="D2367" s="381">
        <v>0</v>
      </c>
      <c r="E2367" s="901">
        <v>1</v>
      </c>
      <c r="F2367" s="901"/>
      <c r="G2367" s="470">
        <v>78181508</v>
      </c>
      <c r="H2367" s="530">
        <v>176000</v>
      </c>
      <c r="I2367" s="543"/>
      <c r="J2367" s="544"/>
    </row>
    <row r="2368" spans="1:10" s="68" customFormat="1" ht="21" customHeight="1">
      <c r="A2368" s="907" t="s">
        <v>2874</v>
      </c>
      <c r="B2368" s="908"/>
      <c r="C2368" s="908"/>
      <c r="D2368" s="908"/>
      <c r="E2368" s="908"/>
      <c r="F2368" s="908"/>
      <c r="G2368" s="908"/>
      <c r="H2368" s="908"/>
      <c r="I2368" s="543"/>
      <c r="J2368" s="544"/>
    </row>
    <row r="2369" spans="1:10" s="68" customFormat="1" ht="21" customHeight="1">
      <c r="A2369" s="475">
        <f>A2367+1</f>
        <v>726</v>
      </c>
      <c r="B2369" s="382" t="s">
        <v>3307</v>
      </c>
      <c r="C2369" s="381" t="s">
        <v>2890</v>
      </c>
      <c r="D2369" s="381">
        <v>0</v>
      </c>
      <c r="E2369" s="901">
        <v>1</v>
      </c>
      <c r="F2369" s="901"/>
      <c r="G2369" s="470">
        <v>78181508</v>
      </c>
      <c r="H2369" s="530">
        <v>33000</v>
      </c>
      <c r="I2369" s="543"/>
      <c r="J2369" s="544"/>
    </row>
    <row r="2370" spans="1:10" s="68" customFormat="1" ht="21" customHeight="1">
      <c r="A2370" s="475">
        <f t="shared" ref="A2370:A2385" si="80">A2369+1</f>
        <v>727</v>
      </c>
      <c r="B2370" s="382" t="s">
        <v>3308</v>
      </c>
      <c r="C2370" s="381" t="s">
        <v>2890</v>
      </c>
      <c r="D2370" s="381">
        <v>0</v>
      </c>
      <c r="E2370" s="901">
        <v>1</v>
      </c>
      <c r="F2370" s="901"/>
      <c r="G2370" s="470">
        <v>78181508</v>
      </c>
      <c r="H2370" s="530">
        <v>27500.000000000004</v>
      </c>
      <c r="I2370" s="543"/>
      <c r="J2370" s="544"/>
    </row>
    <row r="2371" spans="1:10" s="68" customFormat="1" ht="21" customHeight="1">
      <c r="A2371" s="475">
        <f t="shared" si="80"/>
        <v>728</v>
      </c>
      <c r="B2371" s="382" t="s">
        <v>3309</v>
      </c>
      <c r="C2371" s="381" t="s">
        <v>2890</v>
      </c>
      <c r="D2371" s="381">
        <v>0</v>
      </c>
      <c r="E2371" s="901">
        <v>1</v>
      </c>
      <c r="F2371" s="901"/>
      <c r="G2371" s="470">
        <v>78181508</v>
      </c>
      <c r="H2371" s="530">
        <v>33000</v>
      </c>
      <c r="I2371" s="543"/>
      <c r="J2371" s="544"/>
    </row>
    <row r="2372" spans="1:10" s="68" customFormat="1" ht="21" customHeight="1">
      <c r="A2372" s="475">
        <f t="shared" si="80"/>
        <v>729</v>
      </c>
      <c r="B2372" s="382" t="s">
        <v>3310</v>
      </c>
      <c r="C2372" s="381" t="s">
        <v>2890</v>
      </c>
      <c r="D2372" s="381">
        <v>0</v>
      </c>
      <c r="E2372" s="901">
        <v>1</v>
      </c>
      <c r="F2372" s="901"/>
      <c r="G2372" s="470">
        <v>78181508</v>
      </c>
      <c r="H2372" s="530">
        <v>38500</v>
      </c>
      <c r="I2372" s="543"/>
      <c r="J2372" s="544"/>
    </row>
    <row r="2373" spans="1:10" s="68" customFormat="1" ht="21" customHeight="1">
      <c r="A2373" s="475">
        <f t="shared" si="80"/>
        <v>730</v>
      </c>
      <c r="B2373" s="382" t="s">
        <v>3311</v>
      </c>
      <c r="C2373" s="381" t="s">
        <v>2890</v>
      </c>
      <c r="D2373" s="381">
        <v>0</v>
      </c>
      <c r="E2373" s="901">
        <v>1</v>
      </c>
      <c r="F2373" s="901"/>
      <c r="G2373" s="470">
        <v>78181508</v>
      </c>
      <c r="H2373" s="530">
        <v>33000</v>
      </c>
      <c r="I2373" s="543"/>
      <c r="J2373" s="544"/>
    </row>
    <row r="2374" spans="1:10" s="68" customFormat="1" ht="21" customHeight="1">
      <c r="A2374" s="475">
        <f t="shared" si="80"/>
        <v>731</v>
      </c>
      <c r="B2374" s="382" t="s">
        <v>3312</v>
      </c>
      <c r="C2374" s="381" t="s">
        <v>2890</v>
      </c>
      <c r="D2374" s="381">
        <v>0</v>
      </c>
      <c r="E2374" s="901">
        <v>1</v>
      </c>
      <c r="F2374" s="901"/>
      <c r="G2374" s="470">
        <v>78181508</v>
      </c>
      <c r="H2374" s="530">
        <v>33000</v>
      </c>
      <c r="I2374" s="543"/>
      <c r="J2374" s="544"/>
    </row>
    <row r="2375" spans="1:10" s="68" customFormat="1" ht="21" customHeight="1">
      <c r="A2375" s="475">
        <f t="shared" si="80"/>
        <v>732</v>
      </c>
      <c r="B2375" s="382" t="s">
        <v>3313</v>
      </c>
      <c r="C2375" s="381" t="s">
        <v>2890</v>
      </c>
      <c r="D2375" s="381">
        <v>0</v>
      </c>
      <c r="E2375" s="901">
        <v>1</v>
      </c>
      <c r="F2375" s="901"/>
      <c r="G2375" s="470">
        <v>78181508</v>
      </c>
      <c r="H2375" s="530">
        <v>352000</v>
      </c>
      <c r="I2375" s="543"/>
      <c r="J2375" s="544"/>
    </row>
    <row r="2376" spans="1:10" s="68" customFormat="1" ht="21" customHeight="1">
      <c r="A2376" s="475">
        <f t="shared" si="80"/>
        <v>733</v>
      </c>
      <c r="B2376" s="382" t="s">
        <v>3314</v>
      </c>
      <c r="C2376" s="381" t="s">
        <v>2890</v>
      </c>
      <c r="D2376" s="381">
        <v>0</v>
      </c>
      <c r="E2376" s="901">
        <v>1</v>
      </c>
      <c r="F2376" s="901"/>
      <c r="G2376" s="470">
        <v>78181508</v>
      </c>
      <c r="H2376" s="530">
        <v>198000.00000000003</v>
      </c>
      <c r="I2376" s="543"/>
      <c r="J2376" s="544"/>
    </row>
    <row r="2377" spans="1:10" s="68" customFormat="1" ht="21" customHeight="1">
      <c r="A2377" s="475">
        <f t="shared" si="80"/>
        <v>734</v>
      </c>
      <c r="B2377" s="382" t="s">
        <v>3315</v>
      </c>
      <c r="C2377" s="381" t="s">
        <v>2890</v>
      </c>
      <c r="D2377" s="381">
        <v>0</v>
      </c>
      <c r="E2377" s="901">
        <v>1</v>
      </c>
      <c r="F2377" s="901"/>
      <c r="G2377" s="470">
        <v>78181508</v>
      </c>
      <c r="H2377" s="530">
        <v>352000</v>
      </c>
      <c r="I2377" s="543"/>
      <c r="J2377" s="544"/>
    </row>
    <row r="2378" spans="1:10" s="68" customFormat="1" ht="21" customHeight="1">
      <c r="A2378" s="475">
        <f t="shared" si="80"/>
        <v>735</v>
      </c>
      <c r="B2378" s="382" t="s">
        <v>3316</v>
      </c>
      <c r="C2378" s="381" t="s">
        <v>2890</v>
      </c>
      <c r="D2378" s="381">
        <v>0</v>
      </c>
      <c r="E2378" s="901">
        <v>1</v>
      </c>
      <c r="F2378" s="901"/>
      <c r="G2378" s="470">
        <v>78181508</v>
      </c>
      <c r="H2378" s="530">
        <v>132000</v>
      </c>
      <c r="I2378" s="543"/>
      <c r="J2378" s="544"/>
    </row>
    <row r="2379" spans="1:10" s="68" customFormat="1" ht="21" customHeight="1">
      <c r="A2379" s="475">
        <f t="shared" si="80"/>
        <v>736</v>
      </c>
      <c r="B2379" s="382" t="s">
        <v>3317</v>
      </c>
      <c r="C2379" s="381" t="s">
        <v>2890</v>
      </c>
      <c r="D2379" s="381">
        <v>0</v>
      </c>
      <c r="E2379" s="901">
        <v>1</v>
      </c>
      <c r="F2379" s="901"/>
      <c r="G2379" s="470">
        <v>78181508</v>
      </c>
      <c r="H2379" s="530">
        <v>132000</v>
      </c>
      <c r="I2379" s="543"/>
      <c r="J2379" s="544"/>
    </row>
    <row r="2380" spans="1:10" s="68" customFormat="1" ht="21" customHeight="1">
      <c r="A2380" s="475">
        <f t="shared" si="80"/>
        <v>737</v>
      </c>
      <c r="B2380" s="382" t="s">
        <v>3318</v>
      </c>
      <c r="C2380" s="381" t="s">
        <v>2890</v>
      </c>
      <c r="D2380" s="381">
        <v>0</v>
      </c>
      <c r="E2380" s="901">
        <v>1</v>
      </c>
      <c r="F2380" s="901"/>
      <c r="G2380" s="470">
        <v>78181508</v>
      </c>
      <c r="H2380" s="530">
        <v>132000</v>
      </c>
      <c r="I2380" s="543"/>
      <c r="J2380" s="544"/>
    </row>
    <row r="2381" spans="1:10" s="68" customFormat="1" ht="21" customHeight="1">
      <c r="A2381" s="475">
        <f t="shared" si="80"/>
        <v>738</v>
      </c>
      <c r="B2381" s="382" t="s">
        <v>3319</v>
      </c>
      <c r="C2381" s="381" t="s">
        <v>2890</v>
      </c>
      <c r="D2381" s="381">
        <v>0</v>
      </c>
      <c r="E2381" s="901">
        <v>1</v>
      </c>
      <c r="F2381" s="901"/>
      <c r="G2381" s="470">
        <v>78181508</v>
      </c>
      <c r="H2381" s="530">
        <v>352000</v>
      </c>
      <c r="I2381" s="543"/>
      <c r="J2381" s="544"/>
    </row>
    <row r="2382" spans="1:10" s="68" customFormat="1" ht="21" customHeight="1">
      <c r="A2382" s="475">
        <f t="shared" si="80"/>
        <v>739</v>
      </c>
      <c r="B2382" s="382" t="s">
        <v>3320</v>
      </c>
      <c r="C2382" s="381" t="s">
        <v>2890</v>
      </c>
      <c r="D2382" s="381">
        <v>0</v>
      </c>
      <c r="E2382" s="901">
        <v>1</v>
      </c>
      <c r="F2382" s="901"/>
      <c r="G2382" s="470">
        <v>78181508</v>
      </c>
      <c r="H2382" s="530">
        <v>308000</v>
      </c>
      <c r="I2382" s="543"/>
      <c r="J2382" s="544"/>
    </row>
    <row r="2383" spans="1:10" s="68" customFormat="1" ht="21" customHeight="1">
      <c r="A2383" s="475">
        <f t="shared" si="80"/>
        <v>740</v>
      </c>
      <c r="B2383" s="382" t="s">
        <v>3321</v>
      </c>
      <c r="C2383" s="381" t="s">
        <v>2890</v>
      </c>
      <c r="D2383" s="381">
        <v>0</v>
      </c>
      <c r="E2383" s="901">
        <v>1</v>
      </c>
      <c r="F2383" s="901"/>
      <c r="G2383" s="470">
        <v>78181508</v>
      </c>
      <c r="H2383" s="530">
        <v>11000</v>
      </c>
      <c r="I2383" s="543"/>
      <c r="J2383" s="544"/>
    </row>
    <row r="2384" spans="1:10" s="68" customFormat="1" ht="21" customHeight="1">
      <c r="A2384" s="475">
        <f t="shared" si="80"/>
        <v>741</v>
      </c>
      <c r="B2384" s="382" t="s">
        <v>3322</v>
      </c>
      <c r="C2384" s="381" t="s">
        <v>2890</v>
      </c>
      <c r="D2384" s="381">
        <v>0</v>
      </c>
      <c r="E2384" s="901">
        <v>1</v>
      </c>
      <c r="F2384" s="901"/>
      <c r="G2384" s="470">
        <v>78181508</v>
      </c>
      <c r="H2384" s="530">
        <v>22000</v>
      </c>
      <c r="I2384" s="543"/>
      <c r="J2384" s="544"/>
    </row>
    <row r="2385" spans="1:10" s="68" customFormat="1" ht="21" customHeight="1">
      <c r="A2385" s="475">
        <f t="shared" si="80"/>
        <v>742</v>
      </c>
      <c r="B2385" s="464" t="s">
        <v>3323</v>
      </c>
      <c r="C2385" s="381" t="s">
        <v>2890</v>
      </c>
      <c r="D2385" s="381">
        <v>0</v>
      </c>
      <c r="E2385" s="901">
        <v>1</v>
      </c>
      <c r="F2385" s="901"/>
      <c r="G2385" s="470">
        <v>78181508</v>
      </c>
      <c r="H2385" s="530">
        <v>44000</v>
      </c>
      <c r="I2385" s="543"/>
      <c r="J2385" s="544"/>
    </row>
    <row r="2386" spans="1:10" s="68" customFormat="1" ht="21" customHeight="1">
      <c r="A2386" s="905" t="s">
        <v>2811</v>
      </c>
      <c r="B2386" s="906"/>
      <c r="C2386" s="906"/>
      <c r="D2386" s="906"/>
      <c r="E2386" s="906"/>
      <c r="F2386" s="906"/>
      <c r="G2386" s="906"/>
      <c r="H2386" s="906"/>
      <c r="I2386" s="543"/>
      <c r="J2386" s="544"/>
    </row>
    <row r="2387" spans="1:10" s="68" customFormat="1" ht="21" customHeight="1">
      <c r="A2387" s="475">
        <f>A2385+1</f>
        <v>743</v>
      </c>
      <c r="B2387" s="382" t="s">
        <v>3324</v>
      </c>
      <c r="C2387" s="381" t="s">
        <v>2890</v>
      </c>
      <c r="D2387" s="381">
        <v>0</v>
      </c>
      <c r="E2387" s="901">
        <v>1</v>
      </c>
      <c r="F2387" s="901"/>
      <c r="G2387" s="470">
        <v>78181508</v>
      </c>
      <c r="H2387" s="530">
        <v>330000</v>
      </c>
      <c r="I2387" s="543"/>
      <c r="J2387" s="544"/>
    </row>
    <row r="2388" spans="1:10" s="68" customFormat="1" ht="21" customHeight="1">
      <c r="A2388" s="475">
        <f t="shared" ref="A2388:A2392" si="81">A2387+1</f>
        <v>744</v>
      </c>
      <c r="B2388" s="382" t="s">
        <v>3325</v>
      </c>
      <c r="C2388" s="381" t="s">
        <v>2890</v>
      </c>
      <c r="D2388" s="381">
        <v>0</v>
      </c>
      <c r="E2388" s="901">
        <v>1</v>
      </c>
      <c r="F2388" s="901"/>
      <c r="G2388" s="470">
        <v>78181508</v>
      </c>
      <c r="H2388" s="530">
        <v>352000</v>
      </c>
      <c r="I2388" s="543"/>
      <c r="J2388" s="544"/>
    </row>
    <row r="2389" spans="1:10" s="68" customFormat="1" ht="21" customHeight="1">
      <c r="A2389" s="475">
        <f t="shared" si="81"/>
        <v>745</v>
      </c>
      <c r="B2389" s="382" t="s">
        <v>3326</v>
      </c>
      <c r="C2389" s="381" t="s">
        <v>2890</v>
      </c>
      <c r="D2389" s="381">
        <v>0</v>
      </c>
      <c r="E2389" s="901">
        <v>1</v>
      </c>
      <c r="F2389" s="901"/>
      <c r="G2389" s="470">
        <v>78181508</v>
      </c>
      <c r="H2389" s="530">
        <v>352000</v>
      </c>
      <c r="I2389" s="543"/>
      <c r="J2389" s="544"/>
    </row>
    <row r="2390" spans="1:10" s="68" customFormat="1" ht="21" customHeight="1">
      <c r="A2390" s="475">
        <f t="shared" si="81"/>
        <v>746</v>
      </c>
      <c r="B2390" s="382" t="s">
        <v>3327</v>
      </c>
      <c r="C2390" s="381" t="s">
        <v>2890</v>
      </c>
      <c r="D2390" s="381">
        <v>0</v>
      </c>
      <c r="E2390" s="901">
        <v>1</v>
      </c>
      <c r="F2390" s="901"/>
      <c r="G2390" s="470">
        <v>78181508</v>
      </c>
      <c r="H2390" s="530">
        <v>352000</v>
      </c>
      <c r="I2390" s="543"/>
      <c r="J2390" s="544"/>
    </row>
    <row r="2391" spans="1:10" s="68" customFormat="1" ht="21" customHeight="1">
      <c r="A2391" s="475">
        <f t="shared" si="81"/>
        <v>747</v>
      </c>
      <c r="B2391" s="382" t="s">
        <v>3328</v>
      </c>
      <c r="C2391" s="381" t="s">
        <v>2890</v>
      </c>
      <c r="D2391" s="381">
        <v>0</v>
      </c>
      <c r="E2391" s="901">
        <v>1</v>
      </c>
      <c r="F2391" s="901"/>
      <c r="G2391" s="470">
        <v>78181508</v>
      </c>
      <c r="H2391" s="530">
        <v>132000</v>
      </c>
      <c r="I2391" s="543"/>
      <c r="J2391" s="544"/>
    </row>
    <row r="2392" spans="1:10" s="68" customFormat="1" ht="21" customHeight="1">
      <c r="A2392" s="475">
        <f t="shared" si="81"/>
        <v>748</v>
      </c>
      <c r="B2392" s="464" t="s">
        <v>3329</v>
      </c>
      <c r="C2392" s="381" t="s">
        <v>2890</v>
      </c>
      <c r="D2392" s="381">
        <v>0</v>
      </c>
      <c r="E2392" s="901">
        <v>1</v>
      </c>
      <c r="F2392" s="901"/>
      <c r="G2392" s="470">
        <v>78181508</v>
      </c>
      <c r="H2392" s="530">
        <v>143000</v>
      </c>
      <c r="I2392" s="543"/>
      <c r="J2392" s="544"/>
    </row>
    <row r="2393" spans="1:10" s="68" customFormat="1" ht="21" customHeight="1">
      <c r="A2393" s="904" t="s">
        <v>2672</v>
      </c>
      <c r="B2393" s="904"/>
      <c r="C2393" s="904"/>
      <c r="D2393" s="904"/>
      <c r="E2393" s="904"/>
      <c r="F2393" s="904"/>
      <c r="G2393" s="904"/>
      <c r="H2393" s="904"/>
      <c r="I2393" s="543"/>
      <c r="J2393" s="544"/>
    </row>
    <row r="2394" spans="1:10" s="68" customFormat="1" ht="21" customHeight="1">
      <c r="A2394" s="475">
        <f>A2392+1</f>
        <v>749</v>
      </c>
      <c r="B2394" s="382" t="s">
        <v>3330</v>
      </c>
      <c r="C2394" s="381" t="s">
        <v>2890</v>
      </c>
      <c r="D2394" s="381">
        <v>0</v>
      </c>
      <c r="E2394" s="901">
        <v>1</v>
      </c>
      <c r="F2394" s="901"/>
      <c r="G2394" s="470">
        <v>78181508</v>
      </c>
      <c r="H2394" s="530">
        <v>352000</v>
      </c>
      <c r="I2394" s="543"/>
      <c r="J2394" s="544"/>
    </row>
    <row r="2395" spans="1:10" s="68" customFormat="1" ht="21" customHeight="1">
      <c r="A2395" s="475">
        <f t="shared" ref="A2395:A2399" si="82">A2394+1</f>
        <v>750</v>
      </c>
      <c r="B2395" s="382" t="s">
        <v>3331</v>
      </c>
      <c r="C2395" s="381" t="s">
        <v>2890</v>
      </c>
      <c r="D2395" s="381">
        <v>0</v>
      </c>
      <c r="E2395" s="901">
        <v>1</v>
      </c>
      <c r="F2395" s="901"/>
      <c r="G2395" s="470">
        <v>78181508</v>
      </c>
      <c r="H2395" s="530">
        <v>330000</v>
      </c>
      <c r="I2395" s="543"/>
      <c r="J2395" s="544"/>
    </row>
    <row r="2396" spans="1:10" s="68" customFormat="1" ht="21" customHeight="1">
      <c r="A2396" s="475">
        <f t="shared" si="82"/>
        <v>751</v>
      </c>
      <c r="B2396" s="382" t="s">
        <v>3332</v>
      </c>
      <c r="C2396" s="381" t="s">
        <v>2890</v>
      </c>
      <c r="D2396" s="381">
        <v>0</v>
      </c>
      <c r="E2396" s="901">
        <v>1</v>
      </c>
      <c r="F2396" s="901"/>
      <c r="G2396" s="470">
        <v>78181508</v>
      </c>
      <c r="H2396" s="530">
        <v>352000</v>
      </c>
      <c r="I2396" s="543"/>
      <c r="J2396" s="544"/>
    </row>
    <row r="2397" spans="1:10" s="68" customFormat="1" ht="21" customHeight="1">
      <c r="A2397" s="475">
        <f t="shared" si="82"/>
        <v>752</v>
      </c>
      <c r="B2397" s="382" t="s">
        <v>3333</v>
      </c>
      <c r="C2397" s="381" t="s">
        <v>2890</v>
      </c>
      <c r="D2397" s="381">
        <v>0</v>
      </c>
      <c r="E2397" s="901">
        <v>1</v>
      </c>
      <c r="F2397" s="901"/>
      <c r="G2397" s="470">
        <v>78181508</v>
      </c>
      <c r="H2397" s="530">
        <v>330000</v>
      </c>
      <c r="I2397" s="543"/>
      <c r="J2397" s="544"/>
    </row>
    <row r="2398" spans="1:10" s="68" customFormat="1" ht="21" customHeight="1">
      <c r="A2398" s="475">
        <f t="shared" si="82"/>
        <v>753</v>
      </c>
      <c r="B2398" s="382" t="s">
        <v>3334</v>
      </c>
      <c r="C2398" s="381" t="s">
        <v>2890</v>
      </c>
      <c r="D2398" s="381">
        <v>0</v>
      </c>
      <c r="E2398" s="901">
        <v>1</v>
      </c>
      <c r="F2398" s="901"/>
      <c r="G2398" s="470">
        <v>78181508</v>
      </c>
      <c r="H2398" s="530">
        <v>352000</v>
      </c>
      <c r="I2398" s="543"/>
      <c r="J2398" s="544"/>
    </row>
    <row r="2399" spans="1:10" s="68" customFormat="1" ht="21" customHeight="1">
      <c r="A2399" s="475">
        <f t="shared" si="82"/>
        <v>754</v>
      </c>
      <c r="B2399" s="466" t="s">
        <v>3335</v>
      </c>
      <c r="C2399" s="381" t="s">
        <v>2890</v>
      </c>
      <c r="D2399" s="381">
        <v>0</v>
      </c>
      <c r="E2399" s="901">
        <v>1</v>
      </c>
      <c r="F2399" s="901"/>
      <c r="G2399" s="470">
        <v>78181508</v>
      </c>
      <c r="H2399" s="530">
        <v>352000</v>
      </c>
      <c r="I2399" s="543"/>
      <c r="J2399" s="544"/>
    </row>
    <row r="2400" spans="1:10" s="68" customFormat="1" ht="21" customHeight="1">
      <c r="A2400" s="904" t="s">
        <v>2674</v>
      </c>
      <c r="B2400" s="904"/>
      <c r="C2400" s="904"/>
      <c r="D2400" s="904"/>
      <c r="E2400" s="904"/>
      <c r="F2400" s="904"/>
      <c r="G2400" s="904"/>
      <c r="H2400" s="904"/>
      <c r="I2400" s="543"/>
      <c r="J2400" s="544"/>
    </row>
    <row r="2401" spans="1:10" s="68" customFormat="1" ht="21" customHeight="1">
      <c r="A2401" s="476">
        <f>A2399+1</f>
        <v>755</v>
      </c>
      <c r="B2401" s="477" t="s">
        <v>3336</v>
      </c>
      <c r="C2401" s="489" t="s">
        <v>2890</v>
      </c>
      <c r="D2401" s="489">
        <v>0</v>
      </c>
      <c r="E2401" s="901">
        <v>1</v>
      </c>
      <c r="F2401" s="901"/>
      <c r="G2401" s="490">
        <v>78181502</v>
      </c>
      <c r="H2401" s="531">
        <v>1650000.0000000002</v>
      </c>
      <c r="I2401" s="543"/>
      <c r="J2401" s="544"/>
    </row>
    <row r="2402" spans="1:10" s="68" customFormat="1" ht="21" customHeight="1">
      <c r="A2402" s="475">
        <f t="shared" ref="A2402:A2418" si="83">A2401+1</f>
        <v>756</v>
      </c>
      <c r="B2402" s="382" t="s">
        <v>3337</v>
      </c>
      <c r="C2402" s="381" t="s">
        <v>2890</v>
      </c>
      <c r="D2402" s="381">
        <v>0</v>
      </c>
      <c r="E2402" s="901">
        <v>1</v>
      </c>
      <c r="F2402" s="901"/>
      <c r="G2402" s="470">
        <v>78181502</v>
      </c>
      <c r="H2402" s="530">
        <v>715000</v>
      </c>
      <c r="I2402" s="543"/>
      <c r="J2402" s="544"/>
    </row>
    <row r="2403" spans="1:10" s="68" customFormat="1" ht="21" customHeight="1">
      <c r="A2403" s="475">
        <f t="shared" si="83"/>
        <v>757</v>
      </c>
      <c r="B2403" s="382" t="s">
        <v>3338</v>
      </c>
      <c r="C2403" s="381" t="s">
        <v>2890</v>
      </c>
      <c r="D2403" s="381">
        <v>0</v>
      </c>
      <c r="E2403" s="901">
        <v>1</v>
      </c>
      <c r="F2403" s="901"/>
      <c r="G2403" s="470">
        <v>78181502</v>
      </c>
      <c r="H2403" s="530">
        <v>462000.00000000006</v>
      </c>
      <c r="I2403" s="543"/>
      <c r="J2403" s="544"/>
    </row>
    <row r="2404" spans="1:10" s="68" customFormat="1" ht="21" customHeight="1">
      <c r="A2404" s="475">
        <f t="shared" si="83"/>
        <v>758</v>
      </c>
      <c r="B2404" s="382" t="s">
        <v>3339</v>
      </c>
      <c r="C2404" s="381" t="s">
        <v>2890</v>
      </c>
      <c r="D2404" s="381">
        <v>0</v>
      </c>
      <c r="E2404" s="901">
        <v>1</v>
      </c>
      <c r="F2404" s="901"/>
      <c r="G2404" s="470">
        <v>78181502</v>
      </c>
      <c r="H2404" s="530">
        <v>748000.00000000012</v>
      </c>
      <c r="I2404" s="543"/>
      <c r="J2404" s="544"/>
    </row>
    <row r="2405" spans="1:10" s="68" customFormat="1" ht="21" customHeight="1">
      <c r="A2405" s="475">
        <f t="shared" si="83"/>
        <v>759</v>
      </c>
      <c r="B2405" s="382" t="s">
        <v>3340</v>
      </c>
      <c r="C2405" s="381" t="s">
        <v>2890</v>
      </c>
      <c r="D2405" s="381">
        <v>0</v>
      </c>
      <c r="E2405" s="901">
        <v>1</v>
      </c>
      <c r="F2405" s="901"/>
      <c r="G2405" s="470">
        <v>78181502</v>
      </c>
      <c r="H2405" s="530">
        <v>308000</v>
      </c>
      <c r="I2405" s="543"/>
      <c r="J2405" s="544"/>
    </row>
    <row r="2406" spans="1:10" s="68" customFormat="1" ht="21" customHeight="1">
      <c r="A2406" s="475">
        <f t="shared" si="83"/>
        <v>760</v>
      </c>
      <c r="B2406" s="382" t="s">
        <v>3341</v>
      </c>
      <c r="C2406" s="381" t="s">
        <v>2890</v>
      </c>
      <c r="D2406" s="381">
        <v>0</v>
      </c>
      <c r="E2406" s="901">
        <v>1</v>
      </c>
      <c r="F2406" s="901"/>
      <c r="G2406" s="470">
        <v>78181502</v>
      </c>
      <c r="H2406" s="530">
        <v>176000</v>
      </c>
      <c r="I2406" s="543"/>
      <c r="J2406" s="544"/>
    </row>
    <row r="2407" spans="1:10" s="68" customFormat="1" ht="21" customHeight="1">
      <c r="A2407" s="475">
        <f t="shared" si="83"/>
        <v>761</v>
      </c>
      <c r="B2407" s="382" t="s">
        <v>3342</v>
      </c>
      <c r="C2407" s="381" t="s">
        <v>2890</v>
      </c>
      <c r="D2407" s="381">
        <v>0</v>
      </c>
      <c r="E2407" s="901">
        <v>1</v>
      </c>
      <c r="F2407" s="901"/>
      <c r="G2407" s="470">
        <v>78181502</v>
      </c>
      <c r="H2407" s="530">
        <v>198000.00000000003</v>
      </c>
      <c r="I2407" s="543"/>
      <c r="J2407" s="544"/>
    </row>
    <row r="2408" spans="1:10" s="68" customFormat="1" ht="21" customHeight="1">
      <c r="A2408" s="475">
        <f t="shared" si="83"/>
        <v>762</v>
      </c>
      <c r="B2408" s="382" t="s">
        <v>3343</v>
      </c>
      <c r="C2408" s="381" t="s">
        <v>2890</v>
      </c>
      <c r="D2408" s="381">
        <v>0</v>
      </c>
      <c r="E2408" s="901">
        <v>1</v>
      </c>
      <c r="F2408" s="901"/>
      <c r="G2408" s="470">
        <v>78181502</v>
      </c>
      <c r="H2408" s="530">
        <v>132000</v>
      </c>
      <c r="I2408" s="543"/>
      <c r="J2408" s="544"/>
    </row>
    <row r="2409" spans="1:10" s="68" customFormat="1" ht="21" customHeight="1">
      <c r="A2409" s="475">
        <f t="shared" si="83"/>
        <v>763</v>
      </c>
      <c r="B2409" s="382" t="s">
        <v>3344</v>
      </c>
      <c r="C2409" s="381" t="s">
        <v>2890</v>
      </c>
      <c r="D2409" s="381">
        <v>0</v>
      </c>
      <c r="E2409" s="901">
        <v>1</v>
      </c>
      <c r="F2409" s="901"/>
      <c r="G2409" s="470">
        <v>78181502</v>
      </c>
      <c r="H2409" s="530">
        <v>132000</v>
      </c>
      <c r="I2409" s="543"/>
      <c r="J2409" s="544"/>
    </row>
    <row r="2410" spans="1:10" s="68" customFormat="1" ht="21" customHeight="1">
      <c r="A2410" s="475">
        <f t="shared" si="83"/>
        <v>764</v>
      </c>
      <c r="B2410" s="382" t="s">
        <v>3345</v>
      </c>
      <c r="C2410" s="381" t="s">
        <v>2890</v>
      </c>
      <c r="D2410" s="381">
        <v>0</v>
      </c>
      <c r="E2410" s="901">
        <v>1</v>
      </c>
      <c r="F2410" s="901"/>
      <c r="G2410" s="470">
        <v>78181502</v>
      </c>
      <c r="H2410" s="530">
        <v>715000</v>
      </c>
      <c r="I2410" s="543"/>
      <c r="J2410" s="544"/>
    </row>
    <row r="2411" spans="1:10" s="68" customFormat="1" ht="21" customHeight="1">
      <c r="A2411" s="475">
        <f t="shared" si="83"/>
        <v>765</v>
      </c>
      <c r="B2411" s="382" t="s">
        <v>3346</v>
      </c>
      <c r="C2411" s="381" t="s">
        <v>2890</v>
      </c>
      <c r="D2411" s="381">
        <v>0</v>
      </c>
      <c r="E2411" s="901">
        <v>1</v>
      </c>
      <c r="F2411" s="901"/>
      <c r="G2411" s="470">
        <v>78181502</v>
      </c>
      <c r="H2411" s="530">
        <v>682000</v>
      </c>
      <c r="I2411" s="543"/>
      <c r="J2411" s="544"/>
    </row>
    <row r="2412" spans="1:10" s="68" customFormat="1" ht="21" customHeight="1">
      <c r="A2412" s="475">
        <f t="shared" si="83"/>
        <v>766</v>
      </c>
      <c r="B2412" s="382" t="s">
        <v>3347</v>
      </c>
      <c r="C2412" s="381" t="s">
        <v>2890</v>
      </c>
      <c r="D2412" s="381">
        <v>0</v>
      </c>
      <c r="E2412" s="901">
        <v>1</v>
      </c>
      <c r="F2412" s="901"/>
      <c r="G2412" s="470">
        <v>78181502</v>
      </c>
      <c r="H2412" s="530">
        <v>1320000</v>
      </c>
      <c r="I2412" s="543"/>
      <c r="J2412" s="544"/>
    </row>
    <row r="2413" spans="1:10" s="68" customFormat="1" ht="21" customHeight="1">
      <c r="A2413" s="475">
        <f t="shared" si="83"/>
        <v>767</v>
      </c>
      <c r="B2413" s="382" t="s">
        <v>3348</v>
      </c>
      <c r="C2413" s="381" t="s">
        <v>2890</v>
      </c>
      <c r="D2413" s="381">
        <v>0</v>
      </c>
      <c r="E2413" s="901">
        <v>1</v>
      </c>
      <c r="F2413" s="901"/>
      <c r="G2413" s="470">
        <v>78181502</v>
      </c>
      <c r="H2413" s="530">
        <v>1320000</v>
      </c>
      <c r="I2413" s="543"/>
      <c r="J2413" s="544"/>
    </row>
    <row r="2414" spans="1:10" s="68" customFormat="1" ht="21" customHeight="1">
      <c r="A2414" s="475">
        <f t="shared" si="83"/>
        <v>768</v>
      </c>
      <c r="B2414" s="382" t="s">
        <v>3349</v>
      </c>
      <c r="C2414" s="381" t="s">
        <v>2890</v>
      </c>
      <c r="D2414" s="381">
        <v>0</v>
      </c>
      <c r="E2414" s="901">
        <v>1</v>
      </c>
      <c r="F2414" s="901"/>
      <c r="G2414" s="470">
        <v>78181502</v>
      </c>
      <c r="H2414" s="530">
        <v>1375000</v>
      </c>
      <c r="I2414" s="543"/>
      <c r="J2414" s="544"/>
    </row>
    <row r="2415" spans="1:10" s="68" customFormat="1" ht="21" customHeight="1">
      <c r="A2415" s="475">
        <f t="shared" si="83"/>
        <v>769</v>
      </c>
      <c r="B2415" s="382" t="s">
        <v>3350</v>
      </c>
      <c r="C2415" s="381" t="s">
        <v>2890</v>
      </c>
      <c r="D2415" s="381">
        <v>0</v>
      </c>
      <c r="E2415" s="901">
        <v>1</v>
      </c>
      <c r="F2415" s="901"/>
      <c r="G2415" s="470">
        <v>78181502</v>
      </c>
      <c r="H2415" s="530">
        <v>1320000</v>
      </c>
      <c r="I2415" s="543"/>
      <c r="J2415" s="544"/>
    </row>
    <row r="2416" spans="1:10" s="68" customFormat="1" ht="21" customHeight="1">
      <c r="A2416" s="475">
        <f t="shared" si="83"/>
        <v>770</v>
      </c>
      <c r="B2416" s="382" t="s">
        <v>3351</v>
      </c>
      <c r="C2416" s="381" t="s">
        <v>2890</v>
      </c>
      <c r="D2416" s="381">
        <v>0</v>
      </c>
      <c r="E2416" s="901">
        <v>1</v>
      </c>
      <c r="F2416" s="901"/>
      <c r="G2416" s="470">
        <v>78181502</v>
      </c>
      <c r="H2416" s="530">
        <v>1320000</v>
      </c>
      <c r="I2416" s="543"/>
      <c r="J2416" s="544"/>
    </row>
    <row r="2417" spans="1:10" s="68" customFormat="1" ht="21" customHeight="1">
      <c r="A2417" s="475">
        <f t="shared" si="83"/>
        <v>771</v>
      </c>
      <c r="B2417" s="382" t="s">
        <v>3352</v>
      </c>
      <c r="C2417" s="381" t="s">
        <v>2890</v>
      </c>
      <c r="D2417" s="381">
        <v>0</v>
      </c>
      <c r="E2417" s="901">
        <v>1</v>
      </c>
      <c r="F2417" s="901"/>
      <c r="G2417" s="470">
        <v>78181502</v>
      </c>
      <c r="H2417" s="530">
        <v>418000.00000000006</v>
      </c>
      <c r="I2417" s="543"/>
      <c r="J2417" s="544"/>
    </row>
    <row r="2418" spans="1:10" s="68" customFormat="1" ht="21" customHeight="1">
      <c r="A2418" s="475">
        <f t="shared" si="83"/>
        <v>772</v>
      </c>
      <c r="B2418" s="464" t="s">
        <v>3353</v>
      </c>
      <c r="C2418" s="381" t="s">
        <v>2890</v>
      </c>
      <c r="D2418" s="381">
        <v>0</v>
      </c>
      <c r="E2418" s="901">
        <v>1</v>
      </c>
      <c r="F2418" s="901"/>
      <c r="G2418" s="470">
        <v>78181502</v>
      </c>
      <c r="H2418" s="530">
        <v>352000</v>
      </c>
      <c r="I2418" s="543"/>
      <c r="J2418" s="544"/>
    </row>
    <row r="2419" spans="1:10" s="68" customFormat="1" ht="21" customHeight="1">
      <c r="A2419" s="905" t="s">
        <v>2822</v>
      </c>
      <c r="B2419" s="906"/>
      <c r="C2419" s="906"/>
      <c r="D2419" s="906"/>
      <c r="E2419" s="906"/>
      <c r="F2419" s="906"/>
      <c r="G2419" s="906"/>
      <c r="H2419" s="906"/>
      <c r="I2419" s="543"/>
      <c r="J2419" s="544"/>
    </row>
    <row r="2420" spans="1:10" s="68" customFormat="1" ht="21" customHeight="1">
      <c r="A2420" s="475">
        <f>A2418+1</f>
        <v>773</v>
      </c>
      <c r="B2420" s="382" t="s">
        <v>3354</v>
      </c>
      <c r="C2420" s="381" t="s">
        <v>2890</v>
      </c>
      <c r="D2420" s="381">
        <v>0</v>
      </c>
      <c r="E2420" s="901">
        <v>1</v>
      </c>
      <c r="F2420" s="901"/>
      <c r="G2420" s="470">
        <v>78181508</v>
      </c>
      <c r="H2420" s="530">
        <v>132000</v>
      </c>
      <c r="I2420" s="543"/>
      <c r="J2420" s="544"/>
    </row>
    <row r="2421" spans="1:10" s="68" customFormat="1" ht="21" customHeight="1">
      <c r="A2421" s="475">
        <f t="shared" ref="A2421:A2432" si="84">A2420+1</f>
        <v>774</v>
      </c>
      <c r="B2421" s="382" t="s">
        <v>3355</v>
      </c>
      <c r="C2421" s="381" t="s">
        <v>2890</v>
      </c>
      <c r="D2421" s="381">
        <v>0</v>
      </c>
      <c r="E2421" s="901">
        <v>1</v>
      </c>
      <c r="F2421" s="901"/>
      <c r="G2421" s="470">
        <v>78181508</v>
      </c>
      <c r="H2421" s="530">
        <v>88000</v>
      </c>
      <c r="I2421" s="543"/>
      <c r="J2421" s="544"/>
    </row>
    <row r="2422" spans="1:10" s="68" customFormat="1" ht="21" customHeight="1">
      <c r="A2422" s="475">
        <f t="shared" si="84"/>
        <v>775</v>
      </c>
      <c r="B2422" s="382" t="s">
        <v>3356</v>
      </c>
      <c r="C2422" s="381" t="s">
        <v>2890</v>
      </c>
      <c r="D2422" s="381">
        <v>0</v>
      </c>
      <c r="E2422" s="901">
        <v>1</v>
      </c>
      <c r="F2422" s="901"/>
      <c r="G2422" s="470">
        <v>78181508</v>
      </c>
      <c r="H2422" s="530">
        <v>88000</v>
      </c>
      <c r="I2422" s="543"/>
      <c r="J2422" s="544"/>
    </row>
    <row r="2423" spans="1:10" s="68" customFormat="1" ht="21" customHeight="1">
      <c r="A2423" s="475">
        <f t="shared" si="84"/>
        <v>776</v>
      </c>
      <c r="B2423" s="382" t="s">
        <v>3357</v>
      </c>
      <c r="C2423" s="381" t="s">
        <v>2890</v>
      </c>
      <c r="D2423" s="381">
        <v>0</v>
      </c>
      <c r="E2423" s="901">
        <v>1</v>
      </c>
      <c r="F2423" s="901"/>
      <c r="G2423" s="470">
        <v>78181508</v>
      </c>
      <c r="H2423" s="530">
        <v>22000</v>
      </c>
      <c r="I2423" s="543"/>
      <c r="J2423" s="544"/>
    </row>
    <row r="2424" spans="1:10" s="68" customFormat="1" ht="21" customHeight="1">
      <c r="A2424" s="475">
        <f t="shared" si="84"/>
        <v>777</v>
      </c>
      <c r="B2424" s="382" t="s">
        <v>3358</v>
      </c>
      <c r="C2424" s="381" t="s">
        <v>2890</v>
      </c>
      <c r="D2424" s="381">
        <v>0</v>
      </c>
      <c r="E2424" s="901">
        <v>1</v>
      </c>
      <c r="F2424" s="901"/>
      <c r="G2424" s="470">
        <v>78181508</v>
      </c>
      <c r="H2424" s="530">
        <v>165000</v>
      </c>
      <c r="I2424" s="543"/>
      <c r="J2424" s="544"/>
    </row>
    <row r="2425" spans="1:10" s="68" customFormat="1" ht="21" customHeight="1">
      <c r="A2425" s="475">
        <f t="shared" si="84"/>
        <v>778</v>
      </c>
      <c r="B2425" s="382" t="s">
        <v>3359</v>
      </c>
      <c r="C2425" s="381" t="s">
        <v>2890</v>
      </c>
      <c r="D2425" s="381">
        <v>0</v>
      </c>
      <c r="E2425" s="901">
        <v>1</v>
      </c>
      <c r="F2425" s="901"/>
      <c r="G2425" s="470">
        <v>78181508</v>
      </c>
      <c r="H2425" s="530">
        <v>715000</v>
      </c>
      <c r="I2425" s="543"/>
      <c r="J2425" s="544"/>
    </row>
    <row r="2426" spans="1:10" s="68" customFormat="1" ht="21" customHeight="1">
      <c r="A2426" s="475">
        <f t="shared" si="84"/>
        <v>779</v>
      </c>
      <c r="B2426" s="382" t="s">
        <v>3360</v>
      </c>
      <c r="C2426" s="381" t="s">
        <v>2890</v>
      </c>
      <c r="D2426" s="381">
        <v>0</v>
      </c>
      <c r="E2426" s="901">
        <v>1</v>
      </c>
      <c r="F2426" s="901"/>
      <c r="G2426" s="470">
        <v>78181508</v>
      </c>
      <c r="H2426" s="530">
        <v>242000.00000000003</v>
      </c>
      <c r="I2426" s="543"/>
      <c r="J2426" s="544"/>
    </row>
    <row r="2427" spans="1:10" s="68" customFormat="1" ht="21" customHeight="1">
      <c r="A2427" s="475">
        <f t="shared" si="84"/>
        <v>780</v>
      </c>
      <c r="B2427" s="382" t="s">
        <v>3361</v>
      </c>
      <c r="C2427" s="381" t="s">
        <v>2890</v>
      </c>
      <c r="D2427" s="381">
        <v>0</v>
      </c>
      <c r="E2427" s="901">
        <v>1</v>
      </c>
      <c r="F2427" s="901"/>
      <c r="G2427" s="470">
        <v>78181508</v>
      </c>
      <c r="H2427" s="530">
        <v>176000</v>
      </c>
      <c r="I2427" s="543"/>
      <c r="J2427" s="544"/>
    </row>
    <row r="2428" spans="1:10" s="68" customFormat="1" ht="21" customHeight="1">
      <c r="A2428" s="475">
        <f t="shared" si="84"/>
        <v>781</v>
      </c>
      <c r="B2428" s="382" t="s">
        <v>3362</v>
      </c>
      <c r="C2428" s="381" t="s">
        <v>2890</v>
      </c>
      <c r="D2428" s="381">
        <v>0</v>
      </c>
      <c r="E2428" s="901">
        <v>1</v>
      </c>
      <c r="F2428" s="901"/>
      <c r="G2428" s="470">
        <v>78181508</v>
      </c>
      <c r="H2428" s="530">
        <v>352000</v>
      </c>
      <c r="I2428" s="543"/>
      <c r="J2428" s="544"/>
    </row>
    <row r="2429" spans="1:10" s="68" customFormat="1" ht="21" customHeight="1">
      <c r="A2429" s="475">
        <f t="shared" si="84"/>
        <v>782</v>
      </c>
      <c r="B2429" s="479" t="s">
        <v>3363</v>
      </c>
      <c r="C2429" s="381" t="s">
        <v>2890</v>
      </c>
      <c r="D2429" s="381">
        <v>0</v>
      </c>
      <c r="E2429" s="901">
        <v>1</v>
      </c>
      <c r="F2429" s="901"/>
      <c r="G2429" s="470">
        <v>78181508</v>
      </c>
      <c r="H2429" s="530">
        <v>176000</v>
      </c>
      <c r="I2429" s="543"/>
      <c r="J2429" s="544"/>
    </row>
    <row r="2430" spans="1:10" s="68" customFormat="1" ht="21" customHeight="1">
      <c r="A2430" s="475">
        <f t="shared" si="84"/>
        <v>783</v>
      </c>
      <c r="B2430" s="382" t="s">
        <v>3364</v>
      </c>
      <c r="C2430" s="381" t="s">
        <v>2890</v>
      </c>
      <c r="D2430" s="381">
        <v>0</v>
      </c>
      <c r="E2430" s="901">
        <v>1</v>
      </c>
      <c r="F2430" s="901"/>
      <c r="G2430" s="470">
        <v>78181508</v>
      </c>
      <c r="H2430" s="530">
        <v>88000</v>
      </c>
      <c r="I2430" s="543"/>
      <c r="J2430" s="544"/>
    </row>
    <row r="2431" spans="1:10" s="68" customFormat="1" ht="21" customHeight="1">
      <c r="A2431" s="475">
        <f t="shared" si="84"/>
        <v>784</v>
      </c>
      <c r="B2431" s="382" t="s">
        <v>3365</v>
      </c>
      <c r="C2431" s="381" t="s">
        <v>2890</v>
      </c>
      <c r="D2431" s="381">
        <v>0</v>
      </c>
      <c r="E2431" s="901">
        <v>1</v>
      </c>
      <c r="F2431" s="901"/>
      <c r="G2431" s="470">
        <v>78181508</v>
      </c>
      <c r="H2431" s="530">
        <v>88000</v>
      </c>
      <c r="I2431" s="543"/>
      <c r="J2431" s="544"/>
    </row>
    <row r="2432" spans="1:10" s="68" customFormat="1" ht="21" customHeight="1">
      <c r="A2432" s="475">
        <f t="shared" si="84"/>
        <v>785</v>
      </c>
      <c r="B2432" s="464" t="s">
        <v>3366</v>
      </c>
      <c r="C2432" s="381" t="s">
        <v>2890</v>
      </c>
      <c r="D2432" s="381">
        <v>0</v>
      </c>
      <c r="E2432" s="901">
        <v>1</v>
      </c>
      <c r="F2432" s="901"/>
      <c r="G2432" s="470">
        <v>78181508</v>
      </c>
      <c r="H2432" s="530">
        <v>132000</v>
      </c>
      <c r="I2432" s="543"/>
      <c r="J2432" s="544"/>
    </row>
    <row r="2433" spans="1:10" s="68" customFormat="1" ht="21" customHeight="1">
      <c r="A2433" s="904" t="s">
        <v>3152</v>
      </c>
      <c r="B2433" s="904"/>
      <c r="C2433" s="904"/>
      <c r="D2433" s="904"/>
      <c r="E2433" s="904"/>
      <c r="F2433" s="904"/>
      <c r="G2433" s="904"/>
      <c r="H2433" s="904"/>
      <c r="I2433" s="543"/>
      <c r="J2433" s="544"/>
    </row>
    <row r="2434" spans="1:10" s="68" customFormat="1" ht="21" customHeight="1">
      <c r="A2434" s="476">
        <f>A2432+1</f>
        <v>786</v>
      </c>
      <c r="B2434" s="477" t="s">
        <v>3153</v>
      </c>
      <c r="C2434" s="489" t="s">
        <v>2890</v>
      </c>
      <c r="D2434" s="489">
        <v>0</v>
      </c>
      <c r="E2434" s="901">
        <v>1</v>
      </c>
      <c r="F2434" s="901"/>
      <c r="G2434" s="490">
        <v>78181508</v>
      </c>
      <c r="H2434" s="531">
        <v>88000</v>
      </c>
      <c r="I2434" s="543"/>
      <c r="J2434" s="544"/>
    </row>
    <row r="2435" spans="1:10" s="68" customFormat="1" ht="21" customHeight="1">
      <c r="A2435" s="475">
        <f t="shared" ref="A2435:A2478" si="85">A2434+1</f>
        <v>787</v>
      </c>
      <c r="B2435" s="382" t="s">
        <v>3154</v>
      </c>
      <c r="C2435" s="381" t="s">
        <v>2890</v>
      </c>
      <c r="D2435" s="381">
        <v>0</v>
      </c>
      <c r="E2435" s="901">
        <v>1</v>
      </c>
      <c r="F2435" s="901"/>
      <c r="G2435" s="470">
        <v>78181508</v>
      </c>
      <c r="H2435" s="530">
        <v>198000.00000000003</v>
      </c>
      <c r="I2435" s="543"/>
      <c r="J2435" s="544"/>
    </row>
    <row r="2436" spans="1:10" s="68" customFormat="1" ht="21" customHeight="1">
      <c r="A2436" s="475">
        <f t="shared" si="85"/>
        <v>788</v>
      </c>
      <c r="B2436" s="382" t="s">
        <v>3155</v>
      </c>
      <c r="C2436" s="381" t="s">
        <v>2890</v>
      </c>
      <c r="D2436" s="381">
        <v>0</v>
      </c>
      <c r="E2436" s="901">
        <v>1</v>
      </c>
      <c r="F2436" s="901"/>
      <c r="G2436" s="470">
        <v>78181508</v>
      </c>
      <c r="H2436" s="530">
        <v>198000.00000000003</v>
      </c>
      <c r="I2436" s="543"/>
      <c r="J2436" s="544"/>
    </row>
    <row r="2437" spans="1:10" s="68" customFormat="1" ht="21" customHeight="1">
      <c r="A2437" s="475">
        <f t="shared" si="85"/>
        <v>789</v>
      </c>
      <c r="B2437" s="382" t="s">
        <v>3156</v>
      </c>
      <c r="C2437" s="381" t="s">
        <v>2890</v>
      </c>
      <c r="D2437" s="381">
        <v>0</v>
      </c>
      <c r="E2437" s="901">
        <v>1</v>
      </c>
      <c r="F2437" s="901"/>
      <c r="G2437" s="470">
        <v>78181508</v>
      </c>
      <c r="H2437" s="530">
        <v>176000</v>
      </c>
      <c r="I2437" s="543"/>
      <c r="J2437" s="544"/>
    </row>
    <row r="2438" spans="1:10" s="68" customFormat="1" ht="33" customHeight="1">
      <c r="A2438" s="475">
        <f t="shared" si="85"/>
        <v>790</v>
      </c>
      <c r="B2438" s="382" t="s">
        <v>3157</v>
      </c>
      <c r="C2438" s="381" t="s">
        <v>2890</v>
      </c>
      <c r="D2438" s="381">
        <v>0</v>
      </c>
      <c r="E2438" s="901">
        <v>1</v>
      </c>
      <c r="F2438" s="901"/>
      <c r="G2438" s="470">
        <v>78181508</v>
      </c>
      <c r="H2438" s="530">
        <v>528000</v>
      </c>
      <c r="I2438" s="543"/>
      <c r="J2438" s="544"/>
    </row>
    <row r="2439" spans="1:10" s="68" customFormat="1" ht="33" customHeight="1">
      <c r="A2439" s="475">
        <f t="shared" si="85"/>
        <v>791</v>
      </c>
      <c r="B2439" s="382" t="s">
        <v>3158</v>
      </c>
      <c r="C2439" s="381" t="s">
        <v>2890</v>
      </c>
      <c r="D2439" s="381">
        <v>0</v>
      </c>
      <c r="E2439" s="901">
        <v>1</v>
      </c>
      <c r="F2439" s="901"/>
      <c r="G2439" s="470">
        <v>78181508</v>
      </c>
      <c r="H2439" s="530">
        <v>198000.00000000003</v>
      </c>
      <c r="I2439" s="543"/>
      <c r="J2439" s="544"/>
    </row>
    <row r="2440" spans="1:10" s="68" customFormat="1" ht="21" customHeight="1">
      <c r="A2440" s="475">
        <f t="shared" si="85"/>
        <v>792</v>
      </c>
      <c r="B2440" s="382" t="s">
        <v>3159</v>
      </c>
      <c r="C2440" s="381" t="s">
        <v>2890</v>
      </c>
      <c r="D2440" s="381">
        <v>0</v>
      </c>
      <c r="E2440" s="901">
        <v>1</v>
      </c>
      <c r="F2440" s="901"/>
      <c r="G2440" s="470">
        <v>78181508</v>
      </c>
      <c r="H2440" s="530">
        <v>242000.00000000003</v>
      </c>
      <c r="I2440" s="543"/>
      <c r="J2440" s="544"/>
    </row>
    <row r="2441" spans="1:10" s="68" customFormat="1" ht="31.2" customHeight="1">
      <c r="A2441" s="475">
        <f t="shared" si="85"/>
        <v>793</v>
      </c>
      <c r="B2441" s="382" t="s">
        <v>3160</v>
      </c>
      <c r="C2441" s="381" t="s">
        <v>2890</v>
      </c>
      <c r="D2441" s="381">
        <v>0</v>
      </c>
      <c r="E2441" s="901">
        <v>1</v>
      </c>
      <c r="F2441" s="901"/>
      <c r="G2441" s="470">
        <v>78181508</v>
      </c>
      <c r="H2441" s="530">
        <v>462000.00000000006</v>
      </c>
      <c r="I2441" s="543"/>
      <c r="J2441" s="544"/>
    </row>
    <row r="2442" spans="1:10" s="68" customFormat="1" ht="21" customHeight="1">
      <c r="A2442" s="475">
        <f t="shared" si="85"/>
        <v>794</v>
      </c>
      <c r="B2442" s="382" t="s">
        <v>3163</v>
      </c>
      <c r="C2442" s="381" t="s">
        <v>2890</v>
      </c>
      <c r="D2442" s="381">
        <v>0</v>
      </c>
      <c r="E2442" s="901">
        <v>1</v>
      </c>
      <c r="F2442" s="901"/>
      <c r="G2442" s="470">
        <v>78181508</v>
      </c>
      <c r="H2442" s="530">
        <v>176000</v>
      </c>
      <c r="I2442" s="543"/>
      <c r="J2442" s="544"/>
    </row>
    <row r="2443" spans="1:10" s="68" customFormat="1" ht="21" customHeight="1">
      <c r="A2443" s="475">
        <f t="shared" si="85"/>
        <v>795</v>
      </c>
      <c r="B2443" s="382" t="s">
        <v>3367</v>
      </c>
      <c r="C2443" s="381" t="s">
        <v>2890</v>
      </c>
      <c r="D2443" s="381">
        <v>0</v>
      </c>
      <c r="E2443" s="901">
        <v>1</v>
      </c>
      <c r="F2443" s="901"/>
      <c r="G2443" s="470">
        <v>78181508</v>
      </c>
      <c r="H2443" s="530">
        <v>1210000</v>
      </c>
      <c r="I2443" s="543"/>
      <c r="J2443" s="544"/>
    </row>
    <row r="2444" spans="1:10" s="68" customFormat="1" ht="21" customHeight="1">
      <c r="A2444" s="475">
        <f t="shared" si="85"/>
        <v>796</v>
      </c>
      <c r="B2444" s="382" t="s">
        <v>3368</v>
      </c>
      <c r="C2444" s="381" t="s">
        <v>2890</v>
      </c>
      <c r="D2444" s="381">
        <v>0</v>
      </c>
      <c r="E2444" s="901">
        <v>1</v>
      </c>
      <c r="F2444" s="901"/>
      <c r="G2444" s="470">
        <v>78181508</v>
      </c>
      <c r="H2444" s="530">
        <v>880000.00000000012</v>
      </c>
      <c r="I2444" s="543"/>
      <c r="J2444" s="544"/>
    </row>
    <row r="2445" spans="1:10" s="68" customFormat="1" ht="36" customHeight="1">
      <c r="A2445" s="475">
        <f t="shared" si="85"/>
        <v>797</v>
      </c>
      <c r="B2445" s="382" t="s">
        <v>3165</v>
      </c>
      <c r="C2445" s="381" t="s">
        <v>2890</v>
      </c>
      <c r="D2445" s="381">
        <v>0</v>
      </c>
      <c r="E2445" s="901">
        <v>1</v>
      </c>
      <c r="F2445" s="901"/>
      <c r="G2445" s="470">
        <v>78181508</v>
      </c>
      <c r="H2445" s="530">
        <v>638000</v>
      </c>
      <c r="I2445" s="543"/>
      <c r="J2445" s="544"/>
    </row>
    <row r="2446" spans="1:10" s="68" customFormat="1" ht="21" customHeight="1">
      <c r="A2446" s="475">
        <f t="shared" si="85"/>
        <v>798</v>
      </c>
      <c r="B2446" s="382" t="s">
        <v>3166</v>
      </c>
      <c r="C2446" s="381" t="s">
        <v>2890</v>
      </c>
      <c r="D2446" s="381">
        <v>0</v>
      </c>
      <c r="E2446" s="901">
        <v>1</v>
      </c>
      <c r="F2446" s="901"/>
      <c r="G2446" s="470">
        <v>78181508</v>
      </c>
      <c r="H2446" s="530">
        <v>902000.00000000012</v>
      </c>
      <c r="I2446" s="543"/>
      <c r="J2446" s="544"/>
    </row>
    <row r="2447" spans="1:10" s="68" customFormat="1" ht="21" customHeight="1">
      <c r="A2447" s="475">
        <f t="shared" si="85"/>
        <v>799</v>
      </c>
      <c r="B2447" s="382" t="s">
        <v>3369</v>
      </c>
      <c r="C2447" s="381" t="s">
        <v>2890</v>
      </c>
      <c r="D2447" s="381">
        <v>0</v>
      </c>
      <c r="E2447" s="901">
        <v>1</v>
      </c>
      <c r="F2447" s="901"/>
      <c r="G2447" s="470">
        <v>78181508</v>
      </c>
      <c r="H2447" s="530">
        <v>462000.00000000006</v>
      </c>
      <c r="I2447" s="543"/>
      <c r="J2447" s="544"/>
    </row>
    <row r="2448" spans="1:10" s="68" customFormat="1" ht="21" customHeight="1">
      <c r="A2448" s="475">
        <f t="shared" si="85"/>
        <v>800</v>
      </c>
      <c r="B2448" s="382" t="s">
        <v>3167</v>
      </c>
      <c r="C2448" s="381" t="s">
        <v>2890</v>
      </c>
      <c r="D2448" s="381">
        <v>0</v>
      </c>
      <c r="E2448" s="901">
        <v>1</v>
      </c>
      <c r="F2448" s="901"/>
      <c r="G2448" s="470">
        <v>78181508</v>
      </c>
      <c r="H2448" s="530">
        <v>198000.00000000003</v>
      </c>
      <c r="I2448" s="543"/>
      <c r="J2448" s="544"/>
    </row>
    <row r="2449" spans="1:10" s="68" customFormat="1" ht="30.6" customHeight="1">
      <c r="A2449" s="475">
        <f t="shared" si="85"/>
        <v>801</v>
      </c>
      <c r="B2449" s="382" t="s">
        <v>3168</v>
      </c>
      <c r="C2449" s="381" t="s">
        <v>2890</v>
      </c>
      <c r="D2449" s="381">
        <v>0</v>
      </c>
      <c r="E2449" s="901">
        <v>1</v>
      </c>
      <c r="F2449" s="901"/>
      <c r="G2449" s="470">
        <v>78181508</v>
      </c>
      <c r="H2449" s="530">
        <v>308000</v>
      </c>
      <c r="I2449" s="543"/>
      <c r="J2449" s="544"/>
    </row>
    <row r="2450" spans="1:10" s="68" customFormat="1" ht="21" customHeight="1">
      <c r="A2450" s="475">
        <f t="shared" si="85"/>
        <v>802</v>
      </c>
      <c r="B2450" s="382" t="s">
        <v>3170</v>
      </c>
      <c r="C2450" s="381" t="s">
        <v>2890</v>
      </c>
      <c r="D2450" s="381">
        <v>0</v>
      </c>
      <c r="E2450" s="901">
        <v>1</v>
      </c>
      <c r="F2450" s="901"/>
      <c r="G2450" s="470">
        <v>78181508</v>
      </c>
      <c r="H2450" s="530">
        <v>8800000</v>
      </c>
      <c r="I2450" s="543"/>
      <c r="J2450" s="544"/>
    </row>
    <row r="2451" spans="1:10" s="68" customFormat="1" ht="21" customHeight="1">
      <c r="A2451" s="475">
        <f t="shared" si="85"/>
        <v>803</v>
      </c>
      <c r="B2451" s="382" t="s">
        <v>3171</v>
      </c>
      <c r="C2451" s="381" t="s">
        <v>2890</v>
      </c>
      <c r="D2451" s="381">
        <v>0</v>
      </c>
      <c r="E2451" s="901">
        <v>1</v>
      </c>
      <c r="F2451" s="901"/>
      <c r="G2451" s="470">
        <v>78181508</v>
      </c>
      <c r="H2451" s="530">
        <v>165000</v>
      </c>
      <c r="I2451" s="543"/>
      <c r="J2451" s="544"/>
    </row>
    <row r="2452" spans="1:10" s="68" customFormat="1" ht="36" customHeight="1">
      <c r="A2452" s="475">
        <f t="shared" si="85"/>
        <v>804</v>
      </c>
      <c r="B2452" s="382" t="s">
        <v>3173</v>
      </c>
      <c r="C2452" s="381" t="s">
        <v>2890</v>
      </c>
      <c r="D2452" s="381">
        <v>0</v>
      </c>
      <c r="E2452" s="901">
        <v>1</v>
      </c>
      <c r="F2452" s="901"/>
      <c r="G2452" s="470">
        <v>78181508</v>
      </c>
      <c r="H2452" s="530">
        <v>352000</v>
      </c>
      <c r="I2452" s="543"/>
      <c r="J2452" s="544"/>
    </row>
    <row r="2453" spans="1:10" s="68" customFormat="1" ht="21" customHeight="1">
      <c r="A2453" s="475">
        <f t="shared" si="85"/>
        <v>805</v>
      </c>
      <c r="B2453" s="382" t="s">
        <v>3176</v>
      </c>
      <c r="C2453" s="381" t="s">
        <v>2890</v>
      </c>
      <c r="D2453" s="381">
        <v>0</v>
      </c>
      <c r="E2453" s="901">
        <v>1</v>
      </c>
      <c r="F2453" s="901"/>
      <c r="G2453" s="470">
        <v>78181508</v>
      </c>
      <c r="H2453" s="530">
        <v>396000.00000000006</v>
      </c>
      <c r="I2453" s="543"/>
      <c r="J2453" s="544"/>
    </row>
    <row r="2454" spans="1:10" s="68" customFormat="1" ht="21" customHeight="1">
      <c r="A2454" s="475">
        <f t="shared" si="85"/>
        <v>806</v>
      </c>
      <c r="B2454" s="382" t="s">
        <v>3177</v>
      </c>
      <c r="C2454" s="381" t="s">
        <v>2890</v>
      </c>
      <c r="D2454" s="381">
        <v>0</v>
      </c>
      <c r="E2454" s="901">
        <v>1</v>
      </c>
      <c r="F2454" s="901"/>
      <c r="G2454" s="470">
        <v>78181508</v>
      </c>
      <c r="H2454" s="530">
        <v>1760000.0000000002</v>
      </c>
      <c r="I2454" s="543"/>
      <c r="J2454" s="544"/>
    </row>
    <row r="2455" spans="1:10" s="68" customFormat="1" ht="21" customHeight="1">
      <c r="A2455" s="475">
        <f t="shared" si="85"/>
        <v>807</v>
      </c>
      <c r="B2455" s="382" t="s">
        <v>3178</v>
      </c>
      <c r="C2455" s="381" t="s">
        <v>2890</v>
      </c>
      <c r="D2455" s="381">
        <v>0</v>
      </c>
      <c r="E2455" s="901">
        <v>1</v>
      </c>
      <c r="F2455" s="901"/>
      <c r="G2455" s="470">
        <v>78181508</v>
      </c>
      <c r="H2455" s="530">
        <v>352000</v>
      </c>
      <c r="I2455" s="543"/>
      <c r="J2455" s="544"/>
    </row>
    <row r="2456" spans="1:10" s="68" customFormat="1" ht="21" customHeight="1">
      <c r="A2456" s="475">
        <f t="shared" si="85"/>
        <v>808</v>
      </c>
      <c r="B2456" s="382" t="s">
        <v>3180</v>
      </c>
      <c r="C2456" s="381" t="s">
        <v>2890</v>
      </c>
      <c r="D2456" s="381">
        <v>0</v>
      </c>
      <c r="E2456" s="901">
        <v>1</v>
      </c>
      <c r="F2456" s="901"/>
      <c r="G2456" s="470">
        <v>78181508</v>
      </c>
      <c r="H2456" s="530">
        <v>1760000.0000000002</v>
      </c>
      <c r="I2456" s="543"/>
      <c r="J2456" s="544"/>
    </row>
    <row r="2457" spans="1:10" s="68" customFormat="1" ht="21" customHeight="1">
      <c r="A2457" s="475">
        <f t="shared" si="85"/>
        <v>809</v>
      </c>
      <c r="B2457" s="382" t="s">
        <v>3181</v>
      </c>
      <c r="C2457" s="381" t="s">
        <v>2890</v>
      </c>
      <c r="D2457" s="381">
        <v>0</v>
      </c>
      <c r="E2457" s="901">
        <v>1</v>
      </c>
      <c r="F2457" s="901"/>
      <c r="G2457" s="470">
        <v>78181508</v>
      </c>
      <c r="H2457" s="530">
        <v>1760000.0000000002</v>
      </c>
      <c r="I2457" s="543"/>
      <c r="J2457" s="544"/>
    </row>
    <row r="2458" spans="1:10" s="68" customFormat="1" ht="33" customHeight="1">
      <c r="A2458" s="475">
        <f t="shared" si="85"/>
        <v>810</v>
      </c>
      <c r="B2458" s="382" t="s">
        <v>3182</v>
      </c>
      <c r="C2458" s="381" t="s">
        <v>2890</v>
      </c>
      <c r="D2458" s="381">
        <v>0</v>
      </c>
      <c r="E2458" s="901">
        <v>1</v>
      </c>
      <c r="F2458" s="901"/>
      <c r="G2458" s="470">
        <v>78181508</v>
      </c>
      <c r="H2458" s="530">
        <v>495000.00000000006</v>
      </c>
      <c r="I2458" s="543"/>
      <c r="J2458" s="544"/>
    </row>
    <row r="2459" spans="1:10" s="68" customFormat="1" ht="21" customHeight="1">
      <c r="A2459" s="475">
        <f t="shared" si="85"/>
        <v>811</v>
      </c>
      <c r="B2459" s="382" t="s">
        <v>3370</v>
      </c>
      <c r="C2459" s="381" t="s">
        <v>2890</v>
      </c>
      <c r="D2459" s="381">
        <v>0</v>
      </c>
      <c r="E2459" s="901">
        <v>1</v>
      </c>
      <c r="F2459" s="901"/>
      <c r="G2459" s="470">
        <v>78181508</v>
      </c>
      <c r="H2459" s="530">
        <v>7700000.0000000009</v>
      </c>
      <c r="I2459" s="543"/>
      <c r="J2459" s="544"/>
    </row>
    <row r="2460" spans="1:10" s="68" customFormat="1" ht="21" customHeight="1">
      <c r="A2460" s="475">
        <f t="shared" si="85"/>
        <v>812</v>
      </c>
      <c r="B2460" s="382" t="s">
        <v>3183</v>
      </c>
      <c r="C2460" s="381" t="s">
        <v>2890</v>
      </c>
      <c r="D2460" s="381">
        <v>0</v>
      </c>
      <c r="E2460" s="901">
        <v>1</v>
      </c>
      <c r="F2460" s="901"/>
      <c r="G2460" s="470">
        <v>78181508</v>
      </c>
      <c r="H2460" s="530">
        <v>44000</v>
      </c>
      <c r="I2460" s="543"/>
      <c r="J2460" s="544"/>
    </row>
    <row r="2461" spans="1:10" s="68" customFormat="1" ht="21" customHeight="1">
      <c r="A2461" s="475">
        <f t="shared" si="85"/>
        <v>813</v>
      </c>
      <c r="B2461" s="382" t="s">
        <v>3184</v>
      </c>
      <c r="C2461" s="381" t="s">
        <v>2890</v>
      </c>
      <c r="D2461" s="381">
        <v>0</v>
      </c>
      <c r="E2461" s="901">
        <v>1</v>
      </c>
      <c r="F2461" s="901"/>
      <c r="G2461" s="470">
        <v>78181508</v>
      </c>
      <c r="H2461" s="530">
        <v>1760000.0000000002</v>
      </c>
      <c r="I2461" s="543"/>
      <c r="J2461" s="544"/>
    </row>
    <row r="2462" spans="1:10" s="68" customFormat="1" ht="21" customHeight="1">
      <c r="A2462" s="475">
        <f t="shared" si="85"/>
        <v>814</v>
      </c>
      <c r="B2462" s="382" t="s">
        <v>3185</v>
      </c>
      <c r="C2462" s="381" t="s">
        <v>2890</v>
      </c>
      <c r="D2462" s="381">
        <v>0</v>
      </c>
      <c r="E2462" s="901">
        <v>1</v>
      </c>
      <c r="F2462" s="901"/>
      <c r="G2462" s="470">
        <v>78181508</v>
      </c>
      <c r="H2462" s="530">
        <v>352000</v>
      </c>
      <c r="I2462" s="543"/>
      <c r="J2462" s="544"/>
    </row>
    <row r="2463" spans="1:10" s="68" customFormat="1" ht="21" customHeight="1">
      <c r="A2463" s="475">
        <f t="shared" si="85"/>
        <v>815</v>
      </c>
      <c r="B2463" s="382" t="s">
        <v>3186</v>
      </c>
      <c r="C2463" s="381" t="s">
        <v>2890</v>
      </c>
      <c r="D2463" s="381">
        <v>0</v>
      </c>
      <c r="E2463" s="901">
        <v>1</v>
      </c>
      <c r="F2463" s="901"/>
      <c r="G2463" s="470">
        <v>78181508</v>
      </c>
      <c r="H2463" s="530">
        <v>352000</v>
      </c>
      <c r="I2463" s="543"/>
      <c r="J2463" s="544"/>
    </row>
    <row r="2464" spans="1:10" s="68" customFormat="1" ht="21" customHeight="1">
      <c r="A2464" s="475">
        <f t="shared" si="85"/>
        <v>816</v>
      </c>
      <c r="B2464" s="382" t="s">
        <v>3187</v>
      </c>
      <c r="C2464" s="381" t="s">
        <v>2890</v>
      </c>
      <c r="D2464" s="381">
        <v>0</v>
      </c>
      <c r="E2464" s="901">
        <v>1</v>
      </c>
      <c r="F2464" s="901"/>
      <c r="G2464" s="470">
        <v>78181508</v>
      </c>
      <c r="H2464" s="530">
        <v>495000.00000000006</v>
      </c>
      <c r="I2464" s="543"/>
      <c r="J2464" s="544"/>
    </row>
    <row r="2465" spans="1:10" s="68" customFormat="1" ht="21" customHeight="1">
      <c r="A2465" s="475">
        <f t="shared" si="85"/>
        <v>817</v>
      </c>
      <c r="B2465" s="382" t="s">
        <v>3188</v>
      </c>
      <c r="C2465" s="381" t="s">
        <v>2890</v>
      </c>
      <c r="D2465" s="381">
        <v>0</v>
      </c>
      <c r="E2465" s="901">
        <v>1</v>
      </c>
      <c r="F2465" s="901"/>
      <c r="G2465" s="470">
        <v>78181508</v>
      </c>
      <c r="H2465" s="530">
        <v>242000.00000000003</v>
      </c>
      <c r="I2465" s="543"/>
      <c r="J2465" s="544"/>
    </row>
    <row r="2466" spans="1:10" s="68" customFormat="1" ht="31.8" customHeight="1">
      <c r="A2466" s="475">
        <f t="shared" si="85"/>
        <v>818</v>
      </c>
      <c r="B2466" s="382" t="s">
        <v>3189</v>
      </c>
      <c r="C2466" s="381" t="s">
        <v>2890</v>
      </c>
      <c r="D2466" s="381">
        <v>0</v>
      </c>
      <c r="E2466" s="901">
        <v>1</v>
      </c>
      <c r="F2466" s="901"/>
      <c r="G2466" s="470">
        <v>78181508</v>
      </c>
      <c r="H2466" s="530">
        <v>638000</v>
      </c>
      <c r="I2466" s="543"/>
      <c r="J2466" s="544"/>
    </row>
    <row r="2467" spans="1:10" s="68" customFormat="1" ht="21" customHeight="1">
      <c r="A2467" s="475">
        <f t="shared" si="85"/>
        <v>819</v>
      </c>
      <c r="B2467" s="382" t="s">
        <v>3190</v>
      </c>
      <c r="C2467" s="381" t="s">
        <v>2890</v>
      </c>
      <c r="D2467" s="381">
        <v>0</v>
      </c>
      <c r="E2467" s="901">
        <v>1</v>
      </c>
      <c r="F2467" s="901"/>
      <c r="G2467" s="470">
        <v>78181508</v>
      </c>
      <c r="H2467" s="530">
        <v>1760000.0000000002</v>
      </c>
      <c r="I2467" s="543"/>
      <c r="J2467" s="544"/>
    </row>
    <row r="2468" spans="1:10" s="68" customFormat="1" ht="21" customHeight="1">
      <c r="A2468" s="475">
        <f t="shared" si="85"/>
        <v>820</v>
      </c>
      <c r="B2468" s="382" t="s">
        <v>3191</v>
      </c>
      <c r="C2468" s="381" t="s">
        <v>2890</v>
      </c>
      <c r="D2468" s="381">
        <v>0</v>
      </c>
      <c r="E2468" s="901">
        <v>1</v>
      </c>
      <c r="F2468" s="901"/>
      <c r="G2468" s="470">
        <v>78181508</v>
      </c>
      <c r="H2468" s="530">
        <v>198000.00000000003</v>
      </c>
      <c r="I2468" s="543"/>
      <c r="J2468" s="544"/>
    </row>
    <row r="2469" spans="1:10" s="68" customFormat="1" ht="21" customHeight="1">
      <c r="A2469" s="475">
        <f t="shared" si="85"/>
        <v>821</v>
      </c>
      <c r="B2469" s="382" t="s">
        <v>3192</v>
      </c>
      <c r="C2469" s="381" t="s">
        <v>2890</v>
      </c>
      <c r="D2469" s="381">
        <v>0</v>
      </c>
      <c r="E2469" s="901">
        <v>1</v>
      </c>
      <c r="F2469" s="901"/>
      <c r="G2469" s="470">
        <v>78181508</v>
      </c>
      <c r="H2469" s="530">
        <v>308000</v>
      </c>
      <c r="I2469" s="543"/>
      <c r="J2469" s="544"/>
    </row>
    <row r="2470" spans="1:10" s="68" customFormat="1" ht="21" customHeight="1">
      <c r="A2470" s="475">
        <f t="shared" si="85"/>
        <v>822</v>
      </c>
      <c r="B2470" s="382" t="s">
        <v>3194</v>
      </c>
      <c r="C2470" s="381" t="s">
        <v>2890</v>
      </c>
      <c r="D2470" s="381">
        <v>0</v>
      </c>
      <c r="E2470" s="901">
        <v>1</v>
      </c>
      <c r="F2470" s="901"/>
      <c r="G2470" s="470">
        <v>78181508</v>
      </c>
      <c r="H2470" s="530">
        <v>748000.00000000012</v>
      </c>
      <c r="I2470" s="543"/>
      <c r="J2470" s="544"/>
    </row>
    <row r="2471" spans="1:10" s="68" customFormat="1" ht="21" customHeight="1">
      <c r="A2471" s="475">
        <f t="shared" si="85"/>
        <v>823</v>
      </c>
      <c r="B2471" s="382" t="s">
        <v>3195</v>
      </c>
      <c r="C2471" s="381" t="s">
        <v>2890</v>
      </c>
      <c r="D2471" s="381">
        <v>0</v>
      </c>
      <c r="E2471" s="901">
        <v>1</v>
      </c>
      <c r="F2471" s="901"/>
      <c r="G2471" s="470">
        <v>78181508</v>
      </c>
      <c r="H2471" s="530">
        <v>990000.00000000012</v>
      </c>
      <c r="I2471" s="543"/>
      <c r="J2471" s="544"/>
    </row>
    <row r="2472" spans="1:10" s="68" customFormat="1" ht="21" customHeight="1">
      <c r="A2472" s="475">
        <f t="shared" si="85"/>
        <v>824</v>
      </c>
      <c r="B2472" s="382" t="s">
        <v>3196</v>
      </c>
      <c r="C2472" s="381" t="s">
        <v>2890</v>
      </c>
      <c r="D2472" s="381">
        <v>0</v>
      </c>
      <c r="E2472" s="901">
        <v>1</v>
      </c>
      <c r="F2472" s="901"/>
      <c r="G2472" s="470">
        <v>78181508</v>
      </c>
      <c r="H2472" s="530">
        <v>495000.00000000006</v>
      </c>
      <c r="I2472" s="543"/>
      <c r="J2472" s="544"/>
    </row>
    <row r="2473" spans="1:10" s="68" customFormat="1" ht="21" customHeight="1">
      <c r="A2473" s="475">
        <f t="shared" si="85"/>
        <v>825</v>
      </c>
      <c r="B2473" s="382" t="s">
        <v>3197</v>
      </c>
      <c r="C2473" s="381" t="s">
        <v>2890</v>
      </c>
      <c r="D2473" s="381">
        <v>0</v>
      </c>
      <c r="E2473" s="901">
        <v>1</v>
      </c>
      <c r="F2473" s="901"/>
      <c r="G2473" s="470">
        <v>78181508</v>
      </c>
      <c r="H2473" s="530">
        <v>2420000</v>
      </c>
      <c r="I2473" s="543"/>
      <c r="J2473" s="544"/>
    </row>
    <row r="2474" spans="1:10" s="68" customFormat="1" ht="21" customHeight="1">
      <c r="A2474" s="475">
        <f t="shared" si="85"/>
        <v>826</v>
      </c>
      <c r="B2474" s="382" t="s">
        <v>3198</v>
      </c>
      <c r="C2474" s="381" t="s">
        <v>2890</v>
      </c>
      <c r="D2474" s="381">
        <v>0</v>
      </c>
      <c r="E2474" s="901">
        <v>1</v>
      </c>
      <c r="F2474" s="901"/>
      <c r="G2474" s="470">
        <v>78181508</v>
      </c>
      <c r="H2474" s="530">
        <v>1595000.0000000002</v>
      </c>
      <c r="I2474" s="543"/>
      <c r="J2474" s="544"/>
    </row>
    <row r="2475" spans="1:10" s="68" customFormat="1" ht="21" customHeight="1">
      <c r="A2475" s="475">
        <f t="shared" si="85"/>
        <v>827</v>
      </c>
      <c r="B2475" s="382" t="s">
        <v>3199</v>
      </c>
      <c r="C2475" s="381" t="s">
        <v>2890</v>
      </c>
      <c r="D2475" s="381">
        <v>0</v>
      </c>
      <c r="E2475" s="901">
        <v>1</v>
      </c>
      <c r="F2475" s="901"/>
      <c r="G2475" s="470">
        <v>78181508</v>
      </c>
      <c r="H2475" s="530">
        <v>308000</v>
      </c>
      <c r="I2475" s="543"/>
      <c r="J2475" s="544"/>
    </row>
    <row r="2476" spans="1:10" s="68" customFormat="1" ht="21" customHeight="1">
      <c r="A2476" s="475">
        <f t="shared" si="85"/>
        <v>828</v>
      </c>
      <c r="B2476" s="382" t="s">
        <v>3200</v>
      </c>
      <c r="C2476" s="381" t="s">
        <v>2890</v>
      </c>
      <c r="D2476" s="381">
        <v>0</v>
      </c>
      <c r="E2476" s="901">
        <v>1</v>
      </c>
      <c r="F2476" s="901"/>
      <c r="G2476" s="470">
        <v>78181508</v>
      </c>
      <c r="H2476" s="530">
        <v>308000</v>
      </c>
      <c r="I2476" s="543"/>
      <c r="J2476" s="544"/>
    </row>
    <row r="2477" spans="1:10" s="68" customFormat="1" ht="21" customHeight="1">
      <c r="A2477" s="475">
        <f t="shared" si="85"/>
        <v>829</v>
      </c>
      <c r="B2477" s="382" t="s">
        <v>3371</v>
      </c>
      <c r="C2477" s="381" t="s">
        <v>2890</v>
      </c>
      <c r="D2477" s="381">
        <v>0</v>
      </c>
      <c r="E2477" s="901">
        <v>1</v>
      </c>
      <c r="F2477" s="901"/>
      <c r="G2477" s="470">
        <v>78181508</v>
      </c>
      <c r="H2477" s="530">
        <v>1980000.0000000002</v>
      </c>
      <c r="I2477" s="543"/>
      <c r="J2477" s="544"/>
    </row>
    <row r="2478" spans="1:10" s="68" customFormat="1" ht="21" customHeight="1">
      <c r="A2478" s="475">
        <f t="shared" si="85"/>
        <v>830</v>
      </c>
      <c r="B2478" s="464" t="s">
        <v>3372</v>
      </c>
      <c r="C2478" s="381" t="s">
        <v>2890</v>
      </c>
      <c r="D2478" s="381">
        <v>0</v>
      </c>
      <c r="E2478" s="901">
        <v>1</v>
      </c>
      <c r="F2478" s="901"/>
      <c r="G2478" s="470">
        <v>78181508</v>
      </c>
      <c r="H2478" s="530">
        <v>1045000.0000000001</v>
      </c>
      <c r="I2478" s="543"/>
      <c r="J2478" s="544"/>
    </row>
    <row r="2479" spans="1:10" s="393" customFormat="1" ht="20.25" customHeight="1">
      <c r="A2479" s="435"/>
      <c r="B2479" s="436"/>
      <c r="C2479" s="436"/>
      <c r="D2479" s="437"/>
      <c r="E2479" s="471"/>
      <c r="F2479" s="471"/>
      <c r="G2479" s="439"/>
      <c r="H2479" s="472"/>
      <c r="I2479" s="543"/>
      <c r="J2479" s="544"/>
    </row>
    <row r="2480" spans="1:10" ht="41.25" customHeight="1">
      <c r="A2480" s="926" t="s">
        <v>3375</v>
      </c>
      <c r="B2480" s="927"/>
      <c r="C2480" s="927"/>
      <c r="D2480" s="927"/>
      <c r="E2480" s="927"/>
      <c r="F2480" s="927"/>
      <c r="G2480" s="927"/>
      <c r="H2480" s="928"/>
      <c r="I2480" s="543"/>
      <c r="J2480" s="544"/>
    </row>
    <row r="2481" spans="1:10" ht="28.65" customHeight="1">
      <c r="A2481" s="922" t="s">
        <v>1705</v>
      </c>
      <c r="B2481" s="923"/>
      <c r="C2481" s="923"/>
      <c r="D2481" s="923"/>
      <c r="E2481" s="923"/>
      <c r="F2481" s="923"/>
      <c r="G2481" s="923"/>
      <c r="H2481" s="924"/>
      <c r="I2481" s="543"/>
      <c r="J2481" s="544"/>
    </row>
    <row r="2482" spans="1:10" ht="121.65" customHeight="1">
      <c r="A2482" s="925" t="s">
        <v>3383</v>
      </c>
      <c r="B2482" s="925"/>
      <c r="C2482" s="925"/>
      <c r="D2482" s="925"/>
      <c r="E2482" s="925"/>
      <c r="F2482" s="925"/>
      <c r="G2482" s="925"/>
      <c r="H2482" s="925"/>
      <c r="I2482" s="543"/>
      <c r="J2482" s="544"/>
    </row>
    <row r="2483" spans="1:10" s="393" customFormat="1" ht="12.75" customHeight="1">
      <c r="A2483" s="459"/>
      <c r="B2483" s="459"/>
      <c r="C2483" s="459"/>
      <c r="D2483" s="459"/>
      <c r="E2483" s="459"/>
      <c r="F2483" s="459"/>
      <c r="G2483" s="459"/>
      <c r="H2483" s="459"/>
      <c r="I2483" s="543"/>
      <c r="J2483" s="544"/>
    </row>
    <row r="2484" spans="1:10" ht="12.75" customHeight="1">
      <c r="A2484" s="921" t="s">
        <v>2736</v>
      </c>
      <c r="B2484" s="921"/>
      <c r="C2484" s="921"/>
      <c r="D2484" s="921"/>
      <c r="E2484" s="921"/>
      <c r="F2484" s="921"/>
      <c r="G2484" s="921"/>
      <c r="H2484" s="921"/>
      <c r="I2484" s="543"/>
      <c r="J2484" s="544"/>
    </row>
    <row r="2485" spans="1:10" ht="12.75" customHeight="1">
      <c r="A2485" s="404">
        <v>1</v>
      </c>
      <c r="B2485" s="405" t="s">
        <v>2240</v>
      </c>
      <c r="C2485" s="400" t="s">
        <v>2246</v>
      </c>
      <c r="D2485" s="400">
        <v>0</v>
      </c>
      <c r="E2485" s="916">
        <v>1</v>
      </c>
      <c r="F2485" s="916"/>
      <c r="G2485" s="406">
        <v>40151532</v>
      </c>
      <c r="H2485" s="528">
        <v>20900000</v>
      </c>
      <c r="I2485" s="543"/>
      <c r="J2485" s="544"/>
    </row>
    <row r="2486" spans="1:10" ht="12.75" customHeight="1">
      <c r="A2486" s="404">
        <v>2</v>
      </c>
      <c r="B2486" s="407" t="s">
        <v>2737</v>
      </c>
      <c r="C2486" s="400" t="s">
        <v>2246</v>
      </c>
      <c r="D2486" s="400">
        <v>0</v>
      </c>
      <c r="E2486" s="916">
        <v>1</v>
      </c>
      <c r="F2486" s="916"/>
      <c r="G2486" s="406">
        <v>26101740</v>
      </c>
      <c r="H2486" s="528">
        <v>275000</v>
      </c>
      <c r="I2486" s="543"/>
      <c r="J2486" s="544"/>
    </row>
    <row r="2487" spans="1:10" ht="12.75" customHeight="1">
      <c r="A2487" s="404">
        <v>3</v>
      </c>
      <c r="B2487" s="407" t="s">
        <v>2738</v>
      </c>
      <c r="C2487" s="400" t="s">
        <v>2246</v>
      </c>
      <c r="D2487" s="400">
        <v>0</v>
      </c>
      <c r="E2487" s="916">
        <v>1</v>
      </c>
      <c r="F2487" s="916"/>
      <c r="G2487" s="406">
        <v>40151716</v>
      </c>
      <c r="H2487" s="528">
        <v>3080000.0000000005</v>
      </c>
      <c r="I2487" s="543"/>
      <c r="J2487" s="544"/>
    </row>
    <row r="2488" spans="1:10" ht="12.75" customHeight="1">
      <c r="A2488" s="404">
        <v>4</v>
      </c>
      <c r="B2488" s="407" t="s">
        <v>2739</v>
      </c>
      <c r="C2488" s="400" t="s">
        <v>2246</v>
      </c>
      <c r="D2488" s="400">
        <v>0</v>
      </c>
      <c r="E2488" s="916">
        <v>1</v>
      </c>
      <c r="F2488" s="916"/>
      <c r="G2488" s="406">
        <v>26101736</v>
      </c>
      <c r="H2488" s="528">
        <v>1980000.0000000002</v>
      </c>
      <c r="I2488" s="543"/>
      <c r="J2488" s="544"/>
    </row>
    <row r="2489" spans="1:10" ht="12.75" customHeight="1">
      <c r="A2489" s="404">
        <v>5</v>
      </c>
      <c r="B2489" s="407" t="s">
        <v>2386</v>
      </c>
      <c r="C2489" s="400" t="s">
        <v>2246</v>
      </c>
      <c r="D2489" s="400">
        <v>0</v>
      </c>
      <c r="E2489" s="916">
        <v>1</v>
      </c>
      <c r="F2489" s="916"/>
      <c r="G2489" s="406">
        <v>40151500</v>
      </c>
      <c r="H2489" s="528">
        <v>1760000.0000000002</v>
      </c>
      <c r="I2489" s="543"/>
      <c r="J2489" s="544"/>
    </row>
    <row r="2490" spans="1:10" ht="12.75" customHeight="1">
      <c r="A2490" s="404">
        <v>6</v>
      </c>
      <c r="B2490" s="407" t="s">
        <v>2740</v>
      </c>
      <c r="C2490" s="400" t="s">
        <v>2246</v>
      </c>
      <c r="D2490" s="400">
        <v>0</v>
      </c>
      <c r="E2490" s="916">
        <v>1</v>
      </c>
      <c r="F2490" s="916"/>
      <c r="G2490" s="406">
        <v>40151712</v>
      </c>
      <c r="H2490" s="528">
        <v>1320000</v>
      </c>
      <c r="I2490" s="543"/>
      <c r="J2490" s="544"/>
    </row>
    <row r="2491" spans="1:10" ht="12.75" customHeight="1">
      <c r="A2491" s="404">
        <v>7</v>
      </c>
      <c r="B2491" s="407" t="s">
        <v>2741</v>
      </c>
      <c r="C2491" s="400" t="s">
        <v>2246</v>
      </c>
      <c r="D2491" s="400">
        <v>0</v>
      </c>
      <c r="E2491" s="916">
        <v>1</v>
      </c>
      <c r="F2491" s="916"/>
      <c r="G2491" s="406">
        <v>40151712</v>
      </c>
      <c r="H2491" s="528">
        <v>1980000.0000000002</v>
      </c>
      <c r="I2491" s="543"/>
      <c r="J2491" s="544"/>
    </row>
    <row r="2492" spans="1:10" ht="12.75" customHeight="1">
      <c r="A2492" s="404">
        <v>8</v>
      </c>
      <c r="B2492" s="407" t="s">
        <v>2742</v>
      </c>
      <c r="C2492" s="400" t="s">
        <v>2246</v>
      </c>
      <c r="D2492" s="400">
        <v>0</v>
      </c>
      <c r="E2492" s="916">
        <v>1</v>
      </c>
      <c r="F2492" s="916"/>
      <c r="G2492" s="406">
        <v>40151712</v>
      </c>
      <c r="H2492" s="528">
        <v>2420000</v>
      </c>
      <c r="I2492" s="543"/>
      <c r="J2492" s="544"/>
    </row>
    <row r="2493" spans="1:10" ht="12.75" customHeight="1">
      <c r="A2493" s="404">
        <v>9</v>
      </c>
      <c r="B2493" s="407" t="s">
        <v>2743</v>
      </c>
      <c r="C2493" s="400" t="s">
        <v>2246</v>
      </c>
      <c r="D2493" s="400">
        <v>0</v>
      </c>
      <c r="E2493" s="916">
        <v>1</v>
      </c>
      <c r="F2493" s="916"/>
      <c r="G2493" s="406">
        <v>40151712</v>
      </c>
      <c r="H2493" s="528">
        <v>495000.00000000006</v>
      </c>
      <c r="I2493" s="543"/>
      <c r="J2493" s="544"/>
    </row>
    <row r="2494" spans="1:10" ht="12.75" customHeight="1">
      <c r="A2494" s="404">
        <v>10</v>
      </c>
      <c r="B2494" s="462" t="s">
        <v>2744</v>
      </c>
      <c r="C2494" s="400" t="s">
        <v>2246</v>
      </c>
      <c r="D2494" s="400">
        <v>0</v>
      </c>
      <c r="E2494" s="916">
        <v>1</v>
      </c>
      <c r="F2494" s="916"/>
      <c r="G2494" s="406">
        <v>40151712</v>
      </c>
      <c r="H2494" s="528">
        <v>935000.00000000012</v>
      </c>
      <c r="I2494" s="543"/>
      <c r="J2494" s="544"/>
    </row>
    <row r="2495" spans="1:10" ht="12.75" customHeight="1">
      <c r="A2495" s="921" t="s">
        <v>2391</v>
      </c>
      <c r="B2495" s="921"/>
      <c r="C2495" s="921"/>
      <c r="D2495" s="921"/>
      <c r="E2495" s="921"/>
      <c r="F2495" s="921"/>
      <c r="G2495" s="921"/>
      <c r="H2495" s="921"/>
      <c r="I2495" s="543"/>
      <c r="J2495" s="544"/>
    </row>
    <row r="2496" spans="1:10" ht="12.75" customHeight="1">
      <c r="A2496" s="404">
        <f>A2494+1</f>
        <v>11</v>
      </c>
      <c r="B2496" s="407" t="s">
        <v>2745</v>
      </c>
      <c r="C2496" s="400" t="s">
        <v>2246</v>
      </c>
      <c r="D2496" s="400">
        <v>0</v>
      </c>
      <c r="E2496" s="916">
        <v>1</v>
      </c>
      <c r="F2496" s="916"/>
      <c r="G2496" s="408">
        <v>27113301</v>
      </c>
      <c r="H2496" s="528">
        <v>132000</v>
      </c>
      <c r="I2496" s="543"/>
      <c r="J2496" s="544"/>
    </row>
    <row r="2497" spans="1:10" ht="12.75" customHeight="1">
      <c r="A2497" s="404">
        <f>A2496+1</f>
        <v>12</v>
      </c>
      <c r="B2497" s="407" t="s">
        <v>2746</v>
      </c>
      <c r="C2497" s="400" t="s">
        <v>2246</v>
      </c>
      <c r="D2497" s="400">
        <v>0</v>
      </c>
      <c r="E2497" s="916">
        <v>1</v>
      </c>
      <c r="F2497" s="916"/>
      <c r="G2497" s="408">
        <v>25171710</v>
      </c>
      <c r="H2497" s="528">
        <v>308000</v>
      </c>
      <c r="I2497" s="543"/>
      <c r="J2497" s="544"/>
    </row>
    <row r="2498" spans="1:10" ht="12.75" customHeight="1">
      <c r="A2498" s="404">
        <f t="shared" ref="A2498:A2510" si="86">A2497+1</f>
        <v>13</v>
      </c>
      <c r="B2498" s="407" t="s">
        <v>2396</v>
      </c>
      <c r="C2498" s="400" t="s">
        <v>2246</v>
      </c>
      <c r="D2498" s="400">
        <v>0</v>
      </c>
      <c r="E2498" s="916">
        <v>1</v>
      </c>
      <c r="F2498" s="916"/>
      <c r="G2498" s="408">
        <v>25172009</v>
      </c>
      <c r="H2498" s="528">
        <v>286000</v>
      </c>
      <c r="I2498" s="543"/>
      <c r="J2498" s="544"/>
    </row>
    <row r="2499" spans="1:10" ht="12.75" customHeight="1">
      <c r="A2499" s="404">
        <f t="shared" si="86"/>
        <v>14</v>
      </c>
      <c r="B2499" s="405" t="s">
        <v>2398</v>
      </c>
      <c r="C2499" s="400" t="s">
        <v>2246</v>
      </c>
      <c r="D2499" s="400">
        <v>0</v>
      </c>
      <c r="E2499" s="916">
        <v>1</v>
      </c>
      <c r="F2499" s="916"/>
      <c r="G2499" s="408">
        <v>25171713</v>
      </c>
      <c r="H2499" s="528">
        <v>418000.00000000006</v>
      </c>
      <c r="I2499" s="543"/>
      <c r="J2499" s="544"/>
    </row>
    <row r="2500" spans="1:10" ht="12.75" customHeight="1">
      <c r="A2500" s="404">
        <f t="shared" si="86"/>
        <v>15</v>
      </c>
      <c r="B2500" s="407" t="s">
        <v>2747</v>
      </c>
      <c r="C2500" s="400" t="s">
        <v>2246</v>
      </c>
      <c r="D2500" s="400">
        <v>0</v>
      </c>
      <c r="E2500" s="916">
        <v>1</v>
      </c>
      <c r="F2500" s="916"/>
      <c r="G2500" s="408">
        <v>25171725</v>
      </c>
      <c r="H2500" s="528">
        <v>429000.00000000006</v>
      </c>
      <c r="I2500" s="543"/>
      <c r="J2500" s="544"/>
    </row>
    <row r="2501" spans="1:10" ht="12.75" customHeight="1">
      <c r="A2501" s="404">
        <f t="shared" si="86"/>
        <v>16</v>
      </c>
      <c r="B2501" s="407" t="s">
        <v>2252</v>
      </c>
      <c r="C2501" s="400" t="s">
        <v>2246</v>
      </c>
      <c r="D2501" s="400">
        <v>0</v>
      </c>
      <c r="E2501" s="916">
        <v>1</v>
      </c>
      <c r="F2501" s="916"/>
      <c r="G2501" s="408">
        <v>25171702</v>
      </c>
      <c r="H2501" s="528">
        <v>1056000</v>
      </c>
      <c r="I2501" s="543"/>
      <c r="J2501" s="544"/>
    </row>
    <row r="2502" spans="1:10" ht="12.75" customHeight="1">
      <c r="A2502" s="404">
        <f t="shared" si="86"/>
        <v>17</v>
      </c>
      <c r="B2502" s="407" t="s">
        <v>2748</v>
      </c>
      <c r="C2502" s="400" t="s">
        <v>2246</v>
      </c>
      <c r="D2502" s="400">
        <v>0</v>
      </c>
      <c r="E2502" s="916">
        <v>1</v>
      </c>
      <c r="F2502" s="916"/>
      <c r="G2502" s="408">
        <v>40142020</v>
      </c>
      <c r="H2502" s="528">
        <v>308000</v>
      </c>
      <c r="I2502" s="543"/>
      <c r="J2502" s="544"/>
    </row>
    <row r="2503" spans="1:10" ht="12.75" customHeight="1">
      <c r="A2503" s="404">
        <f t="shared" si="86"/>
        <v>18</v>
      </c>
      <c r="B2503" s="407" t="s">
        <v>2749</v>
      </c>
      <c r="C2503" s="400" t="s">
        <v>2246</v>
      </c>
      <c r="D2503" s="400">
        <v>0</v>
      </c>
      <c r="E2503" s="916">
        <v>1</v>
      </c>
      <c r="F2503" s="916"/>
      <c r="G2503" s="406">
        <v>25171708</v>
      </c>
      <c r="H2503" s="528">
        <v>715000</v>
      </c>
      <c r="I2503" s="543"/>
      <c r="J2503" s="544"/>
    </row>
    <row r="2504" spans="1:10" ht="12.75" customHeight="1">
      <c r="A2504" s="404">
        <f t="shared" si="86"/>
        <v>19</v>
      </c>
      <c r="B2504" s="407" t="s">
        <v>2750</v>
      </c>
      <c r="C2504" s="400" t="s">
        <v>2246</v>
      </c>
      <c r="D2504" s="400">
        <v>0</v>
      </c>
      <c r="E2504" s="916">
        <v>1</v>
      </c>
      <c r="F2504" s="916"/>
      <c r="G2504" s="408">
        <v>25171714</v>
      </c>
      <c r="H2504" s="528">
        <v>748000.00000000012</v>
      </c>
      <c r="I2504" s="543"/>
      <c r="J2504" s="544"/>
    </row>
    <row r="2505" spans="1:10" ht="12.75" customHeight="1">
      <c r="A2505" s="404">
        <f t="shared" si="86"/>
        <v>20</v>
      </c>
      <c r="B2505" s="405" t="s">
        <v>2751</v>
      </c>
      <c r="C2505" s="400" t="s">
        <v>2246</v>
      </c>
      <c r="D2505" s="400">
        <v>0</v>
      </c>
      <c r="E2505" s="916">
        <v>1</v>
      </c>
      <c r="F2505" s="916"/>
      <c r="G2505" s="408">
        <v>26121658</v>
      </c>
      <c r="H2505" s="528">
        <v>418000.00000000006</v>
      </c>
      <c r="I2505" s="543"/>
      <c r="J2505" s="544"/>
    </row>
    <row r="2506" spans="1:10" ht="12.75" customHeight="1">
      <c r="A2506" s="404">
        <f t="shared" si="86"/>
        <v>21</v>
      </c>
      <c r="B2506" s="405" t="s">
        <v>2426</v>
      </c>
      <c r="C2506" s="400" t="s">
        <v>2246</v>
      </c>
      <c r="D2506" s="400">
        <v>0</v>
      </c>
      <c r="E2506" s="916">
        <v>1</v>
      </c>
      <c r="F2506" s="916"/>
      <c r="G2506" s="408">
        <v>31401501</v>
      </c>
      <c r="H2506" s="528">
        <v>198000.00000000003</v>
      </c>
      <c r="I2506" s="543"/>
      <c r="J2506" s="544"/>
    </row>
    <row r="2507" spans="1:10" ht="12.75" customHeight="1">
      <c r="A2507" s="404">
        <f t="shared" si="86"/>
        <v>22</v>
      </c>
      <c r="B2507" s="405" t="s">
        <v>2752</v>
      </c>
      <c r="C2507" s="400" t="s">
        <v>2246</v>
      </c>
      <c r="D2507" s="400">
        <v>0</v>
      </c>
      <c r="E2507" s="916">
        <v>1</v>
      </c>
      <c r="F2507" s="916"/>
      <c r="G2507" s="408">
        <v>31401501</v>
      </c>
      <c r="H2507" s="528">
        <v>1012000.0000000001</v>
      </c>
      <c r="I2507" s="543"/>
      <c r="J2507" s="544"/>
    </row>
    <row r="2508" spans="1:10" ht="12.75" customHeight="1">
      <c r="A2508" s="404">
        <f t="shared" si="86"/>
        <v>23</v>
      </c>
      <c r="B2508" s="405" t="s">
        <v>2753</v>
      </c>
      <c r="C2508" s="400" t="s">
        <v>2246</v>
      </c>
      <c r="D2508" s="400">
        <v>0</v>
      </c>
      <c r="E2508" s="916">
        <v>1</v>
      </c>
      <c r="F2508" s="916"/>
      <c r="G2508" s="408">
        <v>31401501</v>
      </c>
      <c r="H2508" s="528">
        <v>1540000.0000000002</v>
      </c>
      <c r="I2508" s="543"/>
      <c r="J2508" s="544"/>
    </row>
    <row r="2509" spans="1:10" ht="12.75" customHeight="1">
      <c r="A2509" s="404">
        <f t="shared" si="86"/>
        <v>24</v>
      </c>
      <c r="B2509" s="405" t="s">
        <v>2754</v>
      </c>
      <c r="C2509" s="400" t="s">
        <v>2246</v>
      </c>
      <c r="D2509" s="400">
        <v>0</v>
      </c>
      <c r="E2509" s="916">
        <v>1</v>
      </c>
      <c r="F2509" s="916"/>
      <c r="G2509" s="408">
        <v>31401501</v>
      </c>
      <c r="H2509" s="528">
        <v>495000.00000000006</v>
      </c>
      <c r="I2509" s="543"/>
      <c r="J2509" s="544"/>
    </row>
    <row r="2510" spans="1:10" ht="12.75" customHeight="1">
      <c r="A2510" s="404">
        <f t="shared" si="86"/>
        <v>25</v>
      </c>
      <c r="B2510" s="462" t="s">
        <v>2755</v>
      </c>
      <c r="C2510" s="400" t="s">
        <v>2246</v>
      </c>
      <c r="D2510" s="400">
        <v>0</v>
      </c>
      <c r="E2510" s="916">
        <v>1</v>
      </c>
      <c r="F2510" s="916"/>
      <c r="G2510" s="408">
        <v>31401501</v>
      </c>
      <c r="H2510" s="528">
        <v>88000</v>
      </c>
      <c r="I2510" s="543"/>
      <c r="J2510" s="544"/>
    </row>
    <row r="2511" spans="1:10" ht="12.75" customHeight="1">
      <c r="A2511" s="921" t="s">
        <v>2756</v>
      </c>
      <c r="B2511" s="921"/>
      <c r="C2511" s="921"/>
      <c r="D2511" s="921"/>
      <c r="E2511" s="921"/>
      <c r="F2511" s="921"/>
      <c r="G2511" s="921"/>
      <c r="H2511" s="921"/>
      <c r="I2511" s="543"/>
      <c r="J2511" s="544"/>
    </row>
    <row r="2512" spans="1:10" ht="12.75" customHeight="1">
      <c r="A2512" s="404">
        <f>A2510+1</f>
        <v>26</v>
      </c>
      <c r="B2512" s="407" t="s">
        <v>2429</v>
      </c>
      <c r="C2512" s="400" t="s">
        <v>2246</v>
      </c>
      <c r="D2512" s="400">
        <v>0</v>
      </c>
      <c r="E2512" s="916">
        <v>1</v>
      </c>
      <c r="F2512" s="916"/>
      <c r="G2512" s="408">
        <v>26111801</v>
      </c>
      <c r="H2512" s="528">
        <v>165000</v>
      </c>
      <c r="I2512" s="543"/>
      <c r="J2512" s="544"/>
    </row>
    <row r="2513" spans="1:10" ht="12.75" customHeight="1">
      <c r="A2513" s="404">
        <f t="shared" ref="A2513:A2519" si="87">A2512+1</f>
        <v>27</v>
      </c>
      <c r="B2513" s="407" t="s">
        <v>2435</v>
      </c>
      <c r="C2513" s="400" t="s">
        <v>2246</v>
      </c>
      <c r="D2513" s="400">
        <v>0</v>
      </c>
      <c r="E2513" s="916">
        <v>1</v>
      </c>
      <c r="F2513" s="916"/>
      <c r="G2513" s="408">
        <v>40142504</v>
      </c>
      <c r="H2513" s="528">
        <v>528000</v>
      </c>
      <c r="I2513" s="543"/>
      <c r="J2513" s="544"/>
    </row>
    <row r="2514" spans="1:10" ht="12.75" customHeight="1">
      <c r="A2514" s="404">
        <f t="shared" si="87"/>
        <v>28</v>
      </c>
      <c r="B2514" s="407" t="s">
        <v>2439</v>
      </c>
      <c r="C2514" s="400" t="s">
        <v>2246</v>
      </c>
      <c r="D2514" s="400">
        <v>0</v>
      </c>
      <c r="E2514" s="916">
        <v>1</v>
      </c>
      <c r="F2514" s="916"/>
      <c r="G2514" s="408">
        <v>40142020</v>
      </c>
      <c r="H2514" s="528">
        <v>528000</v>
      </c>
      <c r="I2514" s="543"/>
      <c r="J2514" s="544"/>
    </row>
    <row r="2515" spans="1:10" ht="12.75" customHeight="1">
      <c r="A2515" s="404">
        <f t="shared" si="87"/>
        <v>29</v>
      </c>
      <c r="B2515" s="407" t="s">
        <v>2441</v>
      </c>
      <c r="C2515" s="400" t="s">
        <v>2246</v>
      </c>
      <c r="D2515" s="400">
        <v>0</v>
      </c>
      <c r="E2515" s="916">
        <v>1</v>
      </c>
      <c r="F2515" s="916"/>
      <c r="G2515" s="408">
        <v>40142020</v>
      </c>
      <c r="H2515" s="528">
        <v>506000.00000000006</v>
      </c>
      <c r="I2515" s="543"/>
      <c r="J2515" s="544"/>
    </row>
    <row r="2516" spans="1:10" ht="12.75" customHeight="1">
      <c r="A2516" s="404">
        <f t="shared" si="87"/>
        <v>30</v>
      </c>
      <c r="B2516" s="407" t="s">
        <v>2443</v>
      </c>
      <c r="C2516" s="400" t="s">
        <v>2246</v>
      </c>
      <c r="D2516" s="400">
        <v>0</v>
      </c>
      <c r="E2516" s="916">
        <v>1</v>
      </c>
      <c r="F2516" s="916"/>
      <c r="G2516" s="408">
        <v>25174000</v>
      </c>
      <c r="H2516" s="528">
        <v>1210000</v>
      </c>
      <c r="I2516" s="543"/>
      <c r="J2516" s="544"/>
    </row>
    <row r="2517" spans="1:10" ht="12.75" customHeight="1">
      <c r="A2517" s="404">
        <f t="shared" si="87"/>
        <v>31</v>
      </c>
      <c r="B2517" s="407" t="s">
        <v>2445</v>
      </c>
      <c r="C2517" s="400" t="s">
        <v>2246</v>
      </c>
      <c r="D2517" s="400">
        <v>0</v>
      </c>
      <c r="E2517" s="916">
        <v>1</v>
      </c>
      <c r="F2517" s="916"/>
      <c r="G2517" s="408">
        <v>26101101</v>
      </c>
      <c r="H2517" s="528">
        <v>979000.00000000012</v>
      </c>
      <c r="I2517" s="543"/>
      <c r="J2517" s="544"/>
    </row>
    <row r="2518" spans="1:10" ht="12.75" customHeight="1">
      <c r="A2518" s="404">
        <f t="shared" si="87"/>
        <v>32</v>
      </c>
      <c r="B2518" s="407" t="s">
        <v>2447</v>
      </c>
      <c r="C2518" s="400" t="s">
        <v>2246</v>
      </c>
      <c r="D2518" s="400">
        <v>0</v>
      </c>
      <c r="E2518" s="916">
        <v>1</v>
      </c>
      <c r="F2518" s="916"/>
      <c r="G2518" s="408">
        <v>40141651</v>
      </c>
      <c r="H2518" s="528">
        <v>352000</v>
      </c>
      <c r="I2518" s="543"/>
      <c r="J2518" s="544"/>
    </row>
    <row r="2519" spans="1:10" ht="12.75" customHeight="1">
      <c r="A2519" s="404">
        <f t="shared" si="87"/>
        <v>33</v>
      </c>
      <c r="B2519" s="462" t="s">
        <v>2343</v>
      </c>
      <c r="C2519" s="400" t="s">
        <v>2246</v>
      </c>
      <c r="D2519" s="400">
        <v>0</v>
      </c>
      <c r="E2519" s="916">
        <v>1</v>
      </c>
      <c r="F2519" s="916"/>
      <c r="G2519" s="408">
        <v>26111801</v>
      </c>
      <c r="H2519" s="528">
        <v>242000.00000000003</v>
      </c>
      <c r="I2519" s="543"/>
      <c r="J2519" s="544"/>
    </row>
    <row r="2520" spans="1:10" ht="12.75" customHeight="1">
      <c r="A2520" s="921" t="s">
        <v>2757</v>
      </c>
      <c r="B2520" s="921"/>
      <c r="C2520" s="921"/>
      <c r="D2520" s="921"/>
      <c r="E2520" s="921"/>
      <c r="F2520" s="921"/>
      <c r="G2520" s="921"/>
      <c r="H2520" s="921"/>
      <c r="I2520" s="543"/>
      <c r="J2520" s="544"/>
    </row>
    <row r="2521" spans="1:10" ht="12.75" customHeight="1">
      <c r="A2521" s="404">
        <f>A2519+1</f>
        <v>34</v>
      </c>
      <c r="B2521" s="407" t="s">
        <v>2758</v>
      </c>
      <c r="C2521" s="400" t="s">
        <v>2246</v>
      </c>
      <c r="D2521" s="400">
        <v>0</v>
      </c>
      <c r="E2521" s="916">
        <v>1</v>
      </c>
      <c r="F2521" s="916"/>
      <c r="G2521" s="408">
        <v>26101732</v>
      </c>
      <c r="H2521" s="528">
        <v>132000</v>
      </c>
      <c r="I2521" s="543"/>
      <c r="J2521" s="544"/>
    </row>
    <row r="2522" spans="1:10" ht="12.75" customHeight="1">
      <c r="A2522" s="404">
        <f t="shared" ref="A2522:A2557" si="88">A2521+1</f>
        <v>35</v>
      </c>
      <c r="B2522" s="407" t="s">
        <v>2255</v>
      </c>
      <c r="C2522" s="400" t="s">
        <v>2246</v>
      </c>
      <c r="D2522" s="400">
        <v>0</v>
      </c>
      <c r="E2522" s="916">
        <v>1</v>
      </c>
      <c r="F2522" s="916"/>
      <c r="G2522" s="408">
        <v>26101755</v>
      </c>
      <c r="H2522" s="528">
        <v>748000.00000000012</v>
      </c>
      <c r="I2522" s="543"/>
      <c r="J2522" s="544"/>
    </row>
    <row r="2523" spans="1:10" ht="12.75" customHeight="1">
      <c r="A2523" s="404">
        <f t="shared" si="88"/>
        <v>36</v>
      </c>
      <c r="B2523" s="409" t="s">
        <v>2256</v>
      </c>
      <c r="C2523" s="400" t="s">
        <v>2246</v>
      </c>
      <c r="D2523" s="400">
        <v>0</v>
      </c>
      <c r="E2523" s="916">
        <v>1</v>
      </c>
      <c r="F2523" s="916"/>
      <c r="G2523" s="408">
        <v>41111957</v>
      </c>
      <c r="H2523" s="528">
        <v>286000</v>
      </c>
      <c r="I2523" s="543"/>
      <c r="J2523" s="544"/>
    </row>
    <row r="2524" spans="1:10" ht="12.75" customHeight="1">
      <c r="A2524" s="404">
        <f t="shared" si="88"/>
        <v>37</v>
      </c>
      <c r="B2524" s="407" t="s">
        <v>2257</v>
      </c>
      <c r="C2524" s="400" t="s">
        <v>2246</v>
      </c>
      <c r="D2524" s="400">
        <v>0</v>
      </c>
      <c r="E2524" s="916">
        <v>1</v>
      </c>
      <c r="F2524" s="916"/>
      <c r="G2524" s="408">
        <v>31411901</v>
      </c>
      <c r="H2524" s="528">
        <v>242000.00000000003</v>
      </c>
      <c r="I2524" s="543"/>
      <c r="J2524" s="544"/>
    </row>
    <row r="2525" spans="1:10" ht="12.75" customHeight="1">
      <c r="A2525" s="404">
        <f t="shared" si="88"/>
        <v>38</v>
      </c>
      <c r="B2525" s="405" t="s">
        <v>2258</v>
      </c>
      <c r="C2525" s="400" t="s">
        <v>2246</v>
      </c>
      <c r="D2525" s="400">
        <v>0</v>
      </c>
      <c r="E2525" s="916">
        <v>1</v>
      </c>
      <c r="F2525" s="916"/>
      <c r="G2525" s="408">
        <v>26101406</v>
      </c>
      <c r="H2525" s="528">
        <v>352000</v>
      </c>
      <c r="I2525" s="543"/>
      <c r="J2525" s="544"/>
    </row>
    <row r="2526" spans="1:10" ht="12.75" customHeight="1">
      <c r="A2526" s="404">
        <f t="shared" si="88"/>
        <v>39</v>
      </c>
      <c r="B2526" s="407" t="s">
        <v>2259</v>
      </c>
      <c r="C2526" s="400" t="s">
        <v>2246</v>
      </c>
      <c r="D2526" s="400">
        <v>0</v>
      </c>
      <c r="E2526" s="916">
        <v>1</v>
      </c>
      <c r="F2526" s="916"/>
      <c r="G2526" s="408">
        <v>40142020</v>
      </c>
      <c r="H2526" s="528">
        <v>132000</v>
      </c>
      <c r="I2526" s="543"/>
      <c r="J2526" s="544"/>
    </row>
    <row r="2527" spans="1:10" ht="12.75" customHeight="1">
      <c r="A2527" s="404">
        <f t="shared" si="88"/>
        <v>40</v>
      </c>
      <c r="B2527" s="407" t="s">
        <v>2260</v>
      </c>
      <c r="C2527" s="400" t="s">
        <v>2246</v>
      </c>
      <c r="D2527" s="400">
        <v>0</v>
      </c>
      <c r="E2527" s="916">
        <v>1</v>
      </c>
      <c r="F2527" s="916"/>
      <c r="G2527" s="408">
        <v>40161504</v>
      </c>
      <c r="H2527" s="528">
        <v>99000.000000000015</v>
      </c>
      <c r="I2527" s="543"/>
      <c r="J2527" s="544"/>
    </row>
    <row r="2528" spans="1:10" ht="12.75" customHeight="1">
      <c r="A2528" s="404">
        <f t="shared" si="88"/>
        <v>41</v>
      </c>
      <c r="B2528" s="407" t="s">
        <v>2261</v>
      </c>
      <c r="C2528" s="400" t="s">
        <v>2246</v>
      </c>
      <c r="D2528" s="400">
        <v>0</v>
      </c>
      <c r="E2528" s="916">
        <v>1</v>
      </c>
      <c r="F2528" s="916"/>
      <c r="G2528" s="408">
        <v>40161513</v>
      </c>
      <c r="H2528" s="528">
        <v>132000</v>
      </c>
      <c r="I2528" s="543"/>
      <c r="J2528" s="544"/>
    </row>
    <row r="2529" spans="1:10" ht="12.75" customHeight="1">
      <c r="A2529" s="404">
        <f t="shared" si="88"/>
        <v>42</v>
      </c>
      <c r="B2529" s="407" t="s">
        <v>2466</v>
      </c>
      <c r="C2529" s="400" t="s">
        <v>2246</v>
      </c>
      <c r="D2529" s="400">
        <v>0</v>
      </c>
      <c r="E2529" s="916">
        <v>1</v>
      </c>
      <c r="F2529" s="916"/>
      <c r="G2529" s="408">
        <v>40161505</v>
      </c>
      <c r="H2529" s="528">
        <v>121000.00000000001</v>
      </c>
      <c r="I2529" s="543"/>
      <c r="J2529" s="544"/>
    </row>
    <row r="2530" spans="1:10" ht="12.75" customHeight="1">
      <c r="A2530" s="404">
        <f t="shared" si="88"/>
        <v>43</v>
      </c>
      <c r="B2530" s="407" t="s">
        <v>2263</v>
      </c>
      <c r="C2530" s="400" t="s">
        <v>2246</v>
      </c>
      <c r="D2530" s="400">
        <v>0</v>
      </c>
      <c r="E2530" s="916">
        <v>1</v>
      </c>
      <c r="F2530" s="916"/>
      <c r="G2530" s="408">
        <v>40142502</v>
      </c>
      <c r="H2530" s="528">
        <v>132000</v>
      </c>
      <c r="I2530" s="543"/>
      <c r="J2530" s="544"/>
    </row>
    <row r="2531" spans="1:10" ht="12.75" customHeight="1">
      <c r="A2531" s="404">
        <f t="shared" si="88"/>
        <v>44</v>
      </c>
      <c r="B2531" s="405" t="s">
        <v>2264</v>
      </c>
      <c r="C2531" s="400" t="s">
        <v>2246</v>
      </c>
      <c r="D2531" s="400">
        <v>0</v>
      </c>
      <c r="E2531" s="916">
        <v>1</v>
      </c>
      <c r="F2531" s="916"/>
      <c r="G2531" s="408">
        <v>26101736</v>
      </c>
      <c r="H2531" s="528">
        <v>2420000</v>
      </c>
      <c r="I2531" s="543"/>
      <c r="J2531" s="544"/>
    </row>
    <row r="2532" spans="1:10" ht="12.75" customHeight="1">
      <c r="A2532" s="404">
        <f t="shared" si="88"/>
        <v>45</v>
      </c>
      <c r="B2532" s="407" t="s">
        <v>2265</v>
      </c>
      <c r="C2532" s="400" t="s">
        <v>2246</v>
      </c>
      <c r="D2532" s="400">
        <v>0</v>
      </c>
      <c r="E2532" s="916">
        <v>1</v>
      </c>
      <c r="F2532" s="916"/>
      <c r="G2532" s="408">
        <v>26101727</v>
      </c>
      <c r="H2532" s="528">
        <v>935000.00000000012</v>
      </c>
      <c r="I2532" s="543"/>
      <c r="J2532" s="544"/>
    </row>
    <row r="2533" spans="1:10" ht="12.75" customHeight="1">
      <c r="A2533" s="404">
        <f t="shared" si="88"/>
        <v>46</v>
      </c>
      <c r="B2533" s="407" t="s">
        <v>2267</v>
      </c>
      <c r="C2533" s="400" t="s">
        <v>2246</v>
      </c>
      <c r="D2533" s="400">
        <v>0</v>
      </c>
      <c r="E2533" s="916">
        <v>1</v>
      </c>
      <c r="F2533" s="916"/>
      <c r="G2533" s="408">
        <v>26101711</v>
      </c>
      <c r="H2533" s="528">
        <v>352000</v>
      </c>
      <c r="I2533" s="543"/>
      <c r="J2533" s="544"/>
    </row>
    <row r="2534" spans="1:10" ht="12.75" customHeight="1">
      <c r="A2534" s="404">
        <f t="shared" si="88"/>
        <v>47</v>
      </c>
      <c r="B2534" s="410" t="s">
        <v>2268</v>
      </c>
      <c r="C2534" s="400" t="s">
        <v>2246</v>
      </c>
      <c r="D2534" s="400">
        <v>0</v>
      </c>
      <c r="E2534" s="916">
        <v>1</v>
      </c>
      <c r="F2534" s="916"/>
      <c r="G2534" s="408">
        <v>31171600</v>
      </c>
      <c r="H2534" s="528">
        <v>495000.00000000006</v>
      </c>
      <c r="I2534" s="543"/>
      <c r="J2534" s="544"/>
    </row>
    <row r="2535" spans="1:10" ht="12.75" customHeight="1">
      <c r="A2535" s="404">
        <f t="shared" si="88"/>
        <v>48</v>
      </c>
      <c r="B2535" s="407" t="s">
        <v>2269</v>
      </c>
      <c r="C2535" s="400" t="s">
        <v>2246</v>
      </c>
      <c r="D2535" s="400">
        <v>0</v>
      </c>
      <c r="E2535" s="916">
        <v>1</v>
      </c>
      <c r="F2535" s="916"/>
      <c r="G2535" s="408">
        <v>31161732</v>
      </c>
      <c r="H2535" s="528">
        <v>132000</v>
      </c>
      <c r="I2535" s="543"/>
      <c r="J2535" s="544"/>
    </row>
    <row r="2536" spans="1:10" ht="12.75" customHeight="1">
      <c r="A2536" s="404">
        <f t="shared" si="88"/>
        <v>49</v>
      </c>
      <c r="B2536" s="407" t="s">
        <v>2270</v>
      </c>
      <c r="C2536" s="400" t="s">
        <v>2246</v>
      </c>
      <c r="D2536" s="400">
        <v>0</v>
      </c>
      <c r="E2536" s="916">
        <v>1</v>
      </c>
      <c r="F2536" s="916"/>
      <c r="G2536" s="408">
        <v>31181701</v>
      </c>
      <c r="H2536" s="528">
        <v>1078000</v>
      </c>
      <c r="I2536" s="543"/>
      <c r="J2536" s="544"/>
    </row>
    <row r="2537" spans="1:10" ht="12.75" customHeight="1">
      <c r="A2537" s="404">
        <f t="shared" si="88"/>
        <v>50</v>
      </c>
      <c r="B2537" s="407" t="s">
        <v>2271</v>
      </c>
      <c r="C2537" s="400" t="s">
        <v>2246</v>
      </c>
      <c r="D2537" s="400">
        <v>0</v>
      </c>
      <c r="E2537" s="916">
        <v>1</v>
      </c>
      <c r="F2537" s="916"/>
      <c r="G2537" s="408">
        <v>40151524</v>
      </c>
      <c r="H2537" s="528">
        <v>1012000.0000000001</v>
      </c>
      <c r="I2537" s="543"/>
      <c r="J2537" s="544"/>
    </row>
    <row r="2538" spans="1:10" ht="12.75" customHeight="1">
      <c r="A2538" s="404">
        <f t="shared" si="88"/>
        <v>51</v>
      </c>
      <c r="B2538" s="405" t="s">
        <v>2272</v>
      </c>
      <c r="C2538" s="400" t="s">
        <v>2246</v>
      </c>
      <c r="D2538" s="400">
        <v>0</v>
      </c>
      <c r="E2538" s="916">
        <v>1</v>
      </c>
      <c r="F2538" s="916"/>
      <c r="G2538" s="408">
        <v>26101743</v>
      </c>
      <c r="H2538" s="528">
        <v>825000.00000000012</v>
      </c>
      <c r="I2538" s="543"/>
      <c r="J2538" s="544"/>
    </row>
    <row r="2539" spans="1:10" ht="12.75" customHeight="1">
      <c r="A2539" s="404">
        <f t="shared" si="88"/>
        <v>52</v>
      </c>
      <c r="B2539" s="405" t="s">
        <v>2273</v>
      </c>
      <c r="C2539" s="400" t="s">
        <v>2246</v>
      </c>
      <c r="D2539" s="400">
        <v>0</v>
      </c>
      <c r="E2539" s="916">
        <v>1</v>
      </c>
      <c r="F2539" s="916"/>
      <c r="G2539" s="408">
        <v>26101743</v>
      </c>
      <c r="H2539" s="528">
        <v>825000.00000000012</v>
      </c>
      <c r="I2539" s="543"/>
      <c r="J2539" s="544"/>
    </row>
    <row r="2540" spans="1:10" ht="12.75" customHeight="1">
      <c r="A2540" s="404">
        <f t="shared" si="88"/>
        <v>53</v>
      </c>
      <c r="B2540" s="407" t="s">
        <v>2274</v>
      </c>
      <c r="C2540" s="400" t="s">
        <v>2246</v>
      </c>
      <c r="D2540" s="400">
        <v>0</v>
      </c>
      <c r="E2540" s="916">
        <v>1</v>
      </c>
      <c r="F2540" s="916"/>
      <c r="G2540" s="408">
        <v>25172009</v>
      </c>
      <c r="H2540" s="528">
        <v>242000.00000000003</v>
      </c>
      <c r="I2540" s="543"/>
      <c r="J2540" s="544"/>
    </row>
    <row r="2541" spans="1:10" ht="12.75" customHeight="1">
      <c r="A2541" s="404">
        <f t="shared" si="88"/>
        <v>54</v>
      </c>
      <c r="B2541" s="407" t="s">
        <v>2275</v>
      </c>
      <c r="C2541" s="400" t="s">
        <v>2246</v>
      </c>
      <c r="D2541" s="400">
        <v>0</v>
      </c>
      <c r="E2541" s="916">
        <v>1</v>
      </c>
      <c r="F2541" s="916"/>
      <c r="G2541" s="408">
        <v>25172009</v>
      </c>
      <c r="H2541" s="528">
        <v>286000</v>
      </c>
      <c r="I2541" s="543"/>
      <c r="J2541" s="544"/>
    </row>
    <row r="2542" spans="1:10" ht="12.75" customHeight="1">
      <c r="A2542" s="404">
        <f t="shared" si="88"/>
        <v>55</v>
      </c>
      <c r="B2542" s="407" t="s">
        <v>2276</v>
      </c>
      <c r="C2542" s="400" t="s">
        <v>2246</v>
      </c>
      <c r="D2542" s="400">
        <v>0</v>
      </c>
      <c r="E2542" s="916">
        <v>1</v>
      </c>
      <c r="F2542" s="916"/>
      <c r="G2542" s="408">
        <v>31161520</v>
      </c>
      <c r="H2542" s="528">
        <v>88000</v>
      </c>
      <c r="I2542" s="543"/>
      <c r="J2542" s="544"/>
    </row>
    <row r="2543" spans="1:10" ht="12.75" customHeight="1">
      <c r="A2543" s="404">
        <f t="shared" si="88"/>
        <v>56</v>
      </c>
      <c r="B2543" s="407" t="s">
        <v>2759</v>
      </c>
      <c r="C2543" s="400" t="s">
        <v>2246</v>
      </c>
      <c r="D2543" s="400">
        <v>0</v>
      </c>
      <c r="E2543" s="916">
        <v>1</v>
      </c>
      <c r="F2543" s="916"/>
      <c r="G2543" s="408">
        <v>31161520</v>
      </c>
      <c r="H2543" s="528">
        <v>308000</v>
      </c>
      <c r="I2543" s="543"/>
      <c r="J2543" s="544"/>
    </row>
    <row r="2544" spans="1:10" ht="12.75" customHeight="1">
      <c r="A2544" s="404">
        <f t="shared" si="88"/>
        <v>57</v>
      </c>
      <c r="B2544" s="407" t="s">
        <v>2760</v>
      </c>
      <c r="C2544" s="400" t="s">
        <v>2246</v>
      </c>
      <c r="D2544" s="400">
        <v>0</v>
      </c>
      <c r="E2544" s="916">
        <v>1</v>
      </c>
      <c r="F2544" s="916"/>
      <c r="G2544" s="408">
        <v>31161520</v>
      </c>
      <c r="H2544" s="528">
        <v>88000</v>
      </c>
      <c r="I2544" s="543"/>
      <c r="J2544" s="544"/>
    </row>
    <row r="2545" spans="1:10" ht="12.75" customHeight="1">
      <c r="A2545" s="404">
        <f t="shared" si="88"/>
        <v>58</v>
      </c>
      <c r="B2545" s="407" t="s">
        <v>2761</v>
      </c>
      <c r="C2545" s="400" t="s">
        <v>2246</v>
      </c>
      <c r="D2545" s="400">
        <v>0</v>
      </c>
      <c r="E2545" s="916">
        <v>1</v>
      </c>
      <c r="F2545" s="916"/>
      <c r="G2545" s="408">
        <v>31161520</v>
      </c>
      <c r="H2545" s="528">
        <v>4180000.0000000005</v>
      </c>
      <c r="I2545" s="543"/>
      <c r="J2545" s="544"/>
    </row>
    <row r="2546" spans="1:10" ht="12.75" customHeight="1">
      <c r="A2546" s="404">
        <f t="shared" si="88"/>
        <v>59</v>
      </c>
      <c r="B2546" s="407" t="s">
        <v>2762</v>
      </c>
      <c r="C2546" s="400" t="s">
        <v>2246</v>
      </c>
      <c r="D2546" s="400">
        <v>0</v>
      </c>
      <c r="E2546" s="916">
        <v>1</v>
      </c>
      <c r="F2546" s="916"/>
      <c r="G2546" s="408">
        <v>31161520</v>
      </c>
      <c r="H2546" s="528">
        <v>4290000</v>
      </c>
      <c r="I2546" s="543"/>
      <c r="J2546" s="544"/>
    </row>
    <row r="2547" spans="1:10" ht="12.75" customHeight="1">
      <c r="A2547" s="404">
        <f t="shared" si="88"/>
        <v>60</v>
      </c>
      <c r="B2547" s="407" t="s">
        <v>2763</v>
      </c>
      <c r="C2547" s="400" t="s">
        <v>2246</v>
      </c>
      <c r="D2547" s="400">
        <v>0</v>
      </c>
      <c r="E2547" s="916">
        <v>1</v>
      </c>
      <c r="F2547" s="916"/>
      <c r="G2547" s="408">
        <v>31161520</v>
      </c>
      <c r="H2547" s="528">
        <v>748000.00000000012</v>
      </c>
      <c r="I2547" s="543"/>
      <c r="J2547" s="544"/>
    </row>
    <row r="2548" spans="1:10" ht="12.75" customHeight="1">
      <c r="A2548" s="404">
        <f t="shared" si="88"/>
        <v>61</v>
      </c>
      <c r="B2548" s="407" t="s">
        <v>2764</v>
      </c>
      <c r="C2548" s="400" t="s">
        <v>2246</v>
      </c>
      <c r="D2548" s="400">
        <v>0</v>
      </c>
      <c r="E2548" s="916">
        <v>1</v>
      </c>
      <c r="F2548" s="916"/>
      <c r="G2548" s="408">
        <v>31161520</v>
      </c>
      <c r="H2548" s="528">
        <v>792000.00000000012</v>
      </c>
      <c r="I2548" s="543"/>
      <c r="J2548" s="544"/>
    </row>
    <row r="2549" spans="1:10" ht="12.75" customHeight="1">
      <c r="A2549" s="404">
        <f t="shared" si="88"/>
        <v>62</v>
      </c>
      <c r="B2549" s="407" t="s">
        <v>2765</v>
      </c>
      <c r="C2549" s="400" t="s">
        <v>2246</v>
      </c>
      <c r="D2549" s="400">
        <v>0</v>
      </c>
      <c r="E2549" s="916">
        <v>1</v>
      </c>
      <c r="F2549" s="916"/>
      <c r="G2549" s="408">
        <v>31161520</v>
      </c>
      <c r="H2549" s="528">
        <v>66000</v>
      </c>
      <c r="I2549" s="543"/>
      <c r="J2549" s="544"/>
    </row>
    <row r="2550" spans="1:10" ht="12.75" customHeight="1">
      <c r="A2550" s="404">
        <f t="shared" si="88"/>
        <v>63</v>
      </c>
      <c r="B2550" s="407" t="s">
        <v>2766</v>
      </c>
      <c r="C2550" s="400" t="s">
        <v>2246</v>
      </c>
      <c r="D2550" s="400">
        <v>0</v>
      </c>
      <c r="E2550" s="916">
        <v>1</v>
      </c>
      <c r="F2550" s="916"/>
      <c r="G2550" s="408">
        <v>31161520</v>
      </c>
      <c r="H2550" s="528">
        <v>22000</v>
      </c>
      <c r="I2550" s="543"/>
      <c r="J2550" s="544"/>
    </row>
    <row r="2551" spans="1:10" ht="12.75" customHeight="1">
      <c r="A2551" s="404">
        <f t="shared" si="88"/>
        <v>64</v>
      </c>
      <c r="B2551" s="407" t="s">
        <v>2767</v>
      </c>
      <c r="C2551" s="400" t="s">
        <v>2246</v>
      </c>
      <c r="D2551" s="400">
        <v>0</v>
      </c>
      <c r="E2551" s="916">
        <v>1</v>
      </c>
      <c r="F2551" s="916"/>
      <c r="G2551" s="408">
        <v>31161520</v>
      </c>
      <c r="H2551" s="528">
        <v>1496000.0000000002</v>
      </c>
      <c r="I2551" s="543"/>
      <c r="J2551" s="544"/>
    </row>
    <row r="2552" spans="1:10" ht="12.75" customHeight="1">
      <c r="A2552" s="404">
        <f t="shared" si="88"/>
        <v>65</v>
      </c>
      <c r="B2552" s="407" t="s">
        <v>2768</v>
      </c>
      <c r="C2552" s="400" t="s">
        <v>2246</v>
      </c>
      <c r="D2552" s="400">
        <v>0</v>
      </c>
      <c r="E2552" s="916">
        <v>1</v>
      </c>
      <c r="F2552" s="916"/>
      <c r="G2552" s="408">
        <v>31161520</v>
      </c>
      <c r="H2552" s="528">
        <v>495000.00000000006</v>
      </c>
      <c r="I2552" s="543"/>
      <c r="J2552" s="544"/>
    </row>
    <row r="2553" spans="1:10" ht="12.75" customHeight="1">
      <c r="A2553" s="404">
        <f t="shared" si="88"/>
        <v>66</v>
      </c>
      <c r="B2553" s="407" t="s">
        <v>2769</v>
      </c>
      <c r="C2553" s="400" t="s">
        <v>2246</v>
      </c>
      <c r="D2553" s="400">
        <v>0</v>
      </c>
      <c r="E2553" s="916">
        <v>1</v>
      </c>
      <c r="F2553" s="916"/>
      <c r="G2553" s="408">
        <v>31161520</v>
      </c>
      <c r="H2553" s="528">
        <v>418000.00000000006</v>
      </c>
      <c r="I2553" s="543"/>
      <c r="J2553" s="544"/>
    </row>
    <row r="2554" spans="1:10" ht="12.75" customHeight="1">
      <c r="A2554" s="404">
        <f t="shared" si="88"/>
        <v>67</v>
      </c>
      <c r="B2554" s="407" t="s">
        <v>2770</v>
      </c>
      <c r="C2554" s="400" t="s">
        <v>2246</v>
      </c>
      <c r="D2554" s="400">
        <v>0</v>
      </c>
      <c r="E2554" s="916">
        <v>1</v>
      </c>
      <c r="F2554" s="916"/>
      <c r="G2554" s="408">
        <v>31161520</v>
      </c>
      <c r="H2554" s="528">
        <v>902000.00000000012</v>
      </c>
      <c r="I2554" s="543"/>
      <c r="J2554" s="544"/>
    </row>
    <row r="2555" spans="1:10" ht="12.75" customHeight="1">
      <c r="A2555" s="404">
        <f t="shared" si="88"/>
        <v>68</v>
      </c>
      <c r="B2555" s="407" t="s">
        <v>2236</v>
      </c>
      <c r="C2555" s="400" t="s">
        <v>2246</v>
      </c>
      <c r="D2555" s="400">
        <v>0</v>
      </c>
      <c r="E2555" s="916">
        <v>1</v>
      </c>
      <c r="F2555" s="916"/>
      <c r="G2555" s="408">
        <v>31161520</v>
      </c>
      <c r="H2555" s="528">
        <v>3520000.0000000005</v>
      </c>
      <c r="I2555" s="543"/>
      <c r="J2555" s="544"/>
    </row>
    <row r="2556" spans="1:10" ht="12.75" customHeight="1">
      <c r="A2556" s="404">
        <f t="shared" si="88"/>
        <v>69</v>
      </c>
      <c r="B2556" s="407" t="s">
        <v>2771</v>
      </c>
      <c r="C2556" s="400" t="s">
        <v>2246</v>
      </c>
      <c r="D2556" s="400">
        <v>0</v>
      </c>
      <c r="E2556" s="916">
        <v>1</v>
      </c>
      <c r="F2556" s="916"/>
      <c r="G2556" s="408">
        <v>31161520</v>
      </c>
      <c r="H2556" s="528">
        <v>7920000.0000000009</v>
      </c>
      <c r="I2556" s="543"/>
      <c r="J2556" s="544"/>
    </row>
    <row r="2557" spans="1:10" ht="12.75" customHeight="1">
      <c r="A2557" s="404">
        <f t="shared" si="88"/>
        <v>70</v>
      </c>
      <c r="B2557" s="462" t="s">
        <v>2772</v>
      </c>
      <c r="C2557" s="400" t="s">
        <v>2246</v>
      </c>
      <c r="D2557" s="400">
        <v>0</v>
      </c>
      <c r="E2557" s="916">
        <v>1</v>
      </c>
      <c r="F2557" s="916"/>
      <c r="G2557" s="408">
        <v>31161520</v>
      </c>
      <c r="H2557" s="528">
        <v>352000</v>
      </c>
      <c r="I2557" s="543"/>
      <c r="J2557" s="544"/>
    </row>
    <row r="2558" spans="1:10" ht="12.75" customHeight="1">
      <c r="A2558" s="921" t="s">
        <v>2773</v>
      </c>
      <c r="B2558" s="921"/>
      <c r="C2558" s="921"/>
      <c r="D2558" s="921"/>
      <c r="E2558" s="921"/>
      <c r="F2558" s="921"/>
      <c r="G2558" s="921"/>
      <c r="H2558" s="921"/>
      <c r="I2558" s="543"/>
      <c r="J2558" s="544"/>
    </row>
    <row r="2559" spans="1:10" ht="12.75" customHeight="1">
      <c r="A2559" s="404">
        <f>A2557+1</f>
        <v>71</v>
      </c>
      <c r="B2559" s="407" t="s">
        <v>2277</v>
      </c>
      <c r="C2559" s="400" t="s">
        <v>2246</v>
      </c>
      <c r="D2559" s="400">
        <v>0</v>
      </c>
      <c r="E2559" s="916">
        <v>1</v>
      </c>
      <c r="F2559" s="916"/>
      <c r="G2559" s="408">
        <v>25174003</v>
      </c>
      <c r="H2559" s="528">
        <v>132000</v>
      </c>
      <c r="I2559" s="543"/>
      <c r="J2559" s="544"/>
    </row>
    <row r="2560" spans="1:10" ht="12.75" customHeight="1">
      <c r="A2560" s="404">
        <f t="shared" ref="A2560:A2571" si="89">A2559+1</f>
        <v>72</v>
      </c>
      <c r="B2560" s="407" t="s">
        <v>2278</v>
      </c>
      <c r="C2560" s="400" t="s">
        <v>2246</v>
      </c>
      <c r="D2560" s="400">
        <v>0</v>
      </c>
      <c r="E2560" s="916">
        <v>1</v>
      </c>
      <c r="F2560" s="916"/>
      <c r="G2560" s="408">
        <v>25174002</v>
      </c>
      <c r="H2560" s="528">
        <v>1430000</v>
      </c>
      <c r="I2560" s="543"/>
      <c r="J2560" s="544"/>
    </row>
    <row r="2561" spans="1:10" ht="12.75" customHeight="1">
      <c r="A2561" s="404">
        <f t="shared" si="89"/>
        <v>73</v>
      </c>
      <c r="B2561" s="407" t="s">
        <v>2279</v>
      </c>
      <c r="C2561" s="400" t="s">
        <v>2246</v>
      </c>
      <c r="D2561" s="400">
        <v>0</v>
      </c>
      <c r="E2561" s="916">
        <v>1</v>
      </c>
      <c r="F2561" s="916"/>
      <c r="G2561" s="408">
        <v>40151510</v>
      </c>
      <c r="H2561" s="528">
        <v>935000.00000000012</v>
      </c>
      <c r="I2561" s="543"/>
      <c r="J2561" s="544"/>
    </row>
    <row r="2562" spans="1:10" ht="12.75" customHeight="1">
      <c r="A2562" s="404">
        <f t="shared" si="89"/>
        <v>74</v>
      </c>
      <c r="B2562" s="407" t="s">
        <v>2280</v>
      </c>
      <c r="C2562" s="400" t="s">
        <v>2246</v>
      </c>
      <c r="D2562" s="400">
        <v>0</v>
      </c>
      <c r="E2562" s="916">
        <v>1</v>
      </c>
      <c r="F2562" s="916"/>
      <c r="G2562" s="408">
        <v>26111911</v>
      </c>
      <c r="H2562" s="528">
        <v>1012000.0000000001</v>
      </c>
      <c r="I2562" s="543"/>
      <c r="J2562" s="544"/>
    </row>
    <row r="2563" spans="1:10" ht="12.75" customHeight="1">
      <c r="A2563" s="404">
        <f t="shared" si="89"/>
        <v>75</v>
      </c>
      <c r="B2563" s="407" t="s">
        <v>2281</v>
      </c>
      <c r="C2563" s="400" t="s">
        <v>2246</v>
      </c>
      <c r="D2563" s="400">
        <v>0</v>
      </c>
      <c r="E2563" s="916">
        <v>1</v>
      </c>
      <c r="F2563" s="916"/>
      <c r="G2563" s="408">
        <v>41112209</v>
      </c>
      <c r="H2563" s="528">
        <v>242000.00000000003</v>
      </c>
      <c r="I2563" s="543"/>
      <c r="J2563" s="544"/>
    </row>
    <row r="2564" spans="1:10" ht="12.75" customHeight="1">
      <c r="A2564" s="404">
        <f t="shared" si="89"/>
        <v>76</v>
      </c>
      <c r="B2564" s="407" t="s">
        <v>2282</v>
      </c>
      <c r="C2564" s="400" t="s">
        <v>2246</v>
      </c>
      <c r="D2564" s="400">
        <v>0</v>
      </c>
      <c r="E2564" s="916">
        <v>1</v>
      </c>
      <c r="F2564" s="916"/>
      <c r="G2564" s="408">
        <v>25173903</v>
      </c>
      <c r="H2564" s="528">
        <v>286000</v>
      </c>
      <c r="I2564" s="543"/>
      <c r="J2564" s="544"/>
    </row>
    <row r="2565" spans="1:10" ht="12.75" customHeight="1">
      <c r="A2565" s="404">
        <f t="shared" si="89"/>
        <v>77</v>
      </c>
      <c r="B2565" s="407" t="s">
        <v>2283</v>
      </c>
      <c r="C2565" s="400" t="s">
        <v>2246</v>
      </c>
      <c r="D2565" s="400">
        <v>0</v>
      </c>
      <c r="E2565" s="916">
        <v>1</v>
      </c>
      <c r="F2565" s="916"/>
      <c r="G2565" s="408">
        <v>40142020</v>
      </c>
      <c r="H2565" s="528">
        <v>352000</v>
      </c>
      <c r="I2565" s="543"/>
      <c r="J2565" s="544"/>
    </row>
    <row r="2566" spans="1:10" ht="12.75" customHeight="1">
      <c r="A2566" s="404">
        <f t="shared" si="89"/>
        <v>78</v>
      </c>
      <c r="B2566" s="407" t="s">
        <v>2284</v>
      </c>
      <c r="C2566" s="400" t="s">
        <v>2246</v>
      </c>
      <c r="D2566" s="400">
        <v>0</v>
      </c>
      <c r="E2566" s="916">
        <v>1</v>
      </c>
      <c r="F2566" s="916"/>
      <c r="G2566" s="408">
        <v>40142020</v>
      </c>
      <c r="H2566" s="528">
        <v>308000</v>
      </c>
      <c r="I2566" s="543"/>
      <c r="J2566" s="544"/>
    </row>
    <row r="2567" spans="1:10" ht="12.75" customHeight="1">
      <c r="A2567" s="404">
        <f t="shared" si="89"/>
        <v>79</v>
      </c>
      <c r="B2567" s="407" t="s">
        <v>2285</v>
      </c>
      <c r="C2567" s="400" t="s">
        <v>2246</v>
      </c>
      <c r="D2567" s="400">
        <v>0</v>
      </c>
      <c r="E2567" s="916">
        <v>1</v>
      </c>
      <c r="F2567" s="916"/>
      <c r="G2567" s="408">
        <v>25174001</v>
      </c>
      <c r="H2567" s="528">
        <v>748000.00000000012</v>
      </c>
      <c r="I2567" s="543"/>
      <c r="J2567" s="544"/>
    </row>
    <row r="2568" spans="1:10" ht="12.75" customHeight="1">
      <c r="A2568" s="404">
        <f t="shared" si="89"/>
        <v>80</v>
      </c>
      <c r="B2568" s="407" t="s">
        <v>2286</v>
      </c>
      <c r="C2568" s="400" t="s">
        <v>2246</v>
      </c>
      <c r="D2568" s="400">
        <v>0</v>
      </c>
      <c r="E2568" s="916">
        <v>1</v>
      </c>
      <c r="F2568" s="916"/>
      <c r="G2568" s="408">
        <v>25174001</v>
      </c>
      <c r="H2568" s="528">
        <v>418000.00000000006</v>
      </c>
      <c r="I2568" s="543"/>
      <c r="J2568" s="544"/>
    </row>
    <row r="2569" spans="1:10" ht="12.75" customHeight="1">
      <c r="A2569" s="404">
        <f t="shared" si="89"/>
        <v>81</v>
      </c>
      <c r="B2569" s="407" t="s">
        <v>2774</v>
      </c>
      <c r="C2569" s="400" t="s">
        <v>2246</v>
      </c>
      <c r="D2569" s="400">
        <v>0</v>
      </c>
      <c r="E2569" s="916">
        <v>1</v>
      </c>
      <c r="F2569" s="916"/>
      <c r="G2569" s="408">
        <v>25174001</v>
      </c>
      <c r="H2569" s="528">
        <v>242000.00000000003</v>
      </c>
      <c r="I2569" s="543"/>
      <c r="J2569" s="544"/>
    </row>
    <row r="2570" spans="1:10" ht="12.75" customHeight="1">
      <c r="A2570" s="404">
        <f t="shared" si="89"/>
        <v>82</v>
      </c>
      <c r="B2570" s="407" t="s">
        <v>2775</v>
      </c>
      <c r="C2570" s="400" t="s">
        <v>2246</v>
      </c>
      <c r="D2570" s="400">
        <v>0</v>
      </c>
      <c r="E2570" s="916">
        <v>1</v>
      </c>
      <c r="F2570" s="916"/>
      <c r="G2570" s="408">
        <v>25174001</v>
      </c>
      <c r="H2570" s="528">
        <v>308000</v>
      </c>
      <c r="I2570" s="543"/>
      <c r="J2570" s="544"/>
    </row>
    <row r="2571" spans="1:10" ht="12.75" customHeight="1">
      <c r="A2571" s="404">
        <f t="shared" si="89"/>
        <v>83</v>
      </c>
      <c r="B2571" s="462" t="s">
        <v>2776</v>
      </c>
      <c r="C2571" s="400" t="s">
        <v>2246</v>
      </c>
      <c r="D2571" s="400">
        <v>0</v>
      </c>
      <c r="E2571" s="916">
        <v>1</v>
      </c>
      <c r="F2571" s="916"/>
      <c r="G2571" s="408">
        <v>25174001</v>
      </c>
      <c r="H2571" s="528">
        <v>242000.00000000003</v>
      </c>
      <c r="I2571" s="543"/>
      <c r="J2571" s="544"/>
    </row>
    <row r="2572" spans="1:10" ht="12.75" customHeight="1">
      <c r="A2572" s="921" t="s">
        <v>2777</v>
      </c>
      <c r="B2572" s="921"/>
      <c r="C2572" s="921"/>
      <c r="D2572" s="921"/>
      <c r="E2572" s="921"/>
      <c r="F2572" s="921"/>
      <c r="G2572" s="921"/>
      <c r="H2572" s="921"/>
      <c r="I2572" s="543"/>
      <c r="J2572" s="544"/>
    </row>
    <row r="2573" spans="1:10" ht="12.75" customHeight="1">
      <c r="A2573" s="404">
        <f>A2571+1</f>
        <v>84</v>
      </c>
      <c r="B2573" s="407" t="s">
        <v>2621</v>
      </c>
      <c r="C2573" s="400" t="s">
        <v>2246</v>
      </c>
      <c r="D2573" s="400">
        <v>0</v>
      </c>
      <c r="E2573" s="916">
        <v>1</v>
      </c>
      <c r="F2573" s="916"/>
      <c r="G2573" s="408">
        <v>25172001</v>
      </c>
      <c r="H2573" s="528">
        <v>396000.00000000006</v>
      </c>
      <c r="I2573" s="543"/>
      <c r="J2573" s="544"/>
    </row>
    <row r="2574" spans="1:10" ht="12.75" customHeight="1">
      <c r="A2574" s="404">
        <f t="shared" ref="A2574:A2595" si="90">A2573+1</f>
        <v>85</v>
      </c>
      <c r="B2574" s="407" t="s">
        <v>2622</v>
      </c>
      <c r="C2574" s="400" t="s">
        <v>2246</v>
      </c>
      <c r="D2574" s="400">
        <v>0</v>
      </c>
      <c r="E2574" s="916">
        <v>1</v>
      </c>
      <c r="F2574" s="916"/>
      <c r="G2574" s="408">
        <v>25172001</v>
      </c>
      <c r="H2574" s="528">
        <v>352000</v>
      </c>
      <c r="I2574" s="543"/>
      <c r="J2574" s="544"/>
    </row>
    <row r="2575" spans="1:10" ht="12.75" customHeight="1">
      <c r="A2575" s="404">
        <f t="shared" si="90"/>
        <v>86</v>
      </c>
      <c r="B2575" s="407" t="s">
        <v>2288</v>
      </c>
      <c r="C2575" s="400" t="s">
        <v>2246</v>
      </c>
      <c r="D2575" s="400">
        <v>0</v>
      </c>
      <c r="E2575" s="916">
        <v>1</v>
      </c>
      <c r="F2575" s="916"/>
      <c r="G2575" s="408">
        <v>25172004</v>
      </c>
      <c r="H2575" s="528">
        <v>748000.00000000012</v>
      </c>
      <c r="I2575" s="543"/>
      <c r="J2575" s="544"/>
    </row>
    <row r="2576" spans="1:10" ht="12.75" customHeight="1">
      <c r="A2576" s="404">
        <f t="shared" si="90"/>
        <v>87</v>
      </c>
      <c r="B2576" s="407" t="s">
        <v>2287</v>
      </c>
      <c r="C2576" s="400" t="s">
        <v>2246</v>
      </c>
      <c r="D2576" s="400">
        <v>0</v>
      </c>
      <c r="E2576" s="916">
        <v>1</v>
      </c>
      <c r="F2576" s="916"/>
      <c r="G2576" s="408">
        <v>25172004</v>
      </c>
      <c r="H2576" s="528">
        <v>352000</v>
      </c>
      <c r="I2576" s="543"/>
      <c r="J2576" s="544"/>
    </row>
    <row r="2577" spans="1:10" ht="12.75" customHeight="1">
      <c r="A2577" s="404">
        <f t="shared" si="90"/>
        <v>88</v>
      </c>
      <c r="B2577" s="407" t="s">
        <v>2778</v>
      </c>
      <c r="C2577" s="400" t="s">
        <v>2246</v>
      </c>
      <c r="D2577" s="400">
        <v>0</v>
      </c>
      <c r="E2577" s="916">
        <v>1</v>
      </c>
      <c r="F2577" s="916"/>
      <c r="G2577" s="408">
        <v>25172009</v>
      </c>
      <c r="H2577" s="528">
        <v>99000.000000000015</v>
      </c>
      <c r="I2577" s="543"/>
      <c r="J2577" s="544"/>
    </row>
    <row r="2578" spans="1:10" ht="12.75" customHeight="1">
      <c r="A2578" s="404">
        <f t="shared" si="90"/>
        <v>89</v>
      </c>
      <c r="B2578" s="407" t="s">
        <v>2779</v>
      </c>
      <c r="C2578" s="400" t="s">
        <v>2246</v>
      </c>
      <c r="D2578" s="400">
        <v>0</v>
      </c>
      <c r="E2578" s="916">
        <v>1</v>
      </c>
      <c r="F2578" s="916"/>
      <c r="G2578" s="408">
        <v>25172009</v>
      </c>
      <c r="H2578" s="528">
        <v>132000</v>
      </c>
      <c r="I2578" s="543"/>
      <c r="J2578" s="544"/>
    </row>
    <row r="2579" spans="1:10" ht="12.75" customHeight="1">
      <c r="A2579" s="404">
        <f t="shared" si="90"/>
        <v>90</v>
      </c>
      <c r="B2579" s="407" t="s">
        <v>2629</v>
      </c>
      <c r="C2579" s="400" t="s">
        <v>2246</v>
      </c>
      <c r="D2579" s="400">
        <v>0</v>
      </c>
      <c r="E2579" s="916">
        <v>1</v>
      </c>
      <c r="F2579" s="916"/>
      <c r="G2579" s="408">
        <v>25174200</v>
      </c>
      <c r="H2579" s="528">
        <v>1012000.0000000001</v>
      </c>
      <c r="I2579" s="543"/>
      <c r="J2579" s="544"/>
    </row>
    <row r="2580" spans="1:10" ht="12.75" customHeight="1">
      <c r="A2580" s="404">
        <f t="shared" si="90"/>
        <v>91</v>
      </c>
      <c r="B2580" s="407" t="s">
        <v>2780</v>
      </c>
      <c r="C2580" s="400" t="s">
        <v>2246</v>
      </c>
      <c r="D2580" s="400">
        <v>0</v>
      </c>
      <c r="E2580" s="916">
        <v>1</v>
      </c>
      <c r="F2580" s="916"/>
      <c r="G2580" s="408">
        <v>31163211</v>
      </c>
      <c r="H2580" s="528">
        <v>154000</v>
      </c>
      <c r="I2580" s="543"/>
      <c r="J2580" s="544"/>
    </row>
    <row r="2581" spans="1:10" ht="12.75" customHeight="1">
      <c r="A2581" s="404">
        <f t="shared" si="90"/>
        <v>92</v>
      </c>
      <c r="B2581" s="407" t="s">
        <v>2781</v>
      </c>
      <c r="C2581" s="400" t="s">
        <v>2246</v>
      </c>
      <c r="D2581" s="400">
        <v>0</v>
      </c>
      <c r="E2581" s="916">
        <v>1</v>
      </c>
      <c r="F2581" s="916"/>
      <c r="G2581" s="411">
        <v>31161902</v>
      </c>
      <c r="H2581" s="528">
        <v>308000</v>
      </c>
      <c r="I2581" s="543"/>
      <c r="J2581" s="544"/>
    </row>
    <row r="2582" spans="1:10" ht="12.75" customHeight="1">
      <c r="A2582" s="404">
        <f t="shared" si="90"/>
        <v>93</v>
      </c>
      <c r="B2582" s="407" t="s">
        <v>2630</v>
      </c>
      <c r="C2582" s="400" t="s">
        <v>2246</v>
      </c>
      <c r="D2582" s="400">
        <v>0</v>
      </c>
      <c r="E2582" s="916">
        <v>1</v>
      </c>
      <c r="F2582" s="916"/>
      <c r="G2582" s="408">
        <v>25172000</v>
      </c>
      <c r="H2582" s="528">
        <v>77000</v>
      </c>
      <c r="I2582" s="543"/>
      <c r="J2582" s="544"/>
    </row>
    <row r="2583" spans="1:10" ht="12.75" customHeight="1">
      <c r="A2583" s="404">
        <f t="shared" si="90"/>
        <v>94</v>
      </c>
      <c r="B2583" s="407" t="s">
        <v>2782</v>
      </c>
      <c r="C2583" s="400" t="s">
        <v>2246</v>
      </c>
      <c r="D2583" s="400">
        <v>0</v>
      </c>
      <c r="E2583" s="916">
        <v>1</v>
      </c>
      <c r="F2583" s="916"/>
      <c r="G2583" s="408">
        <v>25172009</v>
      </c>
      <c r="H2583" s="528">
        <v>88000</v>
      </c>
      <c r="I2583" s="543"/>
      <c r="J2583" s="544"/>
    </row>
    <row r="2584" spans="1:10" ht="12.75" customHeight="1">
      <c r="A2584" s="404">
        <f t="shared" si="90"/>
        <v>95</v>
      </c>
      <c r="B2584" s="407" t="s">
        <v>2783</v>
      </c>
      <c r="C2584" s="400" t="s">
        <v>2246</v>
      </c>
      <c r="D2584" s="400">
        <v>0</v>
      </c>
      <c r="E2584" s="916">
        <v>1</v>
      </c>
      <c r="F2584" s="916"/>
      <c r="G2584" s="408">
        <v>31161902</v>
      </c>
      <c r="H2584" s="528">
        <v>682000</v>
      </c>
      <c r="I2584" s="543"/>
      <c r="J2584" s="544"/>
    </row>
    <row r="2585" spans="1:10" ht="12.75" customHeight="1">
      <c r="A2585" s="404">
        <f t="shared" si="90"/>
        <v>96</v>
      </c>
      <c r="B2585" s="407" t="s">
        <v>2784</v>
      </c>
      <c r="C2585" s="400" t="s">
        <v>2246</v>
      </c>
      <c r="D2585" s="400">
        <v>0</v>
      </c>
      <c r="E2585" s="916">
        <v>1</v>
      </c>
      <c r="F2585" s="916"/>
      <c r="G2585" s="408">
        <v>31161902</v>
      </c>
      <c r="H2585" s="528">
        <v>638000</v>
      </c>
      <c r="I2585" s="543"/>
      <c r="J2585" s="544"/>
    </row>
    <row r="2586" spans="1:10" ht="12.75" customHeight="1">
      <c r="A2586" s="404">
        <f t="shared" si="90"/>
        <v>97</v>
      </c>
      <c r="B2586" s="407" t="s">
        <v>2785</v>
      </c>
      <c r="C2586" s="400" t="s">
        <v>2246</v>
      </c>
      <c r="D2586" s="400">
        <v>0</v>
      </c>
      <c r="E2586" s="916">
        <v>1</v>
      </c>
      <c r="F2586" s="916"/>
      <c r="G2586" s="408">
        <v>31161902</v>
      </c>
      <c r="H2586" s="528">
        <v>616000</v>
      </c>
      <c r="I2586" s="543"/>
      <c r="J2586" s="544"/>
    </row>
    <row r="2587" spans="1:10" ht="12.75" customHeight="1">
      <c r="A2587" s="404">
        <f t="shared" si="90"/>
        <v>98</v>
      </c>
      <c r="B2587" s="407" t="s">
        <v>2786</v>
      </c>
      <c r="C2587" s="400" t="s">
        <v>2246</v>
      </c>
      <c r="D2587" s="400">
        <v>0</v>
      </c>
      <c r="E2587" s="916">
        <v>1</v>
      </c>
      <c r="F2587" s="916"/>
      <c r="G2587" s="408">
        <v>31161902</v>
      </c>
      <c r="H2587" s="528">
        <v>594000</v>
      </c>
      <c r="I2587" s="543"/>
      <c r="J2587" s="544"/>
    </row>
    <row r="2588" spans="1:10" ht="12.75" customHeight="1">
      <c r="A2588" s="404">
        <f t="shared" si="90"/>
        <v>99</v>
      </c>
      <c r="B2588" s="407" t="s">
        <v>2787</v>
      </c>
      <c r="C2588" s="400" t="s">
        <v>2246</v>
      </c>
      <c r="D2588" s="400">
        <v>0</v>
      </c>
      <c r="E2588" s="916">
        <v>1</v>
      </c>
      <c r="F2588" s="916"/>
      <c r="G2588" s="408">
        <v>31161902</v>
      </c>
      <c r="H2588" s="528">
        <v>572000</v>
      </c>
      <c r="I2588" s="543"/>
      <c r="J2588" s="544"/>
    </row>
    <row r="2589" spans="1:10" ht="12.75" customHeight="1">
      <c r="A2589" s="404">
        <f t="shared" si="90"/>
        <v>100</v>
      </c>
      <c r="B2589" s="407" t="s">
        <v>2788</v>
      </c>
      <c r="C2589" s="400" t="s">
        <v>2246</v>
      </c>
      <c r="D2589" s="400">
        <v>0</v>
      </c>
      <c r="E2589" s="916">
        <v>1</v>
      </c>
      <c r="F2589" s="916"/>
      <c r="G2589" s="408">
        <v>23232101</v>
      </c>
      <c r="H2589" s="528">
        <v>88000</v>
      </c>
      <c r="I2589" s="543"/>
      <c r="J2589" s="544"/>
    </row>
    <row r="2590" spans="1:10" ht="12.75" customHeight="1">
      <c r="A2590" s="404">
        <f t="shared" si="90"/>
        <v>101</v>
      </c>
      <c r="B2590" s="407" t="s">
        <v>2789</v>
      </c>
      <c r="C2590" s="400" t="s">
        <v>2246</v>
      </c>
      <c r="D2590" s="400">
        <v>0</v>
      </c>
      <c r="E2590" s="916">
        <v>1</v>
      </c>
      <c r="F2590" s="916"/>
      <c r="G2590" s="408">
        <v>23232101</v>
      </c>
      <c r="H2590" s="528">
        <v>242000.00000000003</v>
      </c>
      <c r="I2590" s="543"/>
      <c r="J2590" s="544"/>
    </row>
    <row r="2591" spans="1:10" ht="12.75" customHeight="1">
      <c r="A2591" s="404">
        <f t="shared" si="90"/>
        <v>102</v>
      </c>
      <c r="B2591" s="407" t="s">
        <v>2790</v>
      </c>
      <c r="C2591" s="400" t="s">
        <v>2246</v>
      </c>
      <c r="D2591" s="400">
        <v>0</v>
      </c>
      <c r="E2591" s="916">
        <v>1</v>
      </c>
      <c r="F2591" s="916"/>
      <c r="G2591" s="408">
        <v>23232101</v>
      </c>
      <c r="H2591" s="528">
        <v>682000</v>
      </c>
      <c r="I2591" s="543"/>
      <c r="J2591" s="544"/>
    </row>
    <row r="2592" spans="1:10" ht="12.75" customHeight="1">
      <c r="A2592" s="404">
        <f t="shared" si="90"/>
        <v>103</v>
      </c>
      <c r="B2592" s="407" t="s">
        <v>2791</v>
      </c>
      <c r="C2592" s="400" t="s">
        <v>2246</v>
      </c>
      <c r="D2592" s="400">
        <v>0</v>
      </c>
      <c r="E2592" s="916">
        <v>1</v>
      </c>
      <c r="F2592" s="916"/>
      <c r="G2592" s="408">
        <v>23232101</v>
      </c>
      <c r="H2592" s="528">
        <v>1078000</v>
      </c>
      <c r="I2592" s="543"/>
      <c r="J2592" s="544"/>
    </row>
    <row r="2593" spans="1:10" ht="12.75" customHeight="1">
      <c r="A2593" s="404">
        <f t="shared" si="90"/>
        <v>104</v>
      </c>
      <c r="B2593" s="407" t="s">
        <v>2792</v>
      </c>
      <c r="C2593" s="400" t="s">
        <v>2246</v>
      </c>
      <c r="D2593" s="400">
        <v>0</v>
      </c>
      <c r="E2593" s="916">
        <v>1</v>
      </c>
      <c r="F2593" s="916"/>
      <c r="G2593" s="408">
        <v>23232101</v>
      </c>
      <c r="H2593" s="528">
        <v>66000</v>
      </c>
      <c r="I2593" s="543"/>
      <c r="J2593" s="544"/>
    </row>
    <row r="2594" spans="1:10" ht="12.75" customHeight="1">
      <c r="A2594" s="404">
        <f t="shared" si="90"/>
        <v>105</v>
      </c>
      <c r="B2594" s="407" t="s">
        <v>2793</v>
      </c>
      <c r="C2594" s="400" t="s">
        <v>2246</v>
      </c>
      <c r="D2594" s="400">
        <v>0</v>
      </c>
      <c r="E2594" s="916">
        <v>1</v>
      </c>
      <c r="F2594" s="916"/>
      <c r="G2594" s="408">
        <v>23232101</v>
      </c>
      <c r="H2594" s="528">
        <v>1056000</v>
      </c>
      <c r="I2594" s="543"/>
      <c r="J2594" s="544"/>
    </row>
    <row r="2595" spans="1:10" ht="12.75" customHeight="1">
      <c r="A2595" s="404">
        <f t="shared" si="90"/>
        <v>106</v>
      </c>
      <c r="B2595" s="462" t="s">
        <v>2794</v>
      </c>
      <c r="C2595" s="400" t="s">
        <v>2246</v>
      </c>
      <c r="D2595" s="400">
        <v>0</v>
      </c>
      <c r="E2595" s="916">
        <v>1</v>
      </c>
      <c r="F2595" s="916"/>
      <c r="G2595" s="408">
        <v>23232101</v>
      </c>
      <c r="H2595" s="528">
        <v>462000.00000000006</v>
      </c>
      <c r="I2595" s="543"/>
      <c r="J2595" s="544"/>
    </row>
    <row r="2596" spans="1:10" ht="12.75" customHeight="1">
      <c r="A2596" s="921" t="s">
        <v>2640</v>
      </c>
      <c r="B2596" s="921"/>
      <c r="C2596" s="921"/>
      <c r="D2596" s="921"/>
      <c r="E2596" s="921"/>
      <c r="F2596" s="921"/>
      <c r="G2596" s="921"/>
      <c r="H2596" s="921"/>
      <c r="I2596" s="543"/>
      <c r="J2596" s="544"/>
    </row>
    <row r="2597" spans="1:10" ht="12.75" customHeight="1">
      <c r="A2597" s="404">
        <f>A2595+1</f>
        <v>107</v>
      </c>
      <c r="B2597" s="407" t="s">
        <v>2641</v>
      </c>
      <c r="C2597" s="400" t="s">
        <v>2246</v>
      </c>
      <c r="D2597" s="400">
        <v>0</v>
      </c>
      <c r="E2597" s="916">
        <v>1</v>
      </c>
      <c r="F2597" s="916"/>
      <c r="G2597" s="408">
        <v>26112000</v>
      </c>
      <c r="H2597" s="528">
        <v>352000</v>
      </c>
      <c r="I2597" s="543"/>
      <c r="J2597" s="544"/>
    </row>
    <row r="2598" spans="1:10" ht="12.75" customHeight="1">
      <c r="A2598" s="404">
        <f t="shared" ref="A2598:A2605" si="91">A2597+1</f>
        <v>108</v>
      </c>
      <c r="B2598" s="405" t="s">
        <v>2642</v>
      </c>
      <c r="C2598" s="400" t="s">
        <v>2246</v>
      </c>
      <c r="D2598" s="400">
        <v>0</v>
      </c>
      <c r="E2598" s="916">
        <v>1</v>
      </c>
      <c r="F2598" s="916"/>
      <c r="G2598" s="408">
        <v>25173816</v>
      </c>
      <c r="H2598" s="528">
        <v>132000</v>
      </c>
      <c r="I2598" s="543"/>
      <c r="J2598" s="544"/>
    </row>
    <row r="2599" spans="1:10" ht="12.75" customHeight="1">
      <c r="A2599" s="404">
        <f t="shared" si="91"/>
        <v>109</v>
      </c>
      <c r="B2599" s="407" t="s">
        <v>2643</v>
      </c>
      <c r="C2599" s="400" t="s">
        <v>2246</v>
      </c>
      <c r="D2599" s="400">
        <v>0</v>
      </c>
      <c r="E2599" s="916">
        <v>1</v>
      </c>
      <c r="F2599" s="916"/>
      <c r="G2599" s="408">
        <v>26112002</v>
      </c>
      <c r="H2599" s="528">
        <v>2640000</v>
      </c>
      <c r="I2599" s="543"/>
      <c r="J2599" s="544"/>
    </row>
    <row r="2600" spans="1:10" ht="12.75" customHeight="1">
      <c r="A2600" s="404">
        <f t="shared" si="91"/>
        <v>110</v>
      </c>
      <c r="B2600" s="405" t="s">
        <v>2644</v>
      </c>
      <c r="C2600" s="400" t="s">
        <v>2246</v>
      </c>
      <c r="D2600" s="400">
        <v>0</v>
      </c>
      <c r="E2600" s="916">
        <v>1</v>
      </c>
      <c r="F2600" s="916"/>
      <c r="G2600" s="408">
        <v>26112001</v>
      </c>
      <c r="H2600" s="528">
        <v>1430000</v>
      </c>
      <c r="I2600" s="543"/>
      <c r="J2600" s="544"/>
    </row>
    <row r="2601" spans="1:10" ht="12.75" customHeight="1">
      <c r="A2601" s="404">
        <f t="shared" si="91"/>
        <v>111</v>
      </c>
      <c r="B2601" s="405" t="s">
        <v>2303</v>
      </c>
      <c r="C2601" s="400" t="s">
        <v>2246</v>
      </c>
      <c r="D2601" s="400">
        <v>0</v>
      </c>
      <c r="E2601" s="916">
        <v>1</v>
      </c>
      <c r="F2601" s="916"/>
      <c r="G2601" s="406">
        <v>26112003</v>
      </c>
      <c r="H2601" s="528">
        <v>660000</v>
      </c>
      <c r="I2601" s="543"/>
      <c r="J2601" s="544"/>
    </row>
    <row r="2602" spans="1:10" ht="12.75" customHeight="1">
      <c r="A2602" s="404">
        <f t="shared" si="91"/>
        <v>112</v>
      </c>
      <c r="B2602" s="405" t="s">
        <v>2645</v>
      </c>
      <c r="C2602" s="400" t="s">
        <v>2246</v>
      </c>
      <c r="D2602" s="400">
        <v>0</v>
      </c>
      <c r="E2602" s="916">
        <v>1</v>
      </c>
      <c r="F2602" s="916"/>
      <c r="G2602" s="408">
        <v>31171539</v>
      </c>
      <c r="H2602" s="528">
        <v>352000</v>
      </c>
      <c r="I2602" s="543"/>
      <c r="J2602" s="544"/>
    </row>
    <row r="2603" spans="1:10" ht="12.75" customHeight="1">
      <c r="A2603" s="404">
        <f t="shared" si="91"/>
        <v>113</v>
      </c>
      <c r="B2603" s="405" t="s">
        <v>2646</v>
      </c>
      <c r="C2603" s="400" t="s">
        <v>2246</v>
      </c>
      <c r="D2603" s="400">
        <v>0</v>
      </c>
      <c r="E2603" s="916">
        <v>1</v>
      </c>
      <c r="F2603" s="916"/>
      <c r="G2603" s="408">
        <v>25171702</v>
      </c>
      <c r="H2603" s="528">
        <v>308000</v>
      </c>
      <c r="I2603" s="543"/>
      <c r="J2603" s="544"/>
    </row>
    <row r="2604" spans="1:10" ht="12.75" customHeight="1">
      <c r="A2604" s="404">
        <f t="shared" si="91"/>
        <v>114</v>
      </c>
      <c r="B2604" s="405" t="s">
        <v>2647</v>
      </c>
      <c r="C2604" s="400" t="s">
        <v>2246</v>
      </c>
      <c r="D2604" s="400">
        <v>0</v>
      </c>
      <c r="E2604" s="916">
        <v>1</v>
      </c>
      <c r="F2604" s="916"/>
      <c r="G2604" s="408">
        <v>25171702</v>
      </c>
      <c r="H2604" s="528">
        <v>462000.00000000006</v>
      </c>
      <c r="I2604" s="543"/>
      <c r="J2604" s="544"/>
    </row>
    <row r="2605" spans="1:10" ht="12.75" customHeight="1">
      <c r="A2605" s="404">
        <f t="shared" si="91"/>
        <v>115</v>
      </c>
      <c r="B2605" s="462" t="s">
        <v>2648</v>
      </c>
      <c r="C2605" s="400" t="s">
        <v>2246</v>
      </c>
      <c r="D2605" s="400">
        <v>0</v>
      </c>
      <c r="E2605" s="916">
        <v>1</v>
      </c>
      <c r="F2605" s="916"/>
      <c r="G2605" s="408">
        <v>25172009</v>
      </c>
      <c r="H2605" s="528">
        <v>242000.00000000003</v>
      </c>
      <c r="I2605" s="543"/>
      <c r="J2605" s="544"/>
    </row>
    <row r="2606" spans="1:10" ht="12.75" customHeight="1">
      <c r="A2606" s="921" t="s">
        <v>2649</v>
      </c>
      <c r="B2606" s="921"/>
      <c r="C2606" s="921"/>
      <c r="D2606" s="921"/>
      <c r="E2606" s="921"/>
      <c r="F2606" s="921"/>
      <c r="G2606" s="921"/>
      <c r="H2606" s="921"/>
      <c r="I2606" s="543"/>
      <c r="J2606" s="544"/>
    </row>
    <row r="2607" spans="1:10" ht="12.75" customHeight="1">
      <c r="A2607" s="404">
        <f>A2605+1</f>
        <v>116</v>
      </c>
      <c r="B2607" s="407" t="s">
        <v>2795</v>
      </c>
      <c r="C2607" s="400" t="s">
        <v>2246</v>
      </c>
      <c r="D2607" s="400">
        <v>0</v>
      </c>
      <c r="E2607" s="916">
        <v>1</v>
      </c>
      <c r="F2607" s="916"/>
      <c r="G2607" s="406">
        <v>25172009</v>
      </c>
      <c r="H2607" s="528">
        <v>352000</v>
      </c>
      <c r="I2607" s="543"/>
      <c r="J2607" s="544"/>
    </row>
    <row r="2608" spans="1:10" ht="12.75" customHeight="1">
      <c r="A2608" s="404">
        <f t="shared" ref="A2608:A2621" si="92">A2607+1</f>
        <v>117</v>
      </c>
      <c r="B2608" s="407" t="s">
        <v>2305</v>
      </c>
      <c r="C2608" s="400" t="s">
        <v>2246</v>
      </c>
      <c r="D2608" s="400">
        <v>0</v>
      </c>
      <c r="E2608" s="916">
        <v>1</v>
      </c>
      <c r="F2608" s="916"/>
      <c r="G2608" s="408">
        <v>41111921</v>
      </c>
      <c r="H2608" s="528">
        <v>418000.00000000006</v>
      </c>
      <c r="I2608" s="543"/>
      <c r="J2608" s="544"/>
    </row>
    <row r="2609" spans="1:10" ht="12.75" customHeight="1">
      <c r="A2609" s="404">
        <f t="shared" si="92"/>
        <v>118</v>
      </c>
      <c r="B2609" s="407" t="s">
        <v>2306</v>
      </c>
      <c r="C2609" s="400" t="s">
        <v>2246</v>
      </c>
      <c r="D2609" s="400">
        <v>0</v>
      </c>
      <c r="E2609" s="916">
        <v>1</v>
      </c>
      <c r="F2609" s="916"/>
      <c r="G2609" s="406">
        <v>31411901</v>
      </c>
      <c r="H2609" s="528">
        <v>165000</v>
      </c>
      <c r="I2609" s="543"/>
      <c r="J2609" s="544"/>
    </row>
    <row r="2610" spans="1:10" ht="12.75" customHeight="1">
      <c r="A2610" s="404">
        <f t="shared" si="92"/>
        <v>119</v>
      </c>
      <c r="B2610" s="407" t="s">
        <v>2307</v>
      </c>
      <c r="C2610" s="400" t="s">
        <v>2246</v>
      </c>
      <c r="D2610" s="400">
        <v>0</v>
      </c>
      <c r="E2610" s="916">
        <v>1</v>
      </c>
      <c r="F2610" s="916"/>
      <c r="G2610" s="406">
        <v>31171539</v>
      </c>
      <c r="H2610" s="528">
        <v>352000</v>
      </c>
      <c r="I2610" s="543"/>
      <c r="J2610" s="544"/>
    </row>
    <row r="2611" spans="1:10" ht="12.75" customHeight="1">
      <c r="A2611" s="404">
        <f t="shared" si="92"/>
        <v>120</v>
      </c>
      <c r="B2611" s="407" t="s">
        <v>2796</v>
      </c>
      <c r="C2611" s="400" t="s">
        <v>2246</v>
      </c>
      <c r="D2611" s="400">
        <v>0</v>
      </c>
      <c r="E2611" s="916">
        <v>1</v>
      </c>
      <c r="F2611" s="916"/>
      <c r="G2611" s="406">
        <v>25173800</v>
      </c>
      <c r="H2611" s="528">
        <v>396000.00000000006</v>
      </c>
      <c r="I2611" s="543"/>
      <c r="J2611" s="544"/>
    </row>
    <row r="2612" spans="1:10" ht="12.75" customHeight="1">
      <c r="A2612" s="404">
        <f t="shared" si="92"/>
        <v>121</v>
      </c>
      <c r="B2612" s="407" t="s">
        <v>2309</v>
      </c>
      <c r="C2612" s="400" t="s">
        <v>2246</v>
      </c>
      <c r="D2612" s="400">
        <v>0</v>
      </c>
      <c r="E2612" s="916">
        <v>1</v>
      </c>
      <c r="F2612" s="916"/>
      <c r="G2612" s="406">
        <v>31261504</v>
      </c>
      <c r="H2612" s="528">
        <v>308000</v>
      </c>
      <c r="I2612" s="543"/>
      <c r="J2612" s="544"/>
    </row>
    <row r="2613" spans="1:10" ht="12.75" customHeight="1">
      <c r="A2613" s="404">
        <f t="shared" si="92"/>
        <v>122</v>
      </c>
      <c r="B2613" s="407" t="s">
        <v>2310</v>
      </c>
      <c r="C2613" s="400" t="s">
        <v>2246</v>
      </c>
      <c r="D2613" s="400">
        <v>0</v>
      </c>
      <c r="E2613" s="916">
        <v>1</v>
      </c>
      <c r="F2613" s="916"/>
      <c r="G2613" s="406">
        <v>31171541</v>
      </c>
      <c r="H2613" s="528">
        <v>176000</v>
      </c>
      <c r="I2613" s="543"/>
      <c r="J2613" s="544"/>
    </row>
    <row r="2614" spans="1:10" ht="12.75" customHeight="1">
      <c r="A2614" s="404">
        <f t="shared" si="92"/>
        <v>123</v>
      </c>
      <c r="B2614" s="407" t="s">
        <v>2311</v>
      </c>
      <c r="C2614" s="400" t="s">
        <v>2246</v>
      </c>
      <c r="D2614" s="400">
        <v>0</v>
      </c>
      <c r="E2614" s="916">
        <v>1</v>
      </c>
      <c r="F2614" s="916"/>
      <c r="G2614" s="408">
        <v>25173800</v>
      </c>
      <c r="H2614" s="528">
        <v>682000</v>
      </c>
      <c r="I2614" s="543"/>
      <c r="J2614" s="544"/>
    </row>
    <row r="2615" spans="1:10" ht="12.75" customHeight="1">
      <c r="A2615" s="404">
        <f t="shared" si="92"/>
        <v>124</v>
      </c>
      <c r="B2615" s="407" t="s">
        <v>2797</v>
      </c>
      <c r="C2615" s="400" t="s">
        <v>2246</v>
      </c>
      <c r="D2615" s="400">
        <v>0</v>
      </c>
      <c r="E2615" s="916">
        <v>1</v>
      </c>
      <c r="F2615" s="916"/>
      <c r="G2615" s="408">
        <v>25173800</v>
      </c>
      <c r="H2615" s="528">
        <v>495000.00000000006</v>
      </c>
      <c r="I2615" s="543"/>
      <c r="J2615" s="544"/>
    </row>
    <row r="2616" spans="1:10" ht="12.75" customHeight="1">
      <c r="A2616" s="404">
        <f t="shared" si="92"/>
        <v>125</v>
      </c>
      <c r="B2616" s="407" t="s">
        <v>2798</v>
      </c>
      <c r="C2616" s="400" t="s">
        <v>2246</v>
      </c>
      <c r="D2616" s="400">
        <v>0</v>
      </c>
      <c r="E2616" s="916">
        <v>1</v>
      </c>
      <c r="F2616" s="916"/>
      <c r="G2616" s="408">
        <v>25173800</v>
      </c>
      <c r="H2616" s="528">
        <v>660000</v>
      </c>
      <c r="I2616" s="543"/>
      <c r="J2616" s="544"/>
    </row>
    <row r="2617" spans="1:10" ht="12.75" customHeight="1">
      <c r="A2617" s="404">
        <f t="shared" si="92"/>
        <v>126</v>
      </c>
      <c r="B2617" s="407" t="s">
        <v>2799</v>
      </c>
      <c r="C2617" s="400" t="s">
        <v>2246</v>
      </c>
      <c r="D2617" s="400">
        <v>0</v>
      </c>
      <c r="E2617" s="916">
        <v>1</v>
      </c>
      <c r="F2617" s="916"/>
      <c r="G2617" s="408">
        <v>25173800</v>
      </c>
      <c r="H2617" s="528">
        <v>616000</v>
      </c>
      <c r="I2617" s="543"/>
      <c r="J2617" s="544"/>
    </row>
    <row r="2618" spans="1:10" ht="12.75" customHeight="1">
      <c r="A2618" s="404">
        <f t="shared" si="92"/>
        <v>127</v>
      </c>
      <c r="B2618" s="407" t="s">
        <v>2800</v>
      </c>
      <c r="C2618" s="400" t="s">
        <v>2246</v>
      </c>
      <c r="D2618" s="400">
        <v>0</v>
      </c>
      <c r="E2618" s="916">
        <v>1</v>
      </c>
      <c r="F2618" s="916"/>
      <c r="G2618" s="408">
        <v>25173800</v>
      </c>
      <c r="H2618" s="528">
        <v>682000</v>
      </c>
      <c r="I2618" s="543"/>
      <c r="J2618" s="544"/>
    </row>
    <row r="2619" spans="1:10" ht="12.75" customHeight="1">
      <c r="A2619" s="404">
        <f t="shared" si="92"/>
        <v>128</v>
      </c>
      <c r="B2619" s="407" t="s">
        <v>2801</v>
      </c>
      <c r="C2619" s="400" t="s">
        <v>2246</v>
      </c>
      <c r="D2619" s="400">
        <v>0</v>
      </c>
      <c r="E2619" s="916">
        <v>1</v>
      </c>
      <c r="F2619" s="916"/>
      <c r="G2619" s="408">
        <v>25173800</v>
      </c>
      <c r="H2619" s="528">
        <v>792000.00000000012</v>
      </c>
      <c r="I2619" s="543"/>
      <c r="J2619" s="544"/>
    </row>
    <row r="2620" spans="1:10" ht="12.75" customHeight="1">
      <c r="A2620" s="404">
        <f t="shared" si="92"/>
        <v>129</v>
      </c>
      <c r="B2620" s="407" t="s">
        <v>2802</v>
      </c>
      <c r="C2620" s="400" t="s">
        <v>2246</v>
      </c>
      <c r="D2620" s="400">
        <v>0</v>
      </c>
      <c r="E2620" s="916">
        <v>1</v>
      </c>
      <c r="F2620" s="916"/>
      <c r="G2620" s="408">
        <v>25173800</v>
      </c>
      <c r="H2620" s="528">
        <v>693000</v>
      </c>
      <c r="I2620" s="543"/>
      <c r="J2620" s="544"/>
    </row>
    <row r="2621" spans="1:10" ht="12.75" customHeight="1">
      <c r="A2621" s="404">
        <f t="shared" si="92"/>
        <v>130</v>
      </c>
      <c r="B2621" s="462" t="s">
        <v>2803</v>
      </c>
      <c r="C2621" s="400" t="s">
        <v>2246</v>
      </c>
      <c r="D2621" s="400">
        <v>0</v>
      </c>
      <c r="E2621" s="916">
        <v>1</v>
      </c>
      <c r="F2621" s="916"/>
      <c r="G2621" s="408">
        <v>25173800</v>
      </c>
      <c r="H2621" s="528">
        <v>1980000.0000000002</v>
      </c>
      <c r="I2621" s="543"/>
      <c r="J2621" s="544"/>
    </row>
    <row r="2622" spans="1:10" ht="12.75" customHeight="1">
      <c r="A2622" s="921" t="s">
        <v>2650</v>
      </c>
      <c r="B2622" s="921"/>
      <c r="C2622" s="921"/>
      <c r="D2622" s="921"/>
      <c r="E2622" s="921"/>
      <c r="F2622" s="921"/>
      <c r="G2622" s="921"/>
      <c r="H2622" s="921"/>
      <c r="I2622" s="543"/>
      <c r="J2622" s="544"/>
    </row>
    <row r="2623" spans="1:10" ht="12.75" customHeight="1">
      <c r="A2623" s="404">
        <f>A2621+1</f>
        <v>131</v>
      </c>
      <c r="B2623" s="407" t="s">
        <v>2313</v>
      </c>
      <c r="C2623" s="400" t="s">
        <v>2246</v>
      </c>
      <c r="D2623" s="400">
        <v>0</v>
      </c>
      <c r="E2623" s="916">
        <v>1</v>
      </c>
      <c r="F2623" s="916"/>
      <c r="G2623" s="406">
        <v>25174204</v>
      </c>
      <c r="H2623" s="528">
        <v>264000</v>
      </c>
      <c r="I2623" s="543"/>
      <c r="J2623" s="544"/>
    </row>
    <row r="2624" spans="1:10" ht="12.75" customHeight="1">
      <c r="A2624" s="404">
        <f t="shared" ref="A2624:A2632" si="93">A2623+1</f>
        <v>132</v>
      </c>
      <c r="B2624" s="407" t="s">
        <v>2651</v>
      </c>
      <c r="C2624" s="400" t="s">
        <v>2246</v>
      </c>
      <c r="D2624" s="400">
        <v>0</v>
      </c>
      <c r="E2624" s="916">
        <v>1</v>
      </c>
      <c r="F2624" s="916"/>
      <c r="G2624" s="406">
        <v>25174207</v>
      </c>
      <c r="H2624" s="528">
        <v>242000.00000000003</v>
      </c>
      <c r="I2624" s="543"/>
      <c r="J2624" s="544"/>
    </row>
    <row r="2625" spans="1:10" ht="12.75" customHeight="1">
      <c r="A2625" s="404">
        <f t="shared" si="93"/>
        <v>133</v>
      </c>
      <c r="B2625" s="407" t="s">
        <v>2652</v>
      </c>
      <c r="C2625" s="400" t="s">
        <v>2246</v>
      </c>
      <c r="D2625" s="400">
        <v>0</v>
      </c>
      <c r="E2625" s="916">
        <v>1</v>
      </c>
      <c r="F2625" s="916"/>
      <c r="G2625" s="406">
        <v>25172001</v>
      </c>
      <c r="H2625" s="528">
        <v>66000</v>
      </c>
      <c r="I2625" s="543"/>
      <c r="J2625" s="544"/>
    </row>
    <row r="2626" spans="1:10" ht="12.75" customHeight="1">
      <c r="A2626" s="404">
        <f t="shared" si="93"/>
        <v>134</v>
      </c>
      <c r="B2626" s="407" t="s">
        <v>2653</v>
      </c>
      <c r="C2626" s="400" t="s">
        <v>2246</v>
      </c>
      <c r="D2626" s="400">
        <v>0</v>
      </c>
      <c r="E2626" s="916">
        <v>1</v>
      </c>
      <c r="F2626" s="916"/>
      <c r="G2626" s="406">
        <v>25174207</v>
      </c>
      <c r="H2626" s="528">
        <v>154000</v>
      </c>
      <c r="I2626" s="543"/>
      <c r="J2626" s="544"/>
    </row>
    <row r="2627" spans="1:10" ht="12.75" customHeight="1">
      <c r="A2627" s="404">
        <f t="shared" si="93"/>
        <v>135</v>
      </c>
      <c r="B2627" s="407" t="s">
        <v>2654</v>
      </c>
      <c r="C2627" s="400" t="s">
        <v>2246</v>
      </c>
      <c r="D2627" s="400">
        <v>0</v>
      </c>
      <c r="E2627" s="916">
        <v>1</v>
      </c>
      <c r="F2627" s="916"/>
      <c r="G2627" s="408">
        <v>26111801</v>
      </c>
      <c r="H2627" s="528">
        <v>176000</v>
      </c>
      <c r="I2627" s="543"/>
      <c r="J2627" s="544"/>
    </row>
    <row r="2628" spans="1:10" ht="12.75" customHeight="1">
      <c r="A2628" s="404">
        <f t="shared" si="93"/>
        <v>136</v>
      </c>
      <c r="B2628" s="407" t="s">
        <v>2318</v>
      </c>
      <c r="C2628" s="400" t="s">
        <v>2246</v>
      </c>
      <c r="D2628" s="400">
        <v>0</v>
      </c>
      <c r="E2628" s="916">
        <v>1</v>
      </c>
      <c r="F2628" s="916"/>
      <c r="G2628" s="408">
        <v>40142020</v>
      </c>
      <c r="H2628" s="528">
        <v>396000.00000000006</v>
      </c>
      <c r="I2628" s="543"/>
      <c r="J2628" s="544"/>
    </row>
    <row r="2629" spans="1:10" ht="12.75" customHeight="1">
      <c r="A2629" s="404">
        <f t="shared" si="93"/>
        <v>137</v>
      </c>
      <c r="B2629" s="407" t="s">
        <v>2319</v>
      </c>
      <c r="C2629" s="400" t="s">
        <v>2246</v>
      </c>
      <c r="D2629" s="400">
        <v>0</v>
      </c>
      <c r="E2629" s="916">
        <v>1</v>
      </c>
      <c r="F2629" s="916"/>
      <c r="G2629" s="406">
        <v>40142020</v>
      </c>
      <c r="H2629" s="528">
        <v>176000</v>
      </c>
      <c r="I2629" s="543"/>
      <c r="J2629" s="544"/>
    </row>
    <row r="2630" spans="1:10" ht="12.75" customHeight="1">
      <c r="A2630" s="404">
        <f t="shared" si="93"/>
        <v>138</v>
      </c>
      <c r="B2630" s="407" t="s">
        <v>2804</v>
      </c>
      <c r="C2630" s="400" t="s">
        <v>2246</v>
      </c>
      <c r="D2630" s="400">
        <v>0</v>
      </c>
      <c r="E2630" s="916">
        <v>1</v>
      </c>
      <c r="F2630" s="916"/>
      <c r="G2630" s="406">
        <v>40142020</v>
      </c>
      <c r="H2630" s="528">
        <v>2860000</v>
      </c>
      <c r="I2630" s="543"/>
      <c r="J2630" s="544"/>
    </row>
    <row r="2631" spans="1:10" ht="12.75" customHeight="1">
      <c r="A2631" s="404">
        <f t="shared" si="93"/>
        <v>139</v>
      </c>
      <c r="B2631" s="407" t="s">
        <v>2805</v>
      </c>
      <c r="C2631" s="400" t="s">
        <v>2246</v>
      </c>
      <c r="D2631" s="400">
        <v>0</v>
      </c>
      <c r="E2631" s="916">
        <v>1</v>
      </c>
      <c r="F2631" s="916"/>
      <c r="G2631" s="406">
        <v>40142020</v>
      </c>
      <c r="H2631" s="528">
        <v>1760000.0000000002</v>
      </c>
      <c r="I2631" s="543"/>
      <c r="J2631" s="544"/>
    </row>
    <row r="2632" spans="1:10" ht="12.75" customHeight="1">
      <c r="A2632" s="404">
        <f t="shared" si="93"/>
        <v>140</v>
      </c>
      <c r="B2632" s="462" t="s">
        <v>2806</v>
      </c>
      <c r="C2632" s="400" t="s">
        <v>2246</v>
      </c>
      <c r="D2632" s="400">
        <v>0</v>
      </c>
      <c r="E2632" s="916">
        <v>1</v>
      </c>
      <c r="F2632" s="916"/>
      <c r="G2632" s="406">
        <v>40142020</v>
      </c>
      <c r="H2632" s="528">
        <v>946000.00000000012</v>
      </c>
      <c r="I2632" s="543"/>
      <c r="J2632" s="544"/>
    </row>
    <row r="2633" spans="1:10" ht="12.75" customHeight="1">
      <c r="A2633" s="921" t="s">
        <v>2655</v>
      </c>
      <c r="B2633" s="921"/>
      <c r="C2633" s="921"/>
      <c r="D2633" s="921"/>
      <c r="E2633" s="921"/>
      <c r="F2633" s="921"/>
      <c r="G2633" s="921"/>
      <c r="H2633" s="921"/>
      <c r="I2633" s="543"/>
      <c r="J2633" s="544"/>
    </row>
    <row r="2634" spans="1:10" ht="12.75" customHeight="1">
      <c r="A2634" s="404">
        <f>A2632+1</f>
        <v>141</v>
      </c>
      <c r="B2634" s="407" t="s">
        <v>2321</v>
      </c>
      <c r="C2634" s="400" t="s">
        <v>2246</v>
      </c>
      <c r="D2634" s="400">
        <v>0</v>
      </c>
      <c r="E2634" s="916">
        <v>1</v>
      </c>
      <c r="F2634" s="916"/>
      <c r="G2634" s="406">
        <v>25172901</v>
      </c>
      <c r="H2634" s="528">
        <v>11000</v>
      </c>
      <c r="I2634" s="543"/>
      <c r="J2634" s="544"/>
    </row>
    <row r="2635" spans="1:10" ht="12.75" customHeight="1">
      <c r="A2635" s="404">
        <f t="shared" ref="A2635:A2652" si="94">A2634+1</f>
        <v>142</v>
      </c>
      <c r="B2635" s="407" t="s">
        <v>2807</v>
      </c>
      <c r="C2635" s="400" t="s">
        <v>2246</v>
      </c>
      <c r="D2635" s="400">
        <v>0</v>
      </c>
      <c r="E2635" s="916">
        <v>1</v>
      </c>
      <c r="F2635" s="916"/>
      <c r="G2635" s="406">
        <v>25172901</v>
      </c>
      <c r="H2635" s="528">
        <v>11000</v>
      </c>
      <c r="I2635" s="543"/>
      <c r="J2635" s="544"/>
    </row>
    <row r="2636" spans="1:10" ht="12.75" customHeight="1">
      <c r="A2636" s="404">
        <f t="shared" si="94"/>
        <v>143</v>
      </c>
      <c r="B2636" s="407" t="s">
        <v>2323</v>
      </c>
      <c r="C2636" s="400" t="s">
        <v>2246</v>
      </c>
      <c r="D2636" s="400">
        <v>0</v>
      </c>
      <c r="E2636" s="916">
        <v>1</v>
      </c>
      <c r="F2636" s="916"/>
      <c r="G2636" s="406">
        <v>25172901</v>
      </c>
      <c r="H2636" s="528">
        <v>49500.000000000007</v>
      </c>
      <c r="I2636" s="543"/>
      <c r="J2636" s="544"/>
    </row>
    <row r="2637" spans="1:10" ht="12.75" customHeight="1">
      <c r="A2637" s="404">
        <f t="shared" si="94"/>
        <v>144</v>
      </c>
      <c r="B2637" s="407" t="s">
        <v>2324</v>
      </c>
      <c r="C2637" s="400" t="s">
        <v>2246</v>
      </c>
      <c r="D2637" s="400">
        <v>0</v>
      </c>
      <c r="E2637" s="916">
        <v>1</v>
      </c>
      <c r="F2637" s="916"/>
      <c r="G2637" s="406">
        <v>25172901</v>
      </c>
      <c r="H2637" s="528">
        <v>11000</v>
      </c>
      <c r="I2637" s="543"/>
      <c r="J2637" s="544"/>
    </row>
    <row r="2638" spans="1:10" ht="12.75" customHeight="1">
      <c r="A2638" s="404">
        <f t="shared" si="94"/>
        <v>145</v>
      </c>
      <c r="B2638" s="407" t="s">
        <v>2325</v>
      </c>
      <c r="C2638" s="400" t="s">
        <v>2246</v>
      </c>
      <c r="D2638" s="400">
        <v>0</v>
      </c>
      <c r="E2638" s="916">
        <v>1</v>
      </c>
      <c r="F2638" s="916"/>
      <c r="G2638" s="406">
        <v>25172901</v>
      </c>
      <c r="H2638" s="528">
        <v>11000</v>
      </c>
      <c r="I2638" s="543"/>
      <c r="J2638" s="544"/>
    </row>
    <row r="2639" spans="1:10" ht="12.75" customHeight="1">
      <c r="A2639" s="404">
        <f t="shared" si="94"/>
        <v>146</v>
      </c>
      <c r="B2639" s="407" t="s">
        <v>2326</v>
      </c>
      <c r="C2639" s="400" t="s">
        <v>2246</v>
      </c>
      <c r="D2639" s="400">
        <v>0</v>
      </c>
      <c r="E2639" s="916">
        <v>1</v>
      </c>
      <c r="F2639" s="916"/>
      <c r="G2639" s="406">
        <v>25172901</v>
      </c>
      <c r="H2639" s="528">
        <v>11000</v>
      </c>
      <c r="I2639" s="543"/>
      <c r="J2639" s="544"/>
    </row>
    <row r="2640" spans="1:10" ht="12.75" customHeight="1">
      <c r="A2640" s="404">
        <f t="shared" si="94"/>
        <v>147</v>
      </c>
      <c r="B2640" s="407" t="s">
        <v>2327</v>
      </c>
      <c r="C2640" s="400" t="s">
        <v>2246</v>
      </c>
      <c r="D2640" s="400">
        <v>0</v>
      </c>
      <c r="E2640" s="916">
        <v>1</v>
      </c>
      <c r="F2640" s="916"/>
      <c r="G2640" s="406">
        <v>25173900</v>
      </c>
      <c r="H2640" s="528">
        <v>11000</v>
      </c>
      <c r="I2640" s="543"/>
      <c r="J2640" s="544"/>
    </row>
    <row r="2641" spans="1:10" ht="12.75" customHeight="1">
      <c r="A2641" s="404">
        <f t="shared" si="94"/>
        <v>148</v>
      </c>
      <c r="B2641" s="407" t="s">
        <v>2328</v>
      </c>
      <c r="C2641" s="400" t="s">
        <v>2246</v>
      </c>
      <c r="D2641" s="400">
        <v>0</v>
      </c>
      <c r="E2641" s="916">
        <v>1</v>
      </c>
      <c r="F2641" s="916"/>
      <c r="G2641" s="406">
        <v>25174417</v>
      </c>
      <c r="H2641" s="528">
        <v>1320000</v>
      </c>
      <c r="I2641" s="543"/>
      <c r="J2641" s="544"/>
    </row>
    <row r="2642" spans="1:10" ht="12.75" customHeight="1">
      <c r="A2642" s="404">
        <f t="shared" si="94"/>
        <v>149</v>
      </c>
      <c r="B2642" s="407" t="s">
        <v>2330</v>
      </c>
      <c r="C2642" s="400" t="s">
        <v>2246</v>
      </c>
      <c r="D2642" s="400">
        <v>0</v>
      </c>
      <c r="E2642" s="916">
        <v>1</v>
      </c>
      <c r="F2642" s="916"/>
      <c r="G2642" s="406">
        <v>25173903</v>
      </c>
      <c r="H2642" s="528">
        <v>462000.00000000006</v>
      </c>
      <c r="I2642" s="543"/>
      <c r="J2642" s="544"/>
    </row>
    <row r="2643" spans="1:10" ht="12.75" customHeight="1">
      <c r="A2643" s="404">
        <f t="shared" si="94"/>
        <v>150</v>
      </c>
      <c r="B2643" s="407" t="s">
        <v>2331</v>
      </c>
      <c r="C2643" s="400" t="s">
        <v>2246</v>
      </c>
      <c r="D2643" s="400">
        <v>0</v>
      </c>
      <c r="E2643" s="916">
        <v>1</v>
      </c>
      <c r="F2643" s="916"/>
      <c r="G2643" s="406">
        <v>25173903</v>
      </c>
      <c r="H2643" s="528">
        <v>242000.00000000003</v>
      </c>
      <c r="I2643" s="543"/>
      <c r="J2643" s="544"/>
    </row>
    <row r="2644" spans="1:10" ht="12.75" customHeight="1">
      <c r="A2644" s="404">
        <f t="shared" si="94"/>
        <v>151</v>
      </c>
      <c r="B2644" s="405" t="s">
        <v>2332</v>
      </c>
      <c r="C2644" s="400" t="s">
        <v>2246</v>
      </c>
      <c r="D2644" s="400">
        <v>0</v>
      </c>
      <c r="E2644" s="916">
        <v>1</v>
      </c>
      <c r="F2644" s="916"/>
      <c r="G2644" s="406">
        <v>25172110</v>
      </c>
      <c r="H2644" s="528">
        <v>242000.00000000003</v>
      </c>
      <c r="I2644" s="543"/>
      <c r="J2644" s="544"/>
    </row>
    <row r="2645" spans="1:10" ht="12.75" customHeight="1">
      <c r="A2645" s="404">
        <f t="shared" si="94"/>
        <v>152</v>
      </c>
      <c r="B2645" s="407" t="s">
        <v>2334</v>
      </c>
      <c r="C2645" s="400" t="s">
        <v>2246</v>
      </c>
      <c r="D2645" s="400">
        <v>0</v>
      </c>
      <c r="E2645" s="916">
        <v>1</v>
      </c>
      <c r="F2645" s="916"/>
      <c r="G2645" s="406">
        <v>25174417</v>
      </c>
      <c r="H2645" s="528">
        <v>858000.00000000012</v>
      </c>
      <c r="I2645" s="543"/>
      <c r="J2645" s="544"/>
    </row>
    <row r="2646" spans="1:10" ht="12.75" customHeight="1">
      <c r="A2646" s="404">
        <f t="shared" si="94"/>
        <v>153</v>
      </c>
      <c r="B2646" s="407" t="s">
        <v>2335</v>
      </c>
      <c r="C2646" s="400" t="s">
        <v>2246</v>
      </c>
      <c r="D2646" s="400">
        <v>0</v>
      </c>
      <c r="E2646" s="916">
        <v>1</v>
      </c>
      <c r="F2646" s="916"/>
      <c r="G2646" s="406">
        <v>25172907</v>
      </c>
      <c r="H2646" s="528">
        <v>4180000.0000000005</v>
      </c>
      <c r="I2646" s="543"/>
      <c r="J2646" s="544"/>
    </row>
    <row r="2647" spans="1:10" ht="12.75" customHeight="1">
      <c r="A2647" s="404">
        <f t="shared" si="94"/>
        <v>154</v>
      </c>
      <c r="B2647" s="407" t="s">
        <v>2336</v>
      </c>
      <c r="C2647" s="400" t="s">
        <v>2246</v>
      </c>
      <c r="D2647" s="400">
        <v>0</v>
      </c>
      <c r="E2647" s="916">
        <v>1</v>
      </c>
      <c r="F2647" s="916"/>
      <c r="G2647" s="406">
        <v>39121622</v>
      </c>
      <c r="H2647" s="528">
        <v>2200</v>
      </c>
      <c r="I2647" s="543"/>
      <c r="J2647" s="544"/>
    </row>
    <row r="2648" spans="1:10" ht="12.75" customHeight="1">
      <c r="A2648" s="404">
        <f t="shared" si="94"/>
        <v>155</v>
      </c>
      <c r="B2648" s="407" t="s">
        <v>2337</v>
      </c>
      <c r="C2648" s="400" t="s">
        <v>2246</v>
      </c>
      <c r="D2648" s="400">
        <v>0</v>
      </c>
      <c r="E2648" s="916">
        <v>1</v>
      </c>
      <c r="F2648" s="916"/>
      <c r="G2648" s="406">
        <v>39111803</v>
      </c>
      <c r="H2648" s="528">
        <v>16500</v>
      </c>
      <c r="I2648" s="543"/>
      <c r="J2648" s="544"/>
    </row>
    <row r="2649" spans="1:10" ht="12.75" customHeight="1">
      <c r="A2649" s="404">
        <f t="shared" si="94"/>
        <v>156</v>
      </c>
      <c r="B2649" s="407" t="s">
        <v>2808</v>
      </c>
      <c r="C2649" s="400" t="s">
        <v>2246</v>
      </c>
      <c r="D2649" s="400">
        <v>0</v>
      </c>
      <c r="E2649" s="916">
        <v>1</v>
      </c>
      <c r="F2649" s="916"/>
      <c r="G2649" s="406">
        <v>39122336</v>
      </c>
      <c r="H2649" s="528">
        <v>418000.00000000006</v>
      </c>
      <c r="I2649" s="543"/>
      <c r="J2649" s="544"/>
    </row>
    <row r="2650" spans="1:10" ht="12.75" customHeight="1">
      <c r="A2650" s="404">
        <f t="shared" si="94"/>
        <v>157</v>
      </c>
      <c r="B2650" s="407" t="s">
        <v>2809</v>
      </c>
      <c r="C2650" s="400" t="s">
        <v>2246</v>
      </c>
      <c r="D2650" s="400">
        <v>0</v>
      </c>
      <c r="E2650" s="916">
        <v>1</v>
      </c>
      <c r="F2650" s="916"/>
      <c r="G2650" s="406">
        <v>39122336</v>
      </c>
      <c r="H2650" s="528">
        <v>462000.00000000006</v>
      </c>
      <c r="I2650" s="543"/>
      <c r="J2650" s="544"/>
    </row>
    <row r="2651" spans="1:10" ht="12.75" customHeight="1">
      <c r="A2651" s="404">
        <f t="shared" si="94"/>
        <v>158</v>
      </c>
      <c r="B2651" s="407" t="s">
        <v>2810</v>
      </c>
      <c r="C2651" s="400" t="s">
        <v>2246</v>
      </c>
      <c r="D2651" s="400">
        <v>0</v>
      </c>
      <c r="E2651" s="916">
        <v>1</v>
      </c>
      <c r="F2651" s="916"/>
      <c r="G2651" s="406">
        <v>39122336</v>
      </c>
      <c r="H2651" s="528">
        <v>968000.00000000012</v>
      </c>
      <c r="I2651" s="543"/>
      <c r="J2651" s="544"/>
    </row>
    <row r="2652" spans="1:10" ht="12.75" customHeight="1">
      <c r="A2652" s="404">
        <f t="shared" si="94"/>
        <v>159</v>
      </c>
      <c r="B2652" s="462" t="s">
        <v>2338</v>
      </c>
      <c r="C2652" s="400" t="s">
        <v>2246</v>
      </c>
      <c r="D2652" s="400">
        <v>0</v>
      </c>
      <c r="E2652" s="916">
        <v>1</v>
      </c>
      <c r="F2652" s="916"/>
      <c r="G2652" s="408">
        <v>39122336</v>
      </c>
      <c r="H2652" s="528">
        <v>88000</v>
      </c>
      <c r="I2652" s="543"/>
      <c r="J2652" s="544"/>
    </row>
    <row r="2653" spans="1:10" ht="12.75" customHeight="1">
      <c r="A2653" s="921" t="s">
        <v>2811</v>
      </c>
      <c r="B2653" s="921"/>
      <c r="C2653" s="921"/>
      <c r="D2653" s="921"/>
      <c r="E2653" s="921"/>
      <c r="F2653" s="921"/>
      <c r="G2653" s="921"/>
      <c r="H2653" s="921"/>
      <c r="I2653" s="543"/>
      <c r="J2653" s="544"/>
    </row>
    <row r="2654" spans="1:10" ht="12.75" customHeight="1">
      <c r="A2654" s="404">
        <f>A2652+1</f>
        <v>160</v>
      </c>
      <c r="B2654" s="405" t="s">
        <v>2671</v>
      </c>
      <c r="C2654" s="400" t="s">
        <v>2246</v>
      </c>
      <c r="D2654" s="400">
        <v>0</v>
      </c>
      <c r="E2654" s="916">
        <v>1</v>
      </c>
      <c r="F2654" s="916"/>
      <c r="G2654" s="401">
        <v>26101302</v>
      </c>
      <c r="H2654" s="528">
        <v>2090000.0000000002</v>
      </c>
      <c r="I2654" s="543"/>
      <c r="J2654" s="544"/>
    </row>
    <row r="2655" spans="1:10" ht="12.75" customHeight="1">
      <c r="A2655" s="404">
        <f t="shared" ref="A2655:A2662" si="95">A2654+1</f>
        <v>161</v>
      </c>
      <c r="B2655" s="407" t="s">
        <v>2341</v>
      </c>
      <c r="C2655" s="400" t="s">
        <v>2246</v>
      </c>
      <c r="D2655" s="400">
        <v>0</v>
      </c>
      <c r="E2655" s="916">
        <v>1</v>
      </c>
      <c r="F2655" s="916"/>
      <c r="G2655" s="406">
        <v>31171539</v>
      </c>
      <c r="H2655" s="528">
        <v>66000</v>
      </c>
      <c r="I2655" s="543"/>
      <c r="J2655" s="544"/>
    </row>
    <row r="2656" spans="1:10" ht="12.75" customHeight="1">
      <c r="A2656" s="404">
        <f t="shared" si="95"/>
        <v>162</v>
      </c>
      <c r="B2656" s="407" t="s">
        <v>2342</v>
      </c>
      <c r="C2656" s="400" t="s">
        <v>2246</v>
      </c>
      <c r="D2656" s="400">
        <v>0</v>
      </c>
      <c r="E2656" s="916">
        <v>1</v>
      </c>
      <c r="F2656" s="916"/>
      <c r="G2656" s="408">
        <v>23153035</v>
      </c>
      <c r="H2656" s="528">
        <v>264000</v>
      </c>
      <c r="I2656" s="543"/>
      <c r="J2656" s="544"/>
    </row>
    <row r="2657" spans="1:10" ht="12.75" customHeight="1">
      <c r="A2657" s="404">
        <f t="shared" si="95"/>
        <v>163</v>
      </c>
      <c r="B2657" s="407" t="s">
        <v>2333</v>
      </c>
      <c r="C2657" s="400" t="s">
        <v>2246</v>
      </c>
      <c r="D2657" s="400">
        <v>0</v>
      </c>
      <c r="E2657" s="916">
        <v>1</v>
      </c>
      <c r="F2657" s="916"/>
      <c r="G2657" s="406">
        <v>39121009</v>
      </c>
      <c r="H2657" s="528">
        <v>286000</v>
      </c>
      <c r="I2657" s="543"/>
      <c r="J2657" s="544"/>
    </row>
    <row r="2658" spans="1:10" ht="12.75" customHeight="1">
      <c r="A2658" s="404">
        <f t="shared" si="95"/>
        <v>164</v>
      </c>
      <c r="B2658" s="407" t="s">
        <v>2345</v>
      </c>
      <c r="C2658" s="400" t="s">
        <v>2246</v>
      </c>
      <c r="D2658" s="400">
        <v>0</v>
      </c>
      <c r="E2658" s="916">
        <v>1</v>
      </c>
      <c r="F2658" s="916"/>
      <c r="G2658" s="406">
        <v>31171539</v>
      </c>
      <c r="H2658" s="528">
        <v>66000</v>
      </c>
      <c r="I2658" s="543"/>
      <c r="J2658" s="544"/>
    </row>
    <row r="2659" spans="1:10" ht="12.75" customHeight="1">
      <c r="A2659" s="404">
        <f t="shared" si="95"/>
        <v>165</v>
      </c>
      <c r="B2659" s="407" t="s">
        <v>2346</v>
      </c>
      <c r="C2659" s="400" t="s">
        <v>2246</v>
      </c>
      <c r="D2659" s="400">
        <v>0</v>
      </c>
      <c r="E2659" s="916">
        <v>1</v>
      </c>
      <c r="F2659" s="916"/>
      <c r="G2659" s="406">
        <v>26101401</v>
      </c>
      <c r="H2659" s="528">
        <v>352000</v>
      </c>
      <c r="I2659" s="543"/>
      <c r="J2659" s="544"/>
    </row>
    <row r="2660" spans="1:10" ht="12.75" customHeight="1">
      <c r="A2660" s="404">
        <f t="shared" si="95"/>
        <v>166</v>
      </c>
      <c r="B2660" s="407" t="s">
        <v>2347</v>
      </c>
      <c r="C2660" s="400" t="s">
        <v>2246</v>
      </c>
      <c r="D2660" s="400">
        <v>0</v>
      </c>
      <c r="E2660" s="916">
        <v>1</v>
      </c>
      <c r="F2660" s="916"/>
      <c r="G2660" s="406">
        <v>25173902</v>
      </c>
      <c r="H2660" s="528">
        <v>286000</v>
      </c>
      <c r="I2660" s="543"/>
      <c r="J2660" s="544"/>
    </row>
    <row r="2661" spans="1:10" ht="12.75" customHeight="1">
      <c r="A2661" s="404">
        <f t="shared" si="95"/>
        <v>167</v>
      </c>
      <c r="B2661" s="407" t="s">
        <v>2812</v>
      </c>
      <c r="C2661" s="400" t="s">
        <v>2246</v>
      </c>
      <c r="D2661" s="400">
        <v>0</v>
      </c>
      <c r="E2661" s="916">
        <v>1</v>
      </c>
      <c r="F2661" s="916"/>
      <c r="G2661" s="406">
        <v>25173900</v>
      </c>
      <c r="H2661" s="528">
        <v>308000</v>
      </c>
      <c r="I2661" s="543"/>
      <c r="J2661" s="544"/>
    </row>
    <row r="2662" spans="1:10" ht="12.75" customHeight="1">
      <c r="A2662" s="404">
        <f t="shared" si="95"/>
        <v>168</v>
      </c>
      <c r="B2662" s="462" t="s">
        <v>2349</v>
      </c>
      <c r="C2662" s="400" t="s">
        <v>2246</v>
      </c>
      <c r="D2662" s="400">
        <v>0</v>
      </c>
      <c r="E2662" s="916">
        <v>1</v>
      </c>
      <c r="F2662" s="916"/>
      <c r="G2662" s="406">
        <v>23153035</v>
      </c>
      <c r="H2662" s="528">
        <v>264000</v>
      </c>
      <c r="I2662" s="543"/>
      <c r="J2662" s="544"/>
    </row>
    <row r="2663" spans="1:10" ht="12.75" customHeight="1">
      <c r="A2663" s="921" t="s">
        <v>2674</v>
      </c>
      <c r="B2663" s="921"/>
      <c r="C2663" s="921"/>
      <c r="D2663" s="921"/>
      <c r="E2663" s="921"/>
      <c r="F2663" s="921"/>
      <c r="G2663" s="921"/>
      <c r="H2663" s="921"/>
      <c r="I2663" s="543"/>
      <c r="J2663" s="544"/>
    </row>
    <row r="2664" spans="1:10" ht="12.75" customHeight="1">
      <c r="A2664" s="404">
        <f>A2662+1</f>
        <v>169</v>
      </c>
      <c r="B2664" s="407" t="s">
        <v>2675</v>
      </c>
      <c r="C2664" s="400" t="s">
        <v>2246</v>
      </c>
      <c r="D2664" s="400">
        <v>0</v>
      </c>
      <c r="E2664" s="916">
        <v>1</v>
      </c>
      <c r="F2664" s="916"/>
      <c r="G2664" s="406">
        <v>25173800</v>
      </c>
      <c r="H2664" s="528">
        <v>3520000.0000000005</v>
      </c>
      <c r="I2664" s="543"/>
      <c r="J2664" s="544"/>
    </row>
    <row r="2665" spans="1:10" ht="12.75" customHeight="1">
      <c r="A2665" s="404">
        <f t="shared" ref="A2665:A2678" si="96">A2664+1</f>
        <v>170</v>
      </c>
      <c r="B2665" s="407" t="s">
        <v>2350</v>
      </c>
      <c r="C2665" s="400" t="s">
        <v>2246</v>
      </c>
      <c r="D2665" s="400">
        <v>0</v>
      </c>
      <c r="E2665" s="916">
        <v>1</v>
      </c>
      <c r="F2665" s="916"/>
      <c r="G2665" s="406">
        <v>25173810</v>
      </c>
      <c r="H2665" s="528">
        <v>979000.00000000012</v>
      </c>
      <c r="I2665" s="543"/>
      <c r="J2665" s="544"/>
    </row>
    <row r="2666" spans="1:10" ht="12.75" customHeight="1">
      <c r="A2666" s="404">
        <f t="shared" si="96"/>
        <v>171</v>
      </c>
      <c r="B2666" s="407" t="s">
        <v>2351</v>
      </c>
      <c r="C2666" s="400" t="s">
        <v>2246</v>
      </c>
      <c r="D2666" s="400">
        <v>0</v>
      </c>
      <c r="E2666" s="916">
        <v>1</v>
      </c>
      <c r="F2666" s="916"/>
      <c r="G2666" s="406">
        <v>25173810</v>
      </c>
      <c r="H2666" s="528">
        <v>572000</v>
      </c>
      <c r="I2666" s="543"/>
      <c r="J2666" s="544"/>
    </row>
    <row r="2667" spans="1:10" ht="12.75" customHeight="1">
      <c r="A2667" s="404">
        <f t="shared" si="96"/>
        <v>172</v>
      </c>
      <c r="B2667" s="407" t="s">
        <v>2352</v>
      </c>
      <c r="C2667" s="400" t="s">
        <v>2246</v>
      </c>
      <c r="D2667" s="400">
        <v>0</v>
      </c>
      <c r="E2667" s="916">
        <v>1</v>
      </c>
      <c r="F2667" s="916"/>
      <c r="G2667" s="406">
        <v>25173807</v>
      </c>
      <c r="H2667" s="528">
        <v>682000</v>
      </c>
      <c r="I2667" s="543"/>
      <c r="J2667" s="544"/>
    </row>
    <row r="2668" spans="1:10" ht="12.75" customHeight="1">
      <c r="A2668" s="404">
        <f t="shared" si="96"/>
        <v>173</v>
      </c>
      <c r="B2668" s="407" t="s">
        <v>2353</v>
      </c>
      <c r="C2668" s="400" t="s">
        <v>2246</v>
      </c>
      <c r="D2668" s="400">
        <v>0</v>
      </c>
      <c r="E2668" s="916">
        <v>1</v>
      </c>
      <c r="F2668" s="916"/>
      <c r="G2668" s="408">
        <v>25173810</v>
      </c>
      <c r="H2668" s="528">
        <v>352000</v>
      </c>
      <c r="I2668" s="543"/>
      <c r="J2668" s="544"/>
    </row>
    <row r="2669" spans="1:10" ht="12.75" customHeight="1">
      <c r="A2669" s="404">
        <f t="shared" si="96"/>
        <v>174</v>
      </c>
      <c r="B2669" s="407" t="s">
        <v>2354</v>
      </c>
      <c r="C2669" s="400" t="s">
        <v>2246</v>
      </c>
      <c r="D2669" s="400">
        <v>0</v>
      </c>
      <c r="E2669" s="916">
        <v>1</v>
      </c>
      <c r="F2669" s="916"/>
      <c r="G2669" s="406">
        <v>31411901</v>
      </c>
      <c r="H2669" s="528">
        <v>176000</v>
      </c>
      <c r="I2669" s="543"/>
      <c r="J2669" s="544"/>
    </row>
    <row r="2670" spans="1:10" ht="12.75" customHeight="1">
      <c r="A2670" s="404">
        <f t="shared" si="96"/>
        <v>175</v>
      </c>
      <c r="B2670" s="407" t="s">
        <v>2355</v>
      </c>
      <c r="C2670" s="400" t="s">
        <v>2246</v>
      </c>
      <c r="D2670" s="400">
        <v>0</v>
      </c>
      <c r="E2670" s="916">
        <v>1</v>
      </c>
      <c r="F2670" s="916"/>
      <c r="G2670" s="406">
        <v>31161700</v>
      </c>
      <c r="H2670" s="528">
        <v>88000</v>
      </c>
      <c r="I2670" s="543"/>
      <c r="J2670" s="544"/>
    </row>
    <row r="2671" spans="1:10" ht="12.75" customHeight="1">
      <c r="A2671" s="404">
        <f t="shared" si="96"/>
        <v>176</v>
      </c>
      <c r="B2671" s="407" t="s">
        <v>2356</v>
      </c>
      <c r="C2671" s="400" t="s">
        <v>2246</v>
      </c>
      <c r="D2671" s="400">
        <v>0</v>
      </c>
      <c r="E2671" s="916">
        <v>1</v>
      </c>
      <c r="F2671" s="916"/>
      <c r="G2671" s="406">
        <v>31161800</v>
      </c>
      <c r="H2671" s="528">
        <v>396000.00000000006</v>
      </c>
      <c r="I2671" s="543"/>
      <c r="J2671" s="544"/>
    </row>
    <row r="2672" spans="1:10" ht="12.75" customHeight="1">
      <c r="A2672" s="404">
        <f t="shared" si="96"/>
        <v>177</v>
      </c>
      <c r="B2672" s="407" t="s">
        <v>2357</v>
      </c>
      <c r="C2672" s="400" t="s">
        <v>2246</v>
      </c>
      <c r="D2672" s="400">
        <v>0</v>
      </c>
      <c r="E2672" s="916">
        <v>1</v>
      </c>
      <c r="F2672" s="916"/>
      <c r="G2672" s="406">
        <v>31171539</v>
      </c>
      <c r="H2672" s="528">
        <v>352000</v>
      </c>
      <c r="I2672" s="543"/>
      <c r="J2672" s="544"/>
    </row>
    <row r="2673" spans="1:10" ht="12.75" customHeight="1">
      <c r="A2673" s="404">
        <f t="shared" si="96"/>
        <v>178</v>
      </c>
      <c r="B2673" s="407" t="s">
        <v>2358</v>
      </c>
      <c r="C2673" s="400" t="s">
        <v>2246</v>
      </c>
      <c r="D2673" s="400">
        <v>0</v>
      </c>
      <c r="E2673" s="916">
        <v>1</v>
      </c>
      <c r="F2673" s="916"/>
      <c r="G2673" s="406">
        <v>31171539</v>
      </c>
      <c r="H2673" s="528">
        <v>308000</v>
      </c>
      <c r="I2673" s="543"/>
      <c r="J2673" s="544"/>
    </row>
    <row r="2674" spans="1:10" ht="12.75" customHeight="1">
      <c r="A2674" s="404">
        <f t="shared" si="96"/>
        <v>179</v>
      </c>
      <c r="B2674" s="407" t="s">
        <v>2359</v>
      </c>
      <c r="C2674" s="400" t="s">
        <v>2246</v>
      </c>
      <c r="D2674" s="400">
        <v>0</v>
      </c>
      <c r="E2674" s="916">
        <v>1</v>
      </c>
      <c r="F2674" s="916"/>
      <c r="G2674" s="406">
        <v>31171539</v>
      </c>
      <c r="H2674" s="528">
        <v>35200</v>
      </c>
      <c r="I2674" s="543"/>
      <c r="J2674" s="544"/>
    </row>
    <row r="2675" spans="1:10" ht="12.75" customHeight="1">
      <c r="A2675" s="404">
        <f t="shared" si="96"/>
        <v>180</v>
      </c>
      <c r="B2675" s="407" t="s">
        <v>2360</v>
      </c>
      <c r="C2675" s="400" t="s">
        <v>2246</v>
      </c>
      <c r="D2675" s="400">
        <v>0</v>
      </c>
      <c r="E2675" s="916">
        <v>1</v>
      </c>
      <c r="F2675" s="916"/>
      <c r="G2675" s="408">
        <v>25173800</v>
      </c>
      <c r="H2675" s="528">
        <v>1320000</v>
      </c>
      <c r="I2675" s="543"/>
      <c r="J2675" s="544"/>
    </row>
    <row r="2676" spans="1:10" ht="12.75" customHeight="1">
      <c r="A2676" s="404">
        <f t="shared" si="96"/>
        <v>181</v>
      </c>
      <c r="B2676" s="407" t="s">
        <v>2361</v>
      </c>
      <c r="C2676" s="400" t="s">
        <v>2246</v>
      </c>
      <c r="D2676" s="400">
        <v>0</v>
      </c>
      <c r="E2676" s="916">
        <v>1</v>
      </c>
      <c r="F2676" s="916"/>
      <c r="G2676" s="406">
        <v>25173800</v>
      </c>
      <c r="H2676" s="528">
        <v>1210000</v>
      </c>
      <c r="I2676" s="543"/>
      <c r="J2676" s="544"/>
    </row>
    <row r="2677" spans="1:10" ht="12.75" customHeight="1">
      <c r="A2677" s="404">
        <f t="shared" si="96"/>
        <v>182</v>
      </c>
      <c r="B2677" s="407" t="s">
        <v>2362</v>
      </c>
      <c r="C2677" s="400" t="s">
        <v>2246</v>
      </c>
      <c r="D2677" s="400">
        <v>0</v>
      </c>
      <c r="E2677" s="916">
        <v>1</v>
      </c>
      <c r="F2677" s="916"/>
      <c r="G2677" s="406">
        <v>31162312</v>
      </c>
      <c r="H2677" s="528">
        <v>286000</v>
      </c>
      <c r="I2677" s="543"/>
      <c r="J2677" s="544"/>
    </row>
    <row r="2678" spans="1:10" ht="12.75" customHeight="1">
      <c r="A2678" s="404">
        <f t="shared" si="96"/>
        <v>183</v>
      </c>
      <c r="B2678" s="462" t="s">
        <v>2363</v>
      </c>
      <c r="C2678" s="400" t="s">
        <v>2246</v>
      </c>
      <c r="D2678" s="400">
        <v>0</v>
      </c>
      <c r="E2678" s="916">
        <v>1</v>
      </c>
      <c r="F2678" s="916"/>
      <c r="G2678" s="406">
        <v>31161807</v>
      </c>
      <c r="H2678" s="528">
        <v>286000</v>
      </c>
      <c r="I2678" s="543"/>
      <c r="J2678" s="544"/>
    </row>
    <row r="2679" spans="1:10" ht="12.75" customHeight="1">
      <c r="A2679" s="921" t="s">
        <v>2813</v>
      </c>
      <c r="B2679" s="921"/>
      <c r="C2679" s="921"/>
      <c r="D2679" s="921"/>
      <c r="E2679" s="921"/>
      <c r="F2679" s="921"/>
      <c r="G2679" s="921"/>
      <c r="H2679" s="921"/>
      <c r="I2679" s="543"/>
      <c r="J2679" s="544"/>
    </row>
    <row r="2680" spans="1:10" ht="12.75" customHeight="1">
      <c r="A2680" s="404">
        <f>A2678+1</f>
        <v>184</v>
      </c>
      <c r="B2680" s="407" t="s">
        <v>2814</v>
      </c>
      <c r="C2680" s="400" t="s">
        <v>2246</v>
      </c>
      <c r="D2680" s="400">
        <v>0</v>
      </c>
      <c r="E2680" s="916">
        <v>1</v>
      </c>
      <c r="F2680" s="916"/>
      <c r="G2680" s="406">
        <v>31171504</v>
      </c>
      <c r="H2680" s="528">
        <v>528000</v>
      </c>
      <c r="I2680" s="543"/>
      <c r="J2680" s="544"/>
    </row>
    <row r="2681" spans="1:10" ht="12.75" customHeight="1">
      <c r="A2681" s="404">
        <f t="shared" ref="A2681:A2687" si="97">A2680+1</f>
        <v>185</v>
      </c>
      <c r="B2681" s="407" t="s">
        <v>2815</v>
      </c>
      <c r="C2681" s="400" t="s">
        <v>2246</v>
      </c>
      <c r="D2681" s="400">
        <v>0</v>
      </c>
      <c r="E2681" s="916">
        <v>1</v>
      </c>
      <c r="F2681" s="916"/>
      <c r="G2681" s="408">
        <v>31171504</v>
      </c>
      <c r="H2681" s="528">
        <v>506000.00000000006</v>
      </c>
      <c r="I2681" s="543"/>
      <c r="J2681" s="544"/>
    </row>
    <row r="2682" spans="1:10" ht="12.75" customHeight="1">
      <c r="A2682" s="404">
        <f t="shared" si="97"/>
        <v>186</v>
      </c>
      <c r="B2682" s="407" t="s">
        <v>2816</v>
      </c>
      <c r="C2682" s="400" t="s">
        <v>2246</v>
      </c>
      <c r="D2682" s="400">
        <v>0</v>
      </c>
      <c r="E2682" s="916">
        <v>1</v>
      </c>
      <c r="F2682" s="916"/>
      <c r="G2682" s="408">
        <v>31411901</v>
      </c>
      <c r="H2682" s="528">
        <v>132000</v>
      </c>
      <c r="I2682" s="543"/>
      <c r="J2682" s="544"/>
    </row>
    <row r="2683" spans="1:10" ht="12.75" customHeight="1">
      <c r="A2683" s="404">
        <f t="shared" si="97"/>
        <v>187</v>
      </c>
      <c r="B2683" s="407" t="s">
        <v>2817</v>
      </c>
      <c r="C2683" s="400" t="s">
        <v>2246</v>
      </c>
      <c r="D2683" s="400">
        <v>0</v>
      </c>
      <c r="E2683" s="916">
        <v>1</v>
      </c>
      <c r="F2683" s="916"/>
      <c r="G2683" s="406">
        <v>31411901</v>
      </c>
      <c r="H2683" s="528">
        <v>132000</v>
      </c>
      <c r="I2683" s="543"/>
      <c r="J2683" s="544"/>
    </row>
    <row r="2684" spans="1:10" ht="12.75" customHeight="1">
      <c r="A2684" s="404">
        <f t="shared" si="97"/>
        <v>188</v>
      </c>
      <c r="B2684" s="407" t="s">
        <v>2818</v>
      </c>
      <c r="C2684" s="400" t="s">
        <v>2246</v>
      </c>
      <c r="D2684" s="400">
        <v>0</v>
      </c>
      <c r="E2684" s="916">
        <v>1</v>
      </c>
      <c r="F2684" s="916"/>
      <c r="G2684" s="408">
        <v>31171504</v>
      </c>
      <c r="H2684" s="528">
        <v>528000</v>
      </c>
      <c r="I2684" s="543"/>
      <c r="J2684" s="544"/>
    </row>
    <row r="2685" spans="1:10" ht="12.75" customHeight="1">
      <c r="A2685" s="404">
        <f t="shared" si="97"/>
        <v>189</v>
      </c>
      <c r="B2685" s="407" t="s">
        <v>2819</v>
      </c>
      <c r="C2685" s="400" t="s">
        <v>2246</v>
      </c>
      <c r="D2685" s="400">
        <v>0</v>
      </c>
      <c r="E2685" s="916">
        <v>1</v>
      </c>
      <c r="F2685" s="916"/>
      <c r="G2685" s="401">
        <v>31411901</v>
      </c>
      <c r="H2685" s="528">
        <v>99000.000000000015</v>
      </c>
      <c r="I2685" s="543"/>
      <c r="J2685" s="544"/>
    </row>
    <row r="2686" spans="1:10" ht="12.75" customHeight="1">
      <c r="A2686" s="404">
        <f t="shared" si="97"/>
        <v>190</v>
      </c>
      <c r="B2686" s="407" t="s">
        <v>2820</v>
      </c>
      <c r="C2686" s="400" t="s">
        <v>2246</v>
      </c>
      <c r="D2686" s="400">
        <v>0</v>
      </c>
      <c r="E2686" s="916">
        <v>1</v>
      </c>
      <c r="F2686" s="916"/>
      <c r="G2686" s="401">
        <v>31411901</v>
      </c>
      <c r="H2686" s="528">
        <v>99000.000000000015</v>
      </c>
      <c r="I2686" s="543"/>
      <c r="J2686" s="544"/>
    </row>
    <row r="2687" spans="1:10" ht="12.75" customHeight="1">
      <c r="A2687" s="404">
        <f t="shared" si="97"/>
        <v>191</v>
      </c>
      <c r="B2687" s="462" t="s">
        <v>2821</v>
      </c>
      <c r="C2687" s="400" t="s">
        <v>2246</v>
      </c>
      <c r="D2687" s="400">
        <v>0</v>
      </c>
      <c r="E2687" s="916">
        <v>1</v>
      </c>
      <c r="F2687" s="916"/>
      <c r="G2687" s="401">
        <v>31411901</v>
      </c>
      <c r="H2687" s="528">
        <v>132000</v>
      </c>
      <c r="I2687" s="543"/>
      <c r="J2687" s="544"/>
    </row>
    <row r="2688" spans="1:10" ht="12.75" customHeight="1">
      <c r="A2688" s="921" t="s">
        <v>2822</v>
      </c>
      <c r="B2688" s="921"/>
      <c r="C2688" s="921"/>
      <c r="D2688" s="921"/>
      <c r="E2688" s="921"/>
      <c r="F2688" s="921"/>
      <c r="G2688" s="921"/>
      <c r="H2688" s="921"/>
      <c r="I2688" s="543"/>
      <c r="J2688" s="544"/>
    </row>
    <row r="2689" spans="1:10" ht="12.75" customHeight="1">
      <c r="A2689" s="404">
        <f>A2687+1</f>
        <v>192</v>
      </c>
      <c r="B2689" s="407" t="s">
        <v>2368</v>
      </c>
      <c r="C2689" s="400" t="s">
        <v>2246</v>
      </c>
      <c r="D2689" s="400">
        <v>0</v>
      </c>
      <c r="E2689" s="916">
        <v>1</v>
      </c>
      <c r="F2689" s="916"/>
      <c r="G2689" s="406">
        <v>25172604</v>
      </c>
      <c r="H2689" s="528">
        <v>715000</v>
      </c>
      <c r="I2689" s="543"/>
      <c r="J2689" s="544"/>
    </row>
    <row r="2690" spans="1:10" ht="12.75" customHeight="1">
      <c r="A2690" s="404">
        <f t="shared" ref="A2690:A2750" si="98">A2689+1</f>
        <v>193</v>
      </c>
      <c r="B2690" s="407" t="s">
        <v>2823</v>
      </c>
      <c r="C2690" s="400" t="s">
        <v>2246</v>
      </c>
      <c r="D2690" s="400">
        <v>0</v>
      </c>
      <c r="E2690" s="916">
        <v>1</v>
      </c>
      <c r="F2690" s="916"/>
      <c r="G2690" s="408">
        <v>25174417</v>
      </c>
      <c r="H2690" s="528">
        <v>242000.00000000003</v>
      </c>
      <c r="I2690" s="543"/>
      <c r="J2690" s="544"/>
    </row>
    <row r="2691" spans="1:10" ht="12.75" customHeight="1">
      <c r="A2691" s="404">
        <f t="shared" si="98"/>
        <v>194</v>
      </c>
      <c r="B2691" s="407" t="s">
        <v>2369</v>
      </c>
      <c r="C2691" s="400" t="s">
        <v>2246</v>
      </c>
      <c r="D2691" s="400">
        <v>0</v>
      </c>
      <c r="E2691" s="916">
        <v>1</v>
      </c>
      <c r="F2691" s="916"/>
      <c r="G2691" s="408">
        <v>25174800</v>
      </c>
      <c r="H2691" s="528">
        <v>132000</v>
      </c>
      <c r="I2691" s="543"/>
      <c r="J2691" s="544"/>
    </row>
    <row r="2692" spans="1:10" ht="12.75" customHeight="1">
      <c r="A2692" s="404">
        <f t="shared" si="98"/>
        <v>195</v>
      </c>
      <c r="B2692" s="407" t="s">
        <v>2370</v>
      </c>
      <c r="C2692" s="400" t="s">
        <v>2246</v>
      </c>
      <c r="D2692" s="400">
        <v>0</v>
      </c>
      <c r="E2692" s="916">
        <v>1</v>
      </c>
      <c r="F2692" s="916"/>
      <c r="G2692" s="406">
        <v>52161512</v>
      </c>
      <c r="H2692" s="528">
        <v>275000</v>
      </c>
      <c r="I2692" s="543"/>
      <c r="J2692" s="544"/>
    </row>
    <row r="2693" spans="1:10" ht="12.75" customHeight="1">
      <c r="A2693" s="404">
        <f t="shared" si="98"/>
        <v>196</v>
      </c>
      <c r="B2693" s="407" t="s">
        <v>2371</v>
      </c>
      <c r="C2693" s="400" t="s">
        <v>2246</v>
      </c>
      <c r="D2693" s="400">
        <v>0</v>
      </c>
      <c r="E2693" s="916">
        <v>1</v>
      </c>
      <c r="F2693" s="916"/>
      <c r="G2693" s="406">
        <v>25171502</v>
      </c>
      <c r="H2693" s="528">
        <v>77000</v>
      </c>
      <c r="I2693" s="543"/>
      <c r="J2693" s="544"/>
    </row>
    <row r="2694" spans="1:10" ht="12.75" customHeight="1">
      <c r="A2694" s="404">
        <f t="shared" si="98"/>
        <v>197</v>
      </c>
      <c r="B2694" s="407" t="s">
        <v>2372</v>
      </c>
      <c r="C2694" s="400" t="s">
        <v>2246</v>
      </c>
      <c r="D2694" s="400">
        <v>0</v>
      </c>
      <c r="E2694" s="916">
        <v>1</v>
      </c>
      <c r="F2694" s="916"/>
      <c r="G2694" s="406">
        <v>25172908</v>
      </c>
      <c r="H2694" s="528">
        <v>495000.00000000006</v>
      </c>
      <c r="I2694" s="543"/>
      <c r="J2694" s="544"/>
    </row>
    <row r="2695" spans="1:10" ht="12.75" customHeight="1">
      <c r="A2695" s="404">
        <f t="shared" si="98"/>
        <v>198</v>
      </c>
      <c r="B2695" s="407" t="s">
        <v>2373</v>
      </c>
      <c r="C2695" s="400" t="s">
        <v>2246</v>
      </c>
      <c r="D2695" s="400">
        <v>0</v>
      </c>
      <c r="E2695" s="916">
        <v>1</v>
      </c>
      <c r="F2695" s="916"/>
      <c r="G2695" s="408">
        <v>30171707</v>
      </c>
      <c r="H2695" s="528">
        <v>1980000.0000000002</v>
      </c>
      <c r="I2695" s="543"/>
      <c r="J2695" s="544"/>
    </row>
    <row r="2696" spans="1:10" ht="12.75" customHeight="1">
      <c r="A2696" s="404">
        <f t="shared" si="98"/>
        <v>199</v>
      </c>
      <c r="B2696" s="407" t="s">
        <v>2374</v>
      </c>
      <c r="C2696" s="400" t="s">
        <v>2246</v>
      </c>
      <c r="D2696" s="400">
        <v>0</v>
      </c>
      <c r="E2696" s="916">
        <v>1</v>
      </c>
      <c r="F2696" s="916"/>
      <c r="G2696" s="408">
        <v>30171707</v>
      </c>
      <c r="H2696" s="528">
        <v>825000.00000000012</v>
      </c>
      <c r="I2696" s="543"/>
      <c r="J2696" s="544"/>
    </row>
    <row r="2697" spans="1:10" ht="12.75" customHeight="1">
      <c r="A2697" s="404">
        <f t="shared" si="98"/>
        <v>200</v>
      </c>
      <c r="B2697" s="407" t="s">
        <v>2683</v>
      </c>
      <c r="C2697" s="400" t="s">
        <v>2246</v>
      </c>
      <c r="D2697" s="400">
        <v>0</v>
      </c>
      <c r="E2697" s="916">
        <v>1</v>
      </c>
      <c r="F2697" s="916"/>
      <c r="G2697" s="408">
        <v>30171707</v>
      </c>
      <c r="H2697" s="528">
        <v>825000.00000000012</v>
      </c>
      <c r="I2697" s="543"/>
      <c r="J2697" s="544"/>
    </row>
    <row r="2698" spans="1:10" ht="12.75" customHeight="1">
      <c r="A2698" s="404">
        <f t="shared" si="98"/>
        <v>201</v>
      </c>
      <c r="B2698" s="407" t="s">
        <v>2824</v>
      </c>
      <c r="C2698" s="400" t="s">
        <v>2246</v>
      </c>
      <c r="D2698" s="400">
        <v>0</v>
      </c>
      <c r="E2698" s="916">
        <v>1</v>
      </c>
      <c r="F2698" s="916"/>
      <c r="G2698" s="408">
        <v>30171707</v>
      </c>
      <c r="H2698" s="528">
        <v>1320000</v>
      </c>
      <c r="I2698" s="543"/>
      <c r="J2698" s="544"/>
    </row>
    <row r="2699" spans="1:10" ht="12.75" customHeight="1">
      <c r="A2699" s="404">
        <f t="shared" si="98"/>
        <v>202</v>
      </c>
      <c r="B2699" s="407" t="s">
        <v>2684</v>
      </c>
      <c r="C2699" s="400" t="s">
        <v>2246</v>
      </c>
      <c r="D2699" s="400">
        <v>0</v>
      </c>
      <c r="E2699" s="916">
        <v>1</v>
      </c>
      <c r="F2699" s="916"/>
      <c r="G2699" s="406">
        <v>26101101</v>
      </c>
      <c r="H2699" s="528">
        <v>495000.00000000006</v>
      </c>
      <c r="I2699" s="543"/>
      <c r="J2699" s="544"/>
    </row>
    <row r="2700" spans="1:10" ht="12.75" customHeight="1">
      <c r="A2700" s="404">
        <f t="shared" si="98"/>
        <v>203</v>
      </c>
      <c r="B2700" s="407" t="s">
        <v>2685</v>
      </c>
      <c r="C2700" s="400" t="s">
        <v>2246</v>
      </c>
      <c r="D2700" s="400">
        <v>0</v>
      </c>
      <c r="E2700" s="916">
        <v>1</v>
      </c>
      <c r="F2700" s="916"/>
      <c r="G2700" s="406">
        <v>26101200</v>
      </c>
      <c r="H2700" s="528">
        <v>462000.00000000006</v>
      </c>
      <c r="I2700" s="543"/>
      <c r="J2700" s="544"/>
    </row>
    <row r="2701" spans="1:10" ht="12.75" customHeight="1">
      <c r="A2701" s="404">
        <f t="shared" si="98"/>
        <v>204</v>
      </c>
      <c r="B2701" s="407" t="s">
        <v>2686</v>
      </c>
      <c r="C2701" s="400" t="s">
        <v>2246</v>
      </c>
      <c r="D2701" s="400">
        <v>0</v>
      </c>
      <c r="E2701" s="916">
        <v>1</v>
      </c>
      <c r="F2701" s="916"/>
      <c r="G2701" s="406">
        <v>26121658</v>
      </c>
      <c r="H2701" s="528">
        <v>88000</v>
      </c>
      <c r="I2701" s="543"/>
      <c r="J2701" s="544"/>
    </row>
    <row r="2702" spans="1:10" ht="12.75" customHeight="1">
      <c r="A2702" s="404">
        <f t="shared" si="98"/>
        <v>205</v>
      </c>
      <c r="B2702" s="407" t="s">
        <v>2376</v>
      </c>
      <c r="C2702" s="400" t="s">
        <v>2246</v>
      </c>
      <c r="D2702" s="400">
        <v>0</v>
      </c>
      <c r="E2702" s="916">
        <v>1</v>
      </c>
      <c r="F2702" s="916"/>
      <c r="G2702" s="406">
        <v>25174800</v>
      </c>
      <c r="H2702" s="528">
        <v>418000.00000000006</v>
      </c>
      <c r="I2702" s="543"/>
      <c r="J2702" s="544"/>
    </row>
    <row r="2703" spans="1:10" ht="12.75" customHeight="1">
      <c r="A2703" s="404">
        <f t="shared" si="98"/>
        <v>206</v>
      </c>
      <c r="B2703" s="407" t="s">
        <v>2377</v>
      </c>
      <c r="C2703" s="400" t="s">
        <v>2246</v>
      </c>
      <c r="D2703" s="400">
        <v>0</v>
      </c>
      <c r="E2703" s="916">
        <v>1</v>
      </c>
      <c r="F2703" s="916"/>
      <c r="G2703" s="408">
        <v>25172104</v>
      </c>
      <c r="H2703" s="528">
        <v>308000</v>
      </c>
      <c r="I2703" s="543"/>
      <c r="J2703" s="544"/>
    </row>
    <row r="2704" spans="1:10" ht="12.75" customHeight="1">
      <c r="A2704" s="404">
        <f t="shared" si="98"/>
        <v>207</v>
      </c>
      <c r="B2704" s="407" t="s">
        <v>2378</v>
      </c>
      <c r="C2704" s="400" t="s">
        <v>2246</v>
      </c>
      <c r="D2704" s="400">
        <v>0</v>
      </c>
      <c r="E2704" s="916">
        <v>1</v>
      </c>
      <c r="F2704" s="916"/>
      <c r="G2704" s="408">
        <v>25174800</v>
      </c>
      <c r="H2704" s="528">
        <v>242000.00000000003</v>
      </c>
      <c r="I2704" s="543"/>
      <c r="J2704" s="544"/>
    </row>
    <row r="2705" spans="1:10" ht="12.75" customHeight="1">
      <c r="A2705" s="404">
        <f t="shared" si="98"/>
        <v>208</v>
      </c>
      <c r="B2705" s="407" t="s">
        <v>2379</v>
      </c>
      <c r="C2705" s="400" t="s">
        <v>2246</v>
      </c>
      <c r="D2705" s="400">
        <v>0</v>
      </c>
      <c r="E2705" s="916">
        <v>1</v>
      </c>
      <c r="F2705" s="916"/>
      <c r="G2705" s="408">
        <v>25174800</v>
      </c>
      <c r="H2705" s="528">
        <v>352000</v>
      </c>
      <c r="I2705" s="543"/>
      <c r="J2705" s="544"/>
    </row>
    <row r="2706" spans="1:10" ht="12.75" customHeight="1">
      <c r="A2706" s="404">
        <f t="shared" si="98"/>
        <v>209</v>
      </c>
      <c r="B2706" s="407" t="s">
        <v>2687</v>
      </c>
      <c r="C2706" s="400" t="s">
        <v>2246</v>
      </c>
      <c r="D2706" s="400">
        <v>0</v>
      </c>
      <c r="E2706" s="916">
        <v>1</v>
      </c>
      <c r="F2706" s="916"/>
      <c r="G2706" s="408">
        <v>25174800</v>
      </c>
      <c r="H2706" s="528">
        <v>462000.00000000006</v>
      </c>
      <c r="I2706" s="543"/>
      <c r="J2706" s="544"/>
    </row>
    <row r="2707" spans="1:10" ht="12.75" customHeight="1">
      <c r="A2707" s="404">
        <f t="shared" si="98"/>
        <v>210</v>
      </c>
      <c r="B2707" s="407" t="s">
        <v>2825</v>
      </c>
      <c r="C2707" s="400" t="s">
        <v>2246</v>
      </c>
      <c r="D2707" s="400">
        <v>0</v>
      </c>
      <c r="E2707" s="916">
        <v>1</v>
      </c>
      <c r="F2707" s="916"/>
      <c r="G2707" s="406">
        <v>25174800</v>
      </c>
      <c r="H2707" s="528">
        <v>1980000.0000000002</v>
      </c>
      <c r="I2707" s="543"/>
      <c r="J2707" s="544"/>
    </row>
    <row r="2708" spans="1:10" ht="12.75" customHeight="1">
      <c r="A2708" s="404">
        <f t="shared" si="98"/>
        <v>211</v>
      </c>
      <c r="B2708" s="407" t="s">
        <v>2826</v>
      </c>
      <c r="C2708" s="400" t="s">
        <v>2246</v>
      </c>
      <c r="D2708" s="400">
        <v>0</v>
      </c>
      <c r="E2708" s="916">
        <v>1</v>
      </c>
      <c r="F2708" s="916"/>
      <c r="G2708" s="406">
        <v>25174800</v>
      </c>
      <c r="H2708" s="528">
        <v>5500</v>
      </c>
      <c r="I2708" s="543"/>
      <c r="J2708" s="544"/>
    </row>
    <row r="2709" spans="1:10" ht="12.75" customHeight="1">
      <c r="A2709" s="404">
        <f t="shared" si="98"/>
        <v>212</v>
      </c>
      <c r="B2709" s="407" t="s">
        <v>2827</v>
      </c>
      <c r="C2709" s="400" t="s">
        <v>2246</v>
      </c>
      <c r="D2709" s="400">
        <v>0</v>
      </c>
      <c r="E2709" s="916">
        <v>1</v>
      </c>
      <c r="F2709" s="916"/>
      <c r="G2709" s="406">
        <v>25174800</v>
      </c>
      <c r="H2709" s="528">
        <v>8800</v>
      </c>
      <c r="I2709" s="543"/>
      <c r="J2709" s="544"/>
    </row>
    <row r="2710" spans="1:10" ht="12.75" customHeight="1">
      <c r="A2710" s="404">
        <f t="shared" si="98"/>
        <v>213</v>
      </c>
      <c r="B2710" s="407" t="s">
        <v>2828</v>
      </c>
      <c r="C2710" s="400" t="s">
        <v>2246</v>
      </c>
      <c r="D2710" s="400">
        <v>0</v>
      </c>
      <c r="E2710" s="916">
        <v>1</v>
      </c>
      <c r="F2710" s="916"/>
      <c r="G2710" s="406">
        <v>25174800</v>
      </c>
      <c r="H2710" s="528">
        <v>66000</v>
      </c>
      <c r="I2710" s="543"/>
      <c r="J2710" s="544"/>
    </row>
    <row r="2711" spans="1:10" ht="12.75" customHeight="1">
      <c r="A2711" s="404">
        <f t="shared" si="98"/>
        <v>214</v>
      </c>
      <c r="B2711" s="407" t="s">
        <v>2829</v>
      </c>
      <c r="C2711" s="400" t="s">
        <v>2246</v>
      </c>
      <c r="D2711" s="400">
        <v>0</v>
      </c>
      <c r="E2711" s="916">
        <v>1</v>
      </c>
      <c r="F2711" s="916"/>
      <c r="G2711" s="406">
        <v>25174800</v>
      </c>
      <c r="H2711" s="528">
        <v>22000</v>
      </c>
      <c r="I2711" s="543"/>
      <c r="J2711" s="544"/>
    </row>
    <row r="2712" spans="1:10" ht="12.75" customHeight="1">
      <c r="A2712" s="404">
        <f t="shared" si="98"/>
        <v>215</v>
      </c>
      <c r="B2712" s="407" t="s">
        <v>2830</v>
      </c>
      <c r="C2712" s="400" t="s">
        <v>2246</v>
      </c>
      <c r="D2712" s="400">
        <v>0</v>
      </c>
      <c r="E2712" s="916">
        <v>1</v>
      </c>
      <c r="F2712" s="916"/>
      <c r="G2712" s="406">
        <v>25174800</v>
      </c>
      <c r="H2712" s="528">
        <v>38500</v>
      </c>
      <c r="I2712" s="543"/>
      <c r="J2712" s="544"/>
    </row>
    <row r="2713" spans="1:10" ht="12.75" customHeight="1">
      <c r="A2713" s="404">
        <f t="shared" si="98"/>
        <v>216</v>
      </c>
      <c r="B2713" s="407" t="s">
        <v>2366</v>
      </c>
      <c r="C2713" s="400" t="s">
        <v>2246</v>
      </c>
      <c r="D2713" s="400">
        <v>0</v>
      </c>
      <c r="E2713" s="916">
        <v>1</v>
      </c>
      <c r="F2713" s="916"/>
      <c r="G2713" s="406">
        <v>25174800</v>
      </c>
      <c r="H2713" s="528">
        <v>22000</v>
      </c>
      <c r="I2713" s="543"/>
      <c r="J2713" s="544"/>
    </row>
    <row r="2714" spans="1:10" ht="12.75" customHeight="1">
      <c r="A2714" s="404">
        <f t="shared" si="98"/>
        <v>217</v>
      </c>
      <c r="B2714" s="407" t="s">
        <v>2831</v>
      </c>
      <c r="C2714" s="400" t="s">
        <v>2246</v>
      </c>
      <c r="D2714" s="400">
        <v>0</v>
      </c>
      <c r="E2714" s="916">
        <v>1</v>
      </c>
      <c r="F2714" s="916"/>
      <c r="G2714" s="406">
        <v>25174800</v>
      </c>
      <c r="H2714" s="528">
        <v>22000</v>
      </c>
      <c r="I2714" s="543"/>
      <c r="J2714" s="544"/>
    </row>
    <row r="2715" spans="1:10" ht="12.75" customHeight="1">
      <c r="A2715" s="404">
        <f t="shared" si="98"/>
        <v>218</v>
      </c>
      <c r="B2715" s="407" t="s">
        <v>2363</v>
      </c>
      <c r="C2715" s="400" t="s">
        <v>2246</v>
      </c>
      <c r="D2715" s="400">
        <v>0</v>
      </c>
      <c r="E2715" s="916">
        <v>1</v>
      </c>
      <c r="F2715" s="916"/>
      <c r="G2715" s="406">
        <v>25174800</v>
      </c>
      <c r="H2715" s="528">
        <v>66000</v>
      </c>
      <c r="I2715" s="543"/>
      <c r="J2715" s="544"/>
    </row>
    <row r="2716" spans="1:10" ht="12.75" customHeight="1">
      <c r="A2716" s="404">
        <f t="shared" si="98"/>
        <v>219</v>
      </c>
      <c r="B2716" s="407" t="s">
        <v>2832</v>
      </c>
      <c r="C2716" s="400" t="s">
        <v>2246</v>
      </c>
      <c r="D2716" s="400">
        <v>0</v>
      </c>
      <c r="E2716" s="916">
        <v>1</v>
      </c>
      <c r="F2716" s="916"/>
      <c r="G2716" s="406">
        <v>25174800</v>
      </c>
      <c r="H2716" s="528">
        <v>88000</v>
      </c>
      <c r="I2716" s="543"/>
      <c r="J2716" s="544"/>
    </row>
    <row r="2717" spans="1:10" ht="12.75" customHeight="1">
      <c r="A2717" s="404">
        <f t="shared" si="98"/>
        <v>220</v>
      </c>
      <c r="B2717" s="407" t="s">
        <v>2833</v>
      </c>
      <c r="C2717" s="400" t="s">
        <v>2246</v>
      </c>
      <c r="D2717" s="400">
        <v>0</v>
      </c>
      <c r="E2717" s="916">
        <v>1</v>
      </c>
      <c r="F2717" s="916"/>
      <c r="G2717" s="406">
        <v>25174800</v>
      </c>
      <c r="H2717" s="528">
        <v>13200.000000000002</v>
      </c>
      <c r="I2717" s="543"/>
      <c r="J2717" s="544"/>
    </row>
    <row r="2718" spans="1:10" ht="12.75" customHeight="1">
      <c r="A2718" s="404">
        <f t="shared" si="98"/>
        <v>221</v>
      </c>
      <c r="B2718" s="407" t="s">
        <v>2834</v>
      </c>
      <c r="C2718" s="400" t="s">
        <v>2246</v>
      </c>
      <c r="D2718" s="400">
        <v>0</v>
      </c>
      <c r="E2718" s="916">
        <v>1</v>
      </c>
      <c r="F2718" s="916"/>
      <c r="G2718" s="406">
        <v>25174800</v>
      </c>
      <c r="H2718" s="528">
        <v>8800</v>
      </c>
      <c r="I2718" s="543"/>
      <c r="J2718" s="544"/>
    </row>
    <row r="2719" spans="1:10" ht="12.75" customHeight="1">
      <c r="A2719" s="404">
        <f t="shared" si="98"/>
        <v>222</v>
      </c>
      <c r="B2719" s="407" t="s">
        <v>2835</v>
      </c>
      <c r="C2719" s="400" t="s">
        <v>2246</v>
      </c>
      <c r="D2719" s="400">
        <v>0</v>
      </c>
      <c r="E2719" s="916">
        <v>1</v>
      </c>
      <c r="F2719" s="916"/>
      <c r="G2719" s="406">
        <v>25174800</v>
      </c>
      <c r="H2719" s="528">
        <v>11000</v>
      </c>
      <c r="I2719" s="543"/>
      <c r="J2719" s="544"/>
    </row>
    <row r="2720" spans="1:10" ht="12.75" customHeight="1">
      <c r="A2720" s="404">
        <f t="shared" si="98"/>
        <v>223</v>
      </c>
      <c r="B2720" s="407" t="s">
        <v>2365</v>
      </c>
      <c r="C2720" s="400" t="s">
        <v>2246</v>
      </c>
      <c r="D2720" s="400">
        <v>0</v>
      </c>
      <c r="E2720" s="916">
        <v>1</v>
      </c>
      <c r="F2720" s="916"/>
      <c r="G2720" s="406">
        <v>25174800</v>
      </c>
      <c r="H2720" s="528">
        <v>27500.000000000004</v>
      </c>
      <c r="I2720" s="543"/>
      <c r="J2720" s="544"/>
    </row>
    <row r="2721" spans="1:10" ht="12.75" customHeight="1">
      <c r="A2721" s="404">
        <f t="shared" si="98"/>
        <v>224</v>
      </c>
      <c r="B2721" s="407" t="s">
        <v>2836</v>
      </c>
      <c r="C2721" s="400" t="s">
        <v>2246</v>
      </c>
      <c r="D2721" s="400">
        <v>0</v>
      </c>
      <c r="E2721" s="916">
        <v>1</v>
      </c>
      <c r="F2721" s="916"/>
      <c r="G2721" s="406">
        <v>25174800</v>
      </c>
      <c r="H2721" s="528">
        <v>88000</v>
      </c>
      <c r="I2721" s="543"/>
      <c r="J2721" s="544"/>
    </row>
    <row r="2722" spans="1:10" ht="12.75" customHeight="1">
      <c r="A2722" s="404">
        <f t="shared" si="98"/>
        <v>225</v>
      </c>
      <c r="B2722" s="407" t="s">
        <v>2837</v>
      </c>
      <c r="C2722" s="400" t="s">
        <v>2246</v>
      </c>
      <c r="D2722" s="400">
        <v>0</v>
      </c>
      <c r="E2722" s="916">
        <v>1</v>
      </c>
      <c r="F2722" s="916"/>
      <c r="G2722" s="406">
        <v>25174800</v>
      </c>
      <c r="H2722" s="528">
        <v>16500</v>
      </c>
      <c r="I2722" s="543"/>
      <c r="J2722" s="544"/>
    </row>
    <row r="2723" spans="1:10" ht="12.75" customHeight="1">
      <c r="A2723" s="404">
        <f t="shared" si="98"/>
        <v>226</v>
      </c>
      <c r="B2723" s="407" t="s">
        <v>2838</v>
      </c>
      <c r="C2723" s="400" t="s">
        <v>2246</v>
      </c>
      <c r="D2723" s="400">
        <v>0</v>
      </c>
      <c r="E2723" s="916">
        <v>1</v>
      </c>
      <c r="F2723" s="916"/>
      <c r="G2723" s="408">
        <v>25174800</v>
      </c>
      <c r="H2723" s="528">
        <v>22000</v>
      </c>
      <c r="I2723" s="543"/>
      <c r="J2723" s="544"/>
    </row>
    <row r="2724" spans="1:10" ht="12.75" customHeight="1">
      <c r="A2724" s="404">
        <f t="shared" si="98"/>
        <v>227</v>
      </c>
      <c r="B2724" s="407" t="s">
        <v>2839</v>
      </c>
      <c r="C2724" s="400" t="s">
        <v>2246</v>
      </c>
      <c r="D2724" s="400">
        <v>0</v>
      </c>
      <c r="E2724" s="916">
        <v>1</v>
      </c>
      <c r="F2724" s="916"/>
      <c r="G2724" s="406">
        <v>25174800</v>
      </c>
      <c r="H2724" s="528">
        <v>132000</v>
      </c>
      <c r="I2724" s="543"/>
      <c r="J2724" s="544"/>
    </row>
    <row r="2725" spans="1:10" ht="12.75" customHeight="1">
      <c r="A2725" s="404">
        <f t="shared" si="98"/>
        <v>228</v>
      </c>
      <c r="B2725" s="407" t="s">
        <v>2840</v>
      </c>
      <c r="C2725" s="400" t="s">
        <v>2246</v>
      </c>
      <c r="D2725" s="400">
        <v>0</v>
      </c>
      <c r="E2725" s="916">
        <v>1</v>
      </c>
      <c r="F2725" s="916"/>
      <c r="G2725" s="406">
        <v>25174800</v>
      </c>
      <c r="H2725" s="528">
        <v>2200</v>
      </c>
      <c r="I2725" s="543"/>
      <c r="J2725" s="544"/>
    </row>
    <row r="2726" spans="1:10" ht="12.75" customHeight="1">
      <c r="A2726" s="404">
        <f t="shared" si="98"/>
        <v>229</v>
      </c>
      <c r="B2726" s="407" t="s">
        <v>2841</v>
      </c>
      <c r="C2726" s="400" t="s">
        <v>2246</v>
      </c>
      <c r="D2726" s="400">
        <v>0</v>
      </c>
      <c r="E2726" s="916">
        <v>1</v>
      </c>
      <c r="F2726" s="916"/>
      <c r="G2726" s="406">
        <v>25174800</v>
      </c>
      <c r="H2726" s="528">
        <v>2200</v>
      </c>
      <c r="I2726" s="543"/>
      <c r="J2726" s="544"/>
    </row>
    <row r="2727" spans="1:10" ht="12.75" customHeight="1">
      <c r="A2727" s="404">
        <f t="shared" si="98"/>
        <v>230</v>
      </c>
      <c r="B2727" s="407" t="s">
        <v>2842</v>
      </c>
      <c r="C2727" s="400" t="s">
        <v>2246</v>
      </c>
      <c r="D2727" s="400">
        <v>0</v>
      </c>
      <c r="E2727" s="916">
        <v>1</v>
      </c>
      <c r="F2727" s="916"/>
      <c r="G2727" s="406">
        <v>25174800</v>
      </c>
      <c r="H2727" s="528">
        <v>2200</v>
      </c>
      <c r="I2727" s="543"/>
      <c r="J2727" s="544"/>
    </row>
    <row r="2728" spans="1:10" ht="12.75" customHeight="1">
      <c r="A2728" s="404">
        <f t="shared" si="98"/>
        <v>231</v>
      </c>
      <c r="B2728" s="407" t="s">
        <v>2843</v>
      </c>
      <c r="C2728" s="400" t="s">
        <v>2246</v>
      </c>
      <c r="D2728" s="400">
        <v>0</v>
      </c>
      <c r="E2728" s="916">
        <v>1</v>
      </c>
      <c r="F2728" s="916"/>
      <c r="G2728" s="406">
        <v>25174800</v>
      </c>
      <c r="H2728" s="528">
        <v>2200</v>
      </c>
      <c r="I2728" s="543"/>
      <c r="J2728" s="544"/>
    </row>
    <row r="2729" spans="1:10" ht="12.75" customHeight="1">
      <c r="A2729" s="404">
        <f t="shared" si="98"/>
        <v>232</v>
      </c>
      <c r="B2729" s="407" t="s">
        <v>2336</v>
      </c>
      <c r="C2729" s="400" t="s">
        <v>2246</v>
      </c>
      <c r="D2729" s="400">
        <v>0</v>
      </c>
      <c r="E2729" s="916">
        <v>1</v>
      </c>
      <c r="F2729" s="916"/>
      <c r="G2729" s="406">
        <v>25174800</v>
      </c>
      <c r="H2729" s="528">
        <v>2200</v>
      </c>
      <c r="I2729" s="543"/>
      <c r="J2729" s="544"/>
    </row>
    <row r="2730" spans="1:10" ht="12.75" customHeight="1">
      <c r="A2730" s="404">
        <f t="shared" si="98"/>
        <v>233</v>
      </c>
      <c r="B2730" s="407" t="s">
        <v>2844</v>
      </c>
      <c r="C2730" s="400" t="s">
        <v>2246</v>
      </c>
      <c r="D2730" s="400">
        <v>0</v>
      </c>
      <c r="E2730" s="916">
        <v>1</v>
      </c>
      <c r="F2730" s="916"/>
      <c r="G2730" s="406">
        <v>25174800</v>
      </c>
      <c r="H2730" s="528">
        <v>902000.00000000012</v>
      </c>
      <c r="I2730" s="543"/>
      <c r="J2730" s="544"/>
    </row>
    <row r="2731" spans="1:10" ht="12.75" customHeight="1">
      <c r="A2731" s="404">
        <f t="shared" si="98"/>
        <v>234</v>
      </c>
      <c r="B2731" s="407" t="s">
        <v>2845</v>
      </c>
      <c r="C2731" s="400" t="s">
        <v>2246</v>
      </c>
      <c r="D2731" s="400">
        <v>0</v>
      </c>
      <c r="E2731" s="916">
        <v>1</v>
      </c>
      <c r="F2731" s="916"/>
      <c r="G2731" s="406">
        <v>25174800</v>
      </c>
      <c r="H2731" s="528">
        <v>88000</v>
      </c>
      <c r="I2731" s="543"/>
      <c r="J2731" s="544"/>
    </row>
    <row r="2732" spans="1:10" ht="12.75" customHeight="1">
      <c r="A2732" s="404">
        <f t="shared" si="98"/>
        <v>235</v>
      </c>
      <c r="B2732" s="407" t="s">
        <v>2846</v>
      </c>
      <c r="C2732" s="400" t="s">
        <v>2246</v>
      </c>
      <c r="D2732" s="400">
        <v>0</v>
      </c>
      <c r="E2732" s="916">
        <v>1</v>
      </c>
      <c r="F2732" s="916"/>
      <c r="G2732" s="406">
        <v>25174800</v>
      </c>
      <c r="H2732" s="528">
        <v>77000</v>
      </c>
      <c r="I2732" s="543"/>
      <c r="J2732" s="544"/>
    </row>
    <row r="2733" spans="1:10" ht="12.75" customHeight="1">
      <c r="A2733" s="404">
        <f t="shared" si="98"/>
        <v>236</v>
      </c>
      <c r="B2733" s="407" t="s">
        <v>2847</v>
      </c>
      <c r="C2733" s="400" t="s">
        <v>2246</v>
      </c>
      <c r="D2733" s="400">
        <v>0</v>
      </c>
      <c r="E2733" s="916">
        <v>1</v>
      </c>
      <c r="F2733" s="916"/>
      <c r="G2733" s="406">
        <v>25174800</v>
      </c>
      <c r="H2733" s="528">
        <v>5500</v>
      </c>
      <c r="I2733" s="543"/>
      <c r="J2733" s="544"/>
    </row>
    <row r="2734" spans="1:10" ht="12.75" customHeight="1">
      <c r="A2734" s="404">
        <f t="shared" si="98"/>
        <v>237</v>
      </c>
      <c r="B2734" s="407" t="s">
        <v>2848</v>
      </c>
      <c r="C2734" s="400" t="s">
        <v>2246</v>
      </c>
      <c r="D2734" s="400">
        <v>0</v>
      </c>
      <c r="E2734" s="916">
        <v>1</v>
      </c>
      <c r="F2734" s="916"/>
      <c r="G2734" s="406">
        <v>25174800</v>
      </c>
      <c r="H2734" s="528">
        <v>13200.000000000002</v>
      </c>
      <c r="I2734" s="543"/>
      <c r="J2734" s="544"/>
    </row>
    <row r="2735" spans="1:10" ht="12.75" customHeight="1">
      <c r="A2735" s="404">
        <f t="shared" si="98"/>
        <v>238</v>
      </c>
      <c r="B2735" s="407" t="s">
        <v>2849</v>
      </c>
      <c r="C2735" s="400" t="s">
        <v>2246</v>
      </c>
      <c r="D2735" s="400">
        <v>0</v>
      </c>
      <c r="E2735" s="916">
        <v>1</v>
      </c>
      <c r="F2735" s="916"/>
      <c r="G2735" s="406">
        <v>25174800</v>
      </c>
      <c r="H2735" s="528">
        <v>15400.000000000002</v>
      </c>
      <c r="I2735" s="543"/>
      <c r="J2735" s="544"/>
    </row>
    <row r="2736" spans="1:10" ht="12.75" customHeight="1">
      <c r="A2736" s="404">
        <f t="shared" si="98"/>
        <v>239</v>
      </c>
      <c r="B2736" s="407" t="s">
        <v>2850</v>
      </c>
      <c r="C2736" s="400" t="s">
        <v>2246</v>
      </c>
      <c r="D2736" s="400">
        <v>0</v>
      </c>
      <c r="E2736" s="916">
        <v>1</v>
      </c>
      <c r="F2736" s="916"/>
      <c r="G2736" s="406">
        <v>25174800</v>
      </c>
      <c r="H2736" s="528">
        <v>17600</v>
      </c>
      <c r="I2736" s="543"/>
      <c r="J2736" s="544"/>
    </row>
    <row r="2737" spans="1:10" ht="12.75" customHeight="1">
      <c r="A2737" s="404">
        <f t="shared" si="98"/>
        <v>240</v>
      </c>
      <c r="B2737" s="407" t="s">
        <v>2851</v>
      </c>
      <c r="C2737" s="400" t="s">
        <v>2246</v>
      </c>
      <c r="D2737" s="400">
        <v>0</v>
      </c>
      <c r="E2737" s="916">
        <v>1</v>
      </c>
      <c r="F2737" s="916"/>
      <c r="G2737" s="406">
        <v>25174800</v>
      </c>
      <c r="H2737" s="528">
        <v>27500.000000000004</v>
      </c>
      <c r="I2737" s="543"/>
      <c r="J2737" s="544"/>
    </row>
    <row r="2738" spans="1:10" ht="12.75" customHeight="1">
      <c r="A2738" s="404">
        <f t="shared" si="98"/>
        <v>241</v>
      </c>
      <c r="B2738" s="407" t="s">
        <v>2852</v>
      </c>
      <c r="C2738" s="400" t="s">
        <v>2246</v>
      </c>
      <c r="D2738" s="400">
        <v>0</v>
      </c>
      <c r="E2738" s="916">
        <v>1</v>
      </c>
      <c r="F2738" s="916"/>
      <c r="G2738" s="406">
        <v>25174800</v>
      </c>
      <c r="H2738" s="528">
        <v>27500.000000000004</v>
      </c>
      <c r="I2738" s="543"/>
      <c r="J2738" s="544"/>
    </row>
    <row r="2739" spans="1:10" ht="12.75" customHeight="1">
      <c r="A2739" s="404">
        <f t="shared" si="98"/>
        <v>242</v>
      </c>
      <c r="B2739" s="407" t="s">
        <v>2853</v>
      </c>
      <c r="C2739" s="400" t="s">
        <v>2246</v>
      </c>
      <c r="D2739" s="400">
        <v>0</v>
      </c>
      <c r="E2739" s="916">
        <v>1</v>
      </c>
      <c r="F2739" s="916"/>
      <c r="G2739" s="406">
        <v>25174800</v>
      </c>
      <c r="H2739" s="528">
        <v>49500.000000000007</v>
      </c>
      <c r="I2739" s="543"/>
      <c r="J2739" s="544"/>
    </row>
    <row r="2740" spans="1:10" ht="12.75" customHeight="1">
      <c r="A2740" s="404">
        <f t="shared" si="98"/>
        <v>243</v>
      </c>
      <c r="B2740" s="407" t="s">
        <v>2854</v>
      </c>
      <c r="C2740" s="400" t="s">
        <v>2246</v>
      </c>
      <c r="D2740" s="400">
        <v>0</v>
      </c>
      <c r="E2740" s="916">
        <v>1</v>
      </c>
      <c r="F2740" s="916"/>
      <c r="G2740" s="406">
        <v>25174800</v>
      </c>
      <c r="H2740" s="528">
        <v>22000</v>
      </c>
      <c r="I2740" s="543"/>
      <c r="J2740" s="544"/>
    </row>
    <row r="2741" spans="1:10" ht="12.75" customHeight="1">
      <c r="A2741" s="404">
        <f t="shared" si="98"/>
        <v>244</v>
      </c>
      <c r="B2741" s="407" t="s">
        <v>2855</v>
      </c>
      <c r="C2741" s="400" t="s">
        <v>2246</v>
      </c>
      <c r="D2741" s="400">
        <v>0</v>
      </c>
      <c r="E2741" s="916">
        <v>1</v>
      </c>
      <c r="F2741" s="916"/>
      <c r="G2741" s="406">
        <v>25174800</v>
      </c>
      <c r="H2741" s="528">
        <v>275000</v>
      </c>
      <c r="I2741" s="543"/>
      <c r="J2741" s="544"/>
    </row>
    <row r="2742" spans="1:10" ht="12.75" customHeight="1">
      <c r="A2742" s="404">
        <f t="shared" si="98"/>
        <v>245</v>
      </c>
      <c r="B2742" s="407" t="s">
        <v>2856</v>
      </c>
      <c r="C2742" s="400" t="s">
        <v>2246</v>
      </c>
      <c r="D2742" s="400">
        <v>0</v>
      </c>
      <c r="E2742" s="916">
        <v>1</v>
      </c>
      <c r="F2742" s="916"/>
      <c r="G2742" s="406">
        <v>25174800</v>
      </c>
      <c r="H2742" s="528">
        <v>11000</v>
      </c>
      <c r="I2742" s="543"/>
      <c r="J2742" s="544"/>
    </row>
    <row r="2743" spans="1:10" ht="12.75" customHeight="1">
      <c r="A2743" s="404">
        <f t="shared" si="98"/>
        <v>246</v>
      </c>
      <c r="B2743" s="407" t="s">
        <v>2857</v>
      </c>
      <c r="C2743" s="400" t="s">
        <v>2246</v>
      </c>
      <c r="D2743" s="400">
        <v>0</v>
      </c>
      <c r="E2743" s="916">
        <v>1</v>
      </c>
      <c r="F2743" s="916"/>
      <c r="G2743" s="406">
        <v>25174800</v>
      </c>
      <c r="H2743" s="528">
        <v>11000</v>
      </c>
      <c r="I2743" s="543"/>
      <c r="J2743" s="544"/>
    </row>
    <row r="2744" spans="1:10" ht="12.75" customHeight="1">
      <c r="A2744" s="404">
        <f t="shared" si="98"/>
        <v>247</v>
      </c>
      <c r="B2744" s="407" t="s">
        <v>2858</v>
      </c>
      <c r="C2744" s="400" t="s">
        <v>2246</v>
      </c>
      <c r="D2744" s="400">
        <v>0</v>
      </c>
      <c r="E2744" s="916">
        <v>1</v>
      </c>
      <c r="F2744" s="916"/>
      <c r="G2744" s="406">
        <v>25174800</v>
      </c>
      <c r="H2744" s="528">
        <v>27500.000000000004</v>
      </c>
      <c r="I2744" s="543"/>
      <c r="J2744" s="544"/>
    </row>
    <row r="2745" spans="1:10" ht="12.75" customHeight="1">
      <c r="A2745" s="404">
        <f t="shared" si="98"/>
        <v>248</v>
      </c>
      <c r="B2745" s="407" t="s">
        <v>2859</v>
      </c>
      <c r="C2745" s="400" t="s">
        <v>2246</v>
      </c>
      <c r="D2745" s="400">
        <v>0</v>
      </c>
      <c r="E2745" s="916">
        <v>1</v>
      </c>
      <c r="F2745" s="916"/>
      <c r="G2745" s="406">
        <v>25174800</v>
      </c>
      <c r="H2745" s="528">
        <v>19800</v>
      </c>
      <c r="I2745" s="543"/>
      <c r="J2745" s="544"/>
    </row>
    <row r="2746" spans="1:10" ht="12.75" customHeight="1">
      <c r="A2746" s="404">
        <f t="shared" si="98"/>
        <v>249</v>
      </c>
      <c r="B2746" s="407" t="s">
        <v>2860</v>
      </c>
      <c r="C2746" s="400" t="s">
        <v>2246</v>
      </c>
      <c r="D2746" s="400">
        <v>0</v>
      </c>
      <c r="E2746" s="916">
        <v>1</v>
      </c>
      <c r="F2746" s="916"/>
      <c r="G2746" s="406">
        <v>25174800</v>
      </c>
      <c r="H2746" s="528">
        <v>27500.000000000004</v>
      </c>
      <c r="I2746" s="543"/>
      <c r="J2746" s="544"/>
    </row>
    <row r="2747" spans="1:10" ht="12.75" customHeight="1">
      <c r="A2747" s="404">
        <f t="shared" si="98"/>
        <v>250</v>
      </c>
      <c r="B2747" s="407" t="s">
        <v>2861</v>
      </c>
      <c r="C2747" s="400" t="s">
        <v>2246</v>
      </c>
      <c r="D2747" s="400">
        <v>0</v>
      </c>
      <c r="E2747" s="916">
        <v>1</v>
      </c>
      <c r="F2747" s="916"/>
      <c r="G2747" s="406">
        <v>25174800</v>
      </c>
      <c r="H2747" s="528">
        <v>11000</v>
      </c>
      <c r="I2747" s="543"/>
      <c r="J2747" s="544"/>
    </row>
    <row r="2748" spans="1:10" ht="12.75" customHeight="1">
      <c r="A2748" s="404">
        <f t="shared" si="98"/>
        <v>251</v>
      </c>
      <c r="B2748" s="407" t="s">
        <v>2862</v>
      </c>
      <c r="C2748" s="400" t="s">
        <v>2246</v>
      </c>
      <c r="D2748" s="400">
        <v>0</v>
      </c>
      <c r="E2748" s="916">
        <v>1</v>
      </c>
      <c r="F2748" s="916"/>
      <c r="G2748" s="406">
        <v>25174800</v>
      </c>
      <c r="H2748" s="528">
        <v>15400.000000000002</v>
      </c>
      <c r="I2748" s="543"/>
      <c r="J2748" s="544"/>
    </row>
    <row r="2749" spans="1:10" ht="12.75" customHeight="1">
      <c r="A2749" s="404">
        <f t="shared" si="98"/>
        <v>252</v>
      </c>
      <c r="B2749" s="407" t="s">
        <v>2863</v>
      </c>
      <c r="C2749" s="400" t="s">
        <v>2246</v>
      </c>
      <c r="D2749" s="400">
        <v>0</v>
      </c>
      <c r="E2749" s="916">
        <v>1</v>
      </c>
      <c r="F2749" s="916"/>
      <c r="G2749" s="406">
        <v>25174800</v>
      </c>
      <c r="H2749" s="528">
        <v>13200.000000000002</v>
      </c>
      <c r="I2749" s="543"/>
      <c r="J2749" s="544"/>
    </row>
    <row r="2750" spans="1:10" ht="12.75" customHeight="1">
      <c r="A2750" s="404">
        <f t="shared" si="98"/>
        <v>253</v>
      </c>
      <c r="B2750" s="462" t="s">
        <v>2864</v>
      </c>
      <c r="C2750" s="400" t="s">
        <v>2246</v>
      </c>
      <c r="D2750" s="400">
        <v>0</v>
      </c>
      <c r="E2750" s="916">
        <v>1</v>
      </c>
      <c r="F2750" s="916"/>
      <c r="G2750" s="406">
        <v>25174800</v>
      </c>
      <c r="H2750" s="528">
        <v>19800</v>
      </c>
      <c r="I2750" s="543"/>
      <c r="J2750" s="544"/>
    </row>
    <row r="2751" spans="1:10" ht="12.75" customHeight="1">
      <c r="A2751" s="499"/>
      <c r="B2751" s="501"/>
      <c r="C2751" s="502"/>
      <c r="D2751" s="385"/>
      <c r="E2751" s="533"/>
      <c r="F2751" s="534"/>
      <c r="G2751" s="121"/>
      <c r="H2751" s="388"/>
      <c r="I2751" s="543"/>
      <c r="J2751" s="544"/>
    </row>
    <row r="2752" spans="1:10" ht="105.6" customHeight="1">
      <c r="A2752" s="889" t="s">
        <v>3383</v>
      </c>
      <c r="B2752" s="890"/>
      <c r="C2752" s="890"/>
      <c r="D2752" s="890"/>
      <c r="E2752" s="890"/>
      <c r="F2752" s="890"/>
      <c r="G2752" s="890"/>
      <c r="H2752" s="891"/>
      <c r="I2752" s="543"/>
      <c r="J2752" s="544"/>
    </row>
    <row r="2753" spans="1:10" ht="21" customHeight="1">
      <c r="A2753" s="892" t="s">
        <v>2034</v>
      </c>
      <c r="B2753" s="893"/>
      <c r="C2753" s="893"/>
      <c r="D2753" s="893"/>
      <c r="E2753" s="893"/>
      <c r="F2753" s="893"/>
      <c r="G2753" s="894"/>
      <c r="H2753" s="388"/>
      <c r="I2753" s="543"/>
      <c r="J2753" s="544"/>
    </row>
    <row r="2754" spans="1:10" ht="12.75" customHeight="1">
      <c r="A2754" s="904" t="s">
        <v>2736</v>
      </c>
      <c r="B2754" s="904"/>
      <c r="C2754" s="904"/>
      <c r="D2754" s="904"/>
      <c r="E2754" s="904"/>
      <c r="F2754" s="904"/>
      <c r="G2754" s="904"/>
      <c r="H2754" s="904"/>
      <c r="I2754" s="543"/>
      <c r="J2754" s="544"/>
    </row>
    <row r="2755" spans="1:10" ht="12.75" customHeight="1">
      <c r="A2755" s="475">
        <f>A2748+1</f>
        <v>252</v>
      </c>
      <c r="B2755" s="382" t="s">
        <v>3204</v>
      </c>
      <c r="C2755" s="475" t="s">
        <v>2890</v>
      </c>
      <c r="D2755" s="475">
        <v>0</v>
      </c>
      <c r="E2755" s="901">
        <v>1</v>
      </c>
      <c r="F2755" s="901"/>
      <c r="G2755" s="469">
        <v>78181507</v>
      </c>
      <c r="H2755" s="530">
        <v>880000.00000000012</v>
      </c>
      <c r="I2755" s="543"/>
      <c r="J2755" s="544"/>
    </row>
    <row r="2756" spans="1:10" ht="12.75" customHeight="1">
      <c r="A2756" s="475">
        <f>A2755+1</f>
        <v>253</v>
      </c>
      <c r="B2756" s="382" t="s">
        <v>3205</v>
      </c>
      <c r="C2756" s="475" t="s">
        <v>2890</v>
      </c>
      <c r="D2756" s="475">
        <v>0</v>
      </c>
      <c r="E2756" s="901">
        <v>1</v>
      </c>
      <c r="F2756" s="901"/>
      <c r="G2756" s="469">
        <v>78181507</v>
      </c>
      <c r="H2756" s="530">
        <v>352000</v>
      </c>
      <c r="I2756" s="543"/>
      <c r="J2756" s="544"/>
    </row>
    <row r="2757" spans="1:10" ht="12.75" customHeight="1">
      <c r="A2757" s="475">
        <f t="shared" ref="A2757:A2764" si="99">A2756+1</f>
        <v>254</v>
      </c>
      <c r="B2757" s="382" t="s">
        <v>3206</v>
      </c>
      <c r="C2757" s="475" t="s">
        <v>2890</v>
      </c>
      <c r="D2757" s="475">
        <v>0</v>
      </c>
      <c r="E2757" s="901">
        <v>1</v>
      </c>
      <c r="F2757" s="901"/>
      <c r="G2757" s="469">
        <v>78181507</v>
      </c>
      <c r="H2757" s="530">
        <v>660000</v>
      </c>
      <c r="I2757" s="543"/>
      <c r="J2757" s="544"/>
    </row>
    <row r="2758" spans="1:10" ht="12.75" customHeight="1">
      <c r="A2758" s="475">
        <f t="shared" si="99"/>
        <v>255</v>
      </c>
      <c r="B2758" s="382" t="s">
        <v>3207</v>
      </c>
      <c r="C2758" s="475" t="s">
        <v>2890</v>
      </c>
      <c r="D2758" s="475">
        <v>0</v>
      </c>
      <c r="E2758" s="901">
        <v>1</v>
      </c>
      <c r="F2758" s="901"/>
      <c r="G2758" s="469">
        <v>78181507</v>
      </c>
      <c r="H2758" s="530">
        <v>748000.00000000012</v>
      </c>
      <c r="I2758" s="543"/>
      <c r="J2758" s="544"/>
    </row>
    <row r="2759" spans="1:10" ht="12.75" customHeight="1">
      <c r="A2759" s="475">
        <f t="shared" si="99"/>
        <v>256</v>
      </c>
      <c r="B2759" s="382" t="s">
        <v>2891</v>
      </c>
      <c r="C2759" s="475" t="s">
        <v>2890</v>
      </c>
      <c r="D2759" s="475">
        <v>0</v>
      </c>
      <c r="E2759" s="901">
        <v>1</v>
      </c>
      <c r="F2759" s="901"/>
      <c r="G2759" s="469">
        <v>78181507</v>
      </c>
      <c r="H2759" s="530">
        <v>385000.00000000006</v>
      </c>
      <c r="I2759" s="543"/>
      <c r="J2759" s="544"/>
    </row>
    <row r="2760" spans="1:10" ht="12.75" customHeight="1">
      <c r="A2760" s="475">
        <f t="shared" si="99"/>
        <v>257</v>
      </c>
      <c r="B2760" s="382" t="s">
        <v>3208</v>
      </c>
      <c r="C2760" s="475" t="s">
        <v>2890</v>
      </c>
      <c r="D2760" s="475">
        <v>0</v>
      </c>
      <c r="E2760" s="901">
        <v>1</v>
      </c>
      <c r="F2760" s="901"/>
      <c r="G2760" s="469">
        <v>78181507</v>
      </c>
      <c r="H2760" s="530">
        <v>495000.00000000006</v>
      </c>
      <c r="I2760" s="543"/>
      <c r="J2760" s="544"/>
    </row>
    <row r="2761" spans="1:10" ht="12.75" customHeight="1">
      <c r="A2761" s="475">
        <f t="shared" si="99"/>
        <v>258</v>
      </c>
      <c r="B2761" s="382" t="s">
        <v>3209</v>
      </c>
      <c r="C2761" s="475" t="s">
        <v>2890</v>
      </c>
      <c r="D2761" s="475">
        <v>0</v>
      </c>
      <c r="E2761" s="901">
        <v>1</v>
      </c>
      <c r="F2761" s="901"/>
      <c r="G2761" s="469">
        <v>78181507</v>
      </c>
      <c r="H2761" s="530">
        <v>462000.00000000006</v>
      </c>
      <c r="I2761" s="543"/>
      <c r="J2761" s="544"/>
    </row>
    <row r="2762" spans="1:10" ht="12.75" customHeight="1">
      <c r="A2762" s="475">
        <f t="shared" si="99"/>
        <v>259</v>
      </c>
      <c r="B2762" s="382" t="s">
        <v>3210</v>
      </c>
      <c r="C2762" s="475" t="s">
        <v>2890</v>
      </c>
      <c r="D2762" s="475">
        <v>0</v>
      </c>
      <c r="E2762" s="901">
        <v>1</v>
      </c>
      <c r="F2762" s="901"/>
      <c r="G2762" s="469">
        <v>78181507</v>
      </c>
      <c r="H2762" s="530">
        <v>660000</v>
      </c>
      <c r="I2762" s="543"/>
      <c r="J2762" s="544"/>
    </row>
    <row r="2763" spans="1:10" ht="12.75" customHeight="1">
      <c r="A2763" s="475">
        <f t="shared" si="99"/>
        <v>260</v>
      </c>
      <c r="B2763" s="382" t="s">
        <v>3211</v>
      </c>
      <c r="C2763" s="475" t="s">
        <v>2890</v>
      </c>
      <c r="D2763" s="475">
        <v>0</v>
      </c>
      <c r="E2763" s="901">
        <v>1</v>
      </c>
      <c r="F2763" s="901"/>
      <c r="G2763" s="469">
        <v>78181507</v>
      </c>
      <c r="H2763" s="530">
        <v>330000</v>
      </c>
      <c r="I2763" s="543"/>
      <c r="J2763" s="544"/>
    </row>
    <row r="2764" spans="1:10" ht="12.75" customHeight="1">
      <c r="A2764" s="475">
        <f t="shared" si="99"/>
        <v>261</v>
      </c>
      <c r="B2764" s="464" t="s">
        <v>3212</v>
      </c>
      <c r="C2764" s="475" t="s">
        <v>2890</v>
      </c>
      <c r="D2764" s="475">
        <v>0</v>
      </c>
      <c r="E2764" s="901">
        <v>1</v>
      </c>
      <c r="F2764" s="901"/>
      <c r="G2764" s="469">
        <v>78181507</v>
      </c>
      <c r="H2764" s="530">
        <v>330000</v>
      </c>
      <c r="I2764" s="543"/>
      <c r="J2764" s="544"/>
    </row>
    <row r="2765" spans="1:10" ht="12.75" customHeight="1">
      <c r="A2765" s="907" t="s">
        <v>2391</v>
      </c>
      <c r="B2765" s="908"/>
      <c r="C2765" s="908"/>
      <c r="D2765" s="908"/>
      <c r="E2765" s="908"/>
      <c r="F2765" s="908"/>
      <c r="G2765" s="908"/>
      <c r="H2765" s="908"/>
      <c r="I2765" s="543"/>
      <c r="J2765" s="544"/>
    </row>
    <row r="2766" spans="1:10" ht="12.75" customHeight="1">
      <c r="A2766" s="475">
        <f>A2764+1</f>
        <v>262</v>
      </c>
      <c r="B2766" s="382" t="s">
        <v>2895</v>
      </c>
      <c r="C2766" s="475" t="s">
        <v>2890</v>
      </c>
      <c r="D2766" s="475">
        <v>0</v>
      </c>
      <c r="E2766" s="901">
        <v>1</v>
      </c>
      <c r="F2766" s="901"/>
      <c r="G2766" s="469">
        <v>78181507</v>
      </c>
      <c r="H2766" s="530">
        <v>242000.00000000003</v>
      </c>
      <c r="I2766" s="543"/>
      <c r="J2766" s="544"/>
    </row>
    <row r="2767" spans="1:10" ht="12.75" customHeight="1">
      <c r="A2767" s="475">
        <f t="shared" ref="A2767:A2784" si="100">A2766+1</f>
        <v>263</v>
      </c>
      <c r="B2767" s="382" t="s">
        <v>2896</v>
      </c>
      <c r="C2767" s="475" t="s">
        <v>2890</v>
      </c>
      <c r="D2767" s="475">
        <v>0</v>
      </c>
      <c r="E2767" s="901">
        <v>1</v>
      </c>
      <c r="F2767" s="901"/>
      <c r="G2767" s="469">
        <v>78181507</v>
      </c>
      <c r="H2767" s="530">
        <v>176000</v>
      </c>
      <c r="I2767" s="543"/>
      <c r="J2767" s="544"/>
    </row>
    <row r="2768" spans="1:10" ht="12.75" customHeight="1">
      <c r="A2768" s="475">
        <f t="shared" si="100"/>
        <v>264</v>
      </c>
      <c r="B2768" s="382" t="s">
        <v>2897</v>
      </c>
      <c r="C2768" s="475" t="s">
        <v>2890</v>
      </c>
      <c r="D2768" s="475">
        <v>0</v>
      </c>
      <c r="E2768" s="901">
        <v>1</v>
      </c>
      <c r="F2768" s="901"/>
      <c r="G2768" s="469">
        <v>78181507</v>
      </c>
      <c r="H2768" s="530">
        <v>220000.00000000003</v>
      </c>
      <c r="I2768" s="543"/>
      <c r="J2768" s="544"/>
    </row>
    <row r="2769" spans="1:10" ht="12.75" customHeight="1">
      <c r="A2769" s="475">
        <f t="shared" si="100"/>
        <v>265</v>
      </c>
      <c r="B2769" s="382" t="s">
        <v>2898</v>
      </c>
      <c r="C2769" s="475" t="s">
        <v>2890</v>
      </c>
      <c r="D2769" s="475">
        <v>0</v>
      </c>
      <c r="E2769" s="901">
        <v>1</v>
      </c>
      <c r="F2769" s="901"/>
      <c r="G2769" s="469">
        <v>78181507</v>
      </c>
      <c r="H2769" s="530">
        <v>308000</v>
      </c>
      <c r="I2769" s="543"/>
      <c r="J2769" s="544"/>
    </row>
    <row r="2770" spans="1:10" ht="12.75" customHeight="1">
      <c r="A2770" s="475">
        <f t="shared" si="100"/>
        <v>266</v>
      </c>
      <c r="B2770" s="382" t="s">
        <v>2899</v>
      </c>
      <c r="C2770" s="475" t="s">
        <v>2890</v>
      </c>
      <c r="D2770" s="475">
        <v>0</v>
      </c>
      <c r="E2770" s="901">
        <v>1</v>
      </c>
      <c r="F2770" s="901"/>
      <c r="G2770" s="469">
        <v>78181507</v>
      </c>
      <c r="H2770" s="530">
        <v>352000</v>
      </c>
      <c r="I2770" s="543"/>
      <c r="J2770" s="544"/>
    </row>
    <row r="2771" spans="1:10" ht="12.75" customHeight="1">
      <c r="A2771" s="475">
        <f t="shared" si="100"/>
        <v>267</v>
      </c>
      <c r="B2771" s="382" t="s">
        <v>2900</v>
      </c>
      <c r="C2771" s="475" t="s">
        <v>2890</v>
      </c>
      <c r="D2771" s="475">
        <v>0</v>
      </c>
      <c r="E2771" s="901">
        <v>1</v>
      </c>
      <c r="F2771" s="901"/>
      <c r="G2771" s="469">
        <v>78181507</v>
      </c>
      <c r="H2771" s="530">
        <v>418000.00000000006</v>
      </c>
      <c r="I2771" s="543"/>
      <c r="J2771" s="544"/>
    </row>
    <row r="2772" spans="1:10" ht="12.75" customHeight="1">
      <c r="A2772" s="475">
        <f t="shared" si="100"/>
        <v>268</v>
      </c>
      <c r="B2772" s="382" t="s">
        <v>2901</v>
      </c>
      <c r="C2772" s="475" t="s">
        <v>2890</v>
      </c>
      <c r="D2772" s="475">
        <v>0</v>
      </c>
      <c r="E2772" s="901">
        <v>1</v>
      </c>
      <c r="F2772" s="901"/>
      <c r="G2772" s="469">
        <v>78181507</v>
      </c>
      <c r="H2772" s="530">
        <v>605000</v>
      </c>
      <c r="I2772" s="543"/>
      <c r="J2772" s="544"/>
    </row>
    <row r="2773" spans="1:10" ht="12.75" customHeight="1">
      <c r="A2773" s="475">
        <f t="shared" si="100"/>
        <v>269</v>
      </c>
      <c r="B2773" s="382" t="s">
        <v>2902</v>
      </c>
      <c r="C2773" s="475" t="s">
        <v>2890</v>
      </c>
      <c r="D2773" s="475">
        <v>0</v>
      </c>
      <c r="E2773" s="901">
        <v>1</v>
      </c>
      <c r="F2773" s="901"/>
      <c r="G2773" s="469">
        <v>78181507</v>
      </c>
      <c r="H2773" s="530">
        <v>220000.00000000003</v>
      </c>
      <c r="I2773" s="543"/>
      <c r="J2773" s="544"/>
    </row>
    <row r="2774" spans="1:10" ht="12.75" customHeight="1">
      <c r="A2774" s="475">
        <f t="shared" si="100"/>
        <v>270</v>
      </c>
      <c r="B2774" s="382" t="s">
        <v>2903</v>
      </c>
      <c r="C2774" s="475" t="s">
        <v>2890</v>
      </c>
      <c r="D2774" s="475">
        <v>0</v>
      </c>
      <c r="E2774" s="901">
        <v>1</v>
      </c>
      <c r="F2774" s="901"/>
      <c r="G2774" s="469">
        <v>78181507</v>
      </c>
      <c r="H2774" s="530">
        <v>308000</v>
      </c>
      <c r="I2774" s="543"/>
      <c r="J2774" s="544"/>
    </row>
    <row r="2775" spans="1:10" ht="12.75" customHeight="1">
      <c r="A2775" s="475">
        <f t="shared" si="100"/>
        <v>271</v>
      </c>
      <c r="B2775" s="382" t="s">
        <v>2904</v>
      </c>
      <c r="C2775" s="475" t="s">
        <v>2890</v>
      </c>
      <c r="D2775" s="475">
        <v>0</v>
      </c>
      <c r="E2775" s="901">
        <v>1</v>
      </c>
      <c r="F2775" s="901"/>
      <c r="G2775" s="469">
        <v>78181507</v>
      </c>
      <c r="H2775" s="530">
        <v>165000</v>
      </c>
      <c r="I2775" s="543"/>
      <c r="J2775" s="544"/>
    </row>
    <row r="2776" spans="1:10" ht="12.75" customHeight="1">
      <c r="A2776" s="475">
        <f t="shared" si="100"/>
        <v>272</v>
      </c>
      <c r="B2776" s="382" t="s">
        <v>2905</v>
      </c>
      <c r="C2776" s="381" t="s">
        <v>2890</v>
      </c>
      <c r="D2776" s="381">
        <v>0</v>
      </c>
      <c r="E2776" s="901">
        <v>1</v>
      </c>
      <c r="F2776" s="901"/>
      <c r="G2776" s="470">
        <v>78181507</v>
      </c>
      <c r="H2776" s="530">
        <v>198000.00000000003</v>
      </c>
      <c r="I2776" s="543"/>
      <c r="J2776" s="544"/>
    </row>
    <row r="2777" spans="1:10" ht="12.75" customHeight="1">
      <c r="A2777" s="475">
        <f t="shared" si="100"/>
        <v>273</v>
      </c>
      <c r="B2777" s="382" t="s">
        <v>2906</v>
      </c>
      <c r="C2777" s="381" t="s">
        <v>2890</v>
      </c>
      <c r="D2777" s="381">
        <v>0</v>
      </c>
      <c r="E2777" s="901">
        <v>1</v>
      </c>
      <c r="F2777" s="901"/>
      <c r="G2777" s="470">
        <v>78181507</v>
      </c>
      <c r="H2777" s="530">
        <v>308000</v>
      </c>
      <c r="I2777" s="543"/>
      <c r="J2777" s="544"/>
    </row>
    <row r="2778" spans="1:10" ht="12.75" customHeight="1">
      <c r="A2778" s="475">
        <f t="shared" si="100"/>
        <v>274</v>
      </c>
      <c r="B2778" s="382" t="s">
        <v>2907</v>
      </c>
      <c r="C2778" s="381" t="s">
        <v>2890</v>
      </c>
      <c r="D2778" s="381">
        <v>0</v>
      </c>
      <c r="E2778" s="901">
        <v>1</v>
      </c>
      <c r="F2778" s="901"/>
      <c r="G2778" s="470">
        <v>78181507</v>
      </c>
      <c r="H2778" s="530">
        <v>352000</v>
      </c>
      <c r="I2778" s="543"/>
      <c r="J2778" s="544"/>
    </row>
    <row r="2779" spans="1:10" ht="12.75" customHeight="1">
      <c r="A2779" s="475">
        <f t="shared" si="100"/>
        <v>275</v>
      </c>
      <c r="B2779" s="382" t="s">
        <v>2908</v>
      </c>
      <c r="C2779" s="381" t="s">
        <v>2890</v>
      </c>
      <c r="D2779" s="381">
        <v>0</v>
      </c>
      <c r="E2779" s="901">
        <v>1</v>
      </c>
      <c r="F2779" s="901"/>
      <c r="G2779" s="470">
        <v>78181507</v>
      </c>
      <c r="H2779" s="530">
        <v>165000</v>
      </c>
      <c r="I2779" s="543"/>
      <c r="J2779" s="544"/>
    </row>
    <row r="2780" spans="1:10" ht="12.75" customHeight="1">
      <c r="A2780" s="475">
        <f t="shared" si="100"/>
        <v>276</v>
      </c>
      <c r="B2780" s="382" t="s">
        <v>2909</v>
      </c>
      <c r="C2780" s="381" t="s">
        <v>2890</v>
      </c>
      <c r="D2780" s="381">
        <v>0</v>
      </c>
      <c r="E2780" s="901">
        <v>1</v>
      </c>
      <c r="F2780" s="901"/>
      <c r="G2780" s="470">
        <v>78181507</v>
      </c>
      <c r="H2780" s="530">
        <v>352000</v>
      </c>
      <c r="I2780" s="543"/>
      <c r="J2780" s="544"/>
    </row>
    <row r="2781" spans="1:10" ht="12.75" customHeight="1">
      <c r="A2781" s="475">
        <f t="shared" si="100"/>
        <v>277</v>
      </c>
      <c r="B2781" s="382" t="s">
        <v>2910</v>
      </c>
      <c r="C2781" s="381" t="s">
        <v>2890</v>
      </c>
      <c r="D2781" s="381">
        <v>0</v>
      </c>
      <c r="E2781" s="901">
        <v>1</v>
      </c>
      <c r="F2781" s="901"/>
      <c r="G2781" s="470">
        <v>78181507</v>
      </c>
      <c r="H2781" s="530">
        <v>308000</v>
      </c>
      <c r="I2781" s="543"/>
      <c r="J2781" s="544"/>
    </row>
    <row r="2782" spans="1:10" ht="12.75" customHeight="1">
      <c r="A2782" s="475">
        <f t="shared" si="100"/>
        <v>278</v>
      </c>
      <c r="B2782" s="382" t="s">
        <v>2911</v>
      </c>
      <c r="C2782" s="381" t="s">
        <v>2890</v>
      </c>
      <c r="D2782" s="381">
        <v>0</v>
      </c>
      <c r="E2782" s="901">
        <v>1</v>
      </c>
      <c r="F2782" s="901"/>
      <c r="G2782" s="470">
        <v>78181507</v>
      </c>
      <c r="H2782" s="530">
        <v>352000</v>
      </c>
      <c r="I2782" s="543"/>
      <c r="J2782" s="544"/>
    </row>
    <row r="2783" spans="1:10" ht="12.75" customHeight="1">
      <c r="A2783" s="475">
        <f t="shared" si="100"/>
        <v>279</v>
      </c>
      <c r="B2783" s="382" t="s">
        <v>2912</v>
      </c>
      <c r="C2783" s="381" t="s">
        <v>2890</v>
      </c>
      <c r="D2783" s="381">
        <v>0</v>
      </c>
      <c r="E2783" s="901">
        <v>1</v>
      </c>
      <c r="F2783" s="901"/>
      <c r="G2783" s="470">
        <v>78181507</v>
      </c>
      <c r="H2783" s="530">
        <v>308000</v>
      </c>
      <c r="I2783" s="543"/>
      <c r="J2783" s="544"/>
    </row>
    <row r="2784" spans="1:10" ht="12.75" customHeight="1">
      <c r="A2784" s="475">
        <f t="shared" si="100"/>
        <v>280</v>
      </c>
      <c r="B2784" s="464" t="s">
        <v>2913</v>
      </c>
      <c r="C2784" s="381" t="s">
        <v>2890</v>
      </c>
      <c r="D2784" s="381">
        <v>0</v>
      </c>
      <c r="E2784" s="901">
        <v>1</v>
      </c>
      <c r="F2784" s="901"/>
      <c r="G2784" s="470">
        <v>78181507</v>
      </c>
      <c r="H2784" s="530">
        <v>165000</v>
      </c>
      <c r="I2784" s="543"/>
      <c r="J2784" s="544"/>
    </row>
    <row r="2785" spans="1:10" ht="12.75" customHeight="1">
      <c r="A2785" s="904" t="s">
        <v>2427</v>
      </c>
      <c r="B2785" s="904"/>
      <c r="C2785" s="904"/>
      <c r="D2785" s="904"/>
      <c r="E2785" s="904"/>
      <c r="F2785" s="904"/>
      <c r="G2785" s="904"/>
      <c r="H2785" s="904"/>
      <c r="I2785" s="543"/>
      <c r="J2785" s="544"/>
    </row>
    <row r="2786" spans="1:10" ht="12.75" customHeight="1">
      <c r="A2786" s="476">
        <f>A2784+1</f>
        <v>281</v>
      </c>
      <c r="B2786" s="477" t="s">
        <v>2914</v>
      </c>
      <c r="C2786" s="489" t="s">
        <v>2890</v>
      </c>
      <c r="D2786" s="489">
        <v>0</v>
      </c>
      <c r="E2786" s="901">
        <v>1</v>
      </c>
      <c r="F2786" s="901"/>
      <c r="G2786" s="490">
        <v>78181507</v>
      </c>
      <c r="H2786" s="531">
        <v>198000.00000000003</v>
      </c>
      <c r="I2786" s="543"/>
      <c r="J2786" s="544"/>
    </row>
    <row r="2787" spans="1:10" ht="12.75" customHeight="1">
      <c r="A2787" s="475">
        <f t="shared" ref="A2787:A2795" si="101">A2786+1</f>
        <v>282</v>
      </c>
      <c r="B2787" s="382" t="s">
        <v>2915</v>
      </c>
      <c r="C2787" s="381" t="s">
        <v>2890</v>
      </c>
      <c r="D2787" s="381">
        <v>0</v>
      </c>
      <c r="E2787" s="901">
        <v>1</v>
      </c>
      <c r="F2787" s="901"/>
      <c r="G2787" s="470">
        <v>78181507</v>
      </c>
      <c r="H2787" s="530">
        <v>715000</v>
      </c>
      <c r="I2787" s="543"/>
      <c r="J2787" s="544"/>
    </row>
    <row r="2788" spans="1:10" ht="12.75" customHeight="1">
      <c r="A2788" s="475">
        <f t="shared" si="101"/>
        <v>283</v>
      </c>
      <c r="B2788" s="382" t="s">
        <v>2916</v>
      </c>
      <c r="C2788" s="381" t="s">
        <v>2890</v>
      </c>
      <c r="D2788" s="381">
        <v>0</v>
      </c>
      <c r="E2788" s="901">
        <v>1</v>
      </c>
      <c r="F2788" s="901"/>
      <c r="G2788" s="470">
        <v>78181507</v>
      </c>
      <c r="H2788" s="530">
        <v>330000</v>
      </c>
      <c r="I2788" s="543"/>
      <c r="J2788" s="544"/>
    </row>
    <row r="2789" spans="1:10" ht="12.75" customHeight="1">
      <c r="A2789" s="475">
        <f t="shared" si="101"/>
        <v>284</v>
      </c>
      <c r="B2789" s="382" t="s">
        <v>2917</v>
      </c>
      <c r="C2789" s="381" t="s">
        <v>2890</v>
      </c>
      <c r="D2789" s="381">
        <v>0</v>
      </c>
      <c r="E2789" s="901">
        <v>1</v>
      </c>
      <c r="F2789" s="901"/>
      <c r="G2789" s="470">
        <v>78181507</v>
      </c>
      <c r="H2789" s="530">
        <v>385000.00000000006</v>
      </c>
      <c r="I2789" s="543"/>
      <c r="J2789" s="544"/>
    </row>
    <row r="2790" spans="1:10" ht="12.75" customHeight="1">
      <c r="A2790" s="475">
        <f t="shared" si="101"/>
        <v>285</v>
      </c>
      <c r="B2790" s="382" t="s">
        <v>2918</v>
      </c>
      <c r="C2790" s="381" t="s">
        <v>2890</v>
      </c>
      <c r="D2790" s="381">
        <v>0</v>
      </c>
      <c r="E2790" s="901">
        <v>1</v>
      </c>
      <c r="F2790" s="901"/>
      <c r="G2790" s="470">
        <v>78181507</v>
      </c>
      <c r="H2790" s="530">
        <v>1100000</v>
      </c>
      <c r="I2790" s="543"/>
      <c r="J2790" s="544"/>
    </row>
    <row r="2791" spans="1:10" ht="12.75" customHeight="1">
      <c r="A2791" s="475">
        <f t="shared" si="101"/>
        <v>286</v>
      </c>
      <c r="B2791" s="382" t="s">
        <v>2919</v>
      </c>
      <c r="C2791" s="381" t="s">
        <v>2890</v>
      </c>
      <c r="D2791" s="381">
        <v>0</v>
      </c>
      <c r="E2791" s="901">
        <v>1</v>
      </c>
      <c r="F2791" s="901"/>
      <c r="G2791" s="470">
        <v>78181507</v>
      </c>
      <c r="H2791" s="530">
        <v>308000</v>
      </c>
      <c r="I2791" s="543"/>
      <c r="J2791" s="544"/>
    </row>
    <row r="2792" spans="1:10" ht="12.75" customHeight="1">
      <c r="A2792" s="475">
        <f t="shared" si="101"/>
        <v>287</v>
      </c>
      <c r="B2792" s="382" t="s">
        <v>2920</v>
      </c>
      <c r="C2792" s="381" t="s">
        <v>2890</v>
      </c>
      <c r="D2792" s="381">
        <v>0</v>
      </c>
      <c r="E2792" s="901">
        <v>1</v>
      </c>
      <c r="F2792" s="901"/>
      <c r="G2792" s="470">
        <v>78181507</v>
      </c>
      <c r="H2792" s="530">
        <v>242000.00000000003</v>
      </c>
      <c r="I2792" s="543"/>
      <c r="J2792" s="544"/>
    </row>
    <row r="2793" spans="1:10" ht="12.75" customHeight="1">
      <c r="A2793" s="475">
        <f t="shared" si="101"/>
        <v>288</v>
      </c>
      <c r="B2793" s="382" t="s">
        <v>2921</v>
      </c>
      <c r="C2793" s="381" t="s">
        <v>2890</v>
      </c>
      <c r="D2793" s="381">
        <v>0</v>
      </c>
      <c r="E2793" s="901">
        <v>1</v>
      </c>
      <c r="F2793" s="901"/>
      <c r="G2793" s="470">
        <v>78181507</v>
      </c>
      <c r="H2793" s="530">
        <v>198000.00000000003</v>
      </c>
      <c r="I2793" s="543"/>
      <c r="J2793" s="544"/>
    </row>
    <row r="2794" spans="1:10" ht="12.75" customHeight="1">
      <c r="A2794" s="475">
        <f t="shared" si="101"/>
        <v>289</v>
      </c>
      <c r="B2794" s="382" t="s">
        <v>2922</v>
      </c>
      <c r="C2794" s="381" t="s">
        <v>2890</v>
      </c>
      <c r="D2794" s="381">
        <v>0</v>
      </c>
      <c r="E2794" s="901">
        <v>1</v>
      </c>
      <c r="F2794" s="901"/>
      <c r="G2794" s="470">
        <v>78181507</v>
      </c>
      <c r="H2794" s="530">
        <v>220000.00000000003</v>
      </c>
      <c r="I2794" s="543"/>
      <c r="J2794" s="544"/>
    </row>
    <row r="2795" spans="1:10" ht="12.75" customHeight="1">
      <c r="A2795" s="475">
        <f t="shared" si="101"/>
        <v>290</v>
      </c>
      <c r="B2795" s="464" t="s">
        <v>2923</v>
      </c>
      <c r="C2795" s="381" t="s">
        <v>2890</v>
      </c>
      <c r="D2795" s="381">
        <v>0</v>
      </c>
      <c r="E2795" s="901">
        <v>1</v>
      </c>
      <c r="F2795" s="901"/>
      <c r="G2795" s="470">
        <v>78181507</v>
      </c>
      <c r="H2795" s="530">
        <v>165000</v>
      </c>
      <c r="I2795" s="543"/>
      <c r="J2795" s="544"/>
    </row>
    <row r="2796" spans="1:10" ht="12.75" customHeight="1">
      <c r="A2796" s="904" t="s">
        <v>3213</v>
      </c>
      <c r="B2796" s="904"/>
      <c r="C2796" s="904"/>
      <c r="D2796" s="904"/>
      <c r="E2796" s="904"/>
      <c r="F2796" s="904"/>
      <c r="G2796" s="904"/>
      <c r="H2796" s="904"/>
      <c r="I2796" s="543"/>
      <c r="J2796" s="544"/>
    </row>
    <row r="2797" spans="1:10" ht="12.75" customHeight="1">
      <c r="A2797" s="476">
        <f>A2795+1</f>
        <v>291</v>
      </c>
      <c r="B2797" s="477" t="s">
        <v>2924</v>
      </c>
      <c r="C2797" s="489" t="s">
        <v>2890</v>
      </c>
      <c r="D2797" s="489">
        <v>0</v>
      </c>
      <c r="E2797" s="901">
        <v>1</v>
      </c>
      <c r="F2797" s="901"/>
      <c r="G2797" s="490">
        <v>78181507</v>
      </c>
      <c r="H2797" s="531">
        <v>682000</v>
      </c>
      <c r="I2797" s="543"/>
      <c r="J2797" s="544"/>
    </row>
    <row r="2798" spans="1:10" ht="12.75" customHeight="1">
      <c r="A2798" s="475">
        <f t="shared" ref="A2798:A2861" si="102">A2797+1</f>
        <v>292</v>
      </c>
      <c r="B2798" s="382" t="s">
        <v>2925</v>
      </c>
      <c r="C2798" s="381" t="s">
        <v>2890</v>
      </c>
      <c r="D2798" s="381">
        <v>0</v>
      </c>
      <c r="E2798" s="901">
        <v>1</v>
      </c>
      <c r="F2798" s="901"/>
      <c r="G2798" s="470">
        <v>78181507</v>
      </c>
      <c r="H2798" s="530">
        <v>682000</v>
      </c>
      <c r="I2798" s="543"/>
      <c r="J2798" s="544"/>
    </row>
    <row r="2799" spans="1:10" ht="12.75" customHeight="1">
      <c r="A2799" s="475">
        <f t="shared" si="102"/>
        <v>293</v>
      </c>
      <c r="B2799" s="382" t="s">
        <v>2926</v>
      </c>
      <c r="C2799" s="381" t="s">
        <v>2890</v>
      </c>
      <c r="D2799" s="381">
        <v>0</v>
      </c>
      <c r="E2799" s="901">
        <v>1</v>
      </c>
      <c r="F2799" s="901"/>
      <c r="G2799" s="470">
        <v>78181507</v>
      </c>
      <c r="H2799" s="530">
        <v>165000</v>
      </c>
      <c r="I2799" s="543"/>
      <c r="J2799" s="544"/>
    </row>
    <row r="2800" spans="1:10" ht="12.75" customHeight="1">
      <c r="A2800" s="475">
        <f t="shared" si="102"/>
        <v>294</v>
      </c>
      <c r="B2800" s="382" t="s">
        <v>2927</v>
      </c>
      <c r="C2800" s="381" t="s">
        <v>2890</v>
      </c>
      <c r="D2800" s="381">
        <v>0</v>
      </c>
      <c r="E2800" s="901">
        <v>1</v>
      </c>
      <c r="F2800" s="901"/>
      <c r="G2800" s="470">
        <v>78181507</v>
      </c>
      <c r="H2800" s="530">
        <v>880000.00000000012</v>
      </c>
      <c r="I2800" s="543"/>
      <c r="J2800" s="544"/>
    </row>
    <row r="2801" spans="1:10" ht="12.75" customHeight="1">
      <c r="A2801" s="475">
        <f t="shared" si="102"/>
        <v>295</v>
      </c>
      <c r="B2801" s="382" t="s">
        <v>2928</v>
      </c>
      <c r="C2801" s="381" t="s">
        <v>2890</v>
      </c>
      <c r="D2801" s="381">
        <v>0</v>
      </c>
      <c r="E2801" s="901">
        <v>1</v>
      </c>
      <c r="F2801" s="901"/>
      <c r="G2801" s="470">
        <v>78181507</v>
      </c>
      <c r="H2801" s="530">
        <v>858000.00000000012</v>
      </c>
      <c r="I2801" s="543"/>
      <c r="J2801" s="544"/>
    </row>
    <row r="2802" spans="1:10" ht="12.75" customHeight="1">
      <c r="A2802" s="475">
        <f t="shared" si="102"/>
        <v>296</v>
      </c>
      <c r="B2802" s="382" t="s">
        <v>2929</v>
      </c>
      <c r="C2802" s="381" t="s">
        <v>2890</v>
      </c>
      <c r="D2802" s="381">
        <v>0</v>
      </c>
      <c r="E2802" s="901">
        <v>1</v>
      </c>
      <c r="F2802" s="901"/>
      <c r="G2802" s="470">
        <v>78181507</v>
      </c>
      <c r="H2802" s="530">
        <v>165000</v>
      </c>
      <c r="I2802" s="543"/>
      <c r="J2802" s="544"/>
    </row>
    <row r="2803" spans="1:10" ht="12.75" customHeight="1">
      <c r="A2803" s="475">
        <f t="shared" si="102"/>
        <v>297</v>
      </c>
      <c r="B2803" s="382" t="s">
        <v>2930</v>
      </c>
      <c r="C2803" s="381" t="s">
        <v>2890</v>
      </c>
      <c r="D2803" s="381">
        <v>0</v>
      </c>
      <c r="E2803" s="901">
        <v>1</v>
      </c>
      <c r="F2803" s="901"/>
      <c r="G2803" s="470">
        <v>78181507</v>
      </c>
      <c r="H2803" s="530">
        <v>165000</v>
      </c>
      <c r="I2803" s="543"/>
      <c r="J2803" s="544"/>
    </row>
    <row r="2804" spans="1:10" ht="12.75" customHeight="1">
      <c r="A2804" s="475">
        <f t="shared" si="102"/>
        <v>298</v>
      </c>
      <c r="B2804" s="382" t="s">
        <v>2931</v>
      </c>
      <c r="C2804" s="381" t="s">
        <v>2890</v>
      </c>
      <c r="D2804" s="381">
        <v>0</v>
      </c>
      <c r="E2804" s="901">
        <v>1</v>
      </c>
      <c r="F2804" s="901"/>
      <c r="G2804" s="470">
        <v>78181507</v>
      </c>
      <c r="H2804" s="530">
        <v>352000</v>
      </c>
      <c r="I2804" s="543"/>
      <c r="J2804" s="544"/>
    </row>
    <row r="2805" spans="1:10" ht="12.75" customHeight="1">
      <c r="A2805" s="475">
        <f t="shared" si="102"/>
        <v>299</v>
      </c>
      <c r="B2805" s="382" t="s">
        <v>2932</v>
      </c>
      <c r="C2805" s="381" t="s">
        <v>2890</v>
      </c>
      <c r="D2805" s="381">
        <v>0</v>
      </c>
      <c r="E2805" s="901">
        <v>1</v>
      </c>
      <c r="F2805" s="901"/>
      <c r="G2805" s="470">
        <v>78181507</v>
      </c>
      <c r="H2805" s="530">
        <v>110000.00000000001</v>
      </c>
      <c r="I2805" s="543"/>
      <c r="J2805" s="544"/>
    </row>
    <row r="2806" spans="1:10" ht="12.75" customHeight="1">
      <c r="A2806" s="475">
        <f t="shared" si="102"/>
        <v>300</v>
      </c>
      <c r="B2806" s="382" t="s">
        <v>2933</v>
      </c>
      <c r="C2806" s="381" t="s">
        <v>2890</v>
      </c>
      <c r="D2806" s="381">
        <v>0</v>
      </c>
      <c r="E2806" s="901">
        <v>1</v>
      </c>
      <c r="F2806" s="901"/>
      <c r="G2806" s="470">
        <v>78181507</v>
      </c>
      <c r="H2806" s="530">
        <v>66000</v>
      </c>
      <c r="I2806" s="543"/>
      <c r="J2806" s="544"/>
    </row>
    <row r="2807" spans="1:10" ht="12.75" customHeight="1">
      <c r="A2807" s="475">
        <f t="shared" si="102"/>
        <v>301</v>
      </c>
      <c r="B2807" s="382" t="s">
        <v>2934</v>
      </c>
      <c r="C2807" s="381" t="s">
        <v>2890</v>
      </c>
      <c r="D2807" s="381">
        <v>0</v>
      </c>
      <c r="E2807" s="901">
        <v>1</v>
      </c>
      <c r="F2807" s="901"/>
      <c r="G2807" s="470">
        <v>78181507</v>
      </c>
      <c r="H2807" s="530">
        <v>66000</v>
      </c>
      <c r="I2807" s="543"/>
      <c r="J2807" s="544"/>
    </row>
    <row r="2808" spans="1:10" ht="12.75" customHeight="1">
      <c r="A2808" s="475">
        <f t="shared" si="102"/>
        <v>302</v>
      </c>
      <c r="B2808" s="382" t="s">
        <v>2935</v>
      </c>
      <c r="C2808" s="381" t="s">
        <v>2890</v>
      </c>
      <c r="D2808" s="381">
        <v>0</v>
      </c>
      <c r="E2808" s="901">
        <v>1</v>
      </c>
      <c r="F2808" s="901"/>
      <c r="G2808" s="470">
        <v>78181507</v>
      </c>
      <c r="H2808" s="530">
        <v>66000</v>
      </c>
      <c r="I2808" s="543"/>
      <c r="J2808" s="544"/>
    </row>
    <row r="2809" spans="1:10" ht="12.75" customHeight="1">
      <c r="A2809" s="475">
        <f t="shared" si="102"/>
        <v>303</v>
      </c>
      <c r="B2809" s="382" t="s">
        <v>2936</v>
      </c>
      <c r="C2809" s="381" t="s">
        <v>2890</v>
      </c>
      <c r="D2809" s="381">
        <v>0</v>
      </c>
      <c r="E2809" s="901">
        <v>1</v>
      </c>
      <c r="F2809" s="901"/>
      <c r="G2809" s="470">
        <v>78181507</v>
      </c>
      <c r="H2809" s="530">
        <v>66000</v>
      </c>
      <c r="I2809" s="543"/>
      <c r="J2809" s="544"/>
    </row>
    <row r="2810" spans="1:10" ht="12.75" customHeight="1">
      <c r="A2810" s="475">
        <f t="shared" si="102"/>
        <v>304</v>
      </c>
      <c r="B2810" s="382" t="s">
        <v>2937</v>
      </c>
      <c r="C2810" s="381" t="s">
        <v>2890</v>
      </c>
      <c r="D2810" s="381">
        <v>0</v>
      </c>
      <c r="E2810" s="901">
        <v>1</v>
      </c>
      <c r="F2810" s="901"/>
      <c r="G2810" s="470">
        <v>78181507</v>
      </c>
      <c r="H2810" s="530">
        <v>55000.000000000007</v>
      </c>
      <c r="I2810" s="543"/>
      <c r="J2810" s="544"/>
    </row>
    <row r="2811" spans="1:10" ht="12.75" customHeight="1">
      <c r="A2811" s="475">
        <f t="shared" si="102"/>
        <v>305</v>
      </c>
      <c r="B2811" s="382" t="s">
        <v>2938</v>
      </c>
      <c r="C2811" s="381" t="s">
        <v>2890</v>
      </c>
      <c r="D2811" s="381">
        <v>0</v>
      </c>
      <c r="E2811" s="901">
        <v>1</v>
      </c>
      <c r="F2811" s="901"/>
      <c r="G2811" s="470">
        <v>78181507</v>
      </c>
      <c r="H2811" s="530">
        <v>3520000.0000000005</v>
      </c>
      <c r="I2811" s="543"/>
      <c r="J2811" s="544"/>
    </row>
    <row r="2812" spans="1:10" ht="12.75" customHeight="1">
      <c r="A2812" s="475">
        <f t="shared" si="102"/>
        <v>306</v>
      </c>
      <c r="B2812" s="382" t="s">
        <v>2939</v>
      </c>
      <c r="C2812" s="381" t="s">
        <v>2890</v>
      </c>
      <c r="D2812" s="381">
        <v>0</v>
      </c>
      <c r="E2812" s="901">
        <v>1</v>
      </c>
      <c r="F2812" s="901"/>
      <c r="G2812" s="470">
        <v>78181507</v>
      </c>
      <c r="H2812" s="530">
        <v>3520000.0000000005</v>
      </c>
      <c r="I2812" s="543"/>
      <c r="J2812" s="544"/>
    </row>
    <row r="2813" spans="1:10" ht="12.75" customHeight="1">
      <c r="A2813" s="475">
        <f t="shared" si="102"/>
        <v>307</v>
      </c>
      <c r="B2813" s="382" t="s">
        <v>2940</v>
      </c>
      <c r="C2813" s="381" t="s">
        <v>2890</v>
      </c>
      <c r="D2813" s="381">
        <v>0</v>
      </c>
      <c r="E2813" s="901">
        <v>1</v>
      </c>
      <c r="F2813" s="901"/>
      <c r="G2813" s="470">
        <v>78181507</v>
      </c>
      <c r="H2813" s="530">
        <v>1760000.0000000002</v>
      </c>
      <c r="I2813" s="543"/>
      <c r="J2813" s="544"/>
    </row>
    <row r="2814" spans="1:10" ht="12.75" customHeight="1">
      <c r="A2814" s="475">
        <f t="shared" si="102"/>
        <v>308</v>
      </c>
      <c r="B2814" s="382" t="s">
        <v>2941</v>
      </c>
      <c r="C2814" s="381" t="s">
        <v>2890</v>
      </c>
      <c r="D2814" s="381">
        <v>0</v>
      </c>
      <c r="E2814" s="901">
        <v>1</v>
      </c>
      <c r="F2814" s="901"/>
      <c r="G2814" s="470">
        <v>78181507</v>
      </c>
      <c r="H2814" s="530">
        <v>1320000</v>
      </c>
      <c r="I2814" s="543"/>
      <c r="J2814" s="544"/>
    </row>
    <row r="2815" spans="1:10" ht="12.75" customHeight="1">
      <c r="A2815" s="475">
        <f t="shared" si="102"/>
        <v>309</v>
      </c>
      <c r="B2815" s="382" t="s">
        <v>2942</v>
      </c>
      <c r="C2815" s="381" t="s">
        <v>2890</v>
      </c>
      <c r="D2815" s="381">
        <v>0</v>
      </c>
      <c r="E2815" s="901">
        <v>1</v>
      </c>
      <c r="F2815" s="901"/>
      <c r="G2815" s="470">
        <v>78181507</v>
      </c>
      <c r="H2815" s="530">
        <v>1320000</v>
      </c>
      <c r="I2815" s="543"/>
      <c r="J2815" s="544"/>
    </row>
    <row r="2816" spans="1:10" ht="12.75" customHeight="1">
      <c r="A2816" s="475">
        <f t="shared" si="102"/>
        <v>310</v>
      </c>
      <c r="B2816" s="382" t="s">
        <v>2943</v>
      </c>
      <c r="C2816" s="381" t="s">
        <v>2890</v>
      </c>
      <c r="D2816" s="381">
        <v>0</v>
      </c>
      <c r="E2816" s="901">
        <v>1</v>
      </c>
      <c r="F2816" s="901"/>
      <c r="G2816" s="470">
        <v>78181507</v>
      </c>
      <c r="H2816" s="530">
        <v>1210000</v>
      </c>
      <c r="I2816" s="543"/>
      <c r="J2816" s="544"/>
    </row>
    <row r="2817" spans="1:10" ht="12.75" customHeight="1">
      <c r="A2817" s="475">
        <f t="shared" si="102"/>
        <v>311</v>
      </c>
      <c r="B2817" s="382" t="s">
        <v>2944</v>
      </c>
      <c r="C2817" s="381" t="s">
        <v>2890</v>
      </c>
      <c r="D2817" s="381">
        <v>0</v>
      </c>
      <c r="E2817" s="901">
        <v>1</v>
      </c>
      <c r="F2817" s="901"/>
      <c r="G2817" s="470">
        <v>78181507</v>
      </c>
      <c r="H2817" s="530">
        <v>1760000.0000000002</v>
      </c>
      <c r="I2817" s="543"/>
      <c r="J2817" s="544"/>
    </row>
    <row r="2818" spans="1:10" ht="12.75" customHeight="1">
      <c r="A2818" s="475">
        <f t="shared" si="102"/>
        <v>312</v>
      </c>
      <c r="B2818" s="382" t="s">
        <v>2945</v>
      </c>
      <c r="C2818" s="381" t="s">
        <v>2890</v>
      </c>
      <c r="D2818" s="381">
        <v>0</v>
      </c>
      <c r="E2818" s="901">
        <v>1</v>
      </c>
      <c r="F2818" s="901"/>
      <c r="G2818" s="470">
        <v>78181507</v>
      </c>
      <c r="H2818" s="530">
        <v>660000</v>
      </c>
      <c r="I2818" s="543"/>
      <c r="J2818" s="544"/>
    </row>
    <row r="2819" spans="1:10" ht="12.75" customHeight="1">
      <c r="A2819" s="475">
        <f t="shared" si="102"/>
        <v>313</v>
      </c>
      <c r="B2819" s="382" t="s">
        <v>2946</v>
      </c>
      <c r="C2819" s="381" t="s">
        <v>2890</v>
      </c>
      <c r="D2819" s="381">
        <v>0</v>
      </c>
      <c r="E2819" s="901">
        <v>1</v>
      </c>
      <c r="F2819" s="901"/>
      <c r="G2819" s="470">
        <v>78181507</v>
      </c>
      <c r="H2819" s="530">
        <v>308000</v>
      </c>
      <c r="I2819" s="543"/>
      <c r="J2819" s="544"/>
    </row>
    <row r="2820" spans="1:10" ht="12.75" customHeight="1">
      <c r="A2820" s="475">
        <f t="shared" si="102"/>
        <v>314</v>
      </c>
      <c r="B2820" s="382" t="s">
        <v>2947</v>
      </c>
      <c r="C2820" s="381" t="s">
        <v>2890</v>
      </c>
      <c r="D2820" s="381">
        <v>0</v>
      </c>
      <c r="E2820" s="901">
        <v>1</v>
      </c>
      <c r="F2820" s="901"/>
      <c r="G2820" s="470">
        <v>78181507</v>
      </c>
      <c r="H2820" s="530">
        <v>352000</v>
      </c>
      <c r="I2820" s="543"/>
      <c r="J2820" s="544"/>
    </row>
    <row r="2821" spans="1:10" ht="12.75" customHeight="1">
      <c r="A2821" s="475">
        <f t="shared" si="102"/>
        <v>315</v>
      </c>
      <c r="B2821" s="382" t="s">
        <v>2948</v>
      </c>
      <c r="C2821" s="381" t="s">
        <v>2890</v>
      </c>
      <c r="D2821" s="381">
        <v>0</v>
      </c>
      <c r="E2821" s="901">
        <v>1</v>
      </c>
      <c r="F2821" s="901"/>
      <c r="G2821" s="470">
        <v>78181507</v>
      </c>
      <c r="H2821" s="530">
        <v>880000.00000000012</v>
      </c>
      <c r="I2821" s="543"/>
      <c r="J2821" s="544"/>
    </row>
    <row r="2822" spans="1:10" ht="12.75" customHeight="1">
      <c r="A2822" s="475">
        <f t="shared" si="102"/>
        <v>316</v>
      </c>
      <c r="B2822" s="382" t="s">
        <v>2949</v>
      </c>
      <c r="C2822" s="381" t="s">
        <v>2890</v>
      </c>
      <c r="D2822" s="381">
        <v>0</v>
      </c>
      <c r="E2822" s="901">
        <v>1</v>
      </c>
      <c r="F2822" s="901"/>
      <c r="G2822" s="470">
        <v>78181507</v>
      </c>
      <c r="H2822" s="530">
        <v>330000</v>
      </c>
      <c r="I2822" s="543"/>
      <c r="J2822" s="544"/>
    </row>
    <row r="2823" spans="1:10" ht="12.75" customHeight="1">
      <c r="A2823" s="475">
        <f t="shared" si="102"/>
        <v>317</v>
      </c>
      <c r="B2823" s="382" t="s">
        <v>2950</v>
      </c>
      <c r="C2823" s="381" t="s">
        <v>2890</v>
      </c>
      <c r="D2823" s="381">
        <v>0</v>
      </c>
      <c r="E2823" s="901">
        <v>1</v>
      </c>
      <c r="F2823" s="901"/>
      <c r="G2823" s="470">
        <v>78181507</v>
      </c>
      <c r="H2823" s="530">
        <v>242000.00000000003</v>
      </c>
      <c r="I2823" s="543"/>
      <c r="J2823" s="544"/>
    </row>
    <row r="2824" spans="1:10" ht="12.75" customHeight="1">
      <c r="A2824" s="475">
        <f t="shared" si="102"/>
        <v>318</v>
      </c>
      <c r="B2824" s="382" t="s">
        <v>2951</v>
      </c>
      <c r="C2824" s="381" t="s">
        <v>2890</v>
      </c>
      <c r="D2824" s="381">
        <v>0</v>
      </c>
      <c r="E2824" s="901">
        <v>1</v>
      </c>
      <c r="F2824" s="901"/>
      <c r="G2824" s="470">
        <v>78181507</v>
      </c>
      <c r="H2824" s="530">
        <v>1320000</v>
      </c>
      <c r="I2824" s="543"/>
      <c r="J2824" s="544"/>
    </row>
    <row r="2825" spans="1:10" ht="12.75" customHeight="1">
      <c r="A2825" s="475">
        <f t="shared" si="102"/>
        <v>319</v>
      </c>
      <c r="B2825" s="382" t="s">
        <v>2952</v>
      </c>
      <c r="C2825" s="381" t="s">
        <v>2890</v>
      </c>
      <c r="D2825" s="381">
        <v>0</v>
      </c>
      <c r="E2825" s="901">
        <v>1</v>
      </c>
      <c r="F2825" s="901"/>
      <c r="G2825" s="470">
        <v>78181507</v>
      </c>
      <c r="H2825" s="530">
        <v>385000.00000000006</v>
      </c>
      <c r="I2825" s="543"/>
      <c r="J2825" s="544"/>
    </row>
    <row r="2826" spans="1:10" ht="12.75" customHeight="1">
      <c r="A2826" s="475">
        <f t="shared" si="102"/>
        <v>320</v>
      </c>
      <c r="B2826" s="382" t="s">
        <v>2953</v>
      </c>
      <c r="C2826" s="381" t="s">
        <v>2890</v>
      </c>
      <c r="D2826" s="381">
        <v>0</v>
      </c>
      <c r="E2826" s="901">
        <v>1</v>
      </c>
      <c r="F2826" s="901"/>
      <c r="G2826" s="470">
        <v>78181507</v>
      </c>
      <c r="H2826" s="530">
        <v>352000</v>
      </c>
      <c r="I2826" s="543"/>
      <c r="J2826" s="544"/>
    </row>
    <row r="2827" spans="1:10" ht="12.75" customHeight="1">
      <c r="A2827" s="475">
        <f t="shared" si="102"/>
        <v>321</v>
      </c>
      <c r="B2827" s="382" t="s">
        <v>2954</v>
      </c>
      <c r="C2827" s="381" t="s">
        <v>2890</v>
      </c>
      <c r="D2827" s="381">
        <v>0</v>
      </c>
      <c r="E2827" s="901">
        <v>1</v>
      </c>
      <c r="F2827" s="901"/>
      <c r="G2827" s="470">
        <v>78181507</v>
      </c>
      <c r="H2827" s="530">
        <v>308000</v>
      </c>
      <c r="I2827" s="543"/>
      <c r="J2827" s="544"/>
    </row>
    <row r="2828" spans="1:10" ht="12.75" customHeight="1">
      <c r="A2828" s="475">
        <f t="shared" si="102"/>
        <v>322</v>
      </c>
      <c r="B2828" s="382" t="s">
        <v>2955</v>
      </c>
      <c r="C2828" s="381" t="s">
        <v>2890</v>
      </c>
      <c r="D2828" s="381">
        <v>0</v>
      </c>
      <c r="E2828" s="901">
        <v>1</v>
      </c>
      <c r="F2828" s="901"/>
      <c r="G2828" s="470">
        <v>78181507</v>
      </c>
      <c r="H2828" s="530">
        <v>308000</v>
      </c>
      <c r="I2828" s="543"/>
      <c r="J2828" s="544"/>
    </row>
    <row r="2829" spans="1:10" ht="12.75" customHeight="1">
      <c r="A2829" s="475">
        <f t="shared" si="102"/>
        <v>323</v>
      </c>
      <c r="B2829" s="382" t="s">
        <v>2956</v>
      </c>
      <c r="C2829" s="381" t="s">
        <v>2890</v>
      </c>
      <c r="D2829" s="381">
        <v>0</v>
      </c>
      <c r="E2829" s="901">
        <v>1</v>
      </c>
      <c r="F2829" s="901"/>
      <c r="G2829" s="470">
        <v>78181507</v>
      </c>
      <c r="H2829" s="530">
        <v>165000</v>
      </c>
      <c r="I2829" s="543"/>
      <c r="J2829" s="544"/>
    </row>
    <row r="2830" spans="1:10" ht="12.75" customHeight="1">
      <c r="A2830" s="475">
        <f t="shared" si="102"/>
        <v>324</v>
      </c>
      <c r="B2830" s="382" t="s">
        <v>2957</v>
      </c>
      <c r="C2830" s="381" t="s">
        <v>2890</v>
      </c>
      <c r="D2830" s="381">
        <v>0</v>
      </c>
      <c r="E2830" s="901">
        <v>1</v>
      </c>
      <c r="F2830" s="901"/>
      <c r="G2830" s="470">
        <v>78181507</v>
      </c>
      <c r="H2830" s="530">
        <v>462000.00000000006</v>
      </c>
      <c r="I2830" s="543"/>
      <c r="J2830" s="544"/>
    </row>
    <row r="2831" spans="1:10" ht="12.75" customHeight="1">
      <c r="A2831" s="475">
        <f t="shared" si="102"/>
        <v>325</v>
      </c>
      <c r="B2831" s="382" t="s">
        <v>2958</v>
      </c>
      <c r="C2831" s="381" t="s">
        <v>2890</v>
      </c>
      <c r="D2831" s="381">
        <v>0</v>
      </c>
      <c r="E2831" s="901">
        <v>1</v>
      </c>
      <c r="F2831" s="901"/>
      <c r="G2831" s="470">
        <v>78181507</v>
      </c>
      <c r="H2831" s="530">
        <v>2420000</v>
      </c>
      <c r="I2831" s="543"/>
      <c r="J2831" s="544"/>
    </row>
    <row r="2832" spans="1:10" ht="12.75" customHeight="1">
      <c r="A2832" s="475">
        <f t="shared" si="102"/>
        <v>326</v>
      </c>
      <c r="B2832" s="382" t="s">
        <v>2959</v>
      </c>
      <c r="C2832" s="381" t="s">
        <v>2890</v>
      </c>
      <c r="D2832" s="381">
        <v>0</v>
      </c>
      <c r="E2832" s="901">
        <v>1</v>
      </c>
      <c r="F2832" s="901"/>
      <c r="G2832" s="470">
        <v>78181507</v>
      </c>
      <c r="H2832" s="530">
        <v>3960000.0000000005</v>
      </c>
      <c r="I2832" s="543"/>
      <c r="J2832" s="544"/>
    </row>
    <row r="2833" spans="1:10" ht="12.75" customHeight="1">
      <c r="A2833" s="475">
        <f t="shared" si="102"/>
        <v>327</v>
      </c>
      <c r="B2833" s="382" t="s">
        <v>2960</v>
      </c>
      <c r="C2833" s="381" t="s">
        <v>2890</v>
      </c>
      <c r="D2833" s="381">
        <v>0</v>
      </c>
      <c r="E2833" s="901">
        <v>1</v>
      </c>
      <c r="F2833" s="901"/>
      <c r="G2833" s="470">
        <v>78181507</v>
      </c>
      <c r="H2833" s="530">
        <v>1320000</v>
      </c>
      <c r="I2833" s="543"/>
      <c r="J2833" s="544"/>
    </row>
    <row r="2834" spans="1:10" ht="12.75" customHeight="1">
      <c r="A2834" s="475">
        <f t="shared" si="102"/>
        <v>328</v>
      </c>
      <c r="B2834" s="382" t="s">
        <v>2961</v>
      </c>
      <c r="C2834" s="381" t="s">
        <v>2890</v>
      </c>
      <c r="D2834" s="381">
        <v>0</v>
      </c>
      <c r="E2834" s="901">
        <v>1</v>
      </c>
      <c r="F2834" s="901"/>
      <c r="G2834" s="470">
        <v>78181507</v>
      </c>
      <c r="H2834" s="530">
        <v>1320000</v>
      </c>
      <c r="I2834" s="543"/>
      <c r="J2834" s="544"/>
    </row>
    <row r="2835" spans="1:10" ht="12.75" customHeight="1">
      <c r="A2835" s="475">
        <f t="shared" si="102"/>
        <v>329</v>
      </c>
      <c r="B2835" s="382" t="s">
        <v>2962</v>
      </c>
      <c r="C2835" s="381" t="s">
        <v>2890</v>
      </c>
      <c r="D2835" s="381">
        <v>0</v>
      </c>
      <c r="E2835" s="901">
        <v>1</v>
      </c>
      <c r="F2835" s="901"/>
      <c r="G2835" s="470">
        <v>78181507</v>
      </c>
      <c r="H2835" s="530">
        <v>3080000.0000000005</v>
      </c>
      <c r="I2835" s="543"/>
      <c r="J2835" s="544"/>
    </row>
    <row r="2836" spans="1:10" ht="12.75" customHeight="1">
      <c r="A2836" s="475">
        <f t="shared" si="102"/>
        <v>330</v>
      </c>
      <c r="B2836" s="382" t="s">
        <v>2963</v>
      </c>
      <c r="C2836" s="381" t="s">
        <v>2890</v>
      </c>
      <c r="D2836" s="381">
        <v>0</v>
      </c>
      <c r="E2836" s="901">
        <v>1</v>
      </c>
      <c r="F2836" s="901"/>
      <c r="G2836" s="470">
        <v>78181507</v>
      </c>
      <c r="H2836" s="530">
        <v>3520000.0000000005</v>
      </c>
      <c r="I2836" s="543"/>
      <c r="J2836" s="544"/>
    </row>
    <row r="2837" spans="1:10" ht="12.75" customHeight="1">
      <c r="A2837" s="475">
        <f t="shared" si="102"/>
        <v>331</v>
      </c>
      <c r="B2837" s="382" t="s">
        <v>2964</v>
      </c>
      <c r="C2837" s="381" t="s">
        <v>2890</v>
      </c>
      <c r="D2837" s="381">
        <v>0</v>
      </c>
      <c r="E2837" s="901">
        <v>1</v>
      </c>
      <c r="F2837" s="901"/>
      <c r="G2837" s="470">
        <v>78181507</v>
      </c>
      <c r="H2837" s="530">
        <v>5060000</v>
      </c>
      <c r="I2837" s="543"/>
      <c r="J2837" s="544"/>
    </row>
    <row r="2838" spans="1:10" ht="12.75" customHeight="1">
      <c r="A2838" s="475">
        <f t="shared" si="102"/>
        <v>332</v>
      </c>
      <c r="B2838" s="382" t="s">
        <v>2965</v>
      </c>
      <c r="C2838" s="381" t="s">
        <v>2890</v>
      </c>
      <c r="D2838" s="381">
        <v>0</v>
      </c>
      <c r="E2838" s="901">
        <v>1</v>
      </c>
      <c r="F2838" s="901"/>
      <c r="G2838" s="470">
        <v>78181507</v>
      </c>
      <c r="H2838" s="530">
        <v>242000.00000000003</v>
      </c>
      <c r="I2838" s="543"/>
      <c r="J2838" s="544"/>
    </row>
    <row r="2839" spans="1:10" ht="12.75" customHeight="1">
      <c r="A2839" s="475">
        <f t="shared" si="102"/>
        <v>333</v>
      </c>
      <c r="B2839" s="382" t="s">
        <v>2966</v>
      </c>
      <c r="C2839" s="381" t="s">
        <v>2890</v>
      </c>
      <c r="D2839" s="381">
        <v>0</v>
      </c>
      <c r="E2839" s="901">
        <v>1</v>
      </c>
      <c r="F2839" s="901"/>
      <c r="G2839" s="470">
        <v>78181507</v>
      </c>
      <c r="H2839" s="530">
        <v>220000.00000000003</v>
      </c>
      <c r="I2839" s="543"/>
      <c r="J2839" s="544"/>
    </row>
    <row r="2840" spans="1:10" ht="12.75" customHeight="1">
      <c r="A2840" s="475">
        <f t="shared" si="102"/>
        <v>334</v>
      </c>
      <c r="B2840" s="382" t="s">
        <v>2967</v>
      </c>
      <c r="C2840" s="381" t="s">
        <v>2890</v>
      </c>
      <c r="D2840" s="381">
        <v>0</v>
      </c>
      <c r="E2840" s="901">
        <v>1</v>
      </c>
      <c r="F2840" s="901"/>
      <c r="G2840" s="470">
        <v>78181507</v>
      </c>
      <c r="H2840" s="530">
        <v>242000.00000000003</v>
      </c>
      <c r="I2840" s="543"/>
      <c r="J2840" s="544"/>
    </row>
    <row r="2841" spans="1:10" ht="12.75" customHeight="1">
      <c r="A2841" s="475">
        <f t="shared" si="102"/>
        <v>335</v>
      </c>
      <c r="B2841" s="382" t="s">
        <v>2968</v>
      </c>
      <c r="C2841" s="381" t="s">
        <v>2890</v>
      </c>
      <c r="D2841" s="381">
        <v>0</v>
      </c>
      <c r="E2841" s="901">
        <v>1</v>
      </c>
      <c r="F2841" s="901"/>
      <c r="G2841" s="470">
        <v>78181507</v>
      </c>
      <c r="H2841" s="530">
        <v>242000.00000000003</v>
      </c>
      <c r="I2841" s="543"/>
      <c r="J2841" s="544"/>
    </row>
    <row r="2842" spans="1:10" ht="12.75" customHeight="1">
      <c r="A2842" s="475">
        <f t="shared" si="102"/>
        <v>336</v>
      </c>
      <c r="B2842" s="382" t="s">
        <v>2969</v>
      </c>
      <c r="C2842" s="381" t="s">
        <v>2890</v>
      </c>
      <c r="D2842" s="381">
        <v>0</v>
      </c>
      <c r="E2842" s="901">
        <v>1</v>
      </c>
      <c r="F2842" s="901"/>
      <c r="G2842" s="470">
        <v>78181507</v>
      </c>
      <c r="H2842" s="530">
        <v>198000.00000000003</v>
      </c>
      <c r="I2842" s="543"/>
      <c r="J2842" s="544"/>
    </row>
    <row r="2843" spans="1:10" ht="12.75" customHeight="1">
      <c r="A2843" s="475">
        <f t="shared" si="102"/>
        <v>337</v>
      </c>
      <c r="B2843" s="382" t="s">
        <v>2970</v>
      </c>
      <c r="C2843" s="381" t="s">
        <v>2890</v>
      </c>
      <c r="D2843" s="381">
        <v>0</v>
      </c>
      <c r="E2843" s="901">
        <v>1</v>
      </c>
      <c r="F2843" s="901"/>
      <c r="G2843" s="470">
        <v>78181507</v>
      </c>
      <c r="H2843" s="530">
        <v>165000</v>
      </c>
      <c r="I2843" s="543"/>
      <c r="J2843" s="544"/>
    </row>
    <row r="2844" spans="1:10" ht="12.75" customHeight="1">
      <c r="A2844" s="475">
        <f t="shared" si="102"/>
        <v>338</v>
      </c>
      <c r="B2844" s="382" t="s">
        <v>2971</v>
      </c>
      <c r="C2844" s="381" t="s">
        <v>2890</v>
      </c>
      <c r="D2844" s="381">
        <v>0</v>
      </c>
      <c r="E2844" s="901">
        <v>1</v>
      </c>
      <c r="F2844" s="901"/>
      <c r="G2844" s="470">
        <v>78181507</v>
      </c>
      <c r="H2844" s="530">
        <v>1320000</v>
      </c>
      <c r="I2844" s="543"/>
      <c r="J2844" s="544"/>
    </row>
    <row r="2845" spans="1:10" ht="12.75" customHeight="1">
      <c r="A2845" s="475">
        <f t="shared" si="102"/>
        <v>339</v>
      </c>
      <c r="B2845" s="382" t="s">
        <v>2972</v>
      </c>
      <c r="C2845" s="381" t="s">
        <v>2890</v>
      </c>
      <c r="D2845" s="381">
        <v>0</v>
      </c>
      <c r="E2845" s="901">
        <v>1</v>
      </c>
      <c r="F2845" s="901"/>
      <c r="G2845" s="470">
        <v>78181507</v>
      </c>
      <c r="H2845" s="530">
        <v>242000.00000000003</v>
      </c>
      <c r="I2845" s="543"/>
      <c r="J2845" s="544"/>
    </row>
    <row r="2846" spans="1:10" ht="12.75" customHeight="1">
      <c r="A2846" s="475">
        <f t="shared" si="102"/>
        <v>340</v>
      </c>
      <c r="B2846" s="382" t="s">
        <v>2973</v>
      </c>
      <c r="C2846" s="381" t="s">
        <v>2890</v>
      </c>
      <c r="D2846" s="381">
        <v>0</v>
      </c>
      <c r="E2846" s="901">
        <v>1</v>
      </c>
      <c r="F2846" s="901"/>
      <c r="G2846" s="470">
        <v>78181507</v>
      </c>
      <c r="H2846" s="530">
        <v>308000</v>
      </c>
      <c r="I2846" s="543"/>
      <c r="J2846" s="544"/>
    </row>
    <row r="2847" spans="1:10" ht="12.75" customHeight="1">
      <c r="A2847" s="475">
        <f t="shared" si="102"/>
        <v>341</v>
      </c>
      <c r="B2847" s="382" t="s">
        <v>2974</v>
      </c>
      <c r="C2847" s="381" t="s">
        <v>2890</v>
      </c>
      <c r="D2847" s="381">
        <v>0</v>
      </c>
      <c r="E2847" s="901">
        <v>1</v>
      </c>
      <c r="F2847" s="901"/>
      <c r="G2847" s="470">
        <v>78181507</v>
      </c>
      <c r="H2847" s="530">
        <v>220000.00000000003</v>
      </c>
      <c r="I2847" s="543"/>
      <c r="J2847" s="544"/>
    </row>
    <row r="2848" spans="1:10" ht="12.75" customHeight="1">
      <c r="A2848" s="475">
        <f t="shared" si="102"/>
        <v>342</v>
      </c>
      <c r="B2848" s="382" t="s">
        <v>2975</v>
      </c>
      <c r="C2848" s="381" t="s">
        <v>2890</v>
      </c>
      <c r="D2848" s="381">
        <v>0</v>
      </c>
      <c r="E2848" s="901">
        <v>1</v>
      </c>
      <c r="F2848" s="901"/>
      <c r="G2848" s="470">
        <v>78181507</v>
      </c>
      <c r="H2848" s="530">
        <v>308000</v>
      </c>
      <c r="I2848" s="543"/>
      <c r="J2848" s="544"/>
    </row>
    <row r="2849" spans="1:10" ht="12.75" customHeight="1">
      <c r="A2849" s="475">
        <f t="shared" si="102"/>
        <v>343</v>
      </c>
      <c r="B2849" s="382" t="s">
        <v>2976</v>
      </c>
      <c r="C2849" s="381" t="s">
        <v>2890</v>
      </c>
      <c r="D2849" s="381">
        <v>0</v>
      </c>
      <c r="E2849" s="901">
        <v>1</v>
      </c>
      <c r="F2849" s="901"/>
      <c r="G2849" s="470">
        <v>78181507</v>
      </c>
      <c r="H2849" s="530">
        <v>242000.00000000003</v>
      </c>
      <c r="I2849" s="543"/>
      <c r="J2849" s="544"/>
    </row>
    <row r="2850" spans="1:10" ht="12.75" customHeight="1">
      <c r="A2850" s="475">
        <f t="shared" si="102"/>
        <v>344</v>
      </c>
      <c r="B2850" s="382" t="s">
        <v>2977</v>
      </c>
      <c r="C2850" s="381" t="s">
        <v>2890</v>
      </c>
      <c r="D2850" s="381">
        <v>0</v>
      </c>
      <c r="E2850" s="901">
        <v>1</v>
      </c>
      <c r="F2850" s="901"/>
      <c r="G2850" s="470">
        <v>78181507</v>
      </c>
      <c r="H2850" s="530">
        <v>242000.00000000003</v>
      </c>
      <c r="I2850" s="543"/>
      <c r="J2850" s="544"/>
    </row>
    <row r="2851" spans="1:10" ht="12.75" customHeight="1">
      <c r="A2851" s="475">
        <f t="shared" si="102"/>
        <v>345</v>
      </c>
      <c r="B2851" s="382" t="s">
        <v>2978</v>
      </c>
      <c r="C2851" s="381" t="s">
        <v>2890</v>
      </c>
      <c r="D2851" s="381">
        <v>0</v>
      </c>
      <c r="E2851" s="901">
        <v>1</v>
      </c>
      <c r="F2851" s="901"/>
      <c r="G2851" s="470">
        <v>78181507</v>
      </c>
      <c r="H2851" s="530">
        <v>308000</v>
      </c>
      <c r="I2851" s="543"/>
      <c r="J2851" s="544"/>
    </row>
    <row r="2852" spans="1:10" ht="12.75" customHeight="1">
      <c r="A2852" s="475">
        <f t="shared" si="102"/>
        <v>346</v>
      </c>
      <c r="B2852" s="382" t="s">
        <v>2979</v>
      </c>
      <c r="C2852" s="381" t="s">
        <v>2890</v>
      </c>
      <c r="D2852" s="381">
        <v>0</v>
      </c>
      <c r="E2852" s="901">
        <v>1</v>
      </c>
      <c r="F2852" s="901"/>
      <c r="G2852" s="470">
        <v>78181507</v>
      </c>
      <c r="H2852" s="530">
        <v>1320000</v>
      </c>
      <c r="I2852" s="543"/>
      <c r="J2852" s="544"/>
    </row>
    <row r="2853" spans="1:10" ht="12.75" customHeight="1">
      <c r="A2853" s="475">
        <f t="shared" si="102"/>
        <v>347</v>
      </c>
      <c r="B2853" s="382" t="s">
        <v>2980</v>
      </c>
      <c r="C2853" s="381" t="s">
        <v>2890</v>
      </c>
      <c r="D2853" s="381">
        <v>0</v>
      </c>
      <c r="E2853" s="901">
        <v>1</v>
      </c>
      <c r="F2853" s="901"/>
      <c r="G2853" s="470">
        <v>78181507</v>
      </c>
      <c r="H2853" s="530">
        <v>352000</v>
      </c>
      <c r="I2853" s="543"/>
      <c r="J2853" s="544"/>
    </row>
    <row r="2854" spans="1:10" ht="12.75" customHeight="1">
      <c r="A2854" s="475">
        <f t="shared" si="102"/>
        <v>348</v>
      </c>
      <c r="B2854" s="382" t="s">
        <v>2981</v>
      </c>
      <c r="C2854" s="381" t="s">
        <v>2890</v>
      </c>
      <c r="D2854" s="381">
        <v>0</v>
      </c>
      <c r="E2854" s="901">
        <v>1</v>
      </c>
      <c r="F2854" s="901"/>
      <c r="G2854" s="470">
        <v>78181507</v>
      </c>
      <c r="H2854" s="530">
        <v>396000.00000000006</v>
      </c>
      <c r="I2854" s="543"/>
      <c r="J2854" s="544"/>
    </row>
    <row r="2855" spans="1:10" ht="12.75" customHeight="1">
      <c r="A2855" s="475">
        <f t="shared" si="102"/>
        <v>349</v>
      </c>
      <c r="B2855" s="382" t="s">
        <v>2982</v>
      </c>
      <c r="C2855" s="381" t="s">
        <v>2890</v>
      </c>
      <c r="D2855" s="381">
        <v>0</v>
      </c>
      <c r="E2855" s="901">
        <v>1</v>
      </c>
      <c r="F2855" s="901"/>
      <c r="G2855" s="470">
        <v>78181507</v>
      </c>
      <c r="H2855" s="530">
        <v>330000</v>
      </c>
      <c r="I2855" s="543"/>
      <c r="J2855" s="544"/>
    </row>
    <row r="2856" spans="1:10" ht="12.75" customHeight="1">
      <c r="A2856" s="475">
        <f t="shared" si="102"/>
        <v>350</v>
      </c>
      <c r="B2856" s="382" t="s">
        <v>2983</v>
      </c>
      <c r="C2856" s="381" t="s">
        <v>2890</v>
      </c>
      <c r="D2856" s="381">
        <v>0</v>
      </c>
      <c r="E2856" s="901">
        <v>1</v>
      </c>
      <c r="F2856" s="901"/>
      <c r="G2856" s="470">
        <v>78181507</v>
      </c>
      <c r="H2856" s="530">
        <v>308000</v>
      </c>
      <c r="I2856" s="543"/>
      <c r="J2856" s="544"/>
    </row>
    <row r="2857" spans="1:10" ht="12.75" customHeight="1">
      <c r="A2857" s="475">
        <f t="shared" si="102"/>
        <v>351</v>
      </c>
      <c r="B2857" s="382" t="s">
        <v>2984</v>
      </c>
      <c r="C2857" s="381" t="s">
        <v>2890</v>
      </c>
      <c r="D2857" s="381">
        <v>0</v>
      </c>
      <c r="E2857" s="901">
        <v>1</v>
      </c>
      <c r="F2857" s="901"/>
      <c r="G2857" s="470">
        <v>78181507</v>
      </c>
      <c r="H2857" s="530">
        <v>242000.00000000003</v>
      </c>
      <c r="I2857" s="543"/>
      <c r="J2857" s="544"/>
    </row>
    <row r="2858" spans="1:10" ht="12.75" customHeight="1">
      <c r="A2858" s="475">
        <f t="shared" si="102"/>
        <v>352</v>
      </c>
      <c r="B2858" s="382" t="s">
        <v>2985</v>
      </c>
      <c r="C2858" s="381" t="s">
        <v>2890</v>
      </c>
      <c r="D2858" s="381">
        <v>0</v>
      </c>
      <c r="E2858" s="901">
        <v>1</v>
      </c>
      <c r="F2858" s="901"/>
      <c r="G2858" s="470">
        <v>78181507</v>
      </c>
      <c r="H2858" s="530">
        <v>88000</v>
      </c>
      <c r="I2858" s="543"/>
      <c r="J2858" s="544"/>
    </row>
    <row r="2859" spans="1:10" ht="12.75" customHeight="1">
      <c r="A2859" s="475">
        <f t="shared" si="102"/>
        <v>353</v>
      </c>
      <c r="B2859" s="382" t="s">
        <v>2986</v>
      </c>
      <c r="C2859" s="381" t="s">
        <v>2890</v>
      </c>
      <c r="D2859" s="381">
        <v>0</v>
      </c>
      <c r="E2859" s="901">
        <v>1</v>
      </c>
      <c r="F2859" s="901"/>
      <c r="G2859" s="470">
        <v>78181507</v>
      </c>
      <c r="H2859" s="530">
        <v>330000</v>
      </c>
      <c r="I2859" s="543"/>
      <c r="J2859" s="544"/>
    </row>
    <row r="2860" spans="1:10" ht="12.75" customHeight="1">
      <c r="A2860" s="475">
        <f t="shared" si="102"/>
        <v>354</v>
      </c>
      <c r="B2860" s="382" t="s">
        <v>2987</v>
      </c>
      <c r="C2860" s="381" t="s">
        <v>2890</v>
      </c>
      <c r="D2860" s="381">
        <v>0</v>
      </c>
      <c r="E2860" s="901">
        <v>1</v>
      </c>
      <c r="F2860" s="901"/>
      <c r="G2860" s="470">
        <v>78181507</v>
      </c>
      <c r="H2860" s="530">
        <v>242000.00000000003</v>
      </c>
      <c r="I2860" s="543"/>
      <c r="J2860" s="544"/>
    </row>
    <row r="2861" spans="1:10" ht="12.75" customHeight="1">
      <c r="A2861" s="475">
        <f t="shared" si="102"/>
        <v>355</v>
      </c>
      <c r="B2861" s="382" t="s">
        <v>2988</v>
      </c>
      <c r="C2861" s="381" t="s">
        <v>2890</v>
      </c>
      <c r="D2861" s="381">
        <v>0</v>
      </c>
      <c r="E2861" s="901">
        <v>1</v>
      </c>
      <c r="F2861" s="901"/>
      <c r="G2861" s="470">
        <v>78181507</v>
      </c>
      <c r="H2861" s="530">
        <v>242000.00000000003</v>
      </c>
      <c r="I2861" s="543"/>
      <c r="J2861" s="544"/>
    </row>
    <row r="2862" spans="1:10" ht="12.75" customHeight="1">
      <c r="A2862" s="475">
        <f t="shared" ref="A2862:A2891" si="103">A2861+1</f>
        <v>356</v>
      </c>
      <c r="B2862" s="382" t="s">
        <v>2989</v>
      </c>
      <c r="C2862" s="381" t="s">
        <v>2890</v>
      </c>
      <c r="D2862" s="381">
        <v>0</v>
      </c>
      <c r="E2862" s="901">
        <v>1</v>
      </c>
      <c r="F2862" s="901"/>
      <c r="G2862" s="470">
        <v>78181507</v>
      </c>
      <c r="H2862" s="530">
        <v>308000</v>
      </c>
      <c r="I2862" s="543"/>
      <c r="J2862" s="544"/>
    </row>
    <row r="2863" spans="1:10" ht="12.75" customHeight="1">
      <c r="A2863" s="475">
        <f t="shared" si="103"/>
        <v>357</v>
      </c>
      <c r="B2863" s="382" t="s">
        <v>2990</v>
      </c>
      <c r="C2863" s="381" t="s">
        <v>2890</v>
      </c>
      <c r="D2863" s="381">
        <v>0</v>
      </c>
      <c r="E2863" s="901">
        <v>1</v>
      </c>
      <c r="F2863" s="901"/>
      <c r="G2863" s="470">
        <v>78181507</v>
      </c>
      <c r="H2863" s="530">
        <v>308000</v>
      </c>
      <c r="I2863" s="543"/>
      <c r="J2863" s="544"/>
    </row>
    <row r="2864" spans="1:10" ht="12.75" customHeight="1">
      <c r="A2864" s="475">
        <f t="shared" si="103"/>
        <v>358</v>
      </c>
      <c r="B2864" s="382" t="s">
        <v>2991</v>
      </c>
      <c r="C2864" s="381" t="s">
        <v>2890</v>
      </c>
      <c r="D2864" s="381">
        <v>0</v>
      </c>
      <c r="E2864" s="901">
        <v>1</v>
      </c>
      <c r="F2864" s="901"/>
      <c r="G2864" s="470">
        <v>78181507</v>
      </c>
      <c r="H2864" s="530">
        <v>330000</v>
      </c>
      <c r="I2864" s="543"/>
      <c r="J2864" s="544"/>
    </row>
    <row r="2865" spans="1:10" ht="12.75" customHeight="1">
      <c r="A2865" s="475">
        <f t="shared" si="103"/>
        <v>359</v>
      </c>
      <c r="B2865" s="382" t="s">
        <v>2992</v>
      </c>
      <c r="C2865" s="381" t="s">
        <v>2890</v>
      </c>
      <c r="D2865" s="381">
        <v>0</v>
      </c>
      <c r="E2865" s="901">
        <v>1</v>
      </c>
      <c r="F2865" s="901"/>
      <c r="G2865" s="470">
        <v>78181507</v>
      </c>
      <c r="H2865" s="530">
        <v>770000.00000000012</v>
      </c>
      <c r="I2865" s="543"/>
      <c r="J2865" s="544"/>
    </row>
    <row r="2866" spans="1:10" ht="12.75" customHeight="1">
      <c r="A2866" s="475">
        <f t="shared" si="103"/>
        <v>360</v>
      </c>
      <c r="B2866" s="382" t="s">
        <v>2993</v>
      </c>
      <c r="C2866" s="381" t="s">
        <v>2890</v>
      </c>
      <c r="D2866" s="381">
        <v>0</v>
      </c>
      <c r="E2866" s="901">
        <v>1</v>
      </c>
      <c r="F2866" s="901"/>
      <c r="G2866" s="470">
        <v>78181507</v>
      </c>
      <c r="H2866" s="530">
        <v>528000</v>
      </c>
      <c r="I2866" s="543"/>
      <c r="J2866" s="544"/>
    </row>
    <row r="2867" spans="1:10" ht="12.75" customHeight="1">
      <c r="A2867" s="475">
        <f t="shared" si="103"/>
        <v>361</v>
      </c>
      <c r="B2867" s="382" t="s">
        <v>2994</v>
      </c>
      <c r="C2867" s="381" t="s">
        <v>2890</v>
      </c>
      <c r="D2867" s="381">
        <v>0</v>
      </c>
      <c r="E2867" s="901">
        <v>1</v>
      </c>
      <c r="F2867" s="901"/>
      <c r="G2867" s="470">
        <v>78181507</v>
      </c>
      <c r="H2867" s="530">
        <v>308000</v>
      </c>
      <c r="I2867" s="543"/>
      <c r="J2867" s="544"/>
    </row>
    <row r="2868" spans="1:10" ht="12.75" customHeight="1">
      <c r="A2868" s="475">
        <f t="shared" si="103"/>
        <v>362</v>
      </c>
      <c r="B2868" s="382" t="s">
        <v>2995</v>
      </c>
      <c r="C2868" s="381" t="s">
        <v>2890</v>
      </c>
      <c r="D2868" s="381">
        <v>0</v>
      </c>
      <c r="E2868" s="901">
        <v>1</v>
      </c>
      <c r="F2868" s="901"/>
      <c r="G2868" s="470">
        <v>78181507</v>
      </c>
      <c r="H2868" s="530">
        <v>220000.00000000003</v>
      </c>
      <c r="I2868" s="543"/>
      <c r="J2868" s="544"/>
    </row>
    <row r="2869" spans="1:10" ht="12.75" customHeight="1">
      <c r="A2869" s="475">
        <f t="shared" si="103"/>
        <v>363</v>
      </c>
      <c r="B2869" s="382" t="s">
        <v>2996</v>
      </c>
      <c r="C2869" s="381" t="s">
        <v>2890</v>
      </c>
      <c r="D2869" s="381">
        <v>0</v>
      </c>
      <c r="E2869" s="901">
        <v>1</v>
      </c>
      <c r="F2869" s="901"/>
      <c r="G2869" s="470">
        <v>78181507</v>
      </c>
      <c r="H2869" s="530">
        <v>88000</v>
      </c>
      <c r="I2869" s="543"/>
      <c r="J2869" s="544"/>
    </row>
    <row r="2870" spans="1:10" ht="12.75" customHeight="1">
      <c r="A2870" s="475">
        <f t="shared" si="103"/>
        <v>364</v>
      </c>
      <c r="B2870" s="382" t="s">
        <v>2997</v>
      </c>
      <c r="C2870" s="381" t="s">
        <v>2890</v>
      </c>
      <c r="D2870" s="381">
        <v>0</v>
      </c>
      <c r="E2870" s="901">
        <v>1</v>
      </c>
      <c r="F2870" s="901"/>
      <c r="G2870" s="470">
        <v>78181507</v>
      </c>
      <c r="H2870" s="530">
        <v>462000.00000000006</v>
      </c>
      <c r="I2870" s="543"/>
      <c r="J2870" s="544"/>
    </row>
    <row r="2871" spans="1:10" ht="12.75" customHeight="1">
      <c r="A2871" s="475">
        <f t="shared" si="103"/>
        <v>365</v>
      </c>
      <c r="B2871" s="382" t="s">
        <v>2998</v>
      </c>
      <c r="C2871" s="381" t="s">
        <v>2890</v>
      </c>
      <c r="D2871" s="381">
        <v>0</v>
      </c>
      <c r="E2871" s="901">
        <v>1</v>
      </c>
      <c r="F2871" s="901"/>
      <c r="G2871" s="470">
        <v>78181507</v>
      </c>
      <c r="H2871" s="530">
        <v>242000.00000000003</v>
      </c>
      <c r="I2871" s="543"/>
      <c r="J2871" s="544"/>
    </row>
    <row r="2872" spans="1:10" ht="12.75" customHeight="1">
      <c r="A2872" s="475">
        <f t="shared" si="103"/>
        <v>366</v>
      </c>
      <c r="B2872" s="382" t="s">
        <v>2999</v>
      </c>
      <c r="C2872" s="381" t="s">
        <v>2890</v>
      </c>
      <c r="D2872" s="381">
        <v>0</v>
      </c>
      <c r="E2872" s="901">
        <v>1</v>
      </c>
      <c r="F2872" s="901"/>
      <c r="G2872" s="470">
        <v>78181507</v>
      </c>
      <c r="H2872" s="530">
        <v>418000.00000000006</v>
      </c>
      <c r="I2872" s="543"/>
      <c r="J2872" s="544"/>
    </row>
    <row r="2873" spans="1:10" ht="12.75" customHeight="1">
      <c r="A2873" s="475">
        <f t="shared" si="103"/>
        <v>367</v>
      </c>
      <c r="B2873" s="382" t="s">
        <v>3000</v>
      </c>
      <c r="C2873" s="381" t="s">
        <v>2890</v>
      </c>
      <c r="D2873" s="381">
        <v>0</v>
      </c>
      <c r="E2873" s="901">
        <v>1</v>
      </c>
      <c r="F2873" s="901"/>
      <c r="G2873" s="470">
        <v>78181507</v>
      </c>
      <c r="H2873" s="530">
        <v>418000.00000000006</v>
      </c>
      <c r="I2873" s="543"/>
      <c r="J2873" s="544"/>
    </row>
    <row r="2874" spans="1:10" ht="12.75" customHeight="1">
      <c r="A2874" s="475">
        <f t="shared" si="103"/>
        <v>368</v>
      </c>
      <c r="B2874" s="382" t="s">
        <v>3001</v>
      </c>
      <c r="C2874" s="381" t="s">
        <v>2890</v>
      </c>
      <c r="D2874" s="381">
        <v>0</v>
      </c>
      <c r="E2874" s="901">
        <v>1</v>
      </c>
      <c r="F2874" s="901"/>
      <c r="G2874" s="470">
        <v>78181507</v>
      </c>
      <c r="H2874" s="530">
        <v>396000.00000000006</v>
      </c>
      <c r="I2874" s="543"/>
      <c r="J2874" s="544"/>
    </row>
    <row r="2875" spans="1:10" ht="12.75" customHeight="1">
      <c r="A2875" s="475">
        <f t="shared" si="103"/>
        <v>369</v>
      </c>
      <c r="B2875" s="382" t="s">
        <v>3002</v>
      </c>
      <c r="C2875" s="381" t="s">
        <v>2890</v>
      </c>
      <c r="D2875" s="381">
        <v>0</v>
      </c>
      <c r="E2875" s="901">
        <v>1</v>
      </c>
      <c r="F2875" s="901"/>
      <c r="G2875" s="470">
        <v>78181507</v>
      </c>
      <c r="H2875" s="530">
        <v>198000.00000000003</v>
      </c>
      <c r="I2875" s="543"/>
      <c r="J2875" s="544"/>
    </row>
    <row r="2876" spans="1:10" ht="12.75" customHeight="1">
      <c r="A2876" s="475">
        <f t="shared" si="103"/>
        <v>370</v>
      </c>
      <c r="B2876" s="382" t="s">
        <v>3003</v>
      </c>
      <c r="C2876" s="381" t="s">
        <v>2890</v>
      </c>
      <c r="D2876" s="381">
        <v>0</v>
      </c>
      <c r="E2876" s="901">
        <v>1</v>
      </c>
      <c r="F2876" s="901"/>
      <c r="G2876" s="470">
        <v>78181507</v>
      </c>
      <c r="H2876" s="530">
        <v>990000.00000000012</v>
      </c>
      <c r="I2876" s="543"/>
      <c r="J2876" s="544"/>
    </row>
    <row r="2877" spans="1:10" ht="12.75" customHeight="1">
      <c r="A2877" s="475">
        <f t="shared" si="103"/>
        <v>371</v>
      </c>
      <c r="B2877" s="382" t="s">
        <v>3004</v>
      </c>
      <c r="C2877" s="381" t="s">
        <v>2890</v>
      </c>
      <c r="D2877" s="381">
        <v>0</v>
      </c>
      <c r="E2877" s="901">
        <v>1</v>
      </c>
      <c r="F2877" s="901"/>
      <c r="G2877" s="470">
        <v>78181507</v>
      </c>
      <c r="H2877" s="530">
        <v>176000</v>
      </c>
      <c r="I2877" s="543"/>
      <c r="J2877" s="544"/>
    </row>
    <row r="2878" spans="1:10" ht="12.75" customHeight="1">
      <c r="A2878" s="475">
        <f t="shared" si="103"/>
        <v>372</v>
      </c>
      <c r="B2878" s="382" t="s">
        <v>3005</v>
      </c>
      <c r="C2878" s="381" t="s">
        <v>2890</v>
      </c>
      <c r="D2878" s="381">
        <v>0</v>
      </c>
      <c r="E2878" s="901">
        <v>1</v>
      </c>
      <c r="F2878" s="901"/>
      <c r="G2878" s="470">
        <v>78181507</v>
      </c>
      <c r="H2878" s="530">
        <v>418000.00000000006</v>
      </c>
      <c r="I2878" s="543"/>
      <c r="J2878" s="544"/>
    </row>
    <row r="2879" spans="1:10" ht="12.75" customHeight="1">
      <c r="A2879" s="475">
        <f t="shared" si="103"/>
        <v>373</v>
      </c>
      <c r="B2879" s="382" t="s">
        <v>3006</v>
      </c>
      <c r="C2879" s="381" t="s">
        <v>2890</v>
      </c>
      <c r="D2879" s="381">
        <v>0</v>
      </c>
      <c r="E2879" s="901">
        <v>1</v>
      </c>
      <c r="F2879" s="901"/>
      <c r="G2879" s="470">
        <v>78181507</v>
      </c>
      <c r="H2879" s="530">
        <v>352000</v>
      </c>
      <c r="I2879" s="543"/>
      <c r="J2879" s="544"/>
    </row>
    <row r="2880" spans="1:10" ht="12.75" customHeight="1">
      <c r="A2880" s="475">
        <f t="shared" si="103"/>
        <v>374</v>
      </c>
      <c r="B2880" s="382" t="s">
        <v>3007</v>
      </c>
      <c r="C2880" s="381" t="s">
        <v>2890</v>
      </c>
      <c r="D2880" s="381">
        <v>0</v>
      </c>
      <c r="E2880" s="901">
        <v>1</v>
      </c>
      <c r="F2880" s="901"/>
      <c r="G2880" s="470">
        <v>78181507</v>
      </c>
      <c r="H2880" s="530">
        <v>308000</v>
      </c>
      <c r="I2880" s="543"/>
      <c r="J2880" s="544"/>
    </row>
    <row r="2881" spans="1:10" ht="12.75" customHeight="1">
      <c r="A2881" s="475">
        <f t="shared" si="103"/>
        <v>375</v>
      </c>
      <c r="B2881" s="382" t="s">
        <v>3008</v>
      </c>
      <c r="C2881" s="381" t="s">
        <v>2890</v>
      </c>
      <c r="D2881" s="381">
        <v>0</v>
      </c>
      <c r="E2881" s="901">
        <v>1</v>
      </c>
      <c r="F2881" s="901"/>
      <c r="G2881" s="470">
        <v>78181507</v>
      </c>
      <c r="H2881" s="530">
        <v>242000.00000000003</v>
      </c>
      <c r="I2881" s="543"/>
      <c r="J2881" s="544"/>
    </row>
    <row r="2882" spans="1:10" ht="12.75" customHeight="1">
      <c r="A2882" s="475">
        <f t="shared" si="103"/>
        <v>376</v>
      </c>
      <c r="B2882" s="382" t="s">
        <v>3009</v>
      </c>
      <c r="C2882" s="381" t="s">
        <v>2890</v>
      </c>
      <c r="D2882" s="381">
        <v>0</v>
      </c>
      <c r="E2882" s="901">
        <v>1</v>
      </c>
      <c r="F2882" s="901"/>
      <c r="G2882" s="470">
        <v>78181507</v>
      </c>
      <c r="H2882" s="530">
        <v>242000.00000000003</v>
      </c>
      <c r="I2882" s="543"/>
      <c r="J2882" s="544"/>
    </row>
    <row r="2883" spans="1:10" ht="12.75" customHeight="1">
      <c r="A2883" s="475">
        <f t="shared" si="103"/>
        <v>377</v>
      </c>
      <c r="B2883" s="382" t="s">
        <v>3010</v>
      </c>
      <c r="C2883" s="381" t="s">
        <v>2890</v>
      </c>
      <c r="D2883" s="381">
        <v>0</v>
      </c>
      <c r="E2883" s="901">
        <v>1</v>
      </c>
      <c r="F2883" s="901"/>
      <c r="G2883" s="470">
        <v>78181507</v>
      </c>
      <c r="H2883" s="530">
        <v>880000.00000000012</v>
      </c>
      <c r="I2883" s="543"/>
      <c r="J2883" s="544"/>
    </row>
    <row r="2884" spans="1:10" ht="12.75" customHeight="1">
      <c r="A2884" s="475">
        <f t="shared" si="103"/>
        <v>378</v>
      </c>
      <c r="B2884" s="382" t="s">
        <v>3011</v>
      </c>
      <c r="C2884" s="381" t="s">
        <v>2890</v>
      </c>
      <c r="D2884" s="381">
        <v>0</v>
      </c>
      <c r="E2884" s="901">
        <v>1</v>
      </c>
      <c r="F2884" s="901"/>
      <c r="G2884" s="470">
        <v>78181507</v>
      </c>
      <c r="H2884" s="530">
        <v>352000</v>
      </c>
      <c r="I2884" s="543"/>
      <c r="J2884" s="544"/>
    </row>
    <row r="2885" spans="1:10" ht="12.75" customHeight="1">
      <c r="A2885" s="475">
        <f t="shared" si="103"/>
        <v>379</v>
      </c>
      <c r="B2885" s="382" t="s">
        <v>3012</v>
      </c>
      <c r="C2885" s="381" t="s">
        <v>2890</v>
      </c>
      <c r="D2885" s="381">
        <v>0</v>
      </c>
      <c r="E2885" s="901">
        <v>1</v>
      </c>
      <c r="F2885" s="901"/>
      <c r="G2885" s="470">
        <v>78181507</v>
      </c>
      <c r="H2885" s="530">
        <v>396000.00000000006</v>
      </c>
      <c r="I2885" s="543"/>
      <c r="J2885" s="544"/>
    </row>
    <row r="2886" spans="1:10" ht="12.75" customHeight="1">
      <c r="A2886" s="475">
        <f t="shared" si="103"/>
        <v>380</v>
      </c>
      <c r="B2886" s="382" t="s">
        <v>3013</v>
      </c>
      <c r="C2886" s="381" t="s">
        <v>2890</v>
      </c>
      <c r="D2886" s="381">
        <v>0</v>
      </c>
      <c r="E2886" s="901">
        <v>1</v>
      </c>
      <c r="F2886" s="901"/>
      <c r="G2886" s="470">
        <v>78181507</v>
      </c>
      <c r="H2886" s="530">
        <v>418000.00000000006</v>
      </c>
      <c r="I2886" s="543"/>
      <c r="J2886" s="544"/>
    </row>
    <row r="2887" spans="1:10" ht="12.75" customHeight="1">
      <c r="A2887" s="475">
        <f t="shared" si="103"/>
        <v>381</v>
      </c>
      <c r="B2887" s="382" t="s">
        <v>3014</v>
      </c>
      <c r="C2887" s="381" t="s">
        <v>2890</v>
      </c>
      <c r="D2887" s="381">
        <v>0</v>
      </c>
      <c r="E2887" s="901">
        <v>1</v>
      </c>
      <c r="F2887" s="901"/>
      <c r="G2887" s="470">
        <v>78181507</v>
      </c>
      <c r="H2887" s="530">
        <v>352000</v>
      </c>
      <c r="I2887" s="543"/>
      <c r="J2887" s="544"/>
    </row>
    <row r="2888" spans="1:10" ht="12.75" customHeight="1">
      <c r="A2888" s="475">
        <f t="shared" si="103"/>
        <v>382</v>
      </c>
      <c r="B2888" s="382" t="s">
        <v>3015</v>
      </c>
      <c r="C2888" s="381" t="s">
        <v>2890</v>
      </c>
      <c r="D2888" s="381">
        <v>0</v>
      </c>
      <c r="E2888" s="901">
        <v>1</v>
      </c>
      <c r="F2888" s="901"/>
      <c r="G2888" s="470">
        <v>78181507</v>
      </c>
      <c r="H2888" s="530">
        <v>1650000.0000000002</v>
      </c>
      <c r="I2888" s="543"/>
      <c r="J2888" s="544"/>
    </row>
    <row r="2889" spans="1:10" ht="12.75" customHeight="1">
      <c r="A2889" s="475">
        <f t="shared" si="103"/>
        <v>383</v>
      </c>
      <c r="B2889" s="382" t="s">
        <v>3016</v>
      </c>
      <c r="C2889" s="381" t="s">
        <v>2890</v>
      </c>
      <c r="D2889" s="381">
        <v>0</v>
      </c>
      <c r="E2889" s="901">
        <v>1</v>
      </c>
      <c r="F2889" s="901"/>
      <c r="G2889" s="470">
        <v>78181507</v>
      </c>
      <c r="H2889" s="530">
        <v>242000.00000000003</v>
      </c>
      <c r="I2889" s="543"/>
      <c r="J2889" s="544"/>
    </row>
    <row r="2890" spans="1:10" ht="12.75" customHeight="1">
      <c r="A2890" s="475">
        <f t="shared" si="103"/>
        <v>384</v>
      </c>
      <c r="B2890" s="382" t="s">
        <v>3017</v>
      </c>
      <c r="C2890" s="381" t="s">
        <v>2890</v>
      </c>
      <c r="D2890" s="381">
        <v>0</v>
      </c>
      <c r="E2890" s="901">
        <v>1</v>
      </c>
      <c r="F2890" s="901"/>
      <c r="G2890" s="470">
        <v>78181507</v>
      </c>
      <c r="H2890" s="530">
        <v>242000.00000000003</v>
      </c>
      <c r="I2890" s="543"/>
      <c r="J2890" s="544"/>
    </row>
    <row r="2891" spans="1:10" ht="12.75" customHeight="1">
      <c r="A2891" s="475">
        <f t="shared" si="103"/>
        <v>385</v>
      </c>
      <c r="B2891" s="464" t="s">
        <v>3018</v>
      </c>
      <c r="C2891" s="381" t="s">
        <v>2890</v>
      </c>
      <c r="D2891" s="381">
        <v>0</v>
      </c>
      <c r="E2891" s="901">
        <v>1</v>
      </c>
      <c r="F2891" s="901"/>
      <c r="G2891" s="470">
        <v>78181507</v>
      </c>
      <c r="H2891" s="530">
        <v>3960000.0000000005</v>
      </c>
      <c r="I2891" s="543"/>
      <c r="J2891" s="544"/>
    </row>
    <row r="2892" spans="1:10" ht="12.75" customHeight="1">
      <c r="A2892" s="904" t="s">
        <v>2617</v>
      </c>
      <c r="B2892" s="904"/>
      <c r="C2892" s="904"/>
      <c r="D2892" s="904"/>
      <c r="E2892" s="904"/>
      <c r="F2892" s="904"/>
      <c r="G2892" s="904"/>
      <c r="H2892" s="904"/>
      <c r="I2892" s="543"/>
      <c r="J2892" s="544"/>
    </row>
    <row r="2893" spans="1:10" ht="12.75" customHeight="1">
      <c r="A2893" s="476">
        <f>A2891+1</f>
        <v>386</v>
      </c>
      <c r="B2893" s="477" t="s">
        <v>3019</v>
      </c>
      <c r="C2893" s="489" t="s">
        <v>2890</v>
      </c>
      <c r="D2893" s="489">
        <v>0</v>
      </c>
      <c r="E2893" s="901">
        <v>1</v>
      </c>
      <c r="F2893" s="901"/>
      <c r="G2893" s="490">
        <v>78181507</v>
      </c>
      <c r="H2893" s="531">
        <v>352000</v>
      </c>
      <c r="I2893" s="543"/>
      <c r="J2893" s="544"/>
    </row>
    <row r="2894" spans="1:10" ht="12.75" customHeight="1">
      <c r="A2894" s="475">
        <f t="shared" ref="A2894:A2902" si="104">A2893+1</f>
        <v>387</v>
      </c>
      <c r="B2894" s="382" t="s">
        <v>3020</v>
      </c>
      <c r="C2894" s="381" t="s">
        <v>2890</v>
      </c>
      <c r="D2894" s="381">
        <v>0</v>
      </c>
      <c r="E2894" s="901">
        <v>1</v>
      </c>
      <c r="F2894" s="901"/>
      <c r="G2894" s="470">
        <v>78181507</v>
      </c>
      <c r="H2894" s="530">
        <v>22000</v>
      </c>
      <c r="I2894" s="543"/>
      <c r="J2894" s="544"/>
    </row>
    <row r="2895" spans="1:10" ht="12.75" customHeight="1">
      <c r="A2895" s="475">
        <f t="shared" si="104"/>
        <v>388</v>
      </c>
      <c r="B2895" s="382" t="s">
        <v>3021</v>
      </c>
      <c r="C2895" s="381" t="s">
        <v>2890</v>
      </c>
      <c r="D2895" s="381">
        <v>0</v>
      </c>
      <c r="E2895" s="901">
        <v>1</v>
      </c>
      <c r="F2895" s="901"/>
      <c r="G2895" s="470">
        <v>78181507</v>
      </c>
      <c r="H2895" s="530">
        <v>242000.00000000003</v>
      </c>
      <c r="I2895" s="543"/>
      <c r="J2895" s="544"/>
    </row>
    <row r="2896" spans="1:10" ht="12.75" customHeight="1">
      <c r="A2896" s="475">
        <f t="shared" si="104"/>
        <v>389</v>
      </c>
      <c r="B2896" s="382" t="s">
        <v>3022</v>
      </c>
      <c r="C2896" s="381" t="s">
        <v>2890</v>
      </c>
      <c r="D2896" s="381">
        <v>0</v>
      </c>
      <c r="E2896" s="901">
        <v>1</v>
      </c>
      <c r="F2896" s="901"/>
      <c r="G2896" s="470">
        <v>78181507</v>
      </c>
      <c r="H2896" s="530">
        <v>253000.00000000003</v>
      </c>
      <c r="I2896" s="543"/>
      <c r="J2896" s="544"/>
    </row>
    <row r="2897" spans="1:10" ht="12.75" customHeight="1">
      <c r="A2897" s="475">
        <f t="shared" si="104"/>
        <v>390</v>
      </c>
      <c r="B2897" s="382" t="s">
        <v>3023</v>
      </c>
      <c r="C2897" s="381" t="s">
        <v>2890</v>
      </c>
      <c r="D2897" s="381">
        <v>0</v>
      </c>
      <c r="E2897" s="901">
        <v>1</v>
      </c>
      <c r="F2897" s="901"/>
      <c r="G2897" s="470">
        <v>78181507</v>
      </c>
      <c r="H2897" s="530">
        <v>198000.00000000003</v>
      </c>
      <c r="I2897" s="543"/>
      <c r="J2897" s="544"/>
    </row>
    <row r="2898" spans="1:10" ht="12.75" customHeight="1">
      <c r="A2898" s="475">
        <f t="shared" si="104"/>
        <v>391</v>
      </c>
      <c r="B2898" s="479" t="s">
        <v>3024</v>
      </c>
      <c r="C2898" s="381" t="s">
        <v>2890</v>
      </c>
      <c r="D2898" s="381">
        <v>0</v>
      </c>
      <c r="E2898" s="901">
        <v>1</v>
      </c>
      <c r="F2898" s="901"/>
      <c r="G2898" s="470">
        <v>78181507</v>
      </c>
      <c r="H2898" s="530">
        <v>242000.00000000003</v>
      </c>
      <c r="I2898" s="543"/>
      <c r="J2898" s="544"/>
    </row>
    <row r="2899" spans="1:10" ht="12.75" customHeight="1">
      <c r="A2899" s="475">
        <f t="shared" si="104"/>
        <v>392</v>
      </c>
      <c r="B2899" s="382" t="s">
        <v>3025</v>
      </c>
      <c r="C2899" s="381" t="s">
        <v>2890</v>
      </c>
      <c r="D2899" s="381">
        <v>0</v>
      </c>
      <c r="E2899" s="901">
        <v>1</v>
      </c>
      <c r="F2899" s="901"/>
      <c r="G2899" s="470">
        <v>78181507</v>
      </c>
      <c r="H2899" s="530">
        <v>220000.00000000003</v>
      </c>
      <c r="I2899" s="543"/>
      <c r="J2899" s="544"/>
    </row>
    <row r="2900" spans="1:10" ht="12.75" customHeight="1">
      <c r="A2900" s="475">
        <f t="shared" si="104"/>
        <v>393</v>
      </c>
      <c r="B2900" s="382" t="s">
        <v>3026</v>
      </c>
      <c r="C2900" s="381" t="s">
        <v>2890</v>
      </c>
      <c r="D2900" s="381">
        <v>0</v>
      </c>
      <c r="E2900" s="901">
        <v>1</v>
      </c>
      <c r="F2900" s="901"/>
      <c r="G2900" s="470">
        <v>78181507</v>
      </c>
      <c r="H2900" s="530">
        <v>220000.00000000003</v>
      </c>
      <c r="I2900" s="543"/>
      <c r="J2900" s="544"/>
    </row>
    <row r="2901" spans="1:10" ht="12.75" customHeight="1">
      <c r="A2901" s="475">
        <f t="shared" si="104"/>
        <v>394</v>
      </c>
      <c r="B2901" s="382" t="s">
        <v>3027</v>
      </c>
      <c r="C2901" s="381" t="s">
        <v>2890</v>
      </c>
      <c r="D2901" s="381">
        <v>0</v>
      </c>
      <c r="E2901" s="901">
        <v>1</v>
      </c>
      <c r="F2901" s="901"/>
      <c r="G2901" s="470">
        <v>78181507</v>
      </c>
      <c r="H2901" s="530">
        <v>286000</v>
      </c>
      <c r="I2901" s="543"/>
      <c r="J2901" s="544"/>
    </row>
    <row r="2902" spans="1:10" ht="12.75" customHeight="1">
      <c r="A2902" s="475">
        <f t="shared" si="104"/>
        <v>395</v>
      </c>
      <c r="B2902" s="464" t="s">
        <v>3028</v>
      </c>
      <c r="C2902" s="381" t="s">
        <v>2890</v>
      </c>
      <c r="D2902" s="381">
        <v>0</v>
      </c>
      <c r="E2902" s="901">
        <v>1</v>
      </c>
      <c r="F2902" s="901"/>
      <c r="G2902" s="470">
        <v>78181507</v>
      </c>
      <c r="H2902" s="530">
        <v>198000.00000000003</v>
      </c>
      <c r="I2902" s="543"/>
      <c r="J2902" s="544"/>
    </row>
    <row r="2903" spans="1:10" ht="12.75" customHeight="1">
      <c r="A2903" s="904" t="s">
        <v>3029</v>
      </c>
      <c r="B2903" s="904"/>
      <c r="C2903" s="904"/>
      <c r="D2903" s="904"/>
      <c r="E2903" s="904"/>
      <c r="F2903" s="904"/>
      <c r="G2903" s="904"/>
      <c r="H2903" s="904"/>
      <c r="I2903" s="543"/>
      <c r="J2903" s="544"/>
    </row>
    <row r="2904" spans="1:10" ht="12.75" customHeight="1">
      <c r="A2904" s="476">
        <f>A2902+1</f>
        <v>396</v>
      </c>
      <c r="B2904" s="477" t="s">
        <v>3030</v>
      </c>
      <c r="C2904" s="489" t="s">
        <v>2890</v>
      </c>
      <c r="D2904" s="489">
        <v>0</v>
      </c>
      <c r="E2904" s="901">
        <v>1</v>
      </c>
      <c r="F2904" s="901"/>
      <c r="G2904" s="490">
        <v>78181502</v>
      </c>
      <c r="H2904" s="531">
        <v>308000</v>
      </c>
      <c r="I2904" s="543"/>
      <c r="J2904" s="544"/>
    </row>
    <row r="2905" spans="1:10" ht="12.75" customHeight="1">
      <c r="A2905" s="475">
        <f t="shared" ref="A2905:A2923" si="105">A2904+1</f>
        <v>397</v>
      </c>
      <c r="B2905" s="382" t="s">
        <v>3031</v>
      </c>
      <c r="C2905" s="381" t="s">
        <v>2890</v>
      </c>
      <c r="D2905" s="381">
        <v>0</v>
      </c>
      <c r="E2905" s="901">
        <v>1</v>
      </c>
      <c r="F2905" s="901"/>
      <c r="G2905" s="470">
        <v>78181502</v>
      </c>
      <c r="H2905" s="530">
        <v>330000</v>
      </c>
      <c r="I2905" s="543"/>
      <c r="J2905" s="544"/>
    </row>
    <row r="2906" spans="1:10" ht="12.75" customHeight="1">
      <c r="A2906" s="475">
        <f t="shared" si="105"/>
        <v>398</v>
      </c>
      <c r="B2906" s="382" t="s">
        <v>3032</v>
      </c>
      <c r="C2906" s="381" t="s">
        <v>2890</v>
      </c>
      <c r="D2906" s="381">
        <v>0</v>
      </c>
      <c r="E2906" s="901">
        <v>1</v>
      </c>
      <c r="F2906" s="901"/>
      <c r="G2906" s="470">
        <v>78181502</v>
      </c>
      <c r="H2906" s="530">
        <v>418000.00000000006</v>
      </c>
      <c r="I2906" s="543"/>
      <c r="J2906" s="544"/>
    </row>
    <row r="2907" spans="1:10" ht="12.75" customHeight="1">
      <c r="A2907" s="475">
        <f t="shared" si="105"/>
        <v>399</v>
      </c>
      <c r="B2907" s="382" t="s">
        <v>3033</v>
      </c>
      <c r="C2907" s="381" t="s">
        <v>2890</v>
      </c>
      <c r="D2907" s="381">
        <v>0</v>
      </c>
      <c r="E2907" s="901">
        <v>1</v>
      </c>
      <c r="F2907" s="901"/>
      <c r="G2907" s="470">
        <v>78181502</v>
      </c>
      <c r="H2907" s="530">
        <v>462000.00000000006</v>
      </c>
      <c r="I2907" s="543"/>
      <c r="J2907" s="544"/>
    </row>
    <row r="2908" spans="1:10" ht="12.75" customHeight="1">
      <c r="A2908" s="475">
        <f t="shared" si="105"/>
        <v>400</v>
      </c>
      <c r="B2908" s="382" t="s">
        <v>3034</v>
      </c>
      <c r="C2908" s="381" t="s">
        <v>2890</v>
      </c>
      <c r="D2908" s="381">
        <v>0</v>
      </c>
      <c r="E2908" s="901">
        <v>1</v>
      </c>
      <c r="F2908" s="901"/>
      <c r="G2908" s="470">
        <v>78181502</v>
      </c>
      <c r="H2908" s="530">
        <v>242000.00000000003</v>
      </c>
      <c r="I2908" s="543"/>
      <c r="J2908" s="544"/>
    </row>
    <row r="2909" spans="1:10" ht="12.75" customHeight="1">
      <c r="A2909" s="475">
        <f t="shared" si="105"/>
        <v>401</v>
      </c>
      <c r="B2909" s="382" t="s">
        <v>3035</v>
      </c>
      <c r="C2909" s="381" t="s">
        <v>2890</v>
      </c>
      <c r="D2909" s="381">
        <v>0</v>
      </c>
      <c r="E2909" s="901">
        <v>1</v>
      </c>
      <c r="F2909" s="901"/>
      <c r="G2909" s="470">
        <v>78181502</v>
      </c>
      <c r="H2909" s="530">
        <v>242000.00000000003</v>
      </c>
      <c r="I2909" s="543"/>
      <c r="J2909" s="544"/>
    </row>
    <row r="2910" spans="1:10" ht="12.75" customHeight="1">
      <c r="A2910" s="475">
        <f t="shared" si="105"/>
        <v>402</v>
      </c>
      <c r="B2910" s="382" t="s">
        <v>3036</v>
      </c>
      <c r="C2910" s="381" t="s">
        <v>2890</v>
      </c>
      <c r="D2910" s="381">
        <v>0</v>
      </c>
      <c r="E2910" s="901">
        <v>1</v>
      </c>
      <c r="F2910" s="901"/>
      <c r="G2910" s="470">
        <v>78181502</v>
      </c>
      <c r="H2910" s="530">
        <v>418000.00000000006</v>
      </c>
      <c r="I2910" s="543"/>
      <c r="J2910" s="544"/>
    </row>
    <row r="2911" spans="1:10" ht="12.75" customHeight="1">
      <c r="A2911" s="475">
        <f t="shared" si="105"/>
        <v>403</v>
      </c>
      <c r="B2911" s="382" t="s">
        <v>3037</v>
      </c>
      <c r="C2911" s="381" t="s">
        <v>2890</v>
      </c>
      <c r="D2911" s="381">
        <v>0</v>
      </c>
      <c r="E2911" s="901">
        <v>1</v>
      </c>
      <c r="F2911" s="901"/>
      <c r="G2911" s="470">
        <v>78181502</v>
      </c>
      <c r="H2911" s="530">
        <v>528000</v>
      </c>
      <c r="I2911" s="543"/>
      <c r="J2911" s="544"/>
    </row>
    <row r="2912" spans="1:10" ht="12.75" customHeight="1">
      <c r="A2912" s="475">
        <f t="shared" si="105"/>
        <v>404</v>
      </c>
      <c r="B2912" s="382" t="s">
        <v>3038</v>
      </c>
      <c r="C2912" s="381" t="s">
        <v>2890</v>
      </c>
      <c r="D2912" s="381">
        <v>0</v>
      </c>
      <c r="E2912" s="901">
        <v>1</v>
      </c>
      <c r="F2912" s="901"/>
      <c r="G2912" s="470">
        <v>78181502</v>
      </c>
      <c r="H2912" s="530">
        <v>308000</v>
      </c>
      <c r="I2912" s="543"/>
      <c r="J2912" s="544"/>
    </row>
    <row r="2913" spans="1:10" ht="12.75" customHeight="1">
      <c r="A2913" s="475">
        <f t="shared" si="105"/>
        <v>405</v>
      </c>
      <c r="B2913" s="382" t="s">
        <v>3039</v>
      </c>
      <c r="C2913" s="381" t="s">
        <v>2890</v>
      </c>
      <c r="D2913" s="381">
        <v>0</v>
      </c>
      <c r="E2913" s="901">
        <v>1</v>
      </c>
      <c r="F2913" s="901"/>
      <c r="G2913" s="470">
        <v>78181502</v>
      </c>
      <c r="H2913" s="530">
        <v>308000</v>
      </c>
      <c r="I2913" s="543"/>
      <c r="J2913" s="544"/>
    </row>
    <row r="2914" spans="1:10" ht="12.75" customHeight="1">
      <c r="A2914" s="475">
        <f t="shared" si="105"/>
        <v>406</v>
      </c>
      <c r="B2914" s="382" t="s">
        <v>3040</v>
      </c>
      <c r="C2914" s="381" t="s">
        <v>2890</v>
      </c>
      <c r="D2914" s="381">
        <v>0</v>
      </c>
      <c r="E2914" s="901">
        <v>1</v>
      </c>
      <c r="F2914" s="901"/>
      <c r="G2914" s="470">
        <v>78181502</v>
      </c>
      <c r="H2914" s="530">
        <v>352000</v>
      </c>
      <c r="I2914" s="543"/>
      <c r="J2914" s="544"/>
    </row>
    <row r="2915" spans="1:10" ht="12.75" customHeight="1">
      <c r="A2915" s="475">
        <f t="shared" si="105"/>
        <v>407</v>
      </c>
      <c r="B2915" s="382" t="s">
        <v>3041</v>
      </c>
      <c r="C2915" s="381" t="s">
        <v>2890</v>
      </c>
      <c r="D2915" s="381">
        <v>0</v>
      </c>
      <c r="E2915" s="901">
        <v>1</v>
      </c>
      <c r="F2915" s="901"/>
      <c r="G2915" s="470">
        <v>78181502</v>
      </c>
      <c r="H2915" s="530">
        <v>352000</v>
      </c>
      <c r="I2915" s="543"/>
      <c r="J2915" s="544"/>
    </row>
    <row r="2916" spans="1:10" ht="12.75" customHeight="1">
      <c r="A2916" s="475">
        <f t="shared" si="105"/>
        <v>408</v>
      </c>
      <c r="B2916" s="382" t="s">
        <v>3042</v>
      </c>
      <c r="C2916" s="381" t="s">
        <v>2890</v>
      </c>
      <c r="D2916" s="381">
        <v>0</v>
      </c>
      <c r="E2916" s="901">
        <v>1</v>
      </c>
      <c r="F2916" s="901"/>
      <c r="G2916" s="470">
        <v>78181502</v>
      </c>
      <c r="H2916" s="530">
        <v>363000.00000000006</v>
      </c>
      <c r="I2916" s="543"/>
      <c r="J2916" s="544"/>
    </row>
    <row r="2917" spans="1:10" ht="12.75" customHeight="1">
      <c r="A2917" s="475">
        <f t="shared" si="105"/>
        <v>409</v>
      </c>
      <c r="B2917" s="382" t="s">
        <v>3043</v>
      </c>
      <c r="C2917" s="381" t="s">
        <v>2890</v>
      </c>
      <c r="D2917" s="381">
        <v>0</v>
      </c>
      <c r="E2917" s="901">
        <v>1</v>
      </c>
      <c r="F2917" s="901"/>
      <c r="G2917" s="470">
        <v>78181502</v>
      </c>
      <c r="H2917" s="530">
        <v>330000</v>
      </c>
      <c r="I2917" s="543"/>
      <c r="J2917" s="544"/>
    </row>
    <row r="2918" spans="1:10" ht="12.75" customHeight="1">
      <c r="A2918" s="475">
        <f t="shared" si="105"/>
        <v>410</v>
      </c>
      <c r="B2918" s="382" t="s">
        <v>3044</v>
      </c>
      <c r="C2918" s="381" t="s">
        <v>2890</v>
      </c>
      <c r="D2918" s="381">
        <v>0</v>
      </c>
      <c r="E2918" s="901">
        <v>1</v>
      </c>
      <c r="F2918" s="901"/>
      <c r="G2918" s="470">
        <v>78181502</v>
      </c>
      <c r="H2918" s="530">
        <v>330000</v>
      </c>
      <c r="I2918" s="543"/>
      <c r="J2918" s="544"/>
    </row>
    <row r="2919" spans="1:10" ht="12.75" customHeight="1">
      <c r="A2919" s="475">
        <f t="shared" si="105"/>
        <v>411</v>
      </c>
      <c r="B2919" s="382" t="s">
        <v>3045</v>
      </c>
      <c r="C2919" s="381" t="s">
        <v>2890</v>
      </c>
      <c r="D2919" s="381">
        <v>0</v>
      </c>
      <c r="E2919" s="901">
        <v>1</v>
      </c>
      <c r="F2919" s="901"/>
      <c r="G2919" s="470">
        <v>78181502</v>
      </c>
      <c r="H2919" s="530">
        <v>330000</v>
      </c>
      <c r="I2919" s="543"/>
      <c r="J2919" s="544"/>
    </row>
    <row r="2920" spans="1:10" ht="12.75" customHeight="1">
      <c r="A2920" s="475">
        <f t="shared" si="105"/>
        <v>412</v>
      </c>
      <c r="B2920" s="382" t="s">
        <v>3046</v>
      </c>
      <c r="C2920" s="381" t="s">
        <v>2890</v>
      </c>
      <c r="D2920" s="381">
        <v>0</v>
      </c>
      <c r="E2920" s="901">
        <v>1</v>
      </c>
      <c r="F2920" s="901"/>
      <c r="G2920" s="470">
        <v>78181502</v>
      </c>
      <c r="H2920" s="530">
        <v>330000</v>
      </c>
      <c r="I2920" s="543"/>
      <c r="J2920" s="544"/>
    </row>
    <row r="2921" spans="1:10" ht="12.75" customHeight="1">
      <c r="A2921" s="475">
        <f t="shared" si="105"/>
        <v>413</v>
      </c>
      <c r="B2921" s="382" t="s">
        <v>3047</v>
      </c>
      <c r="C2921" s="381" t="s">
        <v>2890</v>
      </c>
      <c r="D2921" s="381">
        <v>0</v>
      </c>
      <c r="E2921" s="901">
        <v>1</v>
      </c>
      <c r="F2921" s="901"/>
      <c r="G2921" s="470">
        <v>78181502</v>
      </c>
      <c r="H2921" s="530">
        <v>165000</v>
      </c>
      <c r="I2921" s="543"/>
      <c r="J2921" s="544"/>
    </row>
    <row r="2922" spans="1:10" ht="12.75" customHeight="1">
      <c r="A2922" s="475">
        <f t="shared" si="105"/>
        <v>414</v>
      </c>
      <c r="B2922" s="382" t="s">
        <v>3048</v>
      </c>
      <c r="C2922" s="381" t="s">
        <v>2890</v>
      </c>
      <c r="D2922" s="381">
        <v>0</v>
      </c>
      <c r="E2922" s="901">
        <v>1</v>
      </c>
      <c r="F2922" s="901"/>
      <c r="G2922" s="470">
        <v>78181502</v>
      </c>
      <c r="H2922" s="530">
        <v>242000.00000000003</v>
      </c>
      <c r="I2922" s="543"/>
      <c r="J2922" s="544"/>
    </row>
    <row r="2923" spans="1:10" ht="12.75" customHeight="1">
      <c r="A2923" s="475">
        <f t="shared" si="105"/>
        <v>415</v>
      </c>
      <c r="B2923" s="464" t="s">
        <v>3049</v>
      </c>
      <c r="C2923" s="381" t="s">
        <v>2890</v>
      </c>
      <c r="D2923" s="381">
        <v>0</v>
      </c>
      <c r="E2923" s="901">
        <v>1</v>
      </c>
      <c r="F2923" s="901"/>
      <c r="G2923" s="470">
        <v>78181502</v>
      </c>
      <c r="H2923" s="530">
        <v>990000.00000000012</v>
      </c>
      <c r="I2923" s="543"/>
      <c r="J2923" s="544"/>
    </row>
    <row r="2924" spans="1:10" ht="12.75" customHeight="1">
      <c r="A2924" s="904" t="s">
        <v>2640</v>
      </c>
      <c r="B2924" s="904"/>
      <c r="C2924" s="904"/>
      <c r="D2924" s="904"/>
      <c r="E2924" s="904"/>
      <c r="F2924" s="904"/>
      <c r="G2924" s="904"/>
      <c r="H2924" s="904"/>
      <c r="I2924" s="543"/>
      <c r="J2924" s="544"/>
    </row>
    <row r="2925" spans="1:10" ht="12.75" customHeight="1">
      <c r="A2925" s="476">
        <f>A2923+1</f>
        <v>416</v>
      </c>
      <c r="B2925" s="477" t="s">
        <v>3050</v>
      </c>
      <c r="C2925" s="489" t="s">
        <v>2890</v>
      </c>
      <c r="D2925" s="489">
        <v>0</v>
      </c>
      <c r="E2925" s="901">
        <v>1</v>
      </c>
      <c r="F2925" s="901"/>
      <c r="G2925" s="490">
        <v>78181502</v>
      </c>
      <c r="H2925" s="531">
        <v>1056000</v>
      </c>
      <c r="I2925" s="543"/>
      <c r="J2925" s="544"/>
    </row>
    <row r="2926" spans="1:10" ht="12.75" customHeight="1">
      <c r="A2926" s="475">
        <f t="shared" ref="A2926:A2933" si="106">A2925+1</f>
        <v>417</v>
      </c>
      <c r="B2926" s="382" t="s">
        <v>3051</v>
      </c>
      <c r="C2926" s="381" t="s">
        <v>2890</v>
      </c>
      <c r="D2926" s="381">
        <v>0</v>
      </c>
      <c r="E2926" s="901">
        <v>1</v>
      </c>
      <c r="F2926" s="901"/>
      <c r="G2926" s="470">
        <v>78181502</v>
      </c>
      <c r="H2926" s="530">
        <v>1012000.0000000001</v>
      </c>
      <c r="I2926" s="543"/>
      <c r="J2926" s="544"/>
    </row>
    <row r="2927" spans="1:10" ht="12.75" customHeight="1">
      <c r="A2927" s="475">
        <f t="shared" si="106"/>
        <v>418</v>
      </c>
      <c r="B2927" s="382" t="s">
        <v>3052</v>
      </c>
      <c r="C2927" s="381" t="s">
        <v>2890</v>
      </c>
      <c r="D2927" s="381">
        <v>0</v>
      </c>
      <c r="E2927" s="901">
        <v>1</v>
      </c>
      <c r="F2927" s="901"/>
      <c r="G2927" s="470">
        <v>78181502</v>
      </c>
      <c r="H2927" s="530">
        <v>1056000</v>
      </c>
      <c r="I2927" s="543"/>
      <c r="J2927" s="544"/>
    </row>
    <row r="2928" spans="1:10" ht="12.75" customHeight="1">
      <c r="A2928" s="475">
        <f t="shared" si="106"/>
        <v>419</v>
      </c>
      <c r="B2928" s="382" t="s">
        <v>3053</v>
      </c>
      <c r="C2928" s="381" t="s">
        <v>2890</v>
      </c>
      <c r="D2928" s="381">
        <v>0</v>
      </c>
      <c r="E2928" s="901">
        <v>1</v>
      </c>
      <c r="F2928" s="901"/>
      <c r="G2928" s="470">
        <v>78181502</v>
      </c>
      <c r="H2928" s="530">
        <v>1012000.0000000001</v>
      </c>
      <c r="I2928" s="543"/>
      <c r="J2928" s="544"/>
    </row>
    <row r="2929" spans="1:10" ht="12.75" customHeight="1">
      <c r="A2929" s="475">
        <f t="shared" si="106"/>
        <v>420</v>
      </c>
      <c r="B2929" s="382" t="s">
        <v>3054</v>
      </c>
      <c r="C2929" s="381" t="s">
        <v>2890</v>
      </c>
      <c r="D2929" s="381">
        <v>0</v>
      </c>
      <c r="E2929" s="901">
        <v>1</v>
      </c>
      <c r="F2929" s="901"/>
      <c r="G2929" s="470">
        <v>78181502</v>
      </c>
      <c r="H2929" s="530">
        <v>1012000.0000000001</v>
      </c>
      <c r="I2929" s="543"/>
      <c r="J2929" s="544"/>
    </row>
    <row r="2930" spans="1:10" ht="12.75" customHeight="1">
      <c r="A2930" s="475">
        <f t="shared" si="106"/>
        <v>421</v>
      </c>
      <c r="B2930" s="382" t="s">
        <v>3055</v>
      </c>
      <c r="C2930" s="381" t="s">
        <v>2890</v>
      </c>
      <c r="D2930" s="381">
        <v>0</v>
      </c>
      <c r="E2930" s="901">
        <v>1</v>
      </c>
      <c r="F2930" s="901"/>
      <c r="G2930" s="470">
        <v>78181502</v>
      </c>
      <c r="H2930" s="530">
        <v>1012000.0000000001</v>
      </c>
      <c r="I2930" s="543"/>
      <c r="J2930" s="544"/>
    </row>
    <row r="2931" spans="1:10" ht="12.75" customHeight="1">
      <c r="A2931" s="475">
        <f t="shared" si="106"/>
        <v>422</v>
      </c>
      <c r="B2931" s="382" t="s">
        <v>3056</v>
      </c>
      <c r="C2931" s="381" t="s">
        <v>2890</v>
      </c>
      <c r="D2931" s="381">
        <v>0</v>
      </c>
      <c r="E2931" s="901">
        <v>1</v>
      </c>
      <c r="F2931" s="901"/>
      <c r="G2931" s="470">
        <v>78181502</v>
      </c>
      <c r="H2931" s="530">
        <v>242000.00000000003</v>
      </c>
      <c r="I2931" s="543"/>
      <c r="J2931" s="544"/>
    </row>
    <row r="2932" spans="1:10" ht="12.75" customHeight="1">
      <c r="A2932" s="475">
        <f t="shared" si="106"/>
        <v>423</v>
      </c>
      <c r="B2932" s="382" t="s">
        <v>3057</v>
      </c>
      <c r="C2932" s="381" t="s">
        <v>2890</v>
      </c>
      <c r="D2932" s="381">
        <v>0</v>
      </c>
      <c r="E2932" s="901">
        <v>1</v>
      </c>
      <c r="F2932" s="901"/>
      <c r="G2932" s="470">
        <v>78181502</v>
      </c>
      <c r="H2932" s="530">
        <v>352000</v>
      </c>
      <c r="I2932" s="543"/>
      <c r="J2932" s="544"/>
    </row>
    <row r="2933" spans="1:10" ht="12.75" customHeight="1">
      <c r="A2933" s="475">
        <f t="shared" si="106"/>
        <v>424</v>
      </c>
      <c r="B2933" s="464" t="s">
        <v>3058</v>
      </c>
      <c r="C2933" s="381" t="s">
        <v>2890</v>
      </c>
      <c r="D2933" s="381">
        <v>0</v>
      </c>
      <c r="E2933" s="901">
        <v>1</v>
      </c>
      <c r="F2933" s="901"/>
      <c r="G2933" s="470">
        <v>78181502</v>
      </c>
      <c r="H2933" s="530">
        <v>352000</v>
      </c>
      <c r="I2933" s="543"/>
      <c r="J2933" s="544"/>
    </row>
    <row r="2934" spans="1:10" ht="12.75" customHeight="1">
      <c r="A2934" s="904" t="s">
        <v>2649</v>
      </c>
      <c r="B2934" s="904"/>
      <c r="C2934" s="904"/>
      <c r="D2934" s="904"/>
      <c r="E2934" s="904"/>
      <c r="F2934" s="904"/>
      <c r="G2934" s="904"/>
      <c r="H2934" s="904"/>
      <c r="I2934" s="543"/>
      <c r="J2934" s="544"/>
    </row>
    <row r="2935" spans="1:10" ht="12.75" customHeight="1">
      <c r="A2935" s="476">
        <f>A2933+1</f>
        <v>425</v>
      </c>
      <c r="B2935" s="477" t="s">
        <v>3059</v>
      </c>
      <c r="C2935" s="489" t="s">
        <v>2890</v>
      </c>
      <c r="D2935" s="489">
        <v>0</v>
      </c>
      <c r="E2935" s="901">
        <v>1</v>
      </c>
      <c r="F2935" s="901"/>
      <c r="G2935" s="490">
        <v>78181507</v>
      </c>
      <c r="H2935" s="531">
        <v>308000</v>
      </c>
      <c r="I2935" s="543"/>
      <c r="J2935" s="544"/>
    </row>
    <row r="2936" spans="1:10" ht="12.75" customHeight="1">
      <c r="A2936" s="475">
        <f t="shared" ref="A2936:A2942" si="107">A2935+1</f>
        <v>426</v>
      </c>
      <c r="B2936" s="382" t="s">
        <v>3060</v>
      </c>
      <c r="C2936" s="381" t="s">
        <v>2890</v>
      </c>
      <c r="D2936" s="381">
        <v>0</v>
      </c>
      <c r="E2936" s="901">
        <v>1</v>
      </c>
      <c r="F2936" s="901"/>
      <c r="G2936" s="470">
        <v>78181507</v>
      </c>
      <c r="H2936" s="530">
        <v>242000.00000000003</v>
      </c>
      <c r="I2936" s="543"/>
      <c r="J2936" s="544"/>
    </row>
    <row r="2937" spans="1:10" ht="12.75" customHeight="1">
      <c r="A2937" s="475">
        <f t="shared" si="107"/>
        <v>427</v>
      </c>
      <c r="B2937" s="382" t="s">
        <v>3061</v>
      </c>
      <c r="C2937" s="381" t="s">
        <v>2890</v>
      </c>
      <c r="D2937" s="381">
        <v>0</v>
      </c>
      <c r="E2937" s="901">
        <v>1</v>
      </c>
      <c r="F2937" s="901"/>
      <c r="G2937" s="470">
        <v>78181507</v>
      </c>
      <c r="H2937" s="530">
        <v>198000.00000000003</v>
      </c>
      <c r="I2937" s="543"/>
      <c r="J2937" s="544"/>
    </row>
    <row r="2938" spans="1:10" ht="12.75" customHeight="1">
      <c r="A2938" s="475">
        <f t="shared" si="107"/>
        <v>428</v>
      </c>
      <c r="B2938" s="382" t="s">
        <v>3062</v>
      </c>
      <c r="C2938" s="381" t="s">
        <v>2890</v>
      </c>
      <c r="D2938" s="381">
        <v>0</v>
      </c>
      <c r="E2938" s="901">
        <v>1</v>
      </c>
      <c r="F2938" s="901"/>
      <c r="G2938" s="470">
        <v>78181507</v>
      </c>
      <c r="H2938" s="530">
        <v>1320000</v>
      </c>
      <c r="I2938" s="543"/>
      <c r="J2938" s="544"/>
    </row>
    <row r="2939" spans="1:10" ht="12.75" customHeight="1">
      <c r="A2939" s="475">
        <f t="shared" si="107"/>
        <v>429</v>
      </c>
      <c r="B2939" s="382" t="s">
        <v>3063</v>
      </c>
      <c r="C2939" s="381" t="s">
        <v>2890</v>
      </c>
      <c r="D2939" s="381">
        <v>0</v>
      </c>
      <c r="E2939" s="901">
        <v>1</v>
      </c>
      <c r="F2939" s="901"/>
      <c r="G2939" s="470">
        <v>78181507</v>
      </c>
      <c r="H2939" s="530">
        <v>1540000.0000000002</v>
      </c>
      <c r="I2939" s="543"/>
      <c r="J2939" s="544"/>
    </row>
    <row r="2940" spans="1:10" ht="12.75" customHeight="1">
      <c r="A2940" s="475">
        <f t="shared" si="107"/>
        <v>430</v>
      </c>
      <c r="B2940" s="382" t="s">
        <v>3064</v>
      </c>
      <c r="C2940" s="381" t="s">
        <v>2890</v>
      </c>
      <c r="D2940" s="381">
        <v>0</v>
      </c>
      <c r="E2940" s="901">
        <v>1</v>
      </c>
      <c r="F2940" s="901"/>
      <c r="G2940" s="470">
        <v>78181507</v>
      </c>
      <c r="H2940" s="530">
        <v>352000</v>
      </c>
      <c r="I2940" s="543"/>
      <c r="J2940" s="544"/>
    </row>
    <row r="2941" spans="1:10" ht="12.75" customHeight="1">
      <c r="A2941" s="475">
        <f t="shared" si="107"/>
        <v>431</v>
      </c>
      <c r="B2941" s="382" t="s">
        <v>3065</v>
      </c>
      <c r="C2941" s="381" t="s">
        <v>2890</v>
      </c>
      <c r="D2941" s="381">
        <v>0</v>
      </c>
      <c r="E2941" s="901">
        <v>1</v>
      </c>
      <c r="F2941" s="901"/>
      <c r="G2941" s="470">
        <v>78181507</v>
      </c>
      <c r="H2941" s="530">
        <v>880000.00000000012</v>
      </c>
      <c r="I2941" s="543"/>
      <c r="J2941" s="544"/>
    </row>
    <row r="2942" spans="1:10" ht="12.75" customHeight="1">
      <c r="A2942" s="475">
        <f t="shared" si="107"/>
        <v>432</v>
      </c>
      <c r="B2942" s="464" t="s">
        <v>3066</v>
      </c>
      <c r="C2942" s="381" t="s">
        <v>2890</v>
      </c>
      <c r="D2942" s="381">
        <v>0</v>
      </c>
      <c r="E2942" s="901">
        <v>1</v>
      </c>
      <c r="F2942" s="901"/>
      <c r="G2942" s="470">
        <v>78181507</v>
      </c>
      <c r="H2942" s="530">
        <v>1430000</v>
      </c>
      <c r="I2942" s="543"/>
      <c r="J2942" s="544"/>
    </row>
    <row r="2943" spans="1:10" ht="12.75" customHeight="1">
      <c r="A2943" s="904" t="s">
        <v>2650</v>
      </c>
      <c r="B2943" s="904"/>
      <c r="C2943" s="904"/>
      <c r="D2943" s="904"/>
      <c r="E2943" s="904"/>
      <c r="F2943" s="904"/>
      <c r="G2943" s="904"/>
      <c r="H2943" s="904"/>
      <c r="I2943" s="543"/>
      <c r="J2943" s="544"/>
    </row>
    <row r="2944" spans="1:10" ht="12.75" customHeight="1">
      <c r="A2944" s="476">
        <f>A2942+1</f>
        <v>433</v>
      </c>
      <c r="B2944" s="477" t="s">
        <v>3067</v>
      </c>
      <c r="C2944" s="489" t="s">
        <v>2890</v>
      </c>
      <c r="D2944" s="489">
        <v>0</v>
      </c>
      <c r="E2944" s="901">
        <v>1</v>
      </c>
      <c r="F2944" s="901"/>
      <c r="G2944" s="490">
        <v>78181507</v>
      </c>
      <c r="H2944" s="531">
        <v>286000</v>
      </c>
      <c r="I2944" s="543"/>
      <c r="J2944" s="544"/>
    </row>
    <row r="2945" spans="1:10" ht="12.75" customHeight="1">
      <c r="A2945" s="475">
        <f t="shared" ref="A2945:A2953" si="108">A2944+1</f>
        <v>434</v>
      </c>
      <c r="B2945" s="382" t="s">
        <v>3068</v>
      </c>
      <c r="C2945" s="381" t="s">
        <v>2890</v>
      </c>
      <c r="D2945" s="381">
        <v>0</v>
      </c>
      <c r="E2945" s="901">
        <v>1</v>
      </c>
      <c r="F2945" s="901"/>
      <c r="G2945" s="470">
        <v>78181507</v>
      </c>
      <c r="H2945" s="530">
        <v>275000</v>
      </c>
      <c r="I2945" s="543"/>
      <c r="J2945" s="544"/>
    </row>
    <row r="2946" spans="1:10" ht="12.75" customHeight="1">
      <c r="A2946" s="475">
        <f t="shared" si="108"/>
        <v>435</v>
      </c>
      <c r="B2946" s="382" t="s">
        <v>3069</v>
      </c>
      <c r="C2946" s="381" t="s">
        <v>2890</v>
      </c>
      <c r="D2946" s="381">
        <v>0</v>
      </c>
      <c r="E2946" s="901">
        <v>1</v>
      </c>
      <c r="F2946" s="901"/>
      <c r="G2946" s="470">
        <v>78181507</v>
      </c>
      <c r="H2946" s="530">
        <v>176000</v>
      </c>
      <c r="I2946" s="543"/>
      <c r="J2946" s="544"/>
    </row>
    <row r="2947" spans="1:10" ht="12.75" customHeight="1">
      <c r="A2947" s="475">
        <f t="shared" si="108"/>
        <v>436</v>
      </c>
      <c r="B2947" s="382" t="s">
        <v>3070</v>
      </c>
      <c r="C2947" s="381" t="s">
        <v>2890</v>
      </c>
      <c r="D2947" s="381">
        <v>0</v>
      </c>
      <c r="E2947" s="901">
        <v>1</v>
      </c>
      <c r="F2947" s="901"/>
      <c r="G2947" s="470">
        <v>78181507</v>
      </c>
      <c r="H2947" s="530">
        <v>132000</v>
      </c>
      <c r="I2947" s="543"/>
      <c r="J2947" s="544"/>
    </row>
    <row r="2948" spans="1:10" ht="12.75" customHeight="1">
      <c r="A2948" s="475">
        <f t="shared" si="108"/>
        <v>437</v>
      </c>
      <c r="B2948" s="382" t="s">
        <v>3071</v>
      </c>
      <c r="C2948" s="381" t="s">
        <v>2890</v>
      </c>
      <c r="D2948" s="381">
        <v>0</v>
      </c>
      <c r="E2948" s="901">
        <v>1</v>
      </c>
      <c r="F2948" s="901"/>
      <c r="G2948" s="470">
        <v>78181507</v>
      </c>
      <c r="H2948" s="530">
        <v>715000</v>
      </c>
      <c r="I2948" s="543"/>
      <c r="J2948" s="544"/>
    </row>
    <row r="2949" spans="1:10" ht="12.75" customHeight="1">
      <c r="A2949" s="475">
        <f t="shared" si="108"/>
        <v>438</v>
      </c>
      <c r="B2949" s="382" t="s">
        <v>3072</v>
      </c>
      <c r="C2949" s="381" t="s">
        <v>2890</v>
      </c>
      <c r="D2949" s="381">
        <v>0</v>
      </c>
      <c r="E2949" s="901">
        <v>1</v>
      </c>
      <c r="F2949" s="901"/>
      <c r="G2949" s="470">
        <v>78181507</v>
      </c>
      <c r="H2949" s="530">
        <v>715000</v>
      </c>
      <c r="I2949" s="543"/>
      <c r="J2949" s="544"/>
    </row>
    <row r="2950" spans="1:10" ht="12.75" customHeight="1">
      <c r="A2950" s="475">
        <f t="shared" si="108"/>
        <v>439</v>
      </c>
      <c r="B2950" s="382" t="s">
        <v>3073</v>
      </c>
      <c r="C2950" s="381" t="s">
        <v>2890</v>
      </c>
      <c r="D2950" s="381">
        <v>0</v>
      </c>
      <c r="E2950" s="901">
        <v>1</v>
      </c>
      <c r="F2950" s="901"/>
      <c r="G2950" s="470">
        <v>78181507</v>
      </c>
      <c r="H2950" s="530">
        <v>165000</v>
      </c>
      <c r="I2950" s="543"/>
      <c r="J2950" s="544"/>
    </row>
    <row r="2951" spans="1:10" ht="12.75" customHeight="1">
      <c r="A2951" s="475">
        <f t="shared" si="108"/>
        <v>440</v>
      </c>
      <c r="B2951" s="382" t="s">
        <v>3074</v>
      </c>
      <c r="C2951" s="381" t="s">
        <v>2890</v>
      </c>
      <c r="D2951" s="381">
        <v>0</v>
      </c>
      <c r="E2951" s="901">
        <v>1</v>
      </c>
      <c r="F2951" s="901"/>
      <c r="G2951" s="470">
        <v>78181507</v>
      </c>
      <c r="H2951" s="530">
        <v>495000.00000000006</v>
      </c>
      <c r="I2951" s="543"/>
      <c r="J2951" s="544"/>
    </row>
    <row r="2952" spans="1:10" ht="12.75" customHeight="1">
      <c r="A2952" s="475">
        <f t="shared" si="108"/>
        <v>441</v>
      </c>
      <c r="B2952" s="382" t="s">
        <v>3075</v>
      </c>
      <c r="C2952" s="381" t="s">
        <v>2890</v>
      </c>
      <c r="D2952" s="381">
        <v>0</v>
      </c>
      <c r="E2952" s="901">
        <v>1</v>
      </c>
      <c r="F2952" s="901"/>
      <c r="G2952" s="470">
        <v>78181507</v>
      </c>
      <c r="H2952" s="530">
        <v>418000.00000000006</v>
      </c>
      <c r="I2952" s="543"/>
      <c r="J2952" s="544"/>
    </row>
    <row r="2953" spans="1:10" ht="12.75" customHeight="1">
      <c r="A2953" s="475">
        <f t="shared" si="108"/>
        <v>442</v>
      </c>
      <c r="B2953" s="464" t="s">
        <v>3076</v>
      </c>
      <c r="C2953" s="381" t="s">
        <v>2890</v>
      </c>
      <c r="D2953" s="381">
        <v>0</v>
      </c>
      <c r="E2953" s="901">
        <v>1</v>
      </c>
      <c r="F2953" s="901"/>
      <c r="G2953" s="470">
        <v>78181507</v>
      </c>
      <c r="H2953" s="530">
        <v>242000.00000000003</v>
      </c>
      <c r="I2953" s="543"/>
      <c r="J2953" s="544"/>
    </row>
    <row r="2954" spans="1:10" ht="12.75" customHeight="1">
      <c r="A2954" s="904" t="s">
        <v>2655</v>
      </c>
      <c r="B2954" s="904"/>
      <c r="C2954" s="904"/>
      <c r="D2954" s="904"/>
      <c r="E2954" s="904"/>
      <c r="F2954" s="904"/>
      <c r="G2954" s="904"/>
      <c r="H2954" s="904"/>
      <c r="I2954" s="543"/>
      <c r="J2954" s="544"/>
    </row>
    <row r="2955" spans="1:10" ht="12.75" customHeight="1">
      <c r="A2955" s="476">
        <f>A2953+1</f>
        <v>443</v>
      </c>
      <c r="B2955" s="477" t="s">
        <v>3077</v>
      </c>
      <c r="C2955" s="489" t="s">
        <v>2890</v>
      </c>
      <c r="D2955" s="489">
        <v>0</v>
      </c>
      <c r="E2955" s="901">
        <v>1</v>
      </c>
      <c r="F2955" s="901"/>
      <c r="G2955" s="490">
        <v>78181507</v>
      </c>
      <c r="H2955" s="531">
        <v>132000</v>
      </c>
      <c r="I2955" s="543"/>
      <c r="J2955" s="544"/>
    </row>
    <row r="2956" spans="1:10" ht="12.75" customHeight="1">
      <c r="A2956" s="475">
        <f t="shared" ref="A2956:A2980" si="109">A2955+1</f>
        <v>444</v>
      </c>
      <c r="B2956" s="382" t="s">
        <v>3078</v>
      </c>
      <c r="C2956" s="381" t="s">
        <v>2890</v>
      </c>
      <c r="D2956" s="381">
        <v>0</v>
      </c>
      <c r="E2956" s="901">
        <v>1</v>
      </c>
      <c r="F2956" s="901"/>
      <c r="G2956" s="470">
        <v>78181507</v>
      </c>
      <c r="H2956" s="530">
        <v>33000</v>
      </c>
      <c r="I2956" s="543"/>
      <c r="J2956" s="544"/>
    </row>
    <row r="2957" spans="1:10" ht="12.75" customHeight="1">
      <c r="A2957" s="475">
        <f t="shared" si="109"/>
        <v>445</v>
      </c>
      <c r="B2957" s="382" t="s">
        <v>3079</v>
      </c>
      <c r="C2957" s="381" t="s">
        <v>2890</v>
      </c>
      <c r="D2957" s="381">
        <v>0</v>
      </c>
      <c r="E2957" s="901">
        <v>1</v>
      </c>
      <c r="F2957" s="901"/>
      <c r="G2957" s="470">
        <v>78181507</v>
      </c>
      <c r="H2957" s="530">
        <v>33000</v>
      </c>
      <c r="I2957" s="543"/>
      <c r="J2957" s="544"/>
    </row>
    <row r="2958" spans="1:10" ht="12.75" customHeight="1">
      <c r="A2958" s="475">
        <f t="shared" si="109"/>
        <v>446</v>
      </c>
      <c r="B2958" s="382" t="s">
        <v>3080</v>
      </c>
      <c r="C2958" s="381" t="s">
        <v>2890</v>
      </c>
      <c r="D2958" s="381">
        <v>0</v>
      </c>
      <c r="E2958" s="901">
        <v>1</v>
      </c>
      <c r="F2958" s="901"/>
      <c r="G2958" s="470">
        <v>78181507</v>
      </c>
      <c r="H2958" s="530">
        <v>38500</v>
      </c>
      <c r="I2958" s="543"/>
      <c r="J2958" s="544"/>
    </row>
    <row r="2959" spans="1:10" ht="12.75" customHeight="1">
      <c r="A2959" s="475">
        <f t="shared" si="109"/>
        <v>447</v>
      </c>
      <c r="B2959" s="382" t="s">
        <v>3081</v>
      </c>
      <c r="C2959" s="381" t="s">
        <v>2890</v>
      </c>
      <c r="D2959" s="381">
        <v>0</v>
      </c>
      <c r="E2959" s="901">
        <v>1</v>
      </c>
      <c r="F2959" s="901"/>
      <c r="G2959" s="470">
        <v>78181507</v>
      </c>
      <c r="H2959" s="530">
        <v>44000</v>
      </c>
      <c r="I2959" s="543"/>
      <c r="J2959" s="544"/>
    </row>
    <row r="2960" spans="1:10" ht="12.75" customHeight="1">
      <c r="A2960" s="475">
        <f t="shared" si="109"/>
        <v>448</v>
      </c>
      <c r="B2960" s="382" t="s">
        <v>3082</v>
      </c>
      <c r="C2960" s="381" t="s">
        <v>2890</v>
      </c>
      <c r="D2960" s="381">
        <v>0</v>
      </c>
      <c r="E2960" s="901">
        <v>1</v>
      </c>
      <c r="F2960" s="901"/>
      <c r="G2960" s="470">
        <v>78181507</v>
      </c>
      <c r="H2960" s="530">
        <v>44000</v>
      </c>
      <c r="I2960" s="543"/>
      <c r="J2960" s="544"/>
    </row>
    <row r="2961" spans="1:10" ht="12.75" customHeight="1">
      <c r="A2961" s="475">
        <f t="shared" si="109"/>
        <v>449</v>
      </c>
      <c r="B2961" s="382" t="s">
        <v>3083</v>
      </c>
      <c r="C2961" s="381" t="s">
        <v>2890</v>
      </c>
      <c r="D2961" s="381">
        <v>0</v>
      </c>
      <c r="E2961" s="901">
        <v>1</v>
      </c>
      <c r="F2961" s="901"/>
      <c r="G2961" s="470">
        <v>78181507</v>
      </c>
      <c r="H2961" s="530">
        <v>33000</v>
      </c>
      <c r="I2961" s="543"/>
      <c r="J2961" s="544"/>
    </row>
    <row r="2962" spans="1:10" ht="12.75" customHeight="1">
      <c r="A2962" s="475">
        <f t="shared" si="109"/>
        <v>450</v>
      </c>
      <c r="B2962" s="382" t="s">
        <v>3084</v>
      </c>
      <c r="C2962" s="381" t="s">
        <v>2890</v>
      </c>
      <c r="D2962" s="381">
        <v>0</v>
      </c>
      <c r="E2962" s="901">
        <v>1</v>
      </c>
      <c r="F2962" s="901"/>
      <c r="G2962" s="470">
        <v>78181507</v>
      </c>
      <c r="H2962" s="530">
        <v>418000.00000000006</v>
      </c>
      <c r="I2962" s="543"/>
      <c r="J2962" s="544"/>
    </row>
    <row r="2963" spans="1:10" ht="12.75" customHeight="1">
      <c r="A2963" s="475">
        <f t="shared" si="109"/>
        <v>451</v>
      </c>
      <c r="B2963" s="382" t="s">
        <v>3085</v>
      </c>
      <c r="C2963" s="381" t="s">
        <v>2890</v>
      </c>
      <c r="D2963" s="381">
        <v>0</v>
      </c>
      <c r="E2963" s="901">
        <v>1</v>
      </c>
      <c r="F2963" s="901"/>
      <c r="G2963" s="470">
        <v>78181507</v>
      </c>
      <c r="H2963" s="530">
        <v>132000</v>
      </c>
      <c r="I2963" s="543"/>
      <c r="J2963" s="544"/>
    </row>
    <row r="2964" spans="1:10" ht="12.75" customHeight="1">
      <c r="A2964" s="475">
        <f t="shared" si="109"/>
        <v>452</v>
      </c>
      <c r="B2964" s="382" t="s">
        <v>3086</v>
      </c>
      <c r="C2964" s="381" t="s">
        <v>2890</v>
      </c>
      <c r="D2964" s="381">
        <v>0</v>
      </c>
      <c r="E2964" s="901">
        <v>1</v>
      </c>
      <c r="F2964" s="901"/>
      <c r="G2964" s="470">
        <v>78181507</v>
      </c>
      <c r="H2964" s="530">
        <v>242000.00000000003</v>
      </c>
      <c r="I2964" s="543"/>
      <c r="J2964" s="544"/>
    </row>
    <row r="2965" spans="1:10" ht="12.75" customHeight="1">
      <c r="A2965" s="475">
        <f t="shared" si="109"/>
        <v>453</v>
      </c>
      <c r="B2965" s="382" t="s">
        <v>3087</v>
      </c>
      <c r="C2965" s="381" t="s">
        <v>2890</v>
      </c>
      <c r="D2965" s="381">
        <v>0</v>
      </c>
      <c r="E2965" s="901">
        <v>1</v>
      </c>
      <c r="F2965" s="901"/>
      <c r="G2965" s="470">
        <v>78181507</v>
      </c>
      <c r="H2965" s="530">
        <v>165000</v>
      </c>
      <c r="I2965" s="543"/>
      <c r="J2965" s="544"/>
    </row>
    <row r="2966" spans="1:10" ht="12.75" customHeight="1">
      <c r="A2966" s="475">
        <f t="shared" si="109"/>
        <v>454</v>
      </c>
      <c r="B2966" s="382" t="s">
        <v>3088</v>
      </c>
      <c r="C2966" s="381" t="s">
        <v>2890</v>
      </c>
      <c r="D2966" s="381">
        <v>0</v>
      </c>
      <c r="E2966" s="901">
        <v>1</v>
      </c>
      <c r="F2966" s="901"/>
      <c r="G2966" s="470">
        <v>78181507</v>
      </c>
      <c r="H2966" s="530">
        <v>165000</v>
      </c>
      <c r="I2966" s="543"/>
      <c r="J2966" s="544"/>
    </row>
    <row r="2967" spans="1:10" ht="12.75" customHeight="1">
      <c r="A2967" s="475">
        <f t="shared" si="109"/>
        <v>455</v>
      </c>
      <c r="B2967" s="382" t="s">
        <v>3089</v>
      </c>
      <c r="C2967" s="381" t="s">
        <v>2890</v>
      </c>
      <c r="D2967" s="381">
        <v>0</v>
      </c>
      <c r="E2967" s="901">
        <v>1</v>
      </c>
      <c r="F2967" s="901"/>
      <c r="G2967" s="470">
        <v>78181507</v>
      </c>
      <c r="H2967" s="530">
        <v>165000</v>
      </c>
      <c r="I2967" s="543"/>
      <c r="J2967" s="544"/>
    </row>
    <row r="2968" spans="1:10" ht="12.75" customHeight="1">
      <c r="A2968" s="475">
        <f t="shared" si="109"/>
        <v>456</v>
      </c>
      <c r="B2968" s="382" t="s">
        <v>3090</v>
      </c>
      <c r="C2968" s="381" t="s">
        <v>2890</v>
      </c>
      <c r="D2968" s="381">
        <v>0</v>
      </c>
      <c r="E2968" s="901">
        <v>1</v>
      </c>
      <c r="F2968" s="901"/>
      <c r="G2968" s="470">
        <v>78181507</v>
      </c>
      <c r="H2968" s="530">
        <v>352000</v>
      </c>
      <c r="I2968" s="543"/>
      <c r="J2968" s="544"/>
    </row>
    <row r="2969" spans="1:10" ht="12.75" customHeight="1">
      <c r="A2969" s="475">
        <f t="shared" si="109"/>
        <v>457</v>
      </c>
      <c r="B2969" s="382" t="s">
        <v>3091</v>
      </c>
      <c r="C2969" s="381" t="s">
        <v>2890</v>
      </c>
      <c r="D2969" s="381">
        <v>0</v>
      </c>
      <c r="E2969" s="901">
        <v>1</v>
      </c>
      <c r="F2969" s="901"/>
      <c r="G2969" s="470">
        <v>78181507</v>
      </c>
      <c r="H2969" s="530">
        <v>352000</v>
      </c>
      <c r="I2969" s="543"/>
      <c r="J2969" s="544"/>
    </row>
    <row r="2970" spans="1:10" ht="12.75" customHeight="1">
      <c r="A2970" s="475">
        <f t="shared" si="109"/>
        <v>458</v>
      </c>
      <c r="B2970" s="382" t="s">
        <v>3092</v>
      </c>
      <c r="C2970" s="381" t="s">
        <v>2890</v>
      </c>
      <c r="D2970" s="381">
        <v>0</v>
      </c>
      <c r="E2970" s="901">
        <v>1</v>
      </c>
      <c r="F2970" s="901"/>
      <c r="G2970" s="470">
        <v>78181507</v>
      </c>
      <c r="H2970" s="530">
        <v>418000.00000000006</v>
      </c>
      <c r="I2970" s="543"/>
      <c r="J2970" s="544"/>
    </row>
    <row r="2971" spans="1:10" ht="12.75" customHeight="1">
      <c r="A2971" s="475">
        <f t="shared" si="109"/>
        <v>459</v>
      </c>
      <c r="B2971" s="382" t="s">
        <v>3093</v>
      </c>
      <c r="C2971" s="381" t="s">
        <v>2890</v>
      </c>
      <c r="D2971" s="381">
        <v>0</v>
      </c>
      <c r="E2971" s="901">
        <v>1</v>
      </c>
      <c r="F2971" s="901"/>
      <c r="G2971" s="470">
        <v>78181507</v>
      </c>
      <c r="H2971" s="530">
        <v>22000</v>
      </c>
      <c r="I2971" s="543"/>
      <c r="J2971" s="544"/>
    </row>
    <row r="2972" spans="1:10" ht="12.75" customHeight="1">
      <c r="A2972" s="475">
        <f t="shared" si="109"/>
        <v>460</v>
      </c>
      <c r="B2972" s="382" t="s">
        <v>3094</v>
      </c>
      <c r="C2972" s="381" t="s">
        <v>2890</v>
      </c>
      <c r="D2972" s="381">
        <v>0</v>
      </c>
      <c r="E2972" s="901">
        <v>1</v>
      </c>
      <c r="F2972" s="901"/>
      <c r="G2972" s="470">
        <v>78181507</v>
      </c>
      <c r="H2972" s="530">
        <v>44000</v>
      </c>
      <c r="I2972" s="543"/>
      <c r="J2972" s="544"/>
    </row>
    <row r="2973" spans="1:10" ht="12.75" customHeight="1">
      <c r="A2973" s="475">
        <f t="shared" si="109"/>
        <v>461</v>
      </c>
      <c r="B2973" s="382" t="s">
        <v>3095</v>
      </c>
      <c r="C2973" s="381" t="s">
        <v>2890</v>
      </c>
      <c r="D2973" s="381">
        <v>0</v>
      </c>
      <c r="E2973" s="901">
        <v>1</v>
      </c>
      <c r="F2973" s="901"/>
      <c r="G2973" s="470">
        <v>78181507</v>
      </c>
      <c r="H2973" s="530">
        <v>66000</v>
      </c>
      <c r="I2973" s="543"/>
      <c r="J2973" s="544"/>
    </row>
    <row r="2974" spans="1:10" ht="12.75" customHeight="1">
      <c r="A2974" s="475">
        <f t="shared" si="109"/>
        <v>462</v>
      </c>
      <c r="B2974" s="382" t="s">
        <v>3096</v>
      </c>
      <c r="C2974" s="381" t="s">
        <v>2890</v>
      </c>
      <c r="D2974" s="381">
        <v>0</v>
      </c>
      <c r="E2974" s="901">
        <v>1</v>
      </c>
      <c r="F2974" s="901"/>
      <c r="G2974" s="470">
        <v>78181507</v>
      </c>
      <c r="H2974" s="530">
        <v>352000</v>
      </c>
      <c r="I2974" s="543"/>
      <c r="J2974" s="544"/>
    </row>
    <row r="2975" spans="1:10" ht="12.75" customHeight="1">
      <c r="A2975" s="475">
        <f t="shared" si="109"/>
        <v>463</v>
      </c>
      <c r="B2975" s="382" t="s">
        <v>3097</v>
      </c>
      <c r="C2975" s="381" t="s">
        <v>2890</v>
      </c>
      <c r="D2975" s="381">
        <v>0</v>
      </c>
      <c r="E2975" s="901">
        <v>1</v>
      </c>
      <c r="F2975" s="901"/>
      <c r="G2975" s="470">
        <v>78181507</v>
      </c>
      <c r="H2975" s="530">
        <v>66000</v>
      </c>
      <c r="I2975" s="543"/>
      <c r="J2975" s="544"/>
    </row>
    <row r="2976" spans="1:10" ht="12.75" customHeight="1">
      <c r="A2976" s="475">
        <f t="shared" si="109"/>
        <v>464</v>
      </c>
      <c r="B2976" s="382" t="s">
        <v>3098</v>
      </c>
      <c r="C2976" s="381" t="s">
        <v>2890</v>
      </c>
      <c r="D2976" s="381">
        <v>0</v>
      </c>
      <c r="E2976" s="901">
        <v>1</v>
      </c>
      <c r="F2976" s="901"/>
      <c r="G2976" s="470">
        <v>78181507</v>
      </c>
      <c r="H2976" s="530">
        <v>77000</v>
      </c>
      <c r="I2976" s="543"/>
      <c r="J2976" s="544"/>
    </row>
    <row r="2977" spans="1:10" ht="12.75" customHeight="1">
      <c r="A2977" s="475">
        <f t="shared" si="109"/>
        <v>465</v>
      </c>
      <c r="B2977" s="382" t="s">
        <v>3099</v>
      </c>
      <c r="C2977" s="381" t="s">
        <v>2890</v>
      </c>
      <c r="D2977" s="381">
        <v>0</v>
      </c>
      <c r="E2977" s="901">
        <v>1</v>
      </c>
      <c r="F2977" s="901"/>
      <c r="G2977" s="470">
        <v>78181507</v>
      </c>
      <c r="H2977" s="530">
        <v>88000</v>
      </c>
      <c r="I2977" s="543"/>
      <c r="J2977" s="544"/>
    </row>
    <row r="2978" spans="1:10" ht="12.75" customHeight="1">
      <c r="A2978" s="475">
        <f t="shared" si="109"/>
        <v>466</v>
      </c>
      <c r="B2978" s="382" t="s">
        <v>3100</v>
      </c>
      <c r="C2978" s="381" t="s">
        <v>2890</v>
      </c>
      <c r="D2978" s="381">
        <v>0</v>
      </c>
      <c r="E2978" s="901">
        <v>1</v>
      </c>
      <c r="F2978" s="901"/>
      <c r="G2978" s="470">
        <v>78181507</v>
      </c>
      <c r="H2978" s="530">
        <v>88000</v>
      </c>
      <c r="I2978" s="543"/>
      <c r="J2978" s="544"/>
    </row>
    <row r="2979" spans="1:10" ht="12.75" customHeight="1">
      <c r="A2979" s="475">
        <f t="shared" si="109"/>
        <v>467</v>
      </c>
      <c r="B2979" s="382" t="s">
        <v>3101</v>
      </c>
      <c r="C2979" s="381" t="s">
        <v>2890</v>
      </c>
      <c r="D2979" s="381">
        <v>0</v>
      </c>
      <c r="E2979" s="901">
        <v>1</v>
      </c>
      <c r="F2979" s="901"/>
      <c r="G2979" s="470">
        <v>78181507</v>
      </c>
      <c r="H2979" s="530">
        <v>88000</v>
      </c>
      <c r="I2979" s="543"/>
      <c r="J2979" s="544"/>
    </row>
    <row r="2980" spans="1:10" ht="12.75" customHeight="1">
      <c r="A2980" s="475">
        <f t="shared" si="109"/>
        <v>468</v>
      </c>
      <c r="B2980" s="464" t="s">
        <v>3102</v>
      </c>
      <c r="C2980" s="381" t="s">
        <v>2890</v>
      </c>
      <c r="D2980" s="381">
        <v>0</v>
      </c>
      <c r="E2980" s="901">
        <v>1</v>
      </c>
      <c r="F2980" s="901"/>
      <c r="G2980" s="470">
        <v>78181507</v>
      </c>
      <c r="H2980" s="530">
        <v>242000.00000000003</v>
      </c>
      <c r="I2980" s="543"/>
      <c r="J2980" s="544"/>
    </row>
    <row r="2981" spans="1:10" ht="12.75" customHeight="1">
      <c r="A2981" s="904" t="s">
        <v>2670</v>
      </c>
      <c r="B2981" s="904"/>
      <c r="C2981" s="904"/>
      <c r="D2981" s="904"/>
      <c r="E2981" s="904"/>
      <c r="F2981" s="904"/>
      <c r="G2981" s="904"/>
      <c r="H2981" s="904"/>
      <c r="I2981" s="543"/>
      <c r="J2981" s="544"/>
    </row>
    <row r="2982" spans="1:10" ht="12.75" customHeight="1">
      <c r="A2982" s="476">
        <f>A2980+1</f>
        <v>469</v>
      </c>
      <c r="B2982" s="477" t="s">
        <v>3103</v>
      </c>
      <c r="C2982" s="489" t="s">
        <v>2890</v>
      </c>
      <c r="D2982" s="489">
        <v>0</v>
      </c>
      <c r="E2982" s="901">
        <v>1</v>
      </c>
      <c r="F2982" s="901"/>
      <c r="G2982" s="490">
        <v>78181507</v>
      </c>
      <c r="H2982" s="531">
        <v>352000</v>
      </c>
      <c r="I2982" s="543"/>
      <c r="J2982" s="544"/>
    </row>
    <row r="2983" spans="1:10" ht="12.75" customHeight="1">
      <c r="A2983" s="475">
        <f t="shared" ref="A2983:A2985" si="110">A2982+1</f>
        <v>470</v>
      </c>
      <c r="B2983" s="382" t="s">
        <v>3104</v>
      </c>
      <c r="C2983" s="381" t="s">
        <v>2890</v>
      </c>
      <c r="D2983" s="381">
        <v>0</v>
      </c>
      <c r="E2983" s="901">
        <v>1</v>
      </c>
      <c r="F2983" s="901"/>
      <c r="G2983" s="470">
        <v>78181507</v>
      </c>
      <c r="H2983" s="530">
        <v>352000</v>
      </c>
      <c r="I2983" s="543"/>
      <c r="J2983" s="544"/>
    </row>
    <row r="2984" spans="1:10" ht="12.75" customHeight="1">
      <c r="A2984" s="475">
        <f t="shared" si="110"/>
        <v>471</v>
      </c>
      <c r="B2984" s="382" t="s">
        <v>3105</v>
      </c>
      <c r="C2984" s="381" t="s">
        <v>2890</v>
      </c>
      <c r="D2984" s="381">
        <v>0</v>
      </c>
      <c r="E2984" s="901">
        <v>1</v>
      </c>
      <c r="F2984" s="901"/>
      <c r="G2984" s="470">
        <v>78181507</v>
      </c>
      <c r="H2984" s="530">
        <v>385000.00000000006</v>
      </c>
      <c r="I2984" s="543"/>
      <c r="J2984" s="544"/>
    </row>
    <row r="2985" spans="1:10" ht="12.75" customHeight="1">
      <c r="A2985" s="475">
        <f t="shared" si="110"/>
        <v>472</v>
      </c>
      <c r="B2985" s="464" t="s">
        <v>3090</v>
      </c>
      <c r="C2985" s="381" t="s">
        <v>2890</v>
      </c>
      <c r="D2985" s="381">
        <v>0</v>
      </c>
      <c r="E2985" s="901">
        <v>1</v>
      </c>
      <c r="F2985" s="901"/>
      <c r="G2985" s="470">
        <v>78181507</v>
      </c>
      <c r="H2985" s="530">
        <v>396000.00000000006</v>
      </c>
      <c r="I2985" s="543"/>
      <c r="J2985" s="544"/>
    </row>
    <row r="2986" spans="1:10" ht="12.75" customHeight="1">
      <c r="A2986" s="904" t="s">
        <v>2672</v>
      </c>
      <c r="B2986" s="904"/>
      <c r="C2986" s="904"/>
      <c r="D2986" s="904"/>
      <c r="E2986" s="904"/>
      <c r="F2986" s="904"/>
      <c r="G2986" s="904"/>
      <c r="H2986" s="904"/>
      <c r="I2986" s="543"/>
      <c r="J2986" s="544"/>
    </row>
    <row r="2987" spans="1:10" ht="12.75" customHeight="1">
      <c r="A2987" s="475">
        <f>A2985+1</f>
        <v>473</v>
      </c>
      <c r="B2987" s="382" t="s">
        <v>3106</v>
      </c>
      <c r="C2987" s="381" t="s">
        <v>2890</v>
      </c>
      <c r="D2987" s="381">
        <v>0</v>
      </c>
      <c r="E2987" s="901">
        <v>1</v>
      </c>
      <c r="F2987" s="901"/>
      <c r="G2987" s="470">
        <v>78181507</v>
      </c>
      <c r="H2987" s="530">
        <v>352000</v>
      </c>
      <c r="I2987" s="543"/>
      <c r="J2987" s="544"/>
    </row>
    <row r="2988" spans="1:10" ht="12.75" customHeight="1">
      <c r="A2988" s="475">
        <f t="shared" ref="A2988:A2992" si="111">A2987+1</f>
        <v>474</v>
      </c>
      <c r="B2988" s="382" t="s">
        <v>3107</v>
      </c>
      <c r="C2988" s="381" t="s">
        <v>2890</v>
      </c>
      <c r="D2988" s="381">
        <v>0</v>
      </c>
      <c r="E2988" s="901">
        <v>1</v>
      </c>
      <c r="F2988" s="901"/>
      <c r="G2988" s="470">
        <v>78181507</v>
      </c>
      <c r="H2988" s="530">
        <v>352000</v>
      </c>
      <c r="I2988" s="543"/>
      <c r="J2988" s="544"/>
    </row>
    <row r="2989" spans="1:10" ht="12.75" customHeight="1">
      <c r="A2989" s="475">
        <f t="shared" si="111"/>
        <v>475</v>
      </c>
      <c r="B2989" s="382" t="s">
        <v>3108</v>
      </c>
      <c r="C2989" s="381" t="s">
        <v>2890</v>
      </c>
      <c r="D2989" s="381">
        <v>0</v>
      </c>
      <c r="E2989" s="901">
        <v>1</v>
      </c>
      <c r="F2989" s="901"/>
      <c r="G2989" s="470">
        <v>78181507</v>
      </c>
      <c r="H2989" s="530">
        <v>352000</v>
      </c>
      <c r="I2989" s="543"/>
      <c r="J2989" s="544"/>
    </row>
    <row r="2990" spans="1:10" ht="12.75" customHeight="1">
      <c r="A2990" s="475">
        <f t="shared" si="111"/>
        <v>476</v>
      </c>
      <c r="B2990" s="382" t="s">
        <v>3109</v>
      </c>
      <c r="C2990" s="381" t="s">
        <v>2890</v>
      </c>
      <c r="D2990" s="381">
        <v>0</v>
      </c>
      <c r="E2990" s="901">
        <v>1</v>
      </c>
      <c r="F2990" s="901"/>
      <c r="G2990" s="470">
        <v>78181507</v>
      </c>
      <c r="H2990" s="530">
        <v>330000</v>
      </c>
      <c r="I2990" s="543"/>
      <c r="J2990" s="544"/>
    </row>
    <row r="2991" spans="1:10" ht="12.75" customHeight="1">
      <c r="A2991" s="475">
        <f t="shared" si="111"/>
        <v>477</v>
      </c>
      <c r="B2991" s="382" t="s">
        <v>3110</v>
      </c>
      <c r="C2991" s="381" t="s">
        <v>2890</v>
      </c>
      <c r="D2991" s="381">
        <v>0</v>
      </c>
      <c r="E2991" s="901">
        <v>1</v>
      </c>
      <c r="F2991" s="901"/>
      <c r="G2991" s="470">
        <v>78181507</v>
      </c>
      <c r="H2991" s="530">
        <v>352000</v>
      </c>
      <c r="I2991" s="543"/>
      <c r="J2991" s="544"/>
    </row>
    <row r="2992" spans="1:10" ht="12.75" customHeight="1">
      <c r="A2992" s="475">
        <f t="shared" si="111"/>
        <v>478</v>
      </c>
      <c r="B2992" s="464" t="s">
        <v>3111</v>
      </c>
      <c r="C2992" s="381" t="s">
        <v>2890</v>
      </c>
      <c r="D2992" s="381">
        <v>0</v>
      </c>
      <c r="E2992" s="901">
        <v>1</v>
      </c>
      <c r="F2992" s="901"/>
      <c r="G2992" s="470">
        <v>78181507</v>
      </c>
      <c r="H2992" s="530">
        <v>352000</v>
      </c>
      <c r="I2992" s="543"/>
      <c r="J2992" s="544"/>
    </row>
    <row r="2993" spans="1:10" ht="12.75" customHeight="1">
      <c r="A2993" s="907" t="s">
        <v>2674</v>
      </c>
      <c r="B2993" s="908"/>
      <c r="C2993" s="908"/>
      <c r="D2993" s="908"/>
      <c r="E2993" s="908"/>
      <c r="F2993" s="908"/>
      <c r="G2993" s="908"/>
      <c r="H2993" s="908"/>
      <c r="I2993" s="543"/>
      <c r="J2993" s="544"/>
    </row>
    <row r="2994" spans="1:10" ht="12.75" customHeight="1">
      <c r="A2994" s="475">
        <f>A2992+1</f>
        <v>479</v>
      </c>
      <c r="B2994" s="382" t="s">
        <v>3112</v>
      </c>
      <c r="C2994" s="381" t="s">
        <v>2890</v>
      </c>
      <c r="D2994" s="381">
        <v>0</v>
      </c>
      <c r="E2994" s="901">
        <v>1</v>
      </c>
      <c r="F2994" s="901"/>
      <c r="G2994" s="470">
        <v>78181507</v>
      </c>
      <c r="H2994" s="530">
        <v>1320000</v>
      </c>
      <c r="I2994" s="543"/>
      <c r="J2994" s="544"/>
    </row>
    <row r="2995" spans="1:10" ht="12.75" customHeight="1">
      <c r="A2995" s="475">
        <f t="shared" ref="A2995:A3010" si="112">A2994+1</f>
        <v>480</v>
      </c>
      <c r="B2995" s="382" t="s">
        <v>3113</v>
      </c>
      <c r="C2995" s="381" t="s">
        <v>2890</v>
      </c>
      <c r="D2995" s="381">
        <v>0</v>
      </c>
      <c r="E2995" s="901">
        <v>1</v>
      </c>
      <c r="F2995" s="901"/>
      <c r="G2995" s="470">
        <v>78181507</v>
      </c>
      <c r="H2995" s="530">
        <v>715000</v>
      </c>
      <c r="I2995" s="543"/>
      <c r="J2995" s="544"/>
    </row>
    <row r="2996" spans="1:10" ht="12.75" customHeight="1">
      <c r="A2996" s="475">
        <f t="shared" si="112"/>
        <v>481</v>
      </c>
      <c r="B2996" s="382" t="s">
        <v>3114</v>
      </c>
      <c r="C2996" s="381" t="s">
        <v>2890</v>
      </c>
      <c r="D2996" s="381">
        <v>0</v>
      </c>
      <c r="E2996" s="901">
        <v>1</v>
      </c>
      <c r="F2996" s="901"/>
      <c r="G2996" s="470">
        <v>78181507</v>
      </c>
      <c r="H2996" s="530">
        <v>605000</v>
      </c>
      <c r="I2996" s="543"/>
      <c r="J2996" s="544"/>
    </row>
    <row r="2997" spans="1:10" ht="12.75" customHeight="1">
      <c r="A2997" s="475">
        <f t="shared" si="112"/>
        <v>482</v>
      </c>
      <c r="B2997" s="382" t="s">
        <v>3115</v>
      </c>
      <c r="C2997" s="381" t="s">
        <v>2890</v>
      </c>
      <c r="D2997" s="381">
        <v>0</v>
      </c>
      <c r="E2997" s="901">
        <v>1</v>
      </c>
      <c r="F2997" s="901"/>
      <c r="G2997" s="470">
        <v>78181507</v>
      </c>
      <c r="H2997" s="530">
        <v>495000.00000000006</v>
      </c>
      <c r="I2997" s="543"/>
      <c r="J2997" s="544"/>
    </row>
    <row r="2998" spans="1:10" ht="12.75" customHeight="1">
      <c r="A2998" s="475">
        <f t="shared" si="112"/>
        <v>483</v>
      </c>
      <c r="B2998" s="382" t="s">
        <v>3116</v>
      </c>
      <c r="C2998" s="381" t="s">
        <v>2890</v>
      </c>
      <c r="D2998" s="381">
        <v>0</v>
      </c>
      <c r="E2998" s="901">
        <v>1</v>
      </c>
      <c r="F2998" s="901"/>
      <c r="G2998" s="470">
        <v>78181507</v>
      </c>
      <c r="H2998" s="530">
        <v>352000</v>
      </c>
      <c r="I2998" s="543"/>
      <c r="J2998" s="544"/>
    </row>
    <row r="2999" spans="1:10" ht="12.75" customHeight="1">
      <c r="A2999" s="475">
        <f t="shared" si="112"/>
        <v>484</v>
      </c>
      <c r="B2999" s="382" t="s">
        <v>3117</v>
      </c>
      <c r="C2999" s="381" t="s">
        <v>2890</v>
      </c>
      <c r="D2999" s="381">
        <v>0</v>
      </c>
      <c r="E2999" s="901">
        <v>1</v>
      </c>
      <c r="F2999" s="901"/>
      <c r="G2999" s="470">
        <v>78181507</v>
      </c>
      <c r="H2999" s="530">
        <v>165000</v>
      </c>
      <c r="I2999" s="543"/>
      <c r="J2999" s="544"/>
    </row>
    <row r="3000" spans="1:10" ht="12.75" customHeight="1">
      <c r="A3000" s="475">
        <f t="shared" si="112"/>
        <v>485</v>
      </c>
      <c r="B3000" s="382" t="s">
        <v>3118</v>
      </c>
      <c r="C3000" s="381" t="s">
        <v>2890</v>
      </c>
      <c r="D3000" s="381">
        <v>0</v>
      </c>
      <c r="E3000" s="901">
        <v>1</v>
      </c>
      <c r="F3000" s="901"/>
      <c r="G3000" s="470">
        <v>78181507</v>
      </c>
      <c r="H3000" s="530">
        <v>165000</v>
      </c>
      <c r="I3000" s="543"/>
      <c r="J3000" s="544"/>
    </row>
    <row r="3001" spans="1:10" ht="12.75" customHeight="1">
      <c r="A3001" s="475">
        <f t="shared" si="112"/>
        <v>486</v>
      </c>
      <c r="B3001" s="382" t="s">
        <v>3119</v>
      </c>
      <c r="C3001" s="381" t="s">
        <v>2890</v>
      </c>
      <c r="D3001" s="381">
        <v>0</v>
      </c>
      <c r="E3001" s="901">
        <v>1</v>
      </c>
      <c r="F3001" s="901"/>
      <c r="G3001" s="470">
        <v>78181507</v>
      </c>
      <c r="H3001" s="530">
        <v>176000</v>
      </c>
      <c r="I3001" s="543"/>
      <c r="J3001" s="544"/>
    </row>
    <row r="3002" spans="1:10" ht="12.75" customHeight="1">
      <c r="A3002" s="475">
        <f t="shared" si="112"/>
        <v>487</v>
      </c>
      <c r="B3002" s="382" t="s">
        <v>3120</v>
      </c>
      <c r="C3002" s="381" t="s">
        <v>2890</v>
      </c>
      <c r="D3002" s="381">
        <v>0</v>
      </c>
      <c r="E3002" s="901">
        <v>1</v>
      </c>
      <c r="F3002" s="901"/>
      <c r="G3002" s="470">
        <v>78181507</v>
      </c>
      <c r="H3002" s="530">
        <v>132000</v>
      </c>
      <c r="I3002" s="543"/>
      <c r="J3002" s="544"/>
    </row>
    <row r="3003" spans="1:10" ht="12.75" customHeight="1">
      <c r="A3003" s="475">
        <f t="shared" si="112"/>
        <v>488</v>
      </c>
      <c r="B3003" s="382" t="s">
        <v>3121</v>
      </c>
      <c r="C3003" s="381" t="s">
        <v>2890</v>
      </c>
      <c r="D3003" s="381">
        <v>0</v>
      </c>
      <c r="E3003" s="901">
        <v>1</v>
      </c>
      <c r="F3003" s="901"/>
      <c r="G3003" s="470">
        <v>78181507</v>
      </c>
      <c r="H3003" s="530">
        <v>495000.00000000006</v>
      </c>
      <c r="I3003" s="543"/>
      <c r="J3003" s="544"/>
    </row>
    <row r="3004" spans="1:10" ht="12.75" customHeight="1">
      <c r="A3004" s="475">
        <f t="shared" si="112"/>
        <v>489</v>
      </c>
      <c r="B3004" s="382" t="s">
        <v>3122</v>
      </c>
      <c r="C3004" s="381" t="s">
        <v>2890</v>
      </c>
      <c r="D3004" s="381">
        <v>0</v>
      </c>
      <c r="E3004" s="901">
        <v>1</v>
      </c>
      <c r="F3004" s="901"/>
      <c r="G3004" s="470">
        <v>78181507</v>
      </c>
      <c r="H3004" s="530">
        <v>572000</v>
      </c>
      <c r="I3004" s="543"/>
      <c r="J3004" s="544"/>
    </row>
    <row r="3005" spans="1:10" ht="12.75" customHeight="1">
      <c r="A3005" s="475">
        <f t="shared" si="112"/>
        <v>490</v>
      </c>
      <c r="B3005" s="382" t="s">
        <v>3123</v>
      </c>
      <c r="C3005" s="381" t="s">
        <v>2890</v>
      </c>
      <c r="D3005" s="381">
        <v>0</v>
      </c>
      <c r="E3005" s="901">
        <v>1</v>
      </c>
      <c r="F3005" s="901"/>
      <c r="G3005" s="470">
        <v>78181507</v>
      </c>
      <c r="H3005" s="530">
        <v>858000.00000000012</v>
      </c>
      <c r="I3005" s="543"/>
      <c r="J3005" s="544"/>
    </row>
    <row r="3006" spans="1:10" ht="12.75" customHeight="1">
      <c r="A3006" s="475">
        <f t="shared" si="112"/>
        <v>491</v>
      </c>
      <c r="B3006" s="382" t="s">
        <v>3124</v>
      </c>
      <c r="C3006" s="381" t="s">
        <v>2890</v>
      </c>
      <c r="D3006" s="381">
        <v>0</v>
      </c>
      <c r="E3006" s="901">
        <v>1</v>
      </c>
      <c r="F3006" s="901"/>
      <c r="G3006" s="470">
        <v>78181507</v>
      </c>
      <c r="H3006" s="530">
        <v>880000.00000000012</v>
      </c>
      <c r="I3006" s="543"/>
      <c r="J3006" s="544"/>
    </row>
    <row r="3007" spans="1:10" ht="12.75" customHeight="1">
      <c r="A3007" s="475">
        <f t="shared" si="112"/>
        <v>492</v>
      </c>
      <c r="B3007" s="382" t="s">
        <v>3125</v>
      </c>
      <c r="C3007" s="381" t="s">
        <v>2890</v>
      </c>
      <c r="D3007" s="381">
        <v>0</v>
      </c>
      <c r="E3007" s="901">
        <v>1</v>
      </c>
      <c r="F3007" s="901"/>
      <c r="G3007" s="470">
        <v>78181507</v>
      </c>
      <c r="H3007" s="530">
        <v>880000.00000000012</v>
      </c>
      <c r="I3007" s="543"/>
      <c r="J3007" s="544"/>
    </row>
    <row r="3008" spans="1:10" ht="12.75" customHeight="1">
      <c r="A3008" s="475">
        <f t="shared" si="112"/>
        <v>493</v>
      </c>
      <c r="B3008" s="382" t="s">
        <v>3126</v>
      </c>
      <c r="C3008" s="381" t="s">
        <v>2890</v>
      </c>
      <c r="D3008" s="381">
        <v>0</v>
      </c>
      <c r="E3008" s="901">
        <v>1</v>
      </c>
      <c r="F3008" s="901"/>
      <c r="G3008" s="470">
        <v>78181507</v>
      </c>
      <c r="H3008" s="530">
        <v>825000.00000000012</v>
      </c>
      <c r="I3008" s="543"/>
      <c r="J3008" s="544"/>
    </row>
    <row r="3009" spans="1:10" ht="12.75" customHeight="1">
      <c r="A3009" s="475">
        <f t="shared" si="112"/>
        <v>494</v>
      </c>
      <c r="B3009" s="382" t="s">
        <v>3127</v>
      </c>
      <c r="C3009" s="381" t="s">
        <v>2890</v>
      </c>
      <c r="D3009" s="381">
        <v>0</v>
      </c>
      <c r="E3009" s="901">
        <v>1</v>
      </c>
      <c r="F3009" s="901"/>
      <c r="G3009" s="470">
        <v>78181507</v>
      </c>
      <c r="H3009" s="530">
        <v>858000.00000000012</v>
      </c>
      <c r="I3009" s="543"/>
      <c r="J3009" s="544"/>
    </row>
    <row r="3010" spans="1:10" ht="12.75" customHeight="1">
      <c r="A3010" s="475">
        <f t="shared" si="112"/>
        <v>495</v>
      </c>
      <c r="B3010" s="464" t="s">
        <v>3128</v>
      </c>
      <c r="C3010" s="381" t="s">
        <v>2890</v>
      </c>
      <c r="D3010" s="381">
        <v>0</v>
      </c>
      <c r="E3010" s="901">
        <v>1</v>
      </c>
      <c r="F3010" s="901"/>
      <c r="G3010" s="470">
        <v>78181507</v>
      </c>
      <c r="H3010" s="530">
        <v>506000.00000000006</v>
      </c>
      <c r="I3010" s="543"/>
      <c r="J3010" s="544"/>
    </row>
    <row r="3011" spans="1:10" ht="12.75" customHeight="1">
      <c r="A3011" s="904" t="s">
        <v>3129</v>
      </c>
      <c r="B3011" s="904"/>
      <c r="C3011" s="904"/>
      <c r="D3011" s="904"/>
      <c r="E3011" s="904"/>
      <c r="F3011" s="904"/>
      <c r="G3011" s="904"/>
      <c r="H3011" s="904"/>
      <c r="I3011" s="543"/>
      <c r="J3011" s="544"/>
    </row>
    <row r="3012" spans="1:10" ht="12.75" customHeight="1">
      <c r="A3012" s="476">
        <f>A3010+1</f>
        <v>496</v>
      </c>
      <c r="B3012" s="477" t="s">
        <v>3130</v>
      </c>
      <c r="C3012" s="489" t="s">
        <v>2890</v>
      </c>
      <c r="D3012" s="489">
        <v>0</v>
      </c>
      <c r="E3012" s="901">
        <v>1</v>
      </c>
      <c r="F3012" s="901"/>
      <c r="G3012" s="490">
        <v>78181507</v>
      </c>
      <c r="H3012" s="531">
        <v>132000</v>
      </c>
      <c r="I3012" s="543"/>
      <c r="J3012" s="544"/>
    </row>
    <row r="3013" spans="1:10" ht="12.75" customHeight="1">
      <c r="A3013" s="475">
        <f t="shared" ref="A3013:A3033" si="113">A3012+1</f>
        <v>497</v>
      </c>
      <c r="B3013" s="382" t="s">
        <v>3131</v>
      </c>
      <c r="C3013" s="381" t="s">
        <v>2890</v>
      </c>
      <c r="D3013" s="381">
        <v>0</v>
      </c>
      <c r="E3013" s="901">
        <v>1</v>
      </c>
      <c r="F3013" s="901"/>
      <c r="G3013" s="470">
        <v>78181507</v>
      </c>
      <c r="H3013" s="530">
        <v>132000</v>
      </c>
      <c r="I3013" s="543"/>
      <c r="J3013" s="544"/>
    </row>
    <row r="3014" spans="1:10" ht="12.75" customHeight="1">
      <c r="A3014" s="475">
        <f t="shared" si="113"/>
        <v>498</v>
      </c>
      <c r="B3014" s="382" t="s">
        <v>3132</v>
      </c>
      <c r="C3014" s="381" t="s">
        <v>2890</v>
      </c>
      <c r="D3014" s="381">
        <v>0</v>
      </c>
      <c r="E3014" s="901">
        <v>1</v>
      </c>
      <c r="F3014" s="901"/>
      <c r="G3014" s="470">
        <v>78181507</v>
      </c>
      <c r="H3014" s="530">
        <v>88000</v>
      </c>
      <c r="I3014" s="543"/>
      <c r="J3014" s="544"/>
    </row>
    <row r="3015" spans="1:10" ht="12.75" customHeight="1">
      <c r="A3015" s="475">
        <f t="shared" si="113"/>
        <v>499</v>
      </c>
      <c r="B3015" s="382" t="s">
        <v>3133</v>
      </c>
      <c r="C3015" s="381" t="s">
        <v>2890</v>
      </c>
      <c r="D3015" s="381">
        <v>0</v>
      </c>
      <c r="E3015" s="901">
        <v>1</v>
      </c>
      <c r="F3015" s="901"/>
      <c r="G3015" s="470">
        <v>78181507</v>
      </c>
      <c r="H3015" s="530">
        <v>121000.00000000001</v>
      </c>
      <c r="I3015" s="543"/>
      <c r="J3015" s="544"/>
    </row>
    <row r="3016" spans="1:10" ht="12.75" customHeight="1">
      <c r="A3016" s="475">
        <f t="shared" si="113"/>
        <v>500</v>
      </c>
      <c r="B3016" s="382" t="s">
        <v>3134</v>
      </c>
      <c r="C3016" s="381" t="s">
        <v>2890</v>
      </c>
      <c r="D3016" s="381">
        <v>0</v>
      </c>
      <c r="E3016" s="901">
        <v>1</v>
      </c>
      <c r="F3016" s="901"/>
      <c r="G3016" s="470">
        <v>78181507</v>
      </c>
      <c r="H3016" s="530">
        <v>22000</v>
      </c>
      <c r="I3016" s="543"/>
      <c r="J3016" s="544"/>
    </row>
    <row r="3017" spans="1:10" ht="12.75" customHeight="1">
      <c r="A3017" s="475">
        <f t="shared" si="113"/>
        <v>501</v>
      </c>
      <c r="B3017" s="382" t="s">
        <v>3135</v>
      </c>
      <c r="C3017" s="381" t="s">
        <v>2890</v>
      </c>
      <c r="D3017" s="381">
        <v>0</v>
      </c>
      <c r="E3017" s="901">
        <v>1</v>
      </c>
      <c r="F3017" s="901"/>
      <c r="G3017" s="470">
        <v>78181507</v>
      </c>
      <c r="H3017" s="530">
        <v>88000</v>
      </c>
      <c r="I3017" s="543"/>
      <c r="J3017" s="544"/>
    </row>
    <row r="3018" spans="1:10" ht="12.75" customHeight="1">
      <c r="A3018" s="475">
        <f t="shared" si="113"/>
        <v>502</v>
      </c>
      <c r="B3018" s="382" t="s">
        <v>3136</v>
      </c>
      <c r="C3018" s="381" t="s">
        <v>2890</v>
      </c>
      <c r="D3018" s="381">
        <v>0</v>
      </c>
      <c r="E3018" s="901">
        <v>1</v>
      </c>
      <c r="F3018" s="901"/>
      <c r="G3018" s="470">
        <v>78181507</v>
      </c>
      <c r="H3018" s="530">
        <v>528000</v>
      </c>
      <c r="I3018" s="543"/>
      <c r="J3018" s="544"/>
    </row>
    <row r="3019" spans="1:10" ht="12.75" customHeight="1">
      <c r="A3019" s="475">
        <f t="shared" si="113"/>
        <v>503</v>
      </c>
      <c r="B3019" s="382" t="s">
        <v>3137</v>
      </c>
      <c r="C3019" s="381" t="s">
        <v>2890</v>
      </c>
      <c r="D3019" s="381">
        <v>0</v>
      </c>
      <c r="E3019" s="901">
        <v>1</v>
      </c>
      <c r="F3019" s="901"/>
      <c r="G3019" s="470">
        <v>78181507</v>
      </c>
      <c r="H3019" s="530">
        <v>176000</v>
      </c>
      <c r="I3019" s="543"/>
      <c r="J3019" s="544"/>
    </row>
    <row r="3020" spans="1:10" ht="12.75" customHeight="1">
      <c r="A3020" s="475">
        <f t="shared" si="113"/>
        <v>504</v>
      </c>
      <c r="B3020" s="382" t="s">
        <v>3138</v>
      </c>
      <c r="C3020" s="381" t="s">
        <v>2890</v>
      </c>
      <c r="D3020" s="381">
        <v>0</v>
      </c>
      <c r="E3020" s="901">
        <v>1</v>
      </c>
      <c r="F3020" s="901"/>
      <c r="G3020" s="470">
        <v>78181507</v>
      </c>
      <c r="H3020" s="530">
        <v>165000</v>
      </c>
      <c r="I3020" s="543"/>
      <c r="J3020" s="544"/>
    </row>
    <row r="3021" spans="1:10" ht="12.75" customHeight="1">
      <c r="A3021" s="475">
        <f t="shared" si="113"/>
        <v>505</v>
      </c>
      <c r="B3021" s="382" t="s">
        <v>3139</v>
      </c>
      <c r="C3021" s="381" t="s">
        <v>2890</v>
      </c>
      <c r="D3021" s="381">
        <v>0</v>
      </c>
      <c r="E3021" s="901">
        <v>1</v>
      </c>
      <c r="F3021" s="901"/>
      <c r="G3021" s="470">
        <v>78181507</v>
      </c>
      <c r="H3021" s="530">
        <v>165000</v>
      </c>
      <c r="I3021" s="543"/>
      <c r="J3021" s="544"/>
    </row>
    <row r="3022" spans="1:10" ht="12.75" customHeight="1">
      <c r="A3022" s="475">
        <f t="shared" si="113"/>
        <v>506</v>
      </c>
      <c r="B3022" s="382" t="s">
        <v>3140</v>
      </c>
      <c r="C3022" s="381" t="s">
        <v>2890</v>
      </c>
      <c r="D3022" s="381">
        <v>0</v>
      </c>
      <c r="E3022" s="901">
        <v>1</v>
      </c>
      <c r="F3022" s="901"/>
      <c r="G3022" s="470">
        <v>78181507</v>
      </c>
      <c r="H3022" s="530">
        <v>308000</v>
      </c>
      <c r="I3022" s="543"/>
      <c r="J3022" s="544"/>
    </row>
    <row r="3023" spans="1:10" ht="12.75" customHeight="1">
      <c r="A3023" s="475">
        <f t="shared" si="113"/>
        <v>507</v>
      </c>
      <c r="B3023" s="382" t="s">
        <v>3141</v>
      </c>
      <c r="C3023" s="381" t="s">
        <v>2890</v>
      </c>
      <c r="D3023" s="381">
        <v>0</v>
      </c>
      <c r="E3023" s="901">
        <v>1</v>
      </c>
      <c r="F3023" s="901"/>
      <c r="G3023" s="470">
        <v>78181507</v>
      </c>
      <c r="H3023" s="530">
        <v>132000</v>
      </c>
      <c r="I3023" s="543"/>
      <c r="J3023" s="544"/>
    </row>
    <row r="3024" spans="1:10" ht="12.75" customHeight="1">
      <c r="A3024" s="475">
        <f t="shared" si="113"/>
        <v>508</v>
      </c>
      <c r="B3024" s="382" t="s">
        <v>3142</v>
      </c>
      <c r="C3024" s="381" t="s">
        <v>2890</v>
      </c>
      <c r="D3024" s="381">
        <v>0</v>
      </c>
      <c r="E3024" s="901">
        <v>1</v>
      </c>
      <c r="F3024" s="901"/>
      <c r="G3024" s="470">
        <v>78181507</v>
      </c>
      <c r="H3024" s="530">
        <v>198000.00000000003</v>
      </c>
      <c r="I3024" s="543"/>
      <c r="J3024" s="544"/>
    </row>
    <row r="3025" spans="1:10" ht="12.75" customHeight="1">
      <c r="A3025" s="475">
        <f t="shared" si="113"/>
        <v>509</v>
      </c>
      <c r="B3025" s="382" t="s">
        <v>3143</v>
      </c>
      <c r="C3025" s="381" t="s">
        <v>2890</v>
      </c>
      <c r="D3025" s="381">
        <v>0</v>
      </c>
      <c r="E3025" s="901">
        <v>1</v>
      </c>
      <c r="F3025" s="901"/>
      <c r="G3025" s="470">
        <v>78181507</v>
      </c>
      <c r="H3025" s="530">
        <v>330000</v>
      </c>
      <c r="I3025" s="543"/>
      <c r="J3025" s="544"/>
    </row>
    <row r="3026" spans="1:10" ht="12.75" customHeight="1">
      <c r="A3026" s="475">
        <f t="shared" si="113"/>
        <v>510</v>
      </c>
      <c r="B3026" s="382" t="s">
        <v>3144</v>
      </c>
      <c r="C3026" s="381" t="s">
        <v>2890</v>
      </c>
      <c r="D3026" s="381">
        <v>0</v>
      </c>
      <c r="E3026" s="901">
        <v>1</v>
      </c>
      <c r="F3026" s="901"/>
      <c r="G3026" s="470">
        <v>78181507</v>
      </c>
      <c r="H3026" s="530">
        <v>88000</v>
      </c>
      <c r="I3026" s="543"/>
      <c r="J3026" s="544"/>
    </row>
    <row r="3027" spans="1:10" ht="12.75" customHeight="1">
      <c r="A3027" s="475">
        <f t="shared" si="113"/>
        <v>511</v>
      </c>
      <c r="B3027" s="382" t="s">
        <v>3145</v>
      </c>
      <c r="C3027" s="381" t="s">
        <v>2890</v>
      </c>
      <c r="D3027" s="381">
        <v>0</v>
      </c>
      <c r="E3027" s="901">
        <v>1</v>
      </c>
      <c r="F3027" s="901"/>
      <c r="G3027" s="470">
        <v>78181507</v>
      </c>
      <c r="H3027" s="530">
        <v>66000</v>
      </c>
      <c r="I3027" s="543"/>
      <c r="J3027" s="544"/>
    </row>
    <row r="3028" spans="1:10" ht="12.75" customHeight="1">
      <c r="A3028" s="475">
        <f t="shared" si="113"/>
        <v>512</v>
      </c>
      <c r="B3028" s="382" t="s">
        <v>3146</v>
      </c>
      <c r="C3028" s="381" t="s">
        <v>2890</v>
      </c>
      <c r="D3028" s="381">
        <v>0</v>
      </c>
      <c r="E3028" s="901">
        <v>1</v>
      </c>
      <c r="F3028" s="901"/>
      <c r="G3028" s="470">
        <v>78181507</v>
      </c>
      <c r="H3028" s="530">
        <v>88000</v>
      </c>
      <c r="I3028" s="543"/>
      <c r="J3028" s="544"/>
    </row>
    <row r="3029" spans="1:10" ht="12.75" customHeight="1">
      <c r="A3029" s="475">
        <f t="shared" si="113"/>
        <v>513</v>
      </c>
      <c r="B3029" s="382" t="s">
        <v>3147</v>
      </c>
      <c r="C3029" s="381" t="s">
        <v>2890</v>
      </c>
      <c r="D3029" s="381">
        <v>0</v>
      </c>
      <c r="E3029" s="901">
        <v>1</v>
      </c>
      <c r="F3029" s="901"/>
      <c r="G3029" s="470">
        <v>78181507</v>
      </c>
      <c r="H3029" s="530">
        <v>110000.00000000001</v>
      </c>
      <c r="I3029" s="543"/>
      <c r="J3029" s="544"/>
    </row>
    <row r="3030" spans="1:10" ht="12.75" customHeight="1">
      <c r="A3030" s="475">
        <f t="shared" si="113"/>
        <v>514</v>
      </c>
      <c r="B3030" s="382" t="s">
        <v>3148</v>
      </c>
      <c r="C3030" s="381" t="s">
        <v>2890</v>
      </c>
      <c r="D3030" s="381">
        <v>0</v>
      </c>
      <c r="E3030" s="901">
        <v>1</v>
      </c>
      <c r="F3030" s="901"/>
      <c r="G3030" s="470">
        <v>78181507</v>
      </c>
      <c r="H3030" s="530">
        <v>110000.00000000001</v>
      </c>
      <c r="I3030" s="543"/>
      <c r="J3030" s="544"/>
    </row>
    <row r="3031" spans="1:10" ht="12.75" customHeight="1">
      <c r="A3031" s="475">
        <f t="shared" si="113"/>
        <v>515</v>
      </c>
      <c r="B3031" s="382" t="s">
        <v>3149</v>
      </c>
      <c r="C3031" s="381" t="s">
        <v>2890</v>
      </c>
      <c r="D3031" s="381">
        <v>0</v>
      </c>
      <c r="E3031" s="901">
        <v>1</v>
      </c>
      <c r="F3031" s="901"/>
      <c r="G3031" s="470">
        <v>78181507</v>
      </c>
      <c r="H3031" s="530">
        <v>418000.00000000006</v>
      </c>
      <c r="I3031" s="543"/>
      <c r="J3031" s="544"/>
    </row>
    <row r="3032" spans="1:10" ht="12.75" customHeight="1">
      <c r="A3032" s="475">
        <f t="shared" si="113"/>
        <v>516</v>
      </c>
      <c r="B3032" s="382" t="s">
        <v>3150</v>
      </c>
      <c r="C3032" s="381" t="s">
        <v>2890</v>
      </c>
      <c r="D3032" s="381">
        <v>0</v>
      </c>
      <c r="E3032" s="901">
        <v>1</v>
      </c>
      <c r="F3032" s="901"/>
      <c r="G3032" s="470">
        <v>78181507</v>
      </c>
      <c r="H3032" s="530">
        <v>198000.00000000003</v>
      </c>
      <c r="I3032" s="543"/>
      <c r="J3032" s="544"/>
    </row>
    <row r="3033" spans="1:10" ht="12.75" customHeight="1">
      <c r="A3033" s="475">
        <f t="shared" si="113"/>
        <v>517</v>
      </c>
      <c r="B3033" s="464" t="s">
        <v>3151</v>
      </c>
      <c r="C3033" s="381" t="s">
        <v>2890</v>
      </c>
      <c r="D3033" s="381">
        <v>0</v>
      </c>
      <c r="E3033" s="901">
        <v>1</v>
      </c>
      <c r="F3033" s="901"/>
      <c r="G3033" s="470">
        <v>78181507</v>
      </c>
      <c r="H3033" s="530">
        <v>198000.00000000003</v>
      </c>
      <c r="I3033" s="543"/>
      <c r="J3033" s="544"/>
    </row>
    <row r="3034" spans="1:10" ht="12.75" customHeight="1">
      <c r="A3034" s="904" t="s">
        <v>3152</v>
      </c>
      <c r="B3034" s="904"/>
      <c r="C3034" s="904"/>
      <c r="D3034" s="904"/>
      <c r="E3034" s="904"/>
      <c r="F3034" s="904"/>
      <c r="G3034" s="904"/>
      <c r="H3034" s="904"/>
      <c r="I3034" s="543"/>
      <c r="J3034" s="544"/>
    </row>
    <row r="3035" spans="1:10" ht="12.75" customHeight="1">
      <c r="A3035" s="476">
        <f>A3033+1</f>
        <v>518</v>
      </c>
      <c r="B3035" s="477" t="s">
        <v>3153</v>
      </c>
      <c r="C3035" s="489" t="s">
        <v>2890</v>
      </c>
      <c r="D3035" s="489">
        <v>0</v>
      </c>
      <c r="E3035" s="901">
        <v>1</v>
      </c>
      <c r="F3035" s="901"/>
      <c r="G3035" s="490">
        <v>78181508</v>
      </c>
      <c r="H3035" s="531">
        <v>44000</v>
      </c>
      <c r="I3035" s="543"/>
      <c r="J3035" s="544"/>
    </row>
    <row r="3036" spans="1:10" ht="12.75" customHeight="1">
      <c r="A3036" s="475">
        <f t="shared" ref="A3036:A3085" si="114">A3035+1</f>
        <v>519</v>
      </c>
      <c r="B3036" s="382" t="s">
        <v>3154</v>
      </c>
      <c r="C3036" s="381" t="s">
        <v>2890</v>
      </c>
      <c r="D3036" s="381">
        <v>0</v>
      </c>
      <c r="E3036" s="901">
        <v>1</v>
      </c>
      <c r="F3036" s="901"/>
      <c r="G3036" s="470">
        <v>78181508</v>
      </c>
      <c r="H3036" s="530">
        <v>198000.00000000003</v>
      </c>
      <c r="I3036" s="543"/>
      <c r="J3036" s="544"/>
    </row>
    <row r="3037" spans="1:10" ht="12.75" customHeight="1">
      <c r="A3037" s="475">
        <f t="shared" si="114"/>
        <v>520</v>
      </c>
      <c r="B3037" s="382" t="s">
        <v>3155</v>
      </c>
      <c r="C3037" s="381" t="s">
        <v>2890</v>
      </c>
      <c r="D3037" s="381">
        <v>0</v>
      </c>
      <c r="E3037" s="901">
        <v>1</v>
      </c>
      <c r="F3037" s="901"/>
      <c r="G3037" s="470">
        <v>78181508</v>
      </c>
      <c r="H3037" s="530">
        <v>275000</v>
      </c>
      <c r="I3037" s="543"/>
      <c r="J3037" s="544"/>
    </row>
    <row r="3038" spans="1:10" ht="12.75" customHeight="1">
      <c r="A3038" s="475">
        <f t="shared" si="114"/>
        <v>521</v>
      </c>
      <c r="B3038" s="382" t="s">
        <v>3156</v>
      </c>
      <c r="C3038" s="381" t="s">
        <v>2890</v>
      </c>
      <c r="D3038" s="381">
        <v>0</v>
      </c>
      <c r="E3038" s="901">
        <v>1</v>
      </c>
      <c r="F3038" s="901"/>
      <c r="G3038" s="470">
        <v>78181508</v>
      </c>
      <c r="H3038" s="530">
        <v>165000</v>
      </c>
      <c r="I3038" s="543"/>
      <c r="J3038" s="544"/>
    </row>
    <row r="3039" spans="1:10" ht="12.75" customHeight="1">
      <c r="A3039" s="475">
        <f t="shared" si="114"/>
        <v>522</v>
      </c>
      <c r="B3039" s="382" t="s">
        <v>3157</v>
      </c>
      <c r="C3039" s="381" t="s">
        <v>2890</v>
      </c>
      <c r="D3039" s="381">
        <v>0</v>
      </c>
      <c r="E3039" s="901">
        <v>1</v>
      </c>
      <c r="F3039" s="901"/>
      <c r="G3039" s="470">
        <v>78181508</v>
      </c>
      <c r="H3039" s="530">
        <v>528000</v>
      </c>
      <c r="I3039" s="543"/>
      <c r="J3039" s="544"/>
    </row>
    <row r="3040" spans="1:10" ht="12.75" customHeight="1">
      <c r="A3040" s="475">
        <f t="shared" si="114"/>
        <v>523</v>
      </c>
      <c r="B3040" s="382" t="s">
        <v>3158</v>
      </c>
      <c r="C3040" s="381" t="s">
        <v>2890</v>
      </c>
      <c r="D3040" s="381">
        <v>0</v>
      </c>
      <c r="E3040" s="901">
        <v>1</v>
      </c>
      <c r="F3040" s="901"/>
      <c r="G3040" s="470">
        <v>78181508</v>
      </c>
      <c r="H3040" s="530">
        <v>176000</v>
      </c>
      <c r="I3040" s="543"/>
      <c r="J3040" s="544"/>
    </row>
    <row r="3041" spans="1:10" ht="12.75" customHeight="1">
      <c r="A3041" s="475">
        <f t="shared" si="114"/>
        <v>524</v>
      </c>
      <c r="B3041" s="382" t="s">
        <v>3159</v>
      </c>
      <c r="C3041" s="381" t="s">
        <v>2890</v>
      </c>
      <c r="D3041" s="381">
        <v>0</v>
      </c>
      <c r="E3041" s="901">
        <v>1</v>
      </c>
      <c r="F3041" s="901"/>
      <c r="G3041" s="470">
        <v>78181508</v>
      </c>
      <c r="H3041" s="530">
        <v>242000.00000000003</v>
      </c>
      <c r="I3041" s="543"/>
      <c r="J3041" s="544"/>
    </row>
    <row r="3042" spans="1:10" ht="12.75" customHeight="1">
      <c r="A3042" s="475">
        <f t="shared" si="114"/>
        <v>525</v>
      </c>
      <c r="B3042" s="382" t="s">
        <v>3160</v>
      </c>
      <c r="C3042" s="381" t="s">
        <v>2890</v>
      </c>
      <c r="D3042" s="381">
        <v>0</v>
      </c>
      <c r="E3042" s="901">
        <v>1</v>
      </c>
      <c r="F3042" s="901"/>
      <c r="G3042" s="470">
        <v>78181508</v>
      </c>
      <c r="H3042" s="530">
        <v>352000</v>
      </c>
      <c r="I3042" s="543"/>
      <c r="J3042" s="544"/>
    </row>
    <row r="3043" spans="1:10" ht="12.75" customHeight="1">
      <c r="A3043" s="475">
        <f t="shared" si="114"/>
        <v>526</v>
      </c>
      <c r="B3043" s="382" t="s">
        <v>3161</v>
      </c>
      <c r="C3043" s="381" t="s">
        <v>2890</v>
      </c>
      <c r="D3043" s="381">
        <v>0</v>
      </c>
      <c r="E3043" s="901">
        <v>1</v>
      </c>
      <c r="F3043" s="901"/>
      <c r="G3043" s="470">
        <v>78181508</v>
      </c>
      <c r="H3043" s="530">
        <v>132000</v>
      </c>
      <c r="I3043" s="543"/>
      <c r="J3043" s="544"/>
    </row>
    <row r="3044" spans="1:10" ht="12.75" customHeight="1">
      <c r="A3044" s="475">
        <f t="shared" si="114"/>
        <v>527</v>
      </c>
      <c r="B3044" s="382" t="s">
        <v>3162</v>
      </c>
      <c r="C3044" s="381" t="s">
        <v>2890</v>
      </c>
      <c r="D3044" s="381">
        <v>0</v>
      </c>
      <c r="E3044" s="901">
        <v>1</v>
      </c>
      <c r="F3044" s="901"/>
      <c r="G3044" s="470">
        <v>78181508</v>
      </c>
      <c r="H3044" s="530">
        <v>132000</v>
      </c>
      <c r="I3044" s="543"/>
      <c r="J3044" s="544"/>
    </row>
    <row r="3045" spans="1:10" ht="12.75" customHeight="1">
      <c r="A3045" s="475">
        <f t="shared" si="114"/>
        <v>528</v>
      </c>
      <c r="B3045" s="382" t="s">
        <v>3163</v>
      </c>
      <c r="C3045" s="381" t="s">
        <v>2890</v>
      </c>
      <c r="D3045" s="381">
        <v>0</v>
      </c>
      <c r="E3045" s="901">
        <v>1</v>
      </c>
      <c r="F3045" s="901"/>
      <c r="G3045" s="470">
        <v>78181508</v>
      </c>
      <c r="H3045" s="530">
        <v>165000</v>
      </c>
      <c r="I3045" s="543"/>
      <c r="J3045" s="544"/>
    </row>
    <row r="3046" spans="1:10" ht="12.75" customHeight="1">
      <c r="A3046" s="475">
        <f t="shared" si="114"/>
        <v>529</v>
      </c>
      <c r="B3046" s="382" t="s">
        <v>3164</v>
      </c>
      <c r="C3046" s="381" t="s">
        <v>2890</v>
      </c>
      <c r="D3046" s="381">
        <v>0</v>
      </c>
      <c r="E3046" s="901">
        <v>1</v>
      </c>
      <c r="F3046" s="901"/>
      <c r="G3046" s="470">
        <v>78181508</v>
      </c>
      <c r="H3046" s="530">
        <v>77000</v>
      </c>
      <c r="I3046" s="543"/>
      <c r="J3046" s="544"/>
    </row>
    <row r="3047" spans="1:10" ht="12.75" customHeight="1">
      <c r="A3047" s="475">
        <f t="shared" si="114"/>
        <v>530</v>
      </c>
      <c r="B3047" s="382" t="s">
        <v>3165</v>
      </c>
      <c r="C3047" s="381" t="s">
        <v>2890</v>
      </c>
      <c r="D3047" s="381">
        <v>0</v>
      </c>
      <c r="E3047" s="901">
        <v>1</v>
      </c>
      <c r="F3047" s="901"/>
      <c r="G3047" s="470">
        <v>78181508</v>
      </c>
      <c r="H3047" s="530">
        <v>638000</v>
      </c>
      <c r="I3047" s="543"/>
      <c r="J3047" s="544"/>
    </row>
    <row r="3048" spans="1:10" ht="12.75" customHeight="1">
      <c r="A3048" s="475">
        <f t="shared" si="114"/>
        <v>531</v>
      </c>
      <c r="B3048" s="382" t="s">
        <v>3166</v>
      </c>
      <c r="C3048" s="381" t="s">
        <v>2890</v>
      </c>
      <c r="D3048" s="381">
        <v>0</v>
      </c>
      <c r="E3048" s="901">
        <v>1</v>
      </c>
      <c r="F3048" s="901"/>
      <c r="G3048" s="470">
        <v>78181508</v>
      </c>
      <c r="H3048" s="530">
        <v>968000.00000000012</v>
      </c>
      <c r="I3048" s="543"/>
      <c r="J3048" s="544"/>
    </row>
    <row r="3049" spans="1:10" ht="12.75" customHeight="1">
      <c r="A3049" s="475">
        <f t="shared" si="114"/>
        <v>532</v>
      </c>
      <c r="B3049" s="382" t="s">
        <v>3167</v>
      </c>
      <c r="C3049" s="381" t="s">
        <v>2890</v>
      </c>
      <c r="D3049" s="381">
        <v>0</v>
      </c>
      <c r="E3049" s="901">
        <v>1</v>
      </c>
      <c r="F3049" s="901"/>
      <c r="G3049" s="470">
        <v>78181508</v>
      </c>
      <c r="H3049" s="530">
        <v>198000.00000000003</v>
      </c>
      <c r="I3049" s="543"/>
      <c r="J3049" s="544"/>
    </row>
    <row r="3050" spans="1:10" ht="12.75" customHeight="1">
      <c r="A3050" s="475">
        <f t="shared" si="114"/>
        <v>533</v>
      </c>
      <c r="B3050" s="382" t="s">
        <v>3168</v>
      </c>
      <c r="C3050" s="381" t="s">
        <v>2890</v>
      </c>
      <c r="D3050" s="381">
        <v>0</v>
      </c>
      <c r="E3050" s="901">
        <v>1</v>
      </c>
      <c r="F3050" s="901"/>
      <c r="G3050" s="470">
        <v>78181508</v>
      </c>
      <c r="H3050" s="530">
        <v>308000</v>
      </c>
      <c r="I3050" s="543"/>
      <c r="J3050" s="544"/>
    </row>
    <row r="3051" spans="1:10" ht="12.75" customHeight="1">
      <c r="A3051" s="475">
        <f t="shared" si="114"/>
        <v>534</v>
      </c>
      <c r="B3051" s="382" t="s">
        <v>3169</v>
      </c>
      <c r="C3051" s="381" t="s">
        <v>2890</v>
      </c>
      <c r="D3051" s="381">
        <v>0</v>
      </c>
      <c r="E3051" s="901">
        <v>1</v>
      </c>
      <c r="F3051" s="901"/>
      <c r="G3051" s="470">
        <v>78181508</v>
      </c>
      <c r="H3051" s="530">
        <v>715000</v>
      </c>
      <c r="I3051" s="543"/>
      <c r="J3051" s="544"/>
    </row>
    <row r="3052" spans="1:10" ht="12.75" customHeight="1">
      <c r="A3052" s="475">
        <f t="shared" si="114"/>
        <v>535</v>
      </c>
      <c r="B3052" s="382" t="s">
        <v>3170</v>
      </c>
      <c r="C3052" s="381" t="s">
        <v>2890</v>
      </c>
      <c r="D3052" s="381">
        <v>0</v>
      </c>
      <c r="E3052" s="901">
        <v>1</v>
      </c>
      <c r="F3052" s="901"/>
      <c r="G3052" s="470">
        <v>78181508</v>
      </c>
      <c r="H3052" s="530">
        <v>8800000</v>
      </c>
      <c r="I3052" s="543"/>
      <c r="J3052" s="544"/>
    </row>
    <row r="3053" spans="1:10" ht="12.75" customHeight="1">
      <c r="A3053" s="475">
        <f t="shared" si="114"/>
        <v>536</v>
      </c>
      <c r="B3053" s="382" t="s">
        <v>3171</v>
      </c>
      <c r="C3053" s="381" t="s">
        <v>2890</v>
      </c>
      <c r="D3053" s="381">
        <v>0</v>
      </c>
      <c r="E3053" s="901">
        <v>1</v>
      </c>
      <c r="F3053" s="901"/>
      <c r="G3053" s="470">
        <v>78181508</v>
      </c>
      <c r="H3053" s="530">
        <v>88000</v>
      </c>
      <c r="I3053" s="543"/>
      <c r="J3053" s="544"/>
    </row>
    <row r="3054" spans="1:10" ht="12.75" customHeight="1">
      <c r="A3054" s="475">
        <f t="shared" si="114"/>
        <v>537</v>
      </c>
      <c r="B3054" s="382" t="s">
        <v>3172</v>
      </c>
      <c r="C3054" s="381" t="s">
        <v>2890</v>
      </c>
      <c r="D3054" s="381">
        <v>0</v>
      </c>
      <c r="E3054" s="901">
        <v>1</v>
      </c>
      <c r="F3054" s="901"/>
      <c r="G3054" s="470">
        <v>78181508</v>
      </c>
      <c r="H3054" s="530">
        <v>638000</v>
      </c>
      <c r="I3054" s="543"/>
      <c r="J3054" s="544"/>
    </row>
    <row r="3055" spans="1:10" ht="12.75" customHeight="1">
      <c r="A3055" s="475">
        <f t="shared" si="114"/>
        <v>538</v>
      </c>
      <c r="B3055" s="382" t="s">
        <v>3173</v>
      </c>
      <c r="C3055" s="381" t="s">
        <v>2890</v>
      </c>
      <c r="D3055" s="381">
        <v>0</v>
      </c>
      <c r="E3055" s="901">
        <v>1</v>
      </c>
      <c r="F3055" s="901"/>
      <c r="G3055" s="470">
        <v>78181508</v>
      </c>
      <c r="H3055" s="530">
        <v>352000</v>
      </c>
      <c r="I3055" s="543"/>
      <c r="J3055" s="544"/>
    </row>
    <row r="3056" spans="1:10" ht="12.75" customHeight="1">
      <c r="A3056" s="475">
        <f t="shared" si="114"/>
        <v>539</v>
      </c>
      <c r="B3056" s="382" t="s">
        <v>3174</v>
      </c>
      <c r="C3056" s="381" t="s">
        <v>2890</v>
      </c>
      <c r="D3056" s="381">
        <v>0</v>
      </c>
      <c r="E3056" s="901">
        <v>1</v>
      </c>
      <c r="F3056" s="901"/>
      <c r="G3056" s="470">
        <v>78181508</v>
      </c>
      <c r="H3056" s="530">
        <v>396000.00000000006</v>
      </c>
      <c r="I3056" s="543"/>
      <c r="J3056" s="544"/>
    </row>
    <row r="3057" spans="1:10" ht="12.75" customHeight="1">
      <c r="A3057" s="475">
        <f t="shared" si="114"/>
        <v>540</v>
      </c>
      <c r="B3057" s="382" t="s">
        <v>3175</v>
      </c>
      <c r="C3057" s="381" t="s">
        <v>2890</v>
      </c>
      <c r="D3057" s="381">
        <v>0</v>
      </c>
      <c r="E3057" s="901">
        <v>1</v>
      </c>
      <c r="F3057" s="901"/>
      <c r="G3057" s="470">
        <v>78181508</v>
      </c>
      <c r="H3057" s="530">
        <v>748000.00000000012</v>
      </c>
      <c r="I3057" s="543"/>
      <c r="J3057" s="544"/>
    </row>
    <row r="3058" spans="1:10" ht="12.75" customHeight="1">
      <c r="A3058" s="475">
        <f t="shared" si="114"/>
        <v>541</v>
      </c>
      <c r="B3058" s="382" t="s">
        <v>3176</v>
      </c>
      <c r="C3058" s="381" t="s">
        <v>2890</v>
      </c>
      <c r="D3058" s="381">
        <v>0</v>
      </c>
      <c r="E3058" s="901">
        <v>1</v>
      </c>
      <c r="F3058" s="901"/>
      <c r="G3058" s="470">
        <v>78181508</v>
      </c>
      <c r="H3058" s="530">
        <v>198000.00000000003</v>
      </c>
      <c r="I3058" s="543"/>
      <c r="J3058" s="544"/>
    </row>
    <row r="3059" spans="1:10" ht="12.75" customHeight="1">
      <c r="A3059" s="475">
        <f t="shared" si="114"/>
        <v>542</v>
      </c>
      <c r="B3059" s="382" t="s">
        <v>3177</v>
      </c>
      <c r="C3059" s="381" t="s">
        <v>2890</v>
      </c>
      <c r="D3059" s="381">
        <v>0</v>
      </c>
      <c r="E3059" s="901">
        <v>1</v>
      </c>
      <c r="F3059" s="901"/>
      <c r="G3059" s="470">
        <v>78181508</v>
      </c>
      <c r="H3059" s="530">
        <v>1320000</v>
      </c>
      <c r="I3059" s="543"/>
      <c r="J3059" s="544"/>
    </row>
    <row r="3060" spans="1:10" ht="12.75" customHeight="1">
      <c r="A3060" s="475">
        <f t="shared" si="114"/>
        <v>543</v>
      </c>
      <c r="B3060" s="382" t="s">
        <v>3178</v>
      </c>
      <c r="C3060" s="381" t="s">
        <v>2890</v>
      </c>
      <c r="D3060" s="381">
        <v>0</v>
      </c>
      <c r="E3060" s="901">
        <v>1</v>
      </c>
      <c r="F3060" s="901"/>
      <c r="G3060" s="470">
        <v>78181508</v>
      </c>
      <c r="H3060" s="530">
        <v>242000.00000000003</v>
      </c>
      <c r="I3060" s="543"/>
      <c r="J3060" s="544"/>
    </row>
    <row r="3061" spans="1:10" ht="12.75" customHeight="1">
      <c r="A3061" s="475">
        <f t="shared" si="114"/>
        <v>544</v>
      </c>
      <c r="B3061" s="382" t="s">
        <v>3179</v>
      </c>
      <c r="C3061" s="381" t="s">
        <v>2890</v>
      </c>
      <c r="D3061" s="381">
        <v>0</v>
      </c>
      <c r="E3061" s="901">
        <v>1</v>
      </c>
      <c r="F3061" s="901"/>
      <c r="G3061" s="470">
        <v>78181508</v>
      </c>
      <c r="H3061" s="530">
        <v>198000.00000000003</v>
      </c>
      <c r="I3061" s="543"/>
      <c r="J3061" s="544"/>
    </row>
    <row r="3062" spans="1:10" ht="12.75" customHeight="1">
      <c r="A3062" s="475">
        <f t="shared" si="114"/>
        <v>545</v>
      </c>
      <c r="B3062" s="382" t="s">
        <v>3180</v>
      </c>
      <c r="C3062" s="381" t="s">
        <v>2890</v>
      </c>
      <c r="D3062" s="381">
        <v>0</v>
      </c>
      <c r="E3062" s="901">
        <v>1</v>
      </c>
      <c r="F3062" s="901"/>
      <c r="G3062" s="470">
        <v>78181508</v>
      </c>
      <c r="H3062" s="530">
        <v>748000.00000000012</v>
      </c>
      <c r="I3062" s="543"/>
      <c r="J3062" s="544"/>
    </row>
    <row r="3063" spans="1:10" ht="12.75" customHeight="1">
      <c r="A3063" s="475">
        <f t="shared" si="114"/>
        <v>546</v>
      </c>
      <c r="B3063" s="382" t="s">
        <v>3181</v>
      </c>
      <c r="C3063" s="381" t="s">
        <v>2890</v>
      </c>
      <c r="D3063" s="381">
        <v>0</v>
      </c>
      <c r="E3063" s="901">
        <v>1</v>
      </c>
      <c r="F3063" s="901"/>
      <c r="G3063" s="470">
        <v>78181508</v>
      </c>
      <c r="H3063" s="530">
        <v>1320000</v>
      </c>
      <c r="I3063" s="543"/>
      <c r="J3063" s="544"/>
    </row>
    <row r="3064" spans="1:10" ht="12.75" customHeight="1">
      <c r="A3064" s="475">
        <f t="shared" si="114"/>
        <v>547</v>
      </c>
      <c r="B3064" s="382" t="s">
        <v>3182</v>
      </c>
      <c r="C3064" s="381" t="s">
        <v>2890</v>
      </c>
      <c r="D3064" s="381">
        <v>0</v>
      </c>
      <c r="E3064" s="901">
        <v>1</v>
      </c>
      <c r="F3064" s="901"/>
      <c r="G3064" s="470">
        <v>78181508</v>
      </c>
      <c r="H3064" s="530">
        <v>396000.00000000006</v>
      </c>
      <c r="I3064" s="543"/>
      <c r="J3064" s="544"/>
    </row>
    <row r="3065" spans="1:10" ht="12.75" customHeight="1">
      <c r="A3065" s="475">
        <f t="shared" si="114"/>
        <v>548</v>
      </c>
      <c r="B3065" s="382" t="s">
        <v>3183</v>
      </c>
      <c r="C3065" s="381" t="s">
        <v>2890</v>
      </c>
      <c r="D3065" s="381">
        <v>0</v>
      </c>
      <c r="E3065" s="901">
        <v>1</v>
      </c>
      <c r="F3065" s="901"/>
      <c r="G3065" s="470">
        <v>78181508</v>
      </c>
      <c r="H3065" s="530">
        <v>66000</v>
      </c>
      <c r="I3065" s="543"/>
      <c r="J3065" s="544"/>
    </row>
    <row r="3066" spans="1:10" ht="12.75" customHeight="1">
      <c r="A3066" s="475">
        <f t="shared" si="114"/>
        <v>549</v>
      </c>
      <c r="B3066" s="382" t="s">
        <v>3184</v>
      </c>
      <c r="C3066" s="381" t="s">
        <v>2890</v>
      </c>
      <c r="D3066" s="381">
        <v>0</v>
      </c>
      <c r="E3066" s="901">
        <v>1</v>
      </c>
      <c r="F3066" s="901"/>
      <c r="G3066" s="470">
        <v>78181508</v>
      </c>
      <c r="H3066" s="530">
        <v>1760000.0000000002</v>
      </c>
      <c r="I3066" s="543"/>
      <c r="J3066" s="544"/>
    </row>
    <row r="3067" spans="1:10" ht="12.75" customHeight="1">
      <c r="A3067" s="475">
        <f t="shared" si="114"/>
        <v>550</v>
      </c>
      <c r="B3067" s="382" t="s">
        <v>3185</v>
      </c>
      <c r="C3067" s="381" t="s">
        <v>2890</v>
      </c>
      <c r="D3067" s="381">
        <v>0</v>
      </c>
      <c r="E3067" s="901">
        <v>1</v>
      </c>
      <c r="F3067" s="901"/>
      <c r="G3067" s="470">
        <v>78181508</v>
      </c>
      <c r="H3067" s="530">
        <v>352000</v>
      </c>
      <c r="I3067" s="543"/>
      <c r="J3067" s="544"/>
    </row>
    <row r="3068" spans="1:10" ht="12.75" customHeight="1">
      <c r="A3068" s="475">
        <f t="shared" si="114"/>
        <v>551</v>
      </c>
      <c r="B3068" s="382" t="s">
        <v>3186</v>
      </c>
      <c r="C3068" s="381" t="s">
        <v>2890</v>
      </c>
      <c r="D3068" s="381">
        <v>0</v>
      </c>
      <c r="E3068" s="901">
        <v>1</v>
      </c>
      <c r="F3068" s="901"/>
      <c r="G3068" s="470">
        <v>78181508</v>
      </c>
      <c r="H3068" s="530">
        <v>352000</v>
      </c>
      <c r="I3068" s="543"/>
      <c r="J3068" s="544"/>
    </row>
    <row r="3069" spans="1:10" ht="12.75" customHeight="1">
      <c r="A3069" s="475">
        <f t="shared" si="114"/>
        <v>552</v>
      </c>
      <c r="B3069" s="382" t="s">
        <v>3187</v>
      </c>
      <c r="C3069" s="381" t="s">
        <v>2890</v>
      </c>
      <c r="D3069" s="381">
        <v>0</v>
      </c>
      <c r="E3069" s="901">
        <v>1</v>
      </c>
      <c r="F3069" s="901"/>
      <c r="G3069" s="470">
        <v>78181508</v>
      </c>
      <c r="H3069" s="530">
        <v>462000.00000000006</v>
      </c>
      <c r="I3069" s="543"/>
      <c r="J3069" s="544"/>
    </row>
    <row r="3070" spans="1:10" ht="12.75" customHeight="1">
      <c r="A3070" s="475">
        <f t="shared" si="114"/>
        <v>553</v>
      </c>
      <c r="B3070" s="382" t="s">
        <v>3188</v>
      </c>
      <c r="C3070" s="381" t="s">
        <v>2890</v>
      </c>
      <c r="D3070" s="381">
        <v>0</v>
      </c>
      <c r="E3070" s="901">
        <v>1</v>
      </c>
      <c r="F3070" s="901"/>
      <c r="G3070" s="470">
        <v>78181508</v>
      </c>
      <c r="H3070" s="530">
        <v>198000.00000000003</v>
      </c>
      <c r="I3070" s="543"/>
      <c r="J3070" s="544"/>
    </row>
    <row r="3071" spans="1:10" ht="12.75" customHeight="1">
      <c r="A3071" s="475">
        <f t="shared" si="114"/>
        <v>554</v>
      </c>
      <c r="B3071" s="382" t="s">
        <v>3189</v>
      </c>
      <c r="C3071" s="381" t="s">
        <v>2890</v>
      </c>
      <c r="D3071" s="381">
        <v>0</v>
      </c>
      <c r="E3071" s="901">
        <v>1</v>
      </c>
      <c r="F3071" s="901"/>
      <c r="G3071" s="470">
        <v>78181508</v>
      </c>
      <c r="H3071" s="530">
        <v>638000</v>
      </c>
      <c r="I3071" s="543"/>
      <c r="J3071" s="544"/>
    </row>
    <row r="3072" spans="1:10" ht="12.75" customHeight="1">
      <c r="A3072" s="475">
        <f t="shared" si="114"/>
        <v>555</v>
      </c>
      <c r="B3072" s="382" t="s">
        <v>3190</v>
      </c>
      <c r="C3072" s="381" t="s">
        <v>2890</v>
      </c>
      <c r="D3072" s="381">
        <v>0</v>
      </c>
      <c r="E3072" s="901">
        <v>1</v>
      </c>
      <c r="F3072" s="901"/>
      <c r="G3072" s="470">
        <v>78181508</v>
      </c>
      <c r="H3072" s="530">
        <v>1320000</v>
      </c>
      <c r="I3072" s="543"/>
      <c r="J3072" s="544"/>
    </row>
    <row r="3073" spans="1:10" ht="12.75" customHeight="1">
      <c r="A3073" s="475">
        <f t="shared" si="114"/>
        <v>556</v>
      </c>
      <c r="B3073" s="382" t="s">
        <v>3191</v>
      </c>
      <c r="C3073" s="381" t="s">
        <v>2890</v>
      </c>
      <c r="D3073" s="381">
        <v>0</v>
      </c>
      <c r="E3073" s="901">
        <v>1</v>
      </c>
      <c r="F3073" s="901"/>
      <c r="G3073" s="470">
        <v>78181508</v>
      </c>
      <c r="H3073" s="530">
        <v>132000</v>
      </c>
      <c r="I3073" s="543"/>
      <c r="J3073" s="544"/>
    </row>
    <row r="3074" spans="1:10" ht="12.75" customHeight="1">
      <c r="A3074" s="475">
        <f t="shared" si="114"/>
        <v>557</v>
      </c>
      <c r="B3074" s="382" t="s">
        <v>3192</v>
      </c>
      <c r="C3074" s="381" t="s">
        <v>2890</v>
      </c>
      <c r="D3074" s="381">
        <v>0</v>
      </c>
      <c r="E3074" s="901">
        <v>1</v>
      </c>
      <c r="F3074" s="901"/>
      <c r="G3074" s="470">
        <v>78181508</v>
      </c>
      <c r="H3074" s="530">
        <v>418000.00000000006</v>
      </c>
      <c r="I3074" s="543"/>
      <c r="J3074" s="544"/>
    </row>
    <row r="3075" spans="1:10" ht="12.75" customHeight="1">
      <c r="A3075" s="475">
        <f t="shared" si="114"/>
        <v>558</v>
      </c>
      <c r="B3075" s="382" t="s">
        <v>3193</v>
      </c>
      <c r="C3075" s="381" t="s">
        <v>2890</v>
      </c>
      <c r="D3075" s="381">
        <v>0</v>
      </c>
      <c r="E3075" s="901">
        <v>1</v>
      </c>
      <c r="F3075" s="901"/>
      <c r="G3075" s="470">
        <v>78181508</v>
      </c>
      <c r="H3075" s="530">
        <v>275000</v>
      </c>
      <c r="I3075" s="543"/>
      <c r="J3075" s="544"/>
    </row>
    <row r="3076" spans="1:10" ht="12.75" customHeight="1">
      <c r="A3076" s="475">
        <f t="shared" si="114"/>
        <v>559</v>
      </c>
      <c r="B3076" s="382" t="s">
        <v>3194</v>
      </c>
      <c r="C3076" s="381" t="s">
        <v>2890</v>
      </c>
      <c r="D3076" s="381">
        <v>0</v>
      </c>
      <c r="E3076" s="901">
        <v>1</v>
      </c>
      <c r="F3076" s="901"/>
      <c r="G3076" s="470">
        <v>78181508</v>
      </c>
      <c r="H3076" s="530">
        <v>748000.00000000012</v>
      </c>
      <c r="I3076" s="543"/>
      <c r="J3076" s="544"/>
    </row>
    <row r="3077" spans="1:10" ht="12.75" customHeight="1">
      <c r="A3077" s="475">
        <f t="shared" si="114"/>
        <v>560</v>
      </c>
      <c r="B3077" s="382" t="s">
        <v>3195</v>
      </c>
      <c r="C3077" s="381" t="s">
        <v>2890</v>
      </c>
      <c r="D3077" s="381">
        <v>0</v>
      </c>
      <c r="E3077" s="901">
        <v>1</v>
      </c>
      <c r="F3077" s="901"/>
      <c r="G3077" s="470">
        <v>78181508</v>
      </c>
      <c r="H3077" s="530">
        <v>682000</v>
      </c>
      <c r="I3077" s="543"/>
      <c r="J3077" s="544"/>
    </row>
    <row r="3078" spans="1:10" ht="12.75" customHeight="1">
      <c r="A3078" s="475">
        <f t="shared" si="114"/>
        <v>561</v>
      </c>
      <c r="B3078" s="382" t="s">
        <v>3196</v>
      </c>
      <c r="C3078" s="381" t="s">
        <v>2890</v>
      </c>
      <c r="D3078" s="381">
        <v>0</v>
      </c>
      <c r="E3078" s="901">
        <v>1</v>
      </c>
      <c r="F3078" s="901"/>
      <c r="G3078" s="470">
        <v>78181508</v>
      </c>
      <c r="H3078" s="530">
        <v>462000.00000000006</v>
      </c>
      <c r="I3078" s="543"/>
      <c r="J3078" s="544"/>
    </row>
    <row r="3079" spans="1:10" ht="12.75" customHeight="1">
      <c r="A3079" s="475">
        <f t="shared" si="114"/>
        <v>562</v>
      </c>
      <c r="B3079" s="382" t="s">
        <v>3197</v>
      </c>
      <c r="C3079" s="381" t="s">
        <v>2890</v>
      </c>
      <c r="D3079" s="381">
        <v>0</v>
      </c>
      <c r="E3079" s="901">
        <v>1</v>
      </c>
      <c r="F3079" s="901"/>
      <c r="G3079" s="470">
        <v>78181508</v>
      </c>
      <c r="H3079" s="530">
        <v>2420000</v>
      </c>
      <c r="I3079" s="543"/>
      <c r="J3079" s="544"/>
    </row>
    <row r="3080" spans="1:10" ht="12.75" customHeight="1">
      <c r="A3080" s="475">
        <f t="shared" si="114"/>
        <v>563</v>
      </c>
      <c r="B3080" s="382" t="s">
        <v>3198</v>
      </c>
      <c r="C3080" s="381" t="s">
        <v>2890</v>
      </c>
      <c r="D3080" s="381">
        <v>0</v>
      </c>
      <c r="E3080" s="901">
        <v>1</v>
      </c>
      <c r="F3080" s="901"/>
      <c r="G3080" s="470">
        <v>78181508</v>
      </c>
      <c r="H3080" s="530">
        <v>1540000.0000000002</v>
      </c>
      <c r="I3080" s="543"/>
      <c r="J3080" s="544"/>
    </row>
    <row r="3081" spans="1:10" ht="12.75" customHeight="1">
      <c r="A3081" s="475">
        <f t="shared" si="114"/>
        <v>564</v>
      </c>
      <c r="B3081" s="382" t="s">
        <v>3199</v>
      </c>
      <c r="C3081" s="381" t="s">
        <v>2890</v>
      </c>
      <c r="D3081" s="381">
        <v>0</v>
      </c>
      <c r="E3081" s="901">
        <v>1</v>
      </c>
      <c r="F3081" s="901"/>
      <c r="G3081" s="470">
        <v>78181508</v>
      </c>
      <c r="H3081" s="530">
        <v>242000.00000000003</v>
      </c>
      <c r="I3081" s="543"/>
      <c r="J3081" s="544"/>
    </row>
    <row r="3082" spans="1:10" ht="12.75" customHeight="1">
      <c r="A3082" s="475">
        <f t="shared" si="114"/>
        <v>565</v>
      </c>
      <c r="B3082" s="382" t="s">
        <v>3200</v>
      </c>
      <c r="C3082" s="381" t="s">
        <v>2890</v>
      </c>
      <c r="D3082" s="381">
        <v>0</v>
      </c>
      <c r="E3082" s="901">
        <v>1</v>
      </c>
      <c r="F3082" s="901"/>
      <c r="G3082" s="470">
        <v>78181508</v>
      </c>
      <c r="H3082" s="530">
        <v>330000</v>
      </c>
      <c r="I3082" s="543"/>
      <c r="J3082" s="544"/>
    </row>
    <row r="3083" spans="1:10" ht="12.75" customHeight="1">
      <c r="A3083" s="475">
        <f t="shared" si="114"/>
        <v>566</v>
      </c>
      <c r="B3083" s="382" t="s">
        <v>3201</v>
      </c>
      <c r="C3083" s="381" t="s">
        <v>2890</v>
      </c>
      <c r="D3083" s="381">
        <v>0</v>
      </c>
      <c r="E3083" s="901">
        <v>1</v>
      </c>
      <c r="F3083" s="901"/>
      <c r="G3083" s="470">
        <v>78181508</v>
      </c>
      <c r="H3083" s="530">
        <v>4180000.0000000005</v>
      </c>
      <c r="I3083" s="543"/>
      <c r="J3083" s="544"/>
    </row>
    <row r="3084" spans="1:10" ht="12.75" customHeight="1">
      <c r="A3084" s="475">
        <f t="shared" si="114"/>
        <v>567</v>
      </c>
      <c r="B3084" s="382" t="s">
        <v>3202</v>
      </c>
      <c r="C3084" s="381" t="s">
        <v>2890</v>
      </c>
      <c r="D3084" s="381">
        <v>0</v>
      </c>
      <c r="E3084" s="901">
        <v>1</v>
      </c>
      <c r="F3084" s="901"/>
      <c r="G3084" s="470">
        <v>78181508</v>
      </c>
      <c r="H3084" s="530">
        <v>242000.00000000003</v>
      </c>
      <c r="I3084" s="543"/>
      <c r="J3084" s="544"/>
    </row>
    <row r="3085" spans="1:10" ht="12.75" customHeight="1">
      <c r="A3085" s="475">
        <f t="shared" si="114"/>
        <v>568</v>
      </c>
      <c r="B3085" s="464" t="s">
        <v>3203</v>
      </c>
      <c r="C3085" s="381" t="s">
        <v>2890</v>
      </c>
      <c r="D3085" s="381">
        <v>0</v>
      </c>
      <c r="E3085" s="901">
        <v>1</v>
      </c>
      <c r="F3085" s="901"/>
      <c r="G3085" s="470">
        <v>78181508</v>
      </c>
      <c r="H3085" s="530">
        <v>242000.00000000003</v>
      </c>
      <c r="I3085" s="543"/>
      <c r="J3085" s="544"/>
    </row>
    <row r="3086" spans="1:10" ht="12.75" customHeight="1">
      <c r="A3086" s="499"/>
      <c r="B3086" s="501"/>
      <c r="C3086" s="502"/>
      <c r="D3086" s="385"/>
      <c r="E3086" s="533"/>
      <c r="F3086" s="534"/>
      <c r="G3086" s="121"/>
      <c r="H3086" s="388"/>
      <c r="I3086" s="543"/>
      <c r="J3086" s="544"/>
    </row>
    <row r="3087" spans="1:10" s="393" customFormat="1" ht="12.75" customHeight="1">
      <c r="A3087" s="500"/>
      <c r="B3087" s="500"/>
      <c r="C3087" s="500"/>
      <c r="D3087" s="500"/>
      <c r="E3087" s="500"/>
      <c r="F3087" s="500"/>
      <c r="G3087" s="500"/>
      <c r="H3087" s="500"/>
      <c r="I3087" s="543"/>
      <c r="J3087" s="544"/>
    </row>
    <row r="3088" spans="1:10" ht="120" customHeight="1">
      <c r="A3088" s="918" t="s">
        <v>3384</v>
      </c>
      <c r="B3088" s="919"/>
      <c r="C3088" s="919"/>
      <c r="D3088" s="919"/>
      <c r="E3088" s="919"/>
      <c r="F3088" s="919"/>
      <c r="G3088" s="919"/>
      <c r="H3088" s="920"/>
      <c r="I3088" s="543"/>
      <c r="J3088" s="544"/>
    </row>
    <row r="3089" spans="1:10" s="393" customFormat="1" ht="12.75" customHeight="1">
      <c r="A3089" s="468"/>
      <c r="B3089" s="468"/>
      <c r="C3089" s="468"/>
      <c r="D3089" s="468"/>
      <c r="E3089" s="468"/>
      <c r="F3089" s="468"/>
      <c r="G3089" s="468"/>
      <c r="H3089" s="468"/>
      <c r="I3089" s="543"/>
      <c r="J3089" s="544"/>
    </row>
    <row r="3090" spans="1:10" ht="12.75" customHeight="1">
      <c r="A3090" s="917" t="s">
        <v>2736</v>
      </c>
      <c r="B3090" s="917"/>
      <c r="C3090" s="917"/>
      <c r="D3090" s="917"/>
      <c r="E3090" s="917"/>
      <c r="F3090" s="917"/>
      <c r="G3090" s="917"/>
      <c r="H3090" s="917"/>
      <c r="I3090" s="543"/>
      <c r="J3090" s="544"/>
    </row>
    <row r="3091" spans="1:10" ht="12.75" customHeight="1">
      <c r="A3091" s="403">
        <f>A3084+1</f>
        <v>568</v>
      </c>
      <c r="B3091" s="401" t="s">
        <v>2239</v>
      </c>
      <c r="C3091" s="400" t="s">
        <v>2246</v>
      </c>
      <c r="D3091" s="400">
        <v>0</v>
      </c>
      <c r="E3091" s="916">
        <v>1</v>
      </c>
      <c r="F3091" s="916"/>
      <c r="G3091" s="401">
        <v>26101740</v>
      </c>
      <c r="H3091" s="528">
        <v>3080000.0000000005</v>
      </c>
      <c r="I3091" s="543"/>
      <c r="J3091" s="544"/>
    </row>
    <row r="3092" spans="1:10" ht="12.75" customHeight="1">
      <c r="A3092" s="403">
        <f>A3091+1</f>
        <v>569</v>
      </c>
      <c r="B3092" s="401" t="s">
        <v>2241</v>
      </c>
      <c r="C3092" s="400" t="s">
        <v>2246</v>
      </c>
      <c r="D3092" s="400">
        <v>0</v>
      </c>
      <c r="E3092" s="916">
        <v>1</v>
      </c>
      <c r="F3092" s="916"/>
      <c r="G3092" s="401">
        <v>40151728</v>
      </c>
      <c r="H3092" s="528">
        <v>3520000.0000000005</v>
      </c>
      <c r="I3092" s="543"/>
      <c r="J3092" s="544"/>
    </row>
    <row r="3093" spans="1:10" ht="12.75" customHeight="1">
      <c r="A3093" s="403">
        <f t="shared" ref="A3093:A3096" si="115">A3092+1</f>
        <v>570</v>
      </c>
      <c r="B3093" s="401" t="s">
        <v>2242</v>
      </c>
      <c r="C3093" s="400" t="s">
        <v>2246</v>
      </c>
      <c r="D3093" s="400">
        <v>0</v>
      </c>
      <c r="E3093" s="916">
        <v>1</v>
      </c>
      <c r="F3093" s="916"/>
      <c r="G3093" s="401">
        <v>31181701</v>
      </c>
      <c r="H3093" s="528">
        <v>1320000</v>
      </c>
      <c r="I3093" s="543"/>
      <c r="J3093" s="544"/>
    </row>
    <row r="3094" spans="1:10" ht="12.75" customHeight="1">
      <c r="A3094" s="403">
        <f t="shared" si="115"/>
        <v>571</v>
      </c>
      <c r="B3094" s="401" t="s">
        <v>2243</v>
      </c>
      <c r="C3094" s="400" t="s">
        <v>2246</v>
      </c>
      <c r="D3094" s="400">
        <v>0</v>
      </c>
      <c r="E3094" s="916">
        <v>1</v>
      </c>
      <c r="F3094" s="916"/>
      <c r="G3094" s="401">
        <v>27131603</v>
      </c>
      <c r="H3094" s="528">
        <v>935000.00000000012</v>
      </c>
      <c r="I3094" s="543"/>
      <c r="J3094" s="544"/>
    </row>
    <row r="3095" spans="1:10" ht="12.75" customHeight="1">
      <c r="A3095" s="403">
        <f t="shared" si="115"/>
        <v>572</v>
      </c>
      <c r="B3095" s="401" t="s">
        <v>2865</v>
      </c>
      <c r="C3095" s="400" t="s">
        <v>2246</v>
      </c>
      <c r="D3095" s="400">
        <v>0</v>
      </c>
      <c r="E3095" s="916">
        <v>1</v>
      </c>
      <c r="F3095" s="916"/>
      <c r="G3095" s="401">
        <v>25171702</v>
      </c>
      <c r="H3095" s="528">
        <v>385000.00000000006</v>
      </c>
      <c r="I3095" s="543"/>
      <c r="J3095" s="544"/>
    </row>
    <row r="3096" spans="1:10" ht="12.75" customHeight="1">
      <c r="A3096" s="403">
        <f t="shared" si="115"/>
        <v>573</v>
      </c>
      <c r="B3096" s="463" t="s">
        <v>2244</v>
      </c>
      <c r="C3096" s="400" t="s">
        <v>2246</v>
      </c>
      <c r="D3096" s="400">
        <v>0</v>
      </c>
      <c r="E3096" s="916">
        <v>1</v>
      </c>
      <c r="F3096" s="916"/>
      <c r="G3096" s="401">
        <v>40151728</v>
      </c>
      <c r="H3096" s="528">
        <v>1760000.0000000002</v>
      </c>
      <c r="I3096" s="543"/>
      <c r="J3096" s="544"/>
    </row>
    <row r="3097" spans="1:10" ht="12.75" customHeight="1">
      <c r="A3097" s="917" t="s">
        <v>2391</v>
      </c>
      <c r="B3097" s="917"/>
      <c r="C3097" s="917"/>
      <c r="D3097" s="917"/>
      <c r="E3097" s="917"/>
      <c r="F3097" s="917"/>
      <c r="G3097" s="917"/>
      <c r="H3097" s="917"/>
      <c r="I3097" s="543"/>
      <c r="J3097" s="544"/>
    </row>
    <row r="3098" spans="1:10" ht="12.75" customHeight="1">
      <c r="A3098" s="403">
        <f>A3096+1</f>
        <v>574</v>
      </c>
      <c r="B3098" s="405" t="s">
        <v>2245</v>
      </c>
      <c r="C3098" s="400" t="s">
        <v>2246</v>
      </c>
      <c r="D3098" s="400">
        <v>0</v>
      </c>
      <c r="E3098" s="916">
        <v>1</v>
      </c>
      <c r="F3098" s="916"/>
      <c r="G3098" s="401">
        <v>27113301</v>
      </c>
      <c r="H3098" s="528">
        <v>132000</v>
      </c>
      <c r="I3098" s="543"/>
      <c r="J3098" s="544"/>
    </row>
    <row r="3099" spans="1:10" ht="12.75" customHeight="1">
      <c r="A3099" s="403">
        <f t="shared" ref="A3099:A3105" si="116">A3098+1</f>
        <v>575</v>
      </c>
      <c r="B3099" s="401" t="s">
        <v>2247</v>
      </c>
      <c r="C3099" s="400" t="s">
        <v>2246</v>
      </c>
      <c r="D3099" s="400">
        <v>0</v>
      </c>
      <c r="E3099" s="916">
        <v>1</v>
      </c>
      <c r="F3099" s="916"/>
      <c r="G3099" s="401">
        <v>25171714</v>
      </c>
      <c r="H3099" s="528">
        <v>1078000</v>
      </c>
      <c r="I3099" s="543"/>
      <c r="J3099" s="544"/>
    </row>
    <row r="3100" spans="1:10" ht="12.75" customHeight="1">
      <c r="A3100" s="403">
        <f t="shared" si="116"/>
        <v>576</v>
      </c>
      <c r="B3100" s="401" t="s">
        <v>2248</v>
      </c>
      <c r="C3100" s="400" t="s">
        <v>2246</v>
      </c>
      <c r="D3100" s="400">
        <v>0</v>
      </c>
      <c r="E3100" s="916">
        <v>1</v>
      </c>
      <c r="F3100" s="916"/>
      <c r="G3100" s="401">
        <v>25171714</v>
      </c>
      <c r="H3100" s="528">
        <v>1056000</v>
      </c>
      <c r="I3100" s="543"/>
      <c r="J3100" s="544"/>
    </row>
    <row r="3101" spans="1:10" ht="12.75" customHeight="1">
      <c r="A3101" s="403">
        <f t="shared" si="116"/>
        <v>577</v>
      </c>
      <c r="B3101" s="401" t="s">
        <v>2249</v>
      </c>
      <c r="C3101" s="400" t="s">
        <v>2246</v>
      </c>
      <c r="D3101" s="400">
        <v>0</v>
      </c>
      <c r="E3101" s="916">
        <v>1</v>
      </c>
      <c r="F3101" s="916"/>
      <c r="G3101" s="401">
        <v>25171710</v>
      </c>
      <c r="H3101" s="528">
        <v>418000.00000000006</v>
      </c>
      <c r="I3101" s="543"/>
      <c r="J3101" s="544"/>
    </row>
    <row r="3102" spans="1:10" ht="12.75" customHeight="1">
      <c r="A3102" s="403">
        <f t="shared" si="116"/>
        <v>578</v>
      </c>
      <c r="B3102" s="401" t="s">
        <v>2250</v>
      </c>
      <c r="C3102" s="400" t="s">
        <v>2246</v>
      </c>
      <c r="D3102" s="400">
        <v>0</v>
      </c>
      <c r="E3102" s="916">
        <v>1</v>
      </c>
      <c r="F3102" s="916"/>
      <c r="G3102" s="401">
        <v>25171710</v>
      </c>
      <c r="H3102" s="528">
        <v>418000.00000000006</v>
      </c>
      <c r="I3102" s="543"/>
      <c r="J3102" s="544"/>
    </row>
    <row r="3103" spans="1:10" ht="12.75" customHeight="1">
      <c r="A3103" s="403">
        <f t="shared" si="116"/>
        <v>579</v>
      </c>
      <c r="B3103" s="405" t="s">
        <v>2251</v>
      </c>
      <c r="C3103" s="400" t="s">
        <v>2246</v>
      </c>
      <c r="D3103" s="400">
        <v>0</v>
      </c>
      <c r="E3103" s="916">
        <v>1</v>
      </c>
      <c r="F3103" s="916"/>
      <c r="G3103" s="401">
        <v>25171725</v>
      </c>
      <c r="H3103" s="528">
        <v>605000</v>
      </c>
      <c r="I3103" s="543"/>
      <c r="J3103" s="544"/>
    </row>
    <row r="3104" spans="1:10" ht="12.75" customHeight="1">
      <c r="A3104" s="403">
        <f t="shared" si="116"/>
        <v>580</v>
      </c>
      <c r="B3104" s="401" t="s">
        <v>2252</v>
      </c>
      <c r="C3104" s="400" t="s">
        <v>2246</v>
      </c>
      <c r="D3104" s="400">
        <v>0</v>
      </c>
      <c r="E3104" s="916">
        <v>1</v>
      </c>
      <c r="F3104" s="916"/>
      <c r="G3104" s="401">
        <v>25171702</v>
      </c>
      <c r="H3104" s="528">
        <v>1045000.0000000001</v>
      </c>
      <c r="I3104" s="543"/>
      <c r="J3104" s="544"/>
    </row>
    <row r="3105" spans="1:10" ht="12.75" customHeight="1">
      <c r="A3105" s="403">
        <f t="shared" si="116"/>
        <v>581</v>
      </c>
      <c r="B3105" s="462" t="s">
        <v>2253</v>
      </c>
      <c r="C3105" s="400" t="s">
        <v>2246</v>
      </c>
      <c r="D3105" s="400">
        <v>0</v>
      </c>
      <c r="E3105" s="916">
        <v>1</v>
      </c>
      <c r="F3105" s="916"/>
      <c r="G3105" s="401">
        <v>25171719</v>
      </c>
      <c r="H3105" s="528">
        <v>1760000.0000000002</v>
      </c>
      <c r="I3105" s="543"/>
      <c r="J3105" s="544"/>
    </row>
    <row r="3106" spans="1:10" ht="12.75" customHeight="1">
      <c r="A3106" s="917" t="s">
        <v>2757</v>
      </c>
      <c r="B3106" s="917"/>
      <c r="C3106" s="917"/>
      <c r="D3106" s="917"/>
      <c r="E3106" s="917"/>
      <c r="F3106" s="917"/>
      <c r="G3106" s="917"/>
      <c r="H3106" s="917"/>
      <c r="I3106" s="543"/>
      <c r="J3106" s="544"/>
    </row>
    <row r="3107" spans="1:10" ht="12.75" customHeight="1">
      <c r="A3107" s="403">
        <f>A3105+1</f>
        <v>582</v>
      </c>
      <c r="B3107" s="401" t="s">
        <v>2255</v>
      </c>
      <c r="C3107" s="400" t="s">
        <v>2246</v>
      </c>
      <c r="D3107" s="400">
        <v>0</v>
      </c>
      <c r="E3107" s="916">
        <v>1</v>
      </c>
      <c r="F3107" s="916"/>
      <c r="G3107" s="401">
        <v>26101755</v>
      </c>
      <c r="H3107" s="528">
        <v>858000.00000000012</v>
      </c>
      <c r="I3107" s="543"/>
      <c r="J3107" s="544"/>
    </row>
    <row r="3108" spans="1:10" ht="12.75" customHeight="1">
      <c r="A3108" s="403">
        <f t="shared" ref="A3108:A3128" si="117">A3107+1</f>
        <v>583</v>
      </c>
      <c r="B3108" s="409" t="s">
        <v>2256</v>
      </c>
      <c r="C3108" s="400" t="s">
        <v>2246</v>
      </c>
      <c r="D3108" s="400">
        <v>0</v>
      </c>
      <c r="E3108" s="916">
        <v>1</v>
      </c>
      <c r="F3108" s="916"/>
      <c r="G3108" s="401">
        <v>41111957</v>
      </c>
      <c r="H3108" s="528">
        <v>352000</v>
      </c>
      <c r="I3108" s="543"/>
      <c r="J3108" s="544"/>
    </row>
    <row r="3109" spans="1:10" ht="12.75" customHeight="1">
      <c r="A3109" s="403">
        <f t="shared" si="117"/>
        <v>584</v>
      </c>
      <c r="B3109" s="401" t="s">
        <v>2257</v>
      </c>
      <c r="C3109" s="400" t="s">
        <v>2246</v>
      </c>
      <c r="D3109" s="400">
        <v>0</v>
      </c>
      <c r="E3109" s="916">
        <v>1</v>
      </c>
      <c r="F3109" s="916"/>
      <c r="G3109" s="401">
        <v>31411901</v>
      </c>
      <c r="H3109" s="528">
        <v>275000</v>
      </c>
      <c r="I3109" s="543"/>
      <c r="J3109" s="544"/>
    </row>
    <row r="3110" spans="1:10" ht="12.75" customHeight="1">
      <c r="A3110" s="403">
        <f t="shared" si="117"/>
        <v>585</v>
      </c>
      <c r="B3110" s="405" t="s">
        <v>2258</v>
      </c>
      <c r="C3110" s="400" t="s">
        <v>2246</v>
      </c>
      <c r="D3110" s="400">
        <v>0</v>
      </c>
      <c r="E3110" s="916">
        <v>1</v>
      </c>
      <c r="F3110" s="916"/>
      <c r="G3110" s="401">
        <v>26101406</v>
      </c>
      <c r="H3110" s="528">
        <v>352000</v>
      </c>
      <c r="I3110" s="543"/>
      <c r="J3110" s="544"/>
    </row>
    <row r="3111" spans="1:10" ht="12.75" customHeight="1">
      <c r="A3111" s="403">
        <f t="shared" si="117"/>
        <v>586</v>
      </c>
      <c r="B3111" s="401" t="s">
        <v>2259</v>
      </c>
      <c r="C3111" s="400" t="s">
        <v>2246</v>
      </c>
      <c r="D3111" s="400">
        <v>0</v>
      </c>
      <c r="E3111" s="916">
        <v>1</v>
      </c>
      <c r="F3111" s="916"/>
      <c r="G3111" s="401">
        <v>40142020</v>
      </c>
      <c r="H3111" s="528">
        <v>132000</v>
      </c>
      <c r="I3111" s="543"/>
      <c r="J3111" s="544"/>
    </row>
    <row r="3112" spans="1:10" ht="12.75" customHeight="1">
      <c r="A3112" s="403">
        <f t="shared" si="117"/>
        <v>587</v>
      </c>
      <c r="B3112" s="401" t="s">
        <v>2260</v>
      </c>
      <c r="C3112" s="400" t="s">
        <v>2246</v>
      </c>
      <c r="D3112" s="400">
        <v>0</v>
      </c>
      <c r="E3112" s="916">
        <v>1</v>
      </c>
      <c r="F3112" s="916"/>
      <c r="G3112" s="401">
        <v>40161504</v>
      </c>
      <c r="H3112" s="528">
        <v>121000.00000000001</v>
      </c>
      <c r="I3112" s="543"/>
      <c r="J3112" s="544"/>
    </row>
    <row r="3113" spans="1:10" ht="12.75" customHeight="1">
      <c r="A3113" s="403">
        <f t="shared" si="117"/>
        <v>588</v>
      </c>
      <c r="B3113" s="401" t="s">
        <v>2261</v>
      </c>
      <c r="C3113" s="400" t="s">
        <v>2246</v>
      </c>
      <c r="D3113" s="400">
        <v>0</v>
      </c>
      <c r="E3113" s="916">
        <v>1</v>
      </c>
      <c r="F3113" s="916"/>
      <c r="G3113" s="401">
        <v>40161513</v>
      </c>
      <c r="H3113" s="528">
        <v>154000</v>
      </c>
      <c r="I3113" s="543"/>
      <c r="J3113" s="544"/>
    </row>
    <row r="3114" spans="1:10" ht="12.75" customHeight="1">
      <c r="A3114" s="403">
        <f t="shared" si="117"/>
        <v>589</v>
      </c>
      <c r="B3114" s="401" t="s">
        <v>2262</v>
      </c>
      <c r="C3114" s="400" t="s">
        <v>2246</v>
      </c>
      <c r="D3114" s="400">
        <v>0</v>
      </c>
      <c r="E3114" s="916">
        <v>1</v>
      </c>
      <c r="F3114" s="916"/>
      <c r="G3114" s="401">
        <v>40161505</v>
      </c>
      <c r="H3114" s="528">
        <v>154000</v>
      </c>
      <c r="I3114" s="543"/>
      <c r="J3114" s="544"/>
    </row>
    <row r="3115" spans="1:10" ht="12.75" customHeight="1">
      <c r="A3115" s="403">
        <f t="shared" si="117"/>
        <v>590</v>
      </c>
      <c r="B3115" s="401" t="s">
        <v>2263</v>
      </c>
      <c r="C3115" s="400" t="s">
        <v>2246</v>
      </c>
      <c r="D3115" s="400">
        <v>0</v>
      </c>
      <c r="E3115" s="916">
        <v>1</v>
      </c>
      <c r="F3115" s="916"/>
      <c r="G3115" s="401">
        <v>40142502</v>
      </c>
      <c r="H3115" s="528">
        <v>176000</v>
      </c>
      <c r="I3115" s="543"/>
      <c r="J3115" s="544"/>
    </row>
    <row r="3116" spans="1:10" ht="12.75" customHeight="1">
      <c r="A3116" s="403">
        <f t="shared" si="117"/>
        <v>591</v>
      </c>
      <c r="B3116" s="405" t="s">
        <v>2264</v>
      </c>
      <c r="C3116" s="400" t="s">
        <v>2246</v>
      </c>
      <c r="D3116" s="400">
        <v>0</v>
      </c>
      <c r="E3116" s="916">
        <v>1</v>
      </c>
      <c r="F3116" s="916"/>
      <c r="G3116" s="401">
        <v>26101736</v>
      </c>
      <c r="H3116" s="528">
        <v>2860000</v>
      </c>
      <c r="I3116" s="543"/>
      <c r="J3116" s="544"/>
    </row>
    <row r="3117" spans="1:10" ht="12.75" customHeight="1">
      <c r="A3117" s="403">
        <f t="shared" si="117"/>
        <v>592</v>
      </c>
      <c r="B3117" s="401" t="s">
        <v>2265</v>
      </c>
      <c r="C3117" s="400" t="s">
        <v>2246</v>
      </c>
      <c r="D3117" s="400">
        <v>0</v>
      </c>
      <c r="E3117" s="916">
        <v>1</v>
      </c>
      <c r="F3117" s="916"/>
      <c r="G3117" s="401">
        <v>26101727</v>
      </c>
      <c r="H3117" s="528">
        <v>946000.00000000012</v>
      </c>
      <c r="I3117" s="543"/>
      <c r="J3117" s="544"/>
    </row>
    <row r="3118" spans="1:10" ht="12.75" customHeight="1">
      <c r="A3118" s="403">
        <f t="shared" si="117"/>
        <v>593</v>
      </c>
      <c r="B3118" s="401" t="s">
        <v>2266</v>
      </c>
      <c r="C3118" s="400" t="s">
        <v>2246</v>
      </c>
      <c r="D3118" s="400">
        <v>0</v>
      </c>
      <c r="E3118" s="916">
        <v>1</v>
      </c>
      <c r="F3118" s="916"/>
      <c r="G3118" s="401">
        <v>26101736</v>
      </c>
      <c r="H3118" s="528">
        <v>1320000</v>
      </c>
      <c r="I3118" s="543"/>
      <c r="J3118" s="544"/>
    </row>
    <row r="3119" spans="1:10" ht="12.75" customHeight="1">
      <c r="A3119" s="403">
        <f t="shared" si="117"/>
        <v>594</v>
      </c>
      <c r="B3119" s="401" t="s">
        <v>2267</v>
      </c>
      <c r="C3119" s="400" t="s">
        <v>2246</v>
      </c>
      <c r="D3119" s="400">
        <v>0</v>
      </c>
      <c r="E3119" s="916">
        <v>1</v>
      </c>
      <c r="F3119" s="916"/>
      <c r="G3119" s="401">
        <v>26101711</v>
      </c>
      <c r="H3119" s="528">
        <v>440000.00000000006</v>
      </c>
      <c r="I3119" s="543"/>
      <c r="J3119" s="544"/>
    </row>
    <row r="3120" spans="1:10" ht="12.75" customHeight="1">
      <c r="A3120" s="403">
        <f t="shared" si="117"/>
        <v>595</v>
      </c>
      <c r="B3120" s="412" t="s">
        <v>2268</v>
      </c>
      <c r="C3120" s="400" t="s">
        <v>2246</v>
      </c>
      <c r="D3120" s="400">
        <v>0</v>
      </c>
      <c r="E3120" s="916">
        <v>1</v>
      </c>
      <c r="F3120" s="916"/>
      <c r="G3120" s="401">
        <v>31171600</v>
      </c>
      <c r="H3120" s="528">
        <v>572000</v>
      </c>
      <c r="I3120" s="543"/>
      <c r="J3120" s="544"/>
    </row>
    <row r="3121" spans="1:10" ht="12.75" customHeight="1">
      <c r="A3121" s="403">
        <f t="shared" si="117"/>
        <v>596</v>
      </c>
      <c r="B3121" s="401" t="s">
        <v>2866</v>
      </c>
      <c r="C3121" s="400" t="s">
        <v>2246</v>
      </c>
      <c r="D3121" s="400">
        <v>0</v>
      </c>
      <c r="E3121" s="916">
        <v>1</v>
      </c>
      <c r="F3121" s="916"/>
      <c r="G3121" s="401">
        <v>31161732</v>
      </c>
      <c r="H3121" s="528">
        <v>165000</v>
      </c>
      <c r="I3121" s="543"/>
      <c r="J3121" s="544"/>
    </row>
    <row r="3122" spans="1:10" ht="12.75" customHeight="1">
      <c r="A3122" s="403">
        <f t="shared" si="117"/>
        <v>597</v>
      </c>
      <c r="B3122" s="401" t="s">
        <v>2270</v>
      </c>
      <c r="C3122" s="400" t="s">
        <v>2246</v>
      </c>
      <c r="D3122" s="400">
        <v>0</v>
      </c>
      <c r="E3122" s="916">
        <v>1</v>
      </c>
      <c r="F3122" s="916"/>
      <c r="G3122" s="401">
        <v>31181701</v>
      </c>
      <c r="H3122" s="528">
        <v>1320000</v>
      </c>
      <c r="I3122" s="543"/>
      <c r="J3122" s="544"/>
    </row>
    <row r="3123" spans="1:10" ht="12.75" customHeight="1">
      <c r="A3123" s="403">
        <f t="shared" si="117"/>
        <v>598</v>
      </c>
      <c r="B3123" s="401" t="s">
        <v>2271</v>
      </c>
      <c r="C3123" s="400" t="s">
        <v>2246</v>
      </c>
      <c r="D3123" s="400">
        <v>0</v>
      </c>
      <c r="E3123" s="916">
        <v>1</v>
      </c>
      <c r="F3123" s="916"/>
      <c r="G3123" s="401">
        <v>40151524</v>
      </c>
      <c r="H3123" s="528">
        <v>1210000</v>
      </c>
      <c r="I3123" s="543"/>
      <c r="J3123" s="544"/>
    </row>
    <row r="3124" spans="1:10" ht="12.75" customHeight="1">
      <c r="A3124" s="403">
        <f t="shared" si="117"/>
        <v>599</v>
      </c>
      <c r="B3124" s="405" t="s">
        <v>2272</v>
      </c>
      <c r="C3124" s="400" t="s">
        <v>2246</v>
      </c>
      <c r="D3124" s="400">
        <v>0</v>
      </c>
      <c r="E3124" s="916">
        <v>1</v>
      </c>
      <c r="F3124" s="916"/>
      <c r="G3124" s="401">
        <v>26101743</v>
      </c>
      <c r="H3124" s="528">
        <v>990000.00000000012</v>
      </c>
      <c r="I3124" s="543"/>
      <c r="J3124" s="544"/>
    </row>
    <row r="3125" spans="1:10" ht="12.75" customHeight="1">
      <c r="A3125" s="403">
        <f t="shared" si="117"/>
        <v>600</v>
      </c>
      <c r="B3125" s="405" t="s">
        <v>2273</v>
      </c>
      <c r="C3125" s="400" t="s">
        <v>2246</v>
      </c>
      <c r="D3125" s="400">
        <v>0</v>
      </c>
      <c r="E3125" s="916">
        <v>1</v>
      </c>
      <c r="F3125" s="916"/>
      <c r="G3125" s="401">
        <v>26101743</v>
      </c>
      <c r="H3125" s="528">
        <v>990000.00000000012</v>
      </c>
      <c r="I3125" s="543"/>
      <c r="J3125" s="544"/>
    </row>
    <row r="3126" spans="1:10" ht="12.75" customHeight="1">
      <c r="A3126" s="403">
        <f t="shared" si="117"/>
        <v>601</v>
      </c>
      <c r="B3126" s="401" t="s">
        <v>2274</v>
      </c>
      <c r="C3126" s="400" t="s">
        <v>2246</v>
      </c>
      <c r="D3126" s="400">
        <v>0</v>
      </c>
      <c r="E3126" s="916">
        <v>1</v>
      </c>
      <c r="F3126" s="916"/>
      <c r="G3126" s="401">
        <v>25172009</v>
      </c>
      <c r="H3126" s="528">
        <v>495000.00000000006</v>
      </c>
      <c r="I3126" s="543"/>
      <c r="J3126" s="544"/>
    </row>
    <row r="3127" spans="1:10" ht="12.75" customHeight="1">
      <c r="A3127" s="403">
        <f t="shared" si="117"/>
        <v>602</v>
      </c>
      <c r="B3127" s="401" t="s">
        <v>2275</v>
      </c>
      <c r="C3127" s="400" t="s">
        <v>2246</v>
      </c>
      <c r="D3127" s="400">
        <v>0</v>
      </c>
      <c r="E3127" s="916">
        <v>1</v>
      </c>
      <c r="F3127" s="916"/>
      <c r="G3127" s="401">
        <v>25172009</v>
      </c>
      <c r="H3127" s="528">
        <v>418000.00000000006</v>
      </c>
      <c r="I3127" s="543"/>
      <c r="J3127" s="544"/>
    </row>
    <row r="3128" spans="1:10" ht="12.75" customHeight="1">
      <c r="A3128" s="403">
        <f t="shared" si="117"/>
        <v>603</v>
      </c>
      <c r="B3128" s="462" t="s">
        <v>2276</v>
      </c>
      <c r="C3128" s="400" t="s">
        <v>2246</v>
      </c>
      <c r="D3128" s="400">
        <v>0</v>
      </c>
      <c r="E3128" s="916">
        <v>1</v>
      </c>
      <c r="F3128" s="916"/>
      <c r="G3128" s="401">
        <v>31161520</v>
      </c>
      <c r="H3128" s="528">
        <v>132000</v>
      </c>
      <c r="I3128" s="543"/>
      <c r="J3128" s="544"/>
    </row>
    <row r="3129" spans="1:10" ht="12.75" customHeight="1">
      <c r="A3129" s="917" t="s">
        <v>2773</v>
      </c>
      <c r="B3129" s="917"/>
      <c r="C3129" s="917"/>
      <c r="D3129" s="917"/>
      <c r="E3129" s="917"/>
      <c r="F3129" s="917"/>
      <c r="G3129" s="917"/>
      <c r="H3129" s="917"/>
      <c r="I3129" s="543"/>
      <c r="J3129" s="544"/>
    </row>
    <row r="3130" spans="1:10" ht="12.75" customHeight="1">
      <c r="A3130" s="403">
        <f>A3128+1</f>
        <v>604</v>
      </c>
      <c r="B3130" s="401" t="s">
        <v>2277</v>
      </c>
      <c r="C3130" s="400" t="s">
        <v>2246</v>
      </c>
      <c r="D3130" s="400">
        <v>0</v>
      </c>
      <c r="E3130" s="916">
        <v>1</v>
      </c>
      <c r="F3130" s="916"/>
      <c r="G3130" s="401">
        <v>25174003</v>
      </c>
      <c r="H3130" s="528">
        <v>132000</v>
      </c>
      <c r="I3130" s="543"/>
      <c r="J3130" s="544"/>
    </row>
    <row r="3131" spans="1:10" ht="12.75" customHeight="1">
      <c r="A3131" s="403">
        <f t="shared" ref="A3131:A3139" si="118">A3130+1</f>
        <v>605</v>
      </c>
      <c r="B3131" s="401" t="s">
        <v>2278</v>
      </c>
      <c r="C3131" s="400" t="s">
        <v>2246</v>
      </c>
      <c r="D3131" s="400">
        <v>0</v>
      </c>
      <c r="E3131" s="916">
        <v>1</v>
      </c>
      <c r="F3131" s="916"/>
      <c r="G3131" s="401">
        <v>25174002</v>
      </c>
      <c r="H3131" s="528">
        <v>2420000</v>
      </c>
      <c r="I3131" s="543"/>
      <c r="J3131" s="544"/>
    </row>
    <row r="3132" spans="1:10" ht="12.75" customHeight="1">
      <c r="A3132" s="403">
        <f t="shared" si="118"/>
        <v>606</v>
      </c>
      <c r="B3132" s="401" t="s">
        <v>2279</v>
      </c>
      <c r="C3132" s="400" t="s">
        <v>2246</v>
      </c>
      <c r="D3132" s="400">
        <v>0</v>
      </c>
      <c r="E3132" s="916">
        <v>1</v>
      </c>
      <c r="F3132" s="916"/>
      <c r="G3132" s="401">
        <v>40151510</v>
      </c>
      <c r="H3132" s="528">
        <v>1045000.0000000001</v>
      </c>
      <c r="I3132" s="543"/>
      <c r="J3132" s="544"/>
    </row>
    <row r="3133" spans="1:10" ht="12.75" customHeight="1">
      <c r="A3133" s="403">
        <f t="shared" si="118"/>
        <v>607</v>
      </c>
      <c r="B3133" s="401" t="s">
        <v>2280</v>
      </c>
      <c r="C3133" s="400" t="s">
        <v>2246</v>
      </c>
      <c r="D3133" s="400">
        <v>0</v>
      </c>
      <c r="E3133" s="916">
        <v>1</v>
      </c>
      <c r="F3133" s="916"/>
      <c r="G3133" s="401">
        <v>26111911</v>
      </c>
      <c r="H3133" s="528">
        <v>1045000.0000000001</v>
      </c>
      <c r="I3133" s="543"/>
      <c r="J3133" s="544"/>
    </row>
    <row r="3134" spans="1:10" ht="12.75" customHeight="1">
      <c r="A3134" s="403">
        <f t="shared" si="118"/>
        <v>608</v>
      </c>
      <c r="B3134" s="401" t="s">
        <v>2281</v>
      </c>
      <c r="C3134" s="400" t="s">
        <v>2246</v>
      </c>
      <c r="D3134" s="400">
        <v>0</v>
      </c>
      <c r="E3134" s="916">
        <v>1</v>
      </c>
      <c r="F3134" s="916"/>
      <c r="G3134" s="401">
        <v>41112209</v>
      </c>
      <c r="H3134" s="528">
        <v>462000.00000000006</v>
      </c>
      <c r="I3134" s="543"/>
      <c r="J3134" s="544"/>
    </row>
    <row r="3135" spans="1:10" ht="12.75" customHeight="1">
      <c r="A3135" s="403">
        <f t="shared" si="118"/>
        <v>609</v>
      </c>
      <c r="B3135" s="401" t="s">
        <v>2282</v>
      </c>
      <c r="C3135" s="400" t="s">
        <v>2246</v>
      </c>
      <c r="D3135" s="400">
        <v>0</v>
      </c>
      <c r="E3135" s="916">
        <v>1</v>
      </c>
      <c r="F3135" s="916"/>
      <c r="G3135" s="401">
        <v>25173903</v>
      </c>
      <c r="H3135" s="528">
        <v>308000</v>
      </c>
      <c r="I3135" s="543"/>
      <c r="J3135" s="544"/>
    </row>
    <row r="3136" spans="1:10" ht="12.75" customHeight="1">
      <c r="A3136" s="403">
        <f t="shared" si="118"/>
        <v>610</v>
      </c>
      <c r="B3136" s="401" t="s">
        <v>2283</v>
      </c>
      <c r="C3136" s="400" t="s">
        <v>2246</v>
      </c>
      <c r="D3136" s="400">
        <v>0</v>
      </c>
      <c r="E3136" s="916">
        <v>1</v>
      </c>
      <c r="F3136" s="916"/>
      <c r="G3136" s="401">
        <v>40142020</v>
      </c>
      <c r="H3136" s="528">
        <v>396000.00000000006</v>
      </c>
      <c r="I3136" s="543"/>
      <c r="J3136" s="544"/>
    </row>
    <row r="3137" spans="1:10" ht="12.75" customHeight="1">
      <c r="A3137" s="403">
        <f t="shared" si="118"/>
        <v>611</v>
      </c>
      <c r="B3137" s="401" t="s">
        <v>2284</v>
      </c>
      <c r="C3137" s="400" t="s">
        <v>2246</v>
      </c>
      <c r="D3137" s="400">
        <v>0</v>
      </c>
      <c r="E3137" s="916">
        <v>1</v>
      </c>
      <c r="F3137" s="916"/>
      <c r="G3137" s="401">
        <v>40142020</v>
      </c>
      <c r="H3137" s="528">
        <v>396000.00000000006</v>
      </c>
      <c r="I3137" s="543"/>
      <c r="J3137" s="544"/>
    </row>
    <row r="3138" spans="1:10" ht="12.75" customHeight="1">
      <c r="A3138" s="403">
        <f t="shared" si="118"/>
        <v>612</v>
      </c>
      <c r="B3138" s="408" t="s">
        <v>2285</v>
      </c>
      <c r="C3138" s="400" t="s">
        <v>2246</v>
      </c>
      <c r="D3138" s="400">
        <v>0</v>
      </c>
      <c r="E3138" s="916">
        <v>1</v>
      </c>
      <c r="F3138" s="916"/>
      <c r="G3138" s="401">
        <v>25174001</v>
      </c>
      <c r="H3138" s="528">
        <v>825000.00000000012</v>
      </c>
      <c r="I3138" s="543"/>
      <c r="J3138" s="544"/>
    </row>
    <row r="3139" spans="1:10" ht="12.75" customHeight="1">
      <c r="A3139" s="403">
        <f t="shared" si="118"/>
        <v>613</v>
      </c>
      <c r="B3139" s="463" t="s">
        <v>2286</v>
      </c>
      <c r="C3139" s="400" t="s">
        <v>2246</v>
      </c>
      <c r="D3139" s="400">
        <v>0</v>
      </c>
      <c r="E3139" s="916">
        <v>1</v>
      </c>
      <c r="F3139" s="916"/>
      <c r="G3139" s="401">
        <v>25174001</v>
      </c>
      <c r="H3139" s="528">
        <v>462000.00000000006</v>
      </c>
      <c r="I3139" s="543"/>
      <c r="J3139" s="544"/>
    </row>
    <row r="3140" spans="1:10" ht="12.75" customHeight="1">
      <c r="A3140" s="917" t="s">
        <v>2777</v>
      </c>
      <c r="B3140" s="917"/>
      <c r="C3140" s="917"/>
      <c r="D3140" s="917"/>
      <c r="E3140" s="917"/>
      <c r="F3140" s="917"/>
      <c r="G3140" s="917"/>
      <c r="H3140" s="917"/>
      <c r="I3140" s="543"/>
      <c r="J3140" s="544"/>
    </row>
    <row r="3141" spans="1:10" ht="12.75" customHeight="1">
      <c r="A3141" s="403">
        <f>A3139+1</f>
        <v>614</v>
      </c>
      <c r="B3141" s="401" t="s">
        <v>2287</v>
      </c>
      <c r="C3141" s="400" t="s">
        <v>2246</v>
      </c>
      <c r="D3141" s="400">
        <v>0</v>
      </c>
      <c r="E3141" s="916">
        <v>1</v>
      </c>
      <c r="F3141" s="916"/>
      <c r="G3141" s="401">
        <v>25172004</v>
      </c>
      <c r="H3141" s="528">
        <v>396000.00000000006</v>
      </c>
      <c r="I3141" s="543"/>
      <c r="J3141" s="544"/>
    </row>
    <row r="3142" spans="1:10" ht="12.75" customHeight="1">
      <c r="A3142" s="403">
        <f t="shared" ref="A3142:A3159" si="119">A3141+1</f>
        <v>615</v>
      </c>
      <c r="B3142" s="401" t="s">
        <v>2288</v>
      </c>
      <c r="C3142" s="400" t="s">
        <v>2246</v>
      </c>
      <c r="D3142" s="400">
        <v>0</v>
      </c>
      <c r="E3142" s="916">
        <v>1</v>
      </c>
      <c r="F3142" s="916"/>
      <c r="G3142" s="401">
        <v>25172004</v>
      </c>
      <c r="H3142" s="528">
        <v>396000.00000000006</v>
      </c>
      <c r="I3142" s="543"/>
      <c r="J3142" s="544"/>
    </row>
    <row r="3143" spans="1:10" ht="12.75" customHeight="1">
      <c r="A3143" s="403">
        <f t="shared" si="119"/>
        <v>616</v>
      </c>
      <c r="B3143" s="401" t="s">
        <v>2867</v>
      </c>
      <c r="C3143" s="400" t="s">
        <v>2246</v>
      </c>
      <c r="D3143" s="400">
        <v>0</v>
      </c>
      <c r="E3143" s="916">
        <v>1</v>
      </c>
      <c r="F3143" s="916"/>
      <c r="G3143" s="401">
        <v>31161902</v>
      </c>
      <c r="H3143" s="528">
        <v>946000.00000000012</v>
      </c>
      <c r="I3143" s="543"/>
      <c r="J3143" s="544"/>
    </row>
    <row r="3144" spans="1:10" ht="12.75" customHeight="1">
      <c r="A3144" s="403">
        <f t="shared" si="119"/>
        <v>617</v>
      </c>
      <c r="B3144" s="401" t="s">
        <v>2868</v>
      </c>
      <c r="C3144" s="400" t="s">
        <v>2246</v>
      </c>
      <c r="D3144" s="400">
        <v>0</v>
      </c>
      <c r="E3144" s="916">
        <v>1</v>
      </c>
      <c r="F3144" s="916"/>
      <c r="G3144" s="401">
        <v>31161902</v>
      </c>
      <c r="H3144" s="528">
        <v>902000.00000000012</v>
      </c>
      <c r="I3144" s="543"/>
      <c r="J3144" s="544"/>
    </row>
    <row r="3145" spans="1:10" ht="12.75" customHeight="1">
      <c r="A3145" s="403">
        <f t="shared" si="119"/>
        <v>618</v>
      </c>
      <c r="B3145" s="401" t="s">
        <v>2869</v>
      </c>
      <c r="C3145" s="400" t="s">
        <v>2246</v>
      </c>
      <c r="D3145" s="400">
        <v>0</v>
      </c>
      <c r="E3145" s="916">
        <v>1</v>
      </c>
      <c r="F3145" s="916"/>
      <c r="G3145" s="401">
        <v>31161902</v>
      </c>
      <c r="H3145" s="528">
        <v>858000.00000000012</v>
      </c>
      <c r="I3145" s="543"/>
      <c r="J3145" s="544"/>
    </row>
    <row r="3146" spans="1:10" ht="12.75" customHeight="1">
      <c r="A3146" s="403">
        <f t="shared" si="119"/>
        <v>619</v>
      </c>
      <c r="B3146" s="401" t="s">
        <v>2870</v>
      </c>
      <c r="C3146" s="400" t="s">
        <v>2246</v>
      </c>
      <c r="D3146" s="400">
        <v>0</v>
      </c>
      <c r="E3146" s="916">
        <v>1</v>
      </c>
      <c r="F3146" s="916"/>
      <c r="G3146" s="401">
        <v>31161902</v>
      </c>
      <c r="H3146" s="528">
        <v>836000.00000000012</v>
      </c>
      <c r="I3146" s="543"/>
      <c r="J3146" s="544"/>
    </row>
    <row r="3147" spans="1:10" ht="12.75" customHeight="1">
      <c r="A3147" s="403">
        <f t="shared" si="119"/>
        <v>620</v>
      </c>
      <c r="B3147" s="401" t="s">
        <v>2871</v>
      </c>
      <c r="C3147" s="400" t="s">
        <v>2246</v>
      </c>
      <c r="D3147" s="400">
        <v>0</v>
      </c>
      <c r="E3147" s="916">
        <v>1</v>
      </c>
      <c r="F3147" s="916"/>
      <c r="G3147" s="401">
        <v>31161902</v>
      </c>
      <c r="H3147" s="528">
        <v>825000.00000000012</v>
      </c>
      <c r="I3147" s="543"/>
      <c r="J3147" s="544"/>
    </row>
    <row r="3148" spans="1:10" ht="12.75" customHeight="1">
      <c r="A3148" s="403">
        <f t="shared" si="119"/>
        <v>621</v>
      </c>
      <c r="B3148" s="401" t="s">
        <v>2289</v>
      </c>
      <c r="C3148" s="400" t="s">
        <v>2246</v>
      </c>
      <c r="D3148" s="400">
        <v>0</v>
      </c>
      <c r="E3148" s="916">
        <v>1</v>
      </c>
      <c r="F3148" s="916"/>
      <c r="G3148" s="401">
        <v>25172009</v>
      </c>
      <c r="H3148" s="528">
        <v>121000.00000000001</v>
      </c>
      <c r="I3148" s="543"/>
      <c r="J3148" s="544"/>
    </row>
    <row r="3149" spans="1:10" ht="12.75" customHeight="1">
      <c r="A3149" s="403">
        <f t="shared" si="119"/>
        <v>622</v>
      </c>
      <c r="B3149" s="401" t="s">
        <v>2632</v>
      </c>
      <c r="C3149" s="400" t="s">
        <v>2246</v>
      </c>
      <c r="D3149" s="400">
        <v>0</v>
      </c>
      <c r="E3149" s="916">
        <v>1</v>
      </c>
      <c r="F3149" s="916"/>
      <c r="G3149" s="401">
        <v>31161902</v>
      </c>
      <c r="H3149" s="528">
        <v>946000.00000000012</v>
      </c>
      <c r="I3149" s="543"/>
      <c r="J3149" s="544"/>
    </row>
    <row r="3150" spans="1:10" ht="12.75" customHeight="1">
      <c r="A3150" s="403">
        <f t="shared" si="119"/>
        <v>623</v>
      </c>
      <c r="B3150" s="401" t="s">
        <v>2633</v>
      </c>
      <c r="C3150" s="400" t="s">
        <v>2246</v>
      </c>
      <c r="D3150" s="400">
        <v>0</v>
      </c>
      <c r="E3150" s="916">
        <v>1</v>
      </c>
      <c r="F3150" s="916"/>
      <c r="G3150" s="401">
        <v>31161902</v>
      </c>
      <c r="H3150" s="528">
        <v>902000.00000000012</v>
      </c>
      <c r="I3150" s="543"/>
      <c r="J3150" s="544"/>
    </row>
    <row r="3151" spans="1:10" ht="12.75" customHeight="1">
      <c r="A3151" s="403">
        <f t="shared" si="119"/>
        <v>624</v>
      </c>
      <c r="B3151" s="401" t="s">
        <v>2634</v>
      </c>
      <c r="C3151" s="400" t="s">
        <v>2246</v>
      </c>
      <c r="D3151" s="400">
        <v>0</v>
      </c>
      <c r="E3151" s="916">
        <v>1</v>
      </c>
      <c r="F3151" s="916"/>
      <c r="G3151" s="401">
        <v>31161902</v>
      </c>
      <c r="H3151" s="528">
        <v>858000.00000000012</v>
      </c>
      <c r="I3151" s="543"/>
      <c r="J3151" s="544"/>
    </row>
    <row r="3152" spans="1:10" ht="12.75" customHeight="1">
      <c r="A3152" s="403">
        <f t="shared" si="119"/>
        <v>625</v>
      </c>
      <c r="B3152" s="401" t="s">
        <v>2635</v>
      </c>
      <c r="C3152" s="400" t="s">
        <v>2246</v>
      </c>
      <c r="D3152" s="400">
        <v>0</v>
      </c>
      <c r="E3152" s="916">
        <v>1</v>
      </c>
      <c r="F3152" s="916"/>
      <c r="G3152" s="401">
        <v>31161902</v>
      </c>
      <c r="H3152" s="528">
        <v>836000.00000000012</v>
      </c>
      <c r="I3152" s="543"/>
      <c r="J3152" s="544"/>
    </row>
    <row r="3153" spans="1:10" ht="12.75" customHeight="1">
      <c r="A3153" s="403">
        <f t="shared" si="119"/>
        <v>626</v>
      </c>
      <c r="B3153" s="401" t="s">
        <v>2636</v>
      </c>
      <c r="C3153" s="400" t="s">
        <v>2246</v>
      </c>
      <c r="D3153" s="400">
        <v>0</v>
      </c>
      <c r="E3153" s="916">
        <v>1</v>
      </c>
      <c r="F3153" s="916"/>
      <c r="G3153" s="401">
        <v>31161902</v>
      </c>
      <c r="H3153" s="528">
        <v>825000.00000000012</v>
      </c>
      <c r="I3153" s="543"/>
      <c r="J3153" s="544"/>
    </row>
    <row r="3154" spans="1:10" ht="12.75" customHeight="1">
      <c r="A3154" s="403">
        <f t="shared" si="119"/>
        <v>627</v>
      </c>
      <c r="B3154" s="401" t="s">
        <v>2872</v>
      </c>
      <c r="C3154" s="400" t="s">
        <v>2246</v>
      </c>
      <c r="D3154" s="400">
        <v>0</v>
      </c>
      <c r="E3154" s="916">
        <v>1</v>
      </c>
      <c r="F3154" s="916"/>
      <c r="G3154" s="401">
        <v>25172009</v>
      </c>
      <c r="H3154" s="528">
        <v>121000.00000000001</v>
      </c>
      <c r="I3154" s="543"/>
      <c r="J3154" s="544"/>
    </row>
    <row r="3155" spans="1:10" ht="12.75" customHeight="1">
      <c r="A3155" s="403">
        <f t="shared" si="119"/>
        <v>628</v>
      </c>
      <c r="B3155" s="401" t="s">
        <v>2290</v>
      </c>
      <c r="C3155" s="400" t="s">
        <v>2246</v>
      </c>
      <c r="D3155" s="400">
        <v>0</v>
      </c>
      <c r="E3155" s="916">
        <v>1</v>
      </c>
      <c r="F3155" s="916"/>
      <c r="G3155" s="401">
        <v>31161902</v>
      </c>
      <c r="H3155" s="528">
        <v>352000</v>
      </c>
      <c r="I3155" s="543"/>
      <c r="J3155" s="544"/>
    </row>
    <row r="3156" spans="1:10" ht="12.75" customHeight="1">
      <c r="A3156" s="403">
        <f t="shared" si="119"/>
        <v>629</v>
      </c>
      <c r="B3156" s="401" t="s">
        <v>2291</v>
      </c>
      <c r="C3156" s="400" t="s">
        <v>2246</v>
      </c>
      <c r="D3156" s="400">
        <v>0</v>
      </c>
      <c r="E3156" s="916">
        <v>1</v>
      </c>
      <c r="F3156" s="916"/>
      <c r="G3156" s="401">
        <v>31163211</v>
      </c>
      <c r="H3156" s="528">
        <v>176000</v>
      </c>
      <c r="I3156" s="543"/>
      <c r="J3156" s="544"/>
    </row>
    <row r="3157" spans="1:10" ht="12.75" customHeight="1">
      <c r="A3157" s="403">
        <f t="shared" si="119"/>
        <v>630</v>
      </c>
      <c r="B3157" s="401" t="s">
        <v>2292</v>
      </c>
      <c r="C3157" s="400" t="s">
        <v>2246</v>
      </c>
      <c r="D3157" s="400">
        <v>0</v>
      </c>
      <c r="E3157" s="916">
        <v>1</v>
      </c>
      <c r="F3157" s="916"/>
      <c r="G3157" s="401">
        <v>31163211</v>
      </c>
      <c r="H3157" s="528">
        <v>242000.00000000003</v>
      </c>
      <c r="I3157" s="543"/>
      <c r="J3157" s="544"/>
    </row>
    <row r="3158" spans="1:10" ht="12.75" customHeight="1">
      <c r="A3158" s="403">
        <f t="shared" si="119"/>
        <v>631</v>
      </c>
      <c r="B3158" s="401" t="s">
        <v>2293</v>
      </c>
      <c r="C3158" s="400" t="s">
        <v>2246</v>
      </c>
      <c r="D3158" s="400">
        <v>0</v>
      </c>
      <c r="E3158" s="916">
        <v>1</v>
      </c>
      <c r="F3158" s="916"/>
      <c r="G3158" s="401">
        <v>23232101</v>
      </c>
      <c r="H3158" s="528">
        <v>66000</v>
      </c>
      <c r="I3158" s="543"/>
      <c r="J3158" s="544"/>
    </row>
    <row r="3159" spans="1:10" ht="12.75" customHeight="1">
      <c r="A3159" s="403">
        <f t="shared" si="119"/>
        <v>632</v>
      </c>
      <c r="B3159" s="463" t="s">
        <v>2294</v>
      </c>
      <c r="C3159" s="400" t="s">
        <v>2246</v>
      </c>
      <c r="D3159" s="400">
        <v>0</v>
      </c>
      <c r="E3159" s="916">
        <v>1</v>
      </c>
      <c r="F3159" s="916"/>
      <c r="G3159" s="401">
        <v>23232101</v>
      </c>
      <c r="H3159" s="528">
        <v>66000</v>
      </c>
      <c r="I3159" s="543"/>
      <c r="J3159" s="544"/>
    </row>
    <row r="3160" spans="1:10" ht="12.75" customHeight="1">
      <c r="A3160" s="917" t="s">
        <v>2813</v>
      </c>
      <c r="B3160" s="917"/>
      <c r="C3160" s="917"/>
      <c r="D3160" s="917"/>
      <c r="E3160" s="917"/>
      <c r="F3160" s="917"/>
      <c r="G3160" s="917"/>
      <c r="H3160" s="917"/>
      <c r="I3160" s="543"/>
      <c r="J3160" s="544"/>
    </row>
    <row r="3161" spans="1:10" ht="12.75" customHeight="1">
      <c r="A3161" s="403">
        <f>A3159+1</f>
        <v>633</v>
      </c>
      <c r="B3161" s="412" t="s">
        <v>2300</v>
      </c>
      <c r="C3161" s="400" t="s">
        <v>2246</v>
      </c>
      <c r="D3161" s="400">
        <v>0</v>
      </c>
      <c r="E3161" s="916">
        <v>1</v>
      </c>
      <c r="F3161" s="916"/>
      <c r="G3161" s="401">
        <v>31171504</v>
      </c>
      <c r="H3161" s="528">
        <v>396000.00000000006</v>
      </c>
      <c r="I3161" s="543"/>
      <c r="J3161" s="544"/>
    </row>
    <row r="3162" spans="1:10" ht="12.75" customHeight="1">
      <c r="A3162" s="403">
        <f t="shared" ref="A3162:A3166" si="120">A3161+1</f>
        <v>634</v>
      </c>
      <c r="B3162" s="401" t="s">
        <v>2299</v>
      </c>
      <c r="C3162" s="400" t="s">
        <v>2246</v>
      </c>
      <c r="D3162" s="400">
        <v>0</v>
      </c>
      <c r="E3162" s="916">
        <v>1</v>
      </c>
      <c r="F3162" s="916"/>
      <c r="G3162" s="401">
        <v>31171504</v>
      </c>
      <c r="H3162" s="528">
        <v>352000</v>
      </c>
      <c r="I3162" s="543"/>
      <c r="J3162" s="544"/>
    </row>
    <row r="3163" spans="1:10" ht="12.75" customHeight="1">
      <c r="A3163" s="403">
        <f t="shared" si="120"/>
        <v>635</v>
      </c>
      <c r="B3163" s="401" t="s">
        <v>2298</v>
      </c>
      <c r="C3163" s="400" t="s">
        <v>2246</v>
      </c>
      <c r="D3163" s="400">
        <v>0</v>
      </c>
      <c r="E3163" s="916">
        <v>1</v>
      </c>
      <c r="F3163" s="916"/>
      <c r="G3163" s="401">
        <v>31411901</v>
      </c>
      <c r="H3163" s="528">
        <v>132000</v>
      </c>
      <c r="I3163" s="543"/>
      <c r="J3163" s="544"/>
    </row>
    <row r="3164" spans="1:10" ht="12.75" customHeight="1">
      <c r="A3164" s="403">
        <f t="shared" si="120"/>
        <v>636</v>
      </c>
      <c r="B3164" s="401" t="s">
        <v>2297</v>
      </c>
      <c r="C3164" s="400" t="s">
        <v>2246</v>
      </c>
      <c r="D3164" s="400">
        <v>0</v>
      </c>
      <c r="E3164" s="916">
        <v>1</v>
      </c>
      <c r="F3164" s="916"/>
      <c r="G3164" s="401">
        <v>31171504</v>
      </c>
      <c r="H3164" s="528">
        <v>462000.00000000006</v>
      </c>
      <c r="I3164" s="543"/>
      <c r="J3164" s="544"/>
    </row>
    <row r="3165" spans="1:10" ht="12.75" customHeight="1">
      <c r="A3165" s="403">
        <f t="shared" si="120"/>
        <v>637</v>
      </c>
      <c r="B3165" s="401" t="s">
        <v>2296</v>
      </c>
      <c r="C3165" s="400" t="s">
        <v>2246</v>
      </c>
      <c r="D3165" s="400">
        <v>0</v>
      </c>
      <c r="E3165" s="916">
        <v>1</v>
      </c>
      <c r="F3165" s="916"/>
      <c r="G3165" s="401">
        <v>31171504</v>
      </c>
      <c r="H3165" s="528">
        <v>440000.00000000006</v>
      </c>
      <c r="I3165" s="543"/>
      <c r="J3165" s="544"/>
    </row>
    <row r="3166" spans="1:10" ht="12.75" customHeight="1">
      <c r="A3166" s="403">
        <f t="shared" si="120"/>
        <v>638</v>
      </c>
      <c r="B3166" s="463" t="s">
        <v>2295</v>
      </c>
      <c r="C3166" s="400" t="s">
        <v>2246</v>
      </c>
      <c r="D3166" s="400">
        <v>0</v>
      </c>
      <c r="E3166" s="916">
        <v>1</v>
      </c>
      <c r="F3166" s="916"/>
      <c r="G3166" s="401">
        <v>31411901</v>
      </c>
      <c r="H3166" s="528">
        <v>176000</v>
      </c>
      <c r="I3166" s="543"/>
      <c r="J3166" s="544"/>
    </row>
    <row r="3167" spans="1:10" ht="12.75" customHeight="1">
      <c r="A3167" s="917" t="s">
        <v>2640</v>
      </c>
      <c r="B3167" s="917"/>
      <c r="C3167" s="917"/>
      <c r="D3167" s="917"/>
      <c r="E3167" s="917"/>
      <c r="F3167" s="917"/>
      <c r="G3167" s="917"/>
      <c r="H3167" s="917"/>
      <c r="I3167" s="543"/>
      <c r="J3167" s="544"/>
    </row>
    <row r="3168" spans="1:10" ht="12.75" customHeight="1">
      <c r="A3168" s="403">
        <f>A3166+1</f>
        <v>639</v>
      </c>
      <c r="B3168" s="401" t="s">
        <v>2301</v>
      </c>
      <c r="C3168" s="400" t="s">
        <v>2246</v>
      </c>
      <c r="D3168" s="400">
        <v>0</v>
      </c>
      <c r="E3168" s="916">
        <v>1</v>
      </c>
      <c r="F3168" s="916"/>
      <c r="G3168" s="401">
        <v>31171539</v>
      </c>
      <c r="H3168" s="528">
        <v>462000.00000000006</v>
      </c>
      <c r="I3168" s="543"/>
      <c r="J3168" s="544"/>
    </row>
    <row r="3169" spans="1:10" ht="12.75" customHeight="1">
      <c r="A3169" s="403">
        <f t="shared" ref="A3169:A3171" si="121">A3168+1</f>
        <v>640</v>
      </c>
      <c r="B3169" s="401" t="s">
        <v>2302</v>
      </c>
      <c r="C3169" s="400" t="s">
        <v>2246</v>
      </c>
      <c r="D3169" s="400">
        <v>0</v>
      </c>
      <c r="E3169" s="916">
        <v>1</v>
      </c>
      <c r="F3169" s="916"/>
      <c r="G3169" s="401">
        <v>26112001</v>
      </c>
      <c r="H3169" s="528">
        <v>1320000</v>
      </c>
      <c r="I3169" s="543"/>
      <c r="J3169" s="544"/>
    </row>
    <row r="3170" spans="1:10" ht="12.75" customHeight="1">
      <c r="A3170" s="403">
        <f t="shared" si="121"/>
        <v>641</v>
      </c>
      <c r="B3170" s="405" t="s">
        <v>2303</v>
      </c>
      <c r="C3170" s="400" t="s">
        <v>2246</v>
      </c>
      <c r="D3170" s="400">
        <v>0</v>
      </c>
      <c r="E3170" s="916">
        <v>1</v>
      </c>
      <c r="F3170" s="916"/>
      <c r="G3170" s="401">
        <v>26112002</v>
      </c>
      <c r="H3170" s="528">
        <v>715000</v>
      </c>
      <c r="I3170" s="543"/>
      <c r="J3170" s="544"/>
    </row>
    <row r="3171" spans="1:10" ht="12.75" customHeight="1">
      <c r="A3171" s="403">
        <f t="shared" si="121"/>
        <v>642</v>
      </c>
      <c r="B3171" s="516" t="s">
        <v>2873</v>
      </c>
      <c r="C3171" s="400" t="s">
        <v>2246</v>
      </c>
      <c r="D3171" s="400">
        <v>0</v>
      </c>
      <c r="E3171" s="916">
        <v>1</v>
      </c>
      <c r="F3171" s="916"/>
      <c r="G3171" s="401">
        <v>40151712</v>
      </c>
      <c r="H3171" s="528">
        <v>2420000</v>
      </c>
      <c r="I3171" s="543"/>
      <c r="J3171" s="544"/>
    </row>
    <row r="3172" spans="1:10" ht="12.75" customHeight="1">
      <c r="A3172" s="917" t="s">
        <v>2649</v>
      </c>
      <c r="B3172" s="917"/>
      <c r="C3172" s="917"/>
      <c r="D3172" s="917"/>
      <c r="E3172" s="917"/>
      <c r="F3172" s="917"/>
      <c r="G3172" s="917"/>
      <c r="H3172" s="917"/>
      <c r="I3172" s="543"/>
      <c r="J3172" s="544"/>
    </row>
    <row r="3173" spans="1:10" ht="12.75" customHeight="1">
      <c r="A3173" s="403">
        <f>A3171+1</f>
        <v>643</v>
      </c>
      <c r="B3173" s="401" t="s">
        <v>2795</v>
      </c>
      <c r="C3173" s="400" t="s">
        <v>2246</v>
      </c>
      <c r="D3173" s="400">
        <v>0</v>
      </c>
      <c r="E3173" s="916">
        <v>1</v>
      </c>
      <c r="F3173" s="916"/>
      <c r="G3173" s="401">
        <v>25172009</v>
      </c>
      <c r="H3173" s="528">
        <v>308000</v>
      </c>
      <c r="I3173" s="543"/>
      <c r="J3173" s="544"/>
    </row>
    <row r="3174" spans="1:10" ht="12.75" customHeight="1">
      <c r="A3174" s="403">
        <f t="shared" ref="A3174:A3180" si="122">A3173+1</f>
        <v>644</v>
      </c>
      <c r="B3174" s="401" t="s">
        <v>2305</v>
      </c>
      <c r="C3174" s="400" t="s">
        <v>2246</v>
      </c>
      <c r="D3174" s="400">
        <v>0</v>
      </c>
      <c r="E3174" s="916">
        <v>1</v>
      </c>
      <c r="F3174" s="916"/>
      <c r="G3174" s="401">
        <v>41111921</v>
      </c>
      <c r="H3174" s="528">
        <v>352000</v>
      </c>
      <c r="I3174" s="543"/>
      <c r="J3174" s="544"/>
    </row>
    <row r="3175" spans="1:10" ht="12.75" customHeight="1">
      <c r="A3175" s="403">
        <f t="shared" si="122"/>
        <v>645</v>
      </c>
      <c r="B3175" s="401" t="s">
        <v>2306</v>
      </c>
      <c r="C3175" s="400" t="s">
        <v>2246</v>
      </c>
      <c r="D3175" s="400">
        <v>0</v>
      </c>
      <c r="E3175" s="916">
        <v>1</v>
      </c>
      <c r="F3175" s="916"/>
      <c r="G3175" s="401">
        <v>31411901</v>
      </c>
      <c r="H3175" s="528">
        <v>198000.00000000003</v>
      </c>
      <c r="I3175" s="543"/>
      <c r="J3175" s="544"/>
    </row>
    <row r="3176" spans="1:10" ht="12.75" customHeight="1">
      <c r="A3176" s="403">
        <f t="shared" si="122"/>
        <v>646</v>
      </c>
      <c r="B3176" s="401" t="s">
        <v>2307</v>
      </c>
      <c r="C3176" s="400" t="s">
        <v>2246</v>
      </c>
      <c r="D3176" s="400">
        <v>0</v>
      </c>
      <c r="E3176" s="916">
        <v>1</v>
      </c>
      <c r="F3176" s="916"/>
      <c r="G3176" s="401">
        <v>31171539</v>
      </c>
      <c r="H3176" s="528">
        <v>462000.00000000006</v>
      </c>
      <c r="I3176" s="543"/>
      <c r="J3176" s="544"/>
    </row>
    <row r="3177" spans="1:10" ht="12.75" customHeight="1">
      <c r="A3177" s="403">
        <f t="shared" si="122"/>
        <v>647</v>
      </c>
      <c r="B3177" s="401" t="s">
        <v>2308</v>
      </c>
      <c r="C3177" s="400" t="s">
        <v>2246</v>
      </c>
      <c r="D3177" s="400">
        <v>0</v>
      </c>
      <c r="E3177" s="916">
        <v>1</v>
      </c>
      <c r="F3177" s="916"/>
      <c r="G3177" s="401">
        <v>25173800</v>
      </c>
      <c r="H3177" s="528">
        <v>2420000</v>
      </c>
      <c r="I3177" s="543"/>
      <c r="J3177" s="544"/>
    </row>
    <row r="3178" spans="1:10" ht="12.75" customHeight="1">
      <c r="A3178" s="403">
        <f t="shared" si="122"/>
        <v>648</v>
      </c>
      <c r="B3178" s="401" t="s">
        <v>2309</v>
      </c>
      <c r="C3178" s="400" t="s">
        <v>2246</v>
      </c>
      <c r="D3178" s="400">
        <v>0</v>
      </c>
      <c r="E3178" s="916">
        <v>1</v>
      </c>
      <c r="F3178" s="916"/>
      <c r="G3178" s="401">
        <v>31261504</v>
      </c>
      <c r="H3178" s="528">
        <v>352000</v>
      </c>
      <c r="I3178" s="543"/>
      <c r="J3178" s="544"/>
    </row>
    <row r="3179" spans="1:10" ht="12.75" customHeight="1">
      <c r="A3179" s="403">
        <f t="shared" si="122"/>
        <v>649</v>
      </c>
      <c r="B3179" s="401" t="s">
        <v>2310</v>
      </c>
      <c r="C3179" s="400" t="s">
        <v>2246</v>
      </c>
      <c r="D3179" s="400">
        <v>0</v>
      </c>
      <c r="E3179" s="916">
        <v>1</v>
      </c>
      <c r="F3179" s="916"/>
      <c r="G3179" s="401">
        <v>31171541</v>
      </c>
      <c r="H3179" s="528">
        <v>286000</v>
      </c>
      <c r="I3179" s="543"/>
      <c r="J3179" s="544"/>
    </row>
    <row r="3180" spans="1:10" ht="12.75" customHeight="1">
      <c r="A3180" s="403">
        <f t="shared" si="122"/>
        <v>650</v>
      </c>
      <c r="B3180" s="463" t="s">
        <v>2311</v>
      </c>
      <c r="C3180" s="400" t="s">
        <v>2246</v>
      </c>
      <c r="D3180" s="400">
        <v>0</v>
      </c>
      <c r="E3180" s="916">
        <v>1</v>
      </c>
      <c r="F3180" s="916"/>
      <c r="G3180" s="401">
        <v>25173800</v>
      </c>
      <c r="H3180" s="528">
        <v>1078000</v>
      </c>
      <c r="I3180" s="543"/>
      <c r="J3180" s="544"/>
    </row>
    <row r="3181" spans="1:10" ht="12.75" customHeight="1">
      <c r="A3181" s="917" t="s">
        <v>2650</v>
      </c>
      <c r="B3181" s="917"/>
      <c r="C3181" s="917"/>
      <c r="D3181" s="917"/>
      <c r="E3181" s="917"/>
      <c r="F3181" s="917"/>
      <c r="G3181" s="917"/>
      <c r="H3181" s="917"/>
      <c r="I3181" s="543"/>
      <c r="J3181" s="544"/>
    </row>
    <row r="3182" spans="1:10" ht="12.75" customHeight="1">
      <c r="A3182" s="403">
        <f>A3180+1</f>
        <v>651</v>
      </c>
      <c r="B3182" s="401" t="s">
        <v>2312</v>
      </c>
      <c r="C3182" s="400" t="s">
        <v>2246</v>
      </c>
      <c r="D3182" s="400">
        <v>0</v>
      </c>
      <c r="E3182" s="916">
        <v>1</v>
      </c>
      <c r="F3182" s="916"/>
      <c r="G3182" s="401">
        <v>25172001</v>
      </c>
      <c r="H3182" s="528">
        <v>1078000</v>
      </c>
      <c r="I3182" s="543"/>
      <c r="J3182" s="544"/>
    </row>
    <row r="3183" spans="1:10" ht="12.75" customHeight="1">
      <c r="A3183" s="403">
        <f t="shared" ref="A3183:A3187" si="123">A3182+1</f>
        <v>652</v>
      </c>
      <c r="B3183" s="401" t="s">
        <v>2313</v>
      </c>
      <c r="C3183" s="400" t="s">
        <v>2246</v>
      </c>
      <c r="D3183" s="400">
        <v>0</v>
      </c>
      <c r="E3183" s="916">
        <v>1</v>
      </c>
      <c r="F3183" s="916"/>
      <c r="G3183" s="401">
        <v>25174204</v>
      </c>
      <c r="H3183" s="528">
        <v>308000</v>
      </c>
      <c r="I3183" s="543"/>
      <c r="J3183" s="544"/>
    </row>
    <row r="3184" spans="1:10" ht="12.75" customHeight="1">
      <c r="A3184" s="403">
        <f t="shared" si="123"/>
        <v>653</v>
      </c>
      <c r="B3184" s="401" t="s">
        <v>2314</v>
      </c>
      <c r="C3184" s="400" t="s">
        <v>2246</v>
      </c>
      <c r="D3184" s="400">
        <v>0</v>
      </c>
      <c r="E3184" s="916">
        <v>1</v>
      </c>
      <c r="F3184" s="916"/>
      <c r="G3184" s="401">
        <v>25174200</v>
      </c>
      <c r="H3184" s="528">
        <v>1056000</v>
      </c>
      <c r="I3184" s="543"/>
      <c r="J3184" s="544"/>
    </row>
    <row r="3185" spans="1:10" ht="12.75" customHeight="1">
      <c r="A3185" s="403">
        <f t="shared" si="123"/>
        <v>654</v>
      </c>
      <c r="B3185" s="401" t="s">
        <v>2316</v>
      </c>
      <c r="C3185" s="400" t="s">
        <v>2246</v>
      </c>
      <c r="D3185" s="400">
        <v>0</v>
      </c>
      <c r="E3185" s="916">
        <v>1</v>
      </c>
      <c r="F3185" s="916"/>
      <c r="G3185" s="401">
        <v>31181701</v>
      </c>
      <c r="H3185" s="528">
        <v>748000.00000000012</v>
      </c>
      <c r="I3185" s="543"/>
      <c r="J3185" s="544"/>
    </row>
    <row r="3186" spans="1:10" ht="12.75" customHeight="1">
      <c r="A3186" s="403">
        <f t="shared" si="123"/>
        <v>655</v>
      </c>
      <c r="B3186" s="401" t="s">
        <v>2318</v>
      </c>
      <c r="C3186" s="400" t="s">
        <v>2246</v>
      </c>
      <c r="D3186" s="400">
        <v>0</v>
      </c>
      <c r="E3186" s="916">
        <v>1</v>
      </c>
      <c r="F3186" s="916"/>
      <c r="G3186" s="401">
        <v>40142020</v>
      </c>
      <c r="H3186" s="528">
        <v>462000.00000000006</v>
      </c>
      <c r="I3186" s="543"/>
      <c r="J3186" s="544"/>
    </row>
    <row r="3187" spans="1:10" ht="12.75" customHeight="1">
      <c r="A3187" s="403">
        <f t="shared" si="123"/>
        <v>656</v>
      </c>
      <c r="B3187" s="463" t="s">
        <v>2319</v>
      </c>
      <c r="C3187" s="400" t="s">
        <v>2246</v>
      </c>
      <c r="D3187" s="400">
        <v>0</v>
      </c>
      <c r="E3187" s="916">
        <v>1</v>
      </c>
      <c r="F3187" s="916"/>
      <c r="G3187" s="401">
        <v>40142020</v>
      </c>
      <c r="H3187" s="528">
        <v>242000.00000000003</v>
      </c>
      <c r="I3187" s="543"/>
      <c r="J3187" s="544"/>
    </row>
    <row r="3188" spans="1:10" ht="12.75" customHeight="1">
      <c r="A3188" s="917" t="s">
        <v>2874</v>
      </c>
      <c r="B3188" s="917"/>
      <c r="C3188" s="917"/>
      <c r="D3188" s="917"/>
      <c r="E3188" s="917"/>
      <c r="F3188" s="917"/>
      <c r="G3188" s="917"/>
      <c r="H3188" s="917"/>
      <c r="I3188" s="543"/>
      <c r="J3188" s="544"/>
    </row>
    <row r="3189" spans="1:10" ht="12.75" customHeight="1">
      <c r="A3189" s="403">
        <f>A3187+1</f>
        <v>657</v>
      </c>
      <c r="B3189" s="401" t="s">
        <v>2321</v>
      </c>
      <c r="C3189" s="400" t="s">
        <v>2246</v>
      </c>
      <c r="D3189" s="400">
        <v>0</v>
      </c>
      <c r="E3189" s="916">
        <v>1</v>
      </c>
      <c r="F3189" s="916"/>
      <c r="G3189" s="401">
        <v>25172901</v>
      </c>
      <c r="H3189" s="528">
        <v>13200.000000000002</v>
      </c>
      <c r="I3189" s="543"/>
      <c r="J3189" s="544"/>
    </row>
    <row r="3190" spans="1:10" ht="12.75" customHeight="1">
      <c r="A3190" s="403">
        <f t="shared" ref="A3190:A3214" si="124">A3189+1</f>
        <v>658</v>
      </c>
      <c r="B3190" s="401" t="s">
        <v>2322</v>
      </c>
      <c r="C3190" s="400" t="s">
        <v>2246</v>
      </c>
      <c r="D3190" s="400">
        <v>0</v>
      </c>
      <c r="E3190" s="916">
        <v>1</v>
      </c>
      <c r="F3190" s="916"/>
      <c r="G3190" s="401">
        <v>25172901</v>
      </c>
      <c r="H3190" s="528">
        <v>13200.000000000002</v>
      </c>
      <c r="I3190" s="543"/>
      <c r="J3190" s="544"/>
    </row>
    <row r="3191" spans="1:10" ht="12.75" customHeight="1">
      <c r="A3191" s="403">
        <f t="shared" si="124"/>
        <v>659</v>
      </c>
      <c r="B3191" s="401" t="s">
        <v>2323</v>
      </c>
      <c r="C3191" s="400" t="s">
        <v>2246</v>
      </c>
      <c r="D3191" s="400">
        <v>0</v>
      </c>
      <c r="E3191" s="916">
        <v>1</v>
      </c>
      <c r="F3191" s="916"/>
      <c r="G3191" s="401">
        <v>25172901</v>
      </c>
      <c r="H3191" s="528">
        <v>49500.000000000007</v>
      </c>
      <c r="I3191" s="543"/>
      <c r="J3191" s="544"/>
    </row>
    <row r="3192" spans="1:10" ht="12.75" customHeight="1">
      <c r="A3192" s="403">
        <f t="shared" si="124"/>
        <v>660</v>
      </c>
      <c r="B3192" s="401" t="s">
        <v>2324</v>
      </c>
      <c r="C3192" s="400" t="s">
        <v>2246</v>
      </c>
      <c r="D3192" s="400">
        <v>0</v>
      </c>
      <c r="E3192" s="916">
        <v>1</v>
      </c>
      <c r="F3192" s="916"/>
      <c r="G3192" s="401">
        <v>25172901</v>
      </c>
      <c r="H3192" s="528">
        <v>13200.000000000002</v>
      </c>
      <c r="I3192" s="543"/>
      <c r="J3192" s="544"/>
    </row>
    <row r="3193" spans="1:10" ht="12.75" customHeight="1">
      <c r="A3193" s="403">
        <f t="shared" si="124"/>
        <v>661</v>
      </c>
      <c r="B3193" s="401" t="s">
        <v>2325</v>
      </c>
      <c r="C3193" s="400" t="s">
        <v>2246</v>
      </c>
      <c r="D3193" s="400">
        <v>0</v>
      </c>
      <c r="E3193" s="916">
        <v>1</v>
      </c>
      <c r="F3193" s="916"/>
      <c r="G3193" s="401">
        <v>25172901</v>
      </c>
      <c r="H3193" s="528">
        <v>13200.000000000002</v>
      </c>
      <c r="I3193" s="543"/>
      <c r="J3193" s="544"/>
    </row>
    <row r="3194" spans="1:10" ht="12.75" customHeight="1">
      <c r="A3194" s="403">
        <f t="shared" si="124"/>
        <v>662</v>
      </c>
      <c r="B3194" s="401" t="s">
        <v>2326</v>
      </c>
      <c r="C3194" s="400" t="s">
        <v>2246</v>
      </c>
      <c r="D3194" s="400">
        <v>0</v>
      </c>
      <c r="E3194" s="916">
        <v>1</v>
      </c>
      <c r="F3194" s="916"/>
      <c r="G3194" s="401">
        <v>25172901</v>
      </c>
      <c r="H3194" s="528">
        <v>13200.000000000002</v>
      </c>
      <c r="I3194" s="543"/>
      <c r="J3194" s="544"/>
    </row>
    <row r="3195" spans="1:10" ht="12.75" customHeight="1">
      <c r="A3195" s="403">
        <f t="shared" si="124"/>
        <v>663</v>
      </c>
      <c r="B3195" s="401" t="s">
        <v>2328</v>
      </c>
      <c r="C3195" s="400" t="s">
        <v>2246</v>
      </c>
      <c r="D3195" s="400">
        <v>0</v>
      </c>
      <c r="E3195" s="916">
        <v>1</v>
      </c>
      <c r="F3195" s="916"/>
      <c r="G3195" s="401">
        <v>25174417</v>
      </c>
      <c r="H3195" s="528">
        <v>385000.00000000006</v>
      </c>
      <c r="I3195" s="543"/>
      <c r="J3195" s="544"/>
    </row>
    <row r="3196" spans="1:10" ht="12.75" customHeight="1">
      <c r="A3196" s="403">
        <f t="shared" si="124"/>
        <v>664</v>
      </c>
      <c r="B3196" s="401" t="s">
        <v>2330</v>
      </c>
      <c r="C3196" s="400" t="s">
        <v>2246</v>
      </c>
      <c r="D3196" s="400">
        <v>0</v>
      </c>
      <c r="E3196" s="916">
        <v>1</v>
      </c>
      <c r="F3196" s="916"/>
      <c r="G3196" s="401">
        <v>25173903</v>
      </c>
      <c r="H3196" s="528">
        <v>253000.00000000003</v>
      </c>
      <c r="I3196" s="543"/>
      <c r="J3196" s="544"/>
    </row>
    <row r="3197" spans="1:10" ht="12.75" customHeight="1">
      <c r="A3197" s="403">
        <f t="shared" si="124"/>
        <v>665</v>
      </c>
      <c r="B3197" s="401" t="s">
        <v>2331</v>
      </c>
      <c r="C3197" s="400" t="s">
        <v>2246</v>
      </c>
      <c r="D3197" s="400">
        <v>0</v>
      </c>
      <c r="E3197" s="916">
        <v>1</v>
      </c>
      <c r="F3197" s="916"/>
      <c r="G3197" s="401">
        <v>25173903</v>
      </c>
      <c r="H3197" s="528">
        <v>286000</v>
      </c>
      <c r="I3197" s="543"/>
      <c r="J3197" s="544"/>
    </row>
    <row r="3198" spans="1:10" ht="12.75" customHeight="1">
      <c r="A3198" s="403">
        <f t="shared" si="124"/>
        <v>666</v>
      </c>
      <c r="B3198" s="401" t="s">
        <v>2332</v>
      </c>
      <c r="C3198" s="400" t="s">
        <v>2246</v>
      </c>
      <c r="D3198" s="400">
        <v>0</v>
      </c>
      <c r="E3198" s="916">
        <v>1</v>
      </c>
      <c r="F3198" s="916"/>
      <c r="G3198" s="401">
        <v>25172110</v>
      </c>
      <c r="H3198" s="528">
        <v>198000.00000000003</v>
      </c>
      <c r="I3198" s="543"/>
      <c r="J3198" s="544"/>
    </row>
    <row r="3199" spans="1:10" ht="12.75" customHeight="1">
      <c r="A3199" s="403">
        <f t="shared" si="124"/>
        <v>667</v>
      </c>
      <c r="B3199" s="401" t="s">
        <v>2333</v>
      </c>
      <c r="C3199" s="400" t="s">
        <v>2246</v>
      </c>
      <c r="D3199" s="400">
        <v>0</v>
      </c>
      <c r="E3199" s="916">
        <v>1</v>
      </c>
      <c r="F3199" s="916"/>
      <c r="G3199" s="401">
        <v>39121009</v>
      </c>
      <c r="H3199" s="528">
        <v>352000</v>
      </c>
      <c r="I3199" s="543"/>
      <c r="J3199" s="544"/>
    </row>
    <row r="3200" spans="1:10" ht="12.75" customHeight="1">
      <c r="A3200" s="403">
        <f t="shared" si="124"/>
        <v>668</v>
      </c>
      <c r="B3200" s="401" t="s">
        <v>2334</v>
      </c>
      <c r="C3200" s="400" t="s">
        <v>2246</v>
      </c>
      <c r="D3200" s="400">
        <v>0</v>
      </c>
      <c r="E3200" s="916">
        <v>1</v>
      </c>
      <c r="F3200" s="916"/>
      <c r="G3200" s="401">
        <v>25174417</v>
      </c>
      <c r="H3200" s="528">
        <v>748000.00000000012</v>
      </c>
      <c r="I3200" s="543"/>
      <c r="J3200" s="544"/>
    </row>
    <row r="3201" spans="1:10" ht="12.75" customHeight="1">
      <c r="A3201" s="403">
        <f t="shared" si="124"/>
        <v>669</v>
      </c>
      <c r="B3201" s="401" t="s">
        <v>2335</v>
      </c>
      <c r="C3201" s="400" t="s">
        <v>2246</v>
      </c>
      <c r="D3201" s="400">
        <v>0</v>
      </c>
      <c r="E3201" s="916">
        <v>1</v>
      </c>
      <c r="F3201" s="916"/>
      <c r="G3201" s="401">
        <v>25172907</v>
      </c>
      <c r="H3201" s="528">
        <v>3520000.0000000005</v>
      </c>
      <c r="I3201" s="543"/>
      <c r="J3201" s="544"/>
    </row>
    <row r="3202" spans="1:10" ht="12.75" customHeight="1">
      <c r="A3202" s="403">
        <f t="shared" si="124"/>
        <v>670</v>
      </c>
      <c r="B3202" s="401" t="s">
        <v>2336</v>
      </c>
      <c r="C3202" s="400" t="s">
        <v>2246</v>
      </c>
      <c r="D3202" s="400">
        <v>0</v>
      </c>
      <c r="E3202" s="916">
        <v>1</v>
      </c>
      <c r="F3202" s="916"/>
      <c r="G3202" s="401">
        <v>39121622</v>
      </c>
      <c r="H3202" s="528">
        <v>2200</v>
      </c>
      <c r="I3202" s="543"/>
      <c r="J3202" s="544"/>
    </row>
    <row r="3203" spans="1:10" ht="12.75" customHeight="1">
      <c r="A3203" s="403">
        <f t="shared" si="124"/>
        <v>671</v>
      </c>
      <c r="B3203" s="401" t="s">
        <v>2337</v>
      </c>
      <c r="C3203" s="400" t="s">
        <v>2246</v>
      </c>
      <c r="D3203" s="400">
        <v>0</v>
      </c>
      <c r="E3203" s="916">
        <v>1</v>
      </c>
      <c r="F3203" s="916"/>
      <c r="G3203" s="401">
        <v>39111803</v>
      </c>
      <c r="H3203" s="528">
        <v>33000</v>
      </c>
      <c r="I3203" s="543"/>
      <c r="J3203" s="544"/>
    </row>
    <row r="3204" spans="1:10" ht="12.75" customHeight="1">
      <c r="A3204" s="403">
        <f t="shared" si="124"/>
        <v>672</v>
      </c>
      <c r="B3204" s="401" t="s">
        <v>2338</v>
      </c>
      <c r="C3204" s="400" t="s">
        <v>2246</v>
      </c>
      <c r="D3204" s="400">
        <v>0</v>
      </c>
      <c r="E3204" s="916">
        <v>1</v>
      </c>
      <c r="F3204" s="916"/>
      <c r="G3204" s="401">
        <v>39122336</v>
      </c>
      <c r="H3204" s="528">
        <v>77000</v>
      </c>
      <c r="I3204" s="543"/>
      <c r="J3204" s="544"/>
    </row>
    <row r="3205" spans="1:10" ht="12.75" customHeight="1">
      <c r="A3205" s="403">
        <f t="shared" si="124"/>
        <v>673</v>
      </c>
      <c r="B3205" s="401" t="s">
        <v>2339</v>
      </c>
      <c r="C3205" s="400" t="s">
        <v>2246</v>
      </c>
      <c r="D3205" s="400">
        <v>0</v>
      </c>
      <c r="E3205" s="916">
        <v>1</v>
      </c>
      <c r="F3205" s="916"/>
      <c r="G3205" s="401">
        <v>26121600</v>
      </c>
      <c r="H3205" s="528">
        <v>8800</v>
      </c>
      <c r="I3205" s="543"/>
      <c r="J3205" s="544"/>
    </row>
    <row r="3206" spans="1:10" ht="12.75" customHeight="1">
      <c r="A3206" s="403">
        <f t="shared" si="124"/>
        <v>674</v>
      </c>
      <c r="B3206" s="401" t="s">
        <v>2875</v>
      </c>
      <c r="C3206" s="400" t="s">
        <v>2246</v>
      </c>
      <c r="D3206" s="400">
        <v>0</v>
      </c>
      <c r="E3206" s="916">
        <v>1</v>
      </c>
      <c r="F3206" s="916"/>
      <c r="G3206" s="401">
        <v>26121800</v>
      </c>
      <c r="H3206" s="528">
        <v>16500</v>
      </c>
      <c r="I3206" s="543"/>
      <c r="J3206" s="544"/>
    </row>
    <row r="3207" spans="1:10" ht="12.75" customHeight="1">
      <c r="A3207" s="403">
        <f t="shared" si="124"/>
        <v>675</v>
      </c>
      <c r="B3207" s="401" t="s">
        <v>2876</v>
      </c>
      <c r="C3207" s="400" t="s">
        <v>2246</v>
      </c>
      <c r="D3207" s="400">
        <v>0</v>
      </c>
      <c r="E3207" s="916">
        <v>1</v>
      </c>
      <c r="F3207" s="916"/>
      <c r="G3207" s="401">
        <v>26121800</v>
      </c>
      <c r="H3207" s="528">
        <v>17600</v>
      </c>
      <c r="I3207" s="543"/>
      <c r="J3207" s="544"/>
    </row>
    <row r="3208" spans="1:10" ht="12.75" customHeight="1">
      <c r="A3208" s="403">
        <f t="shared" si="124"/>
        <v>676</v>
      </c>
      <c r="B3208" s="401" t="s">
        <v>2877</v>
      </c>
      <c r="C3208" s="400" t="s">
        <v>2246</v>
      </c>
      <c r="D3208" s="400">
        <v>0</v>
      </c>
      <c r="E3208" s="916">
        <v>1</v>
      </c>
      <c r="F3208" s="916"/>
      <c r="G3208" s="401">
        <v>26121800</v>
      </c>
      <c r="H3208" s="528">
        <v>11000</v>
      </c>
      <c r="I3208" s="543"/>
      <c r="J3208" s="544"/>
    </row>
    <row r="3209" spans="1:10" ht="12.75" customHeight="1">
      <c r="A3209" s="403">
        <f t="shared" si="124"/>
        <v>677</v>
      </c>
      <c r="B3209" s="401" t="s">
        <v>2878</v>
      </c>
      <c r="C3209" s="400" t="s">
        <v>2246</v>
      </c>
      <c r="D3209" s="400">
        <v>0</v>
      </c>
      <c r="E3209" s="916">
        <v>1</v>
      </c>
      <c r="F3209" s="916"/>
      <c r="G3209" s="401">
        <v>26121800</v>
      </c>
      <c r="H3209" s="528">
        <v>11000</v>
      </c>
      <c r="I3209" s="543"/>
      <c r="J3209" s="544"/>
    </row>
    <row r="3210" spans="1:10" ht="12.75" customHeight="1">
      <c r="A3210" s="403">
        <f t="shared" si="124"/>
        <v>678</v>
      </c>
      <c r="B3210" s="401" t="s">
        <v>2879</v>
      </c>
      <c r="C3210" s="400" t="s">
        <v>2246</v>
      </c>
      <c r="D3210" s="400">
        <v>0</v>
      </c>
      <c r="E3210" s="916">
        <v>1</v>
      </c>
      <c r="F3210" s="916"/>
      <c r="G3210" s="401">
        <v>26121800</v>
      </c>
      <c r="H3210" s="528">
        <v>11000</v>
      </c>
      <c r="I3210" s="543"/>
      <c r="J3210" s="544"/>
    </row>
    <row r="3211" spans="1:10" ht="12.75" customHeight="1">
      <c r="A3211" s="403">
        <f t="shared" si="124"/>
        <v>679</v>
      </c>
      <c r="B3211" s="401" t="s">
        <v>2880</v>
      </c>
      <c r="C3211" s="400" t="s">
        <v>2246</v>
      </c>
      <c r="D3211" s="400">
        <v>0</v>
      </c>
      <c r="E3211" s="916">
        <v>1</v>
      </c>
      <c r="F3211" s="916"/>
      <c r="G3211" s="401">
        <v>26121800</v>
      </c>
      <c r="H3211" s="528">
        <v>17600</v>
      </c>
      <c r="I3211" s="543"/>
      <c r="J3211" s="544"/>
    </row>
    <row r="3212" spans="1:10" ht="12.75" customHeight="1">
      <c r="A3212" s="403">
        <f t="shared" si="124"/>
        <v>680</v>
      </c>
      <c r="B3212" s="401" t="s">
        <v>2881</v>
      </c>
      <c r="C3212" s="400" t="s">
        <v>2246</v>
      </c>
      <c r="D3212" s="400">
        <v>0</v>
      </c>
      <c r="E3212" s="916">
        <v>1</v>
      </c>
      <c r="F3212" s="916"/>
      <c r="G3212" s="401">
        <v>26121800</v>
      </c>
      <c r="H3212" s="528">
        <v>19800</v>
      </c>
      <c r="I3212" s="543"/>
      <c r="J3212" s="544"/>
    </row>
    <row r="3213" spans="1:10" ht="12.75" customHeight="1">
      <c r="A3213" s="403">
        <f t="shared" si="124"/>
        <v>681</v>
      </c>
      <c r="B3213" s="401" t="s">
        <v>2882</v>
      </c>
      <c r="C3213" s="400" t="s">
        <v>2246</v>
      </c>
      <c r="D3213" s="400">
        <v>0</v>
      </c>
      <c r="E3213" s="916">
        <v>1</v>
      </c>
      <c r="F3213" s="916"/>
      <c r="G3213" s="401">
        <v>26121800</v>
      </c>
      <c r="H3213" s="528">
        <v>19800</v>
      </c>
      <c r="I3213" s="543"/>
      <c r="J3213" s="544"/>
    </row>
    <row r="3214" spans="1:10" ht="12.75" customHeight="1">
      <c r="A3214" s="403">
        <f t="shared" si="124"/>
        <v>682</v>
      </c>
      <c r="B3214" s="463" t="s">
        <v>2340</v>
      </c>
      <c r="C3214" s="400" t="s">
        <v>2246</v>
      </c>
      <c r="D3214" s="400">
        <v>0</v>
      </c>
      <c r="E3214" s="916">
        <v>1</v>
      </c>
      <c r="F3214" s="916"/>
      <c r="G3214" s="401">
        <v>26121800</v>
      </c>
      <c r="H3214" s="528">
        <v>16500</v>
      </c>
      <c r="I3214" s="543"/>
      <c r="J3214" s="544"/>
    </row>
    <row r="3215" spans="1:10" ht="12.75" customHeight="1">
      <c r="A3215" s="917" t="s">
        <v>2811</v>
      </c>
      <c r="B3215" s="917"/>
      <c r="C3215" s="917"/>
      <c r="D3215" s="917"/>
      <c r="E3215" s="917"/>
      <c r="F3215" s="917"/>
      <c r="G3215" s="917"/>
      <c r="H3215" s="917"/>
      <c r="I3215" s="543"/>
      <c r="J3215" s="544"/>
    </row>
    <row r="3216" spans="1:10" ht="12.75" customHeight="1">
      <c r="A3216" s="403">
        <f>A3214+1</f>
        <v>683</v>
      </c>
      <c r="B3216" s="405" t="s">
        <v>2671</v>
      </c>
      <c r="C3216" s="400" t="s">
        <v>2246</v>
      </c>
      <c r="D3216" s="400">
        <v>0</v>
      </c>
      <c r="E3216" s="916">
        <v>1</v>
      </c>
      <c r="F3216" s="916"/>
      <c r="G3216" s="401">
        <v>26101302</v>
      </c>
      <c r="H3216" s="528">
        <v>2156000</v>
      </c>
      <c r="I3216" s="543"/>
      <c r="J3216" s="544"/>
    </row>
    <row r="3217" spans="1:10" ht="12.75" customHeight="1">
      <c r="A3217" s="403">
        <f t="shared" ref="A3217:A3221" si="125">A3216+1</f>
        <v>684</v>
      </c>
      <c r="B3217" s="401" t="s">
        <v>2341</v>
      </c>
      <c r="C3217" s="400" t="s">
        <v>2246</v>
      </c>
      <c r="D3217" s="400">
        <v>0</v>
      </c>
      <c r="E3217" s="916">
        <v>1</v>
      </c>
      <c r="F3217" s="916"/>
      <c r="G3217" s="401">
        <v>31171539</v>
      </c>
      <c r="H3217" s="528">
        <v>176000</v>
      </c>
      <c r="I3217" s="543"/>
      <c r="J3217" s="544"/>
    </row>
    <row r="3218" spans="1:10" ht="12.75" customHeight="1">
      <c r="A3218" s="403">
        <f t="shared" si="125"/>
        <v>685</v>
      </c>
      <c r="B3218" s="401" t="s">
        <v>2342</v>
      </c>
      <c r="C3218" s="400" t="s">
        <v>2246</v>
      </c>
      <c r="D3218" s="400">
        <v>0</v>
      </c>
      <c r="E3218" s="916">
        <v>1</v>
      </c>
      <c r="F3218" s="916"/>
      <c r="G3218" s="401">
        <v>23153035</v>
      </c>
      <c r="H3218" s="528">
        <v>396000.00000000006</v>
      </c>
      <c r="I3218" s="543"/>
      <c r="J3218" s="544"/>
    </row>
    <row r="3219" spans="1:10" ht="12.75" customHeight="1">
      <c r="A3219" s="403">
        <f t="shared" si="125"/>
        <v>686</v>
      </c>
      <c r="B3219" s="401" t="s">
        <v>2333</v>
      </c>
      <c r="C3219" s="400" t="s">
        <v>2246</v>
      </c>
      <c r="D3219" s="400">
        <v>0</v>
      </c>
      <c r="E3219" s="916">
        <v>1</v>
      </c>
      <c r="F3219" s="916"/>
      <c r="G3219" s="401">
        <v>39121009</v>
      </c>
      <c r="H3219" s="528">
        <v>352000</v>
      </c>
      <c r="I3219" s="543"/>
      <c r="J3219" s="544"/>
    </row>
    <row r="3220" spans="1:10" ht="12.75" customHeight="1">
      <c r="A3220" s="403">
        <f t="shared" si="125"/>
        <v>687</v>
      </c>
      <c r="B3220" s="401" t="s">
        <v>2343</v>
      </c>
      <c r="C3220" s="400" t="s">
        <v>2246</v>
      </c>
      <c r="D3220" s="400">
        <v>0</v>
      </c>
      <c r="E3220" s="916">
        <v>1</v>
      </c>
      <c r="F3220" s="916"/>
      <c r="G3220" s="401">
        <v>26111801</v>
      </c>
      <c r="H3220" s="528">
        <v>198000.00000000003</v>
      </c>
      <c r="I3220" s="543"/>
      <c r="J3220" s="544"/>
    </row>
    <row r="3221" spans="1:10" ht="12.75" customHeight="1">
      <c r="A3221" s="403">
        <f t="shared" si="125"/>
        <v>688</v>
      </c>
      <c r="B3221" s="463" t="s">
        <v>2344</v>
      </c>
      <c r="C3221" s="400" t="s">
        <v>2246</v>
      </c>
      <c r="D3221" s="400">
        <v>0</v>
      </c>
      <c r="E3221" s="916">
        <v>1</v>
      </c>
      <c r="F3221" s="916"/>
      <c r="G3221" s="401">
        <v>26111805</v>
      </c>
      <c r="H3221" s="528">
        <v>176000</v>
      </c>
      <c r="I3221" s="543"/>
      <c r="J3221" s="544"/>
    </row>
    <row r="3222" spans="1:10" ht="12.75" customHeight="1">
      <c r="A3222" s="915" t="s">
        <v>2672</v>
      </c>
      <c r="B3222" s="915"/>
      <c r="C3222" s="915"/>
      <c r="D3222" s="915"/>
      <c r="E3222" s="915"/>
      <c r="F3222" s="915"/>
      <c r="G3222" s="915"/>
      <c r="H3222" s="915"/>
      <c r="I3222" s="543"/>
      <c r="J3222" s="544"/>
    </row>
    <row r="3223" spans="1:10" ht="12.75" customHeight="1">
      <c r="A3223" s="469">
        <f>A3221+1</f>
        <v>689</v>
      </c>
      <c r="B3223" s="408" t="s">
        <v>2673</v>
      </c>
      <c r="C3223" s="470" t="s">
        <v>2246</v>
      </c>
      <c r="D3223" s="470">
        <v>0</v>
      </c>
      <c r="E3223" s="901">
        <v>1</v>
      </c>
      <c r="F3223" s="901"/>
      <c r="G3223" s="408">
        <v>25173902</v>
      </c>
      <c r="H3223" s="529">
        <v>1980000.0000000002</v>
      </c>
      <c r="I3223" s="543"/>
      <c r="J3223" s="544"/>
    </row>
    <row r="3224" spans="1:10" ht="12.75" customHeight="1">
      <c r="A3224" s="469">
        <f t="shared" ref="A3224:A3228" si="126">A3223+1</f>
        <v>690</v>
      </c>
      <c r="B3224" s="408" t="s">
        <v>2345</v>
      </c>
      <c r="C3224" s="470" t="s">
        <v>2246</v>
      </c>
      <c r="D3224" s="470">
        <v>0</v>
      </c>
      <c r="E3224" s="901">
        <v>1</v>
      </c>
      <c r="F3224" s="901"/>
      <c r="G3224" s="408">
        <v>31171539</v>
      </c>
      <c r="H3224" s="529">
        <v>132000</v>
      </c>
      <c r="I3224" s="543"/>
      <c r="J3224" s="544"/>
    </row>
    <row r="3225" spans="1:10" ht="12.75" customHeight="1">
      <c r="A3225" s="469">
        <f t="shared" si="126"/>
        <v>691</v>
      </c>
      <c r="B3225" s="408" t="s">
        <v>2346</v>
      </c>
      <c r="C3225" s="470" t="s">
        <v>2246</v>
      </c>
      <c r="D3225" s="470">
        <v>0</v>
      </c>
      <c r="E3225" s="901">
        <v>1</v>
      </c>
      <c r="F3225" s="901"/>
      <c r="G3225" s="408">
        <v>26101401</v>
      </c>
      <c r="H3225" s="529">
        <v>418000.00000000006</v>
      </c>
      <c r="I3225" s="543"/>
      <c r="J3225" s="544"/>
    </row>
    <row r="3226" spans="1:10" ht="12.75" customHeight="1">
      <c r="A3226" s="469">
        <f t="shared" si="126"/>
        <v>692</v>
      </c>
      <c r="B3226" s="408" t="s">
        <v>2347</v>
      </c>
      <c r="C3226" s="470" t="s">
        <v>2246</v>
      </c>
      <c r="D3226" s="470">
        <v>0</v>
      </c>
      <c r="E3226" s="901">
        <v>1</v>
      </c>
      <c r="F3226" s="901"/>
      <c r="G3226" s="408">
        <v>25173902</v>
      </c>
      <c r="H3226" s="529">
        <v>286000</v>
      </c>
      <c r="I3226" s="543"/>
      <c r="J3226" s="544"/>
    </row>
    <row r="3227" spans="1:10" ht="12.75" customHeight="1">
      <c r="A3227" s="469">
        <f t="shared" si="126"/>
        <v>693</v>
      </c>
      <c r="B3227" s="408" t="s">
        <v>2348</v>
      </c>
      <c r="C3227" s="470" t="s">
        <v>2246</v>
      </c>
      <c r="D3227" s="470">
        <v>0</v>
      </c>
      <c r="E3227" s="901">
        <v>1</v>
      </c>
      <c r="F3227" s="901"/>
      <c r="G3227" s="408">
        <v>25173900</v>
      </c>
      <c r="H3227" s="529">
        <v>308000</v>
      </c>
      <c r="I3227" s="543"/>
      <c r="J3227" s="544"/>
    </row>
    <row r="3228" spans="1:10" ht="12.75" customHeight="1">
      <c r="A3228" s="469">
        <f t="shared" si="126"/>
        <v>694</v>
      </c>
      <c r="B3228" s="463" t="s">
        <v>2349</v>
      </c>
      <c r="C3228" s="470" t="s">
        <v>2246</v>
      </c>
      <c r="D3228" s="470">
        <v>0</v>
      </c>
      <c r="E3228" s="901">
        <v>1</v>
      </c>
      <c r="F3228" s="901"/>
      <c r="G3228" s="408">
        <v>23153035</v>
      </c>
      <c r="H3228" s="529">
        <v>264000</v>
      </c>
      <c r="I3228" s="543"/>
      <c r="J3228" s="544"/>
    </row>
    <row r="3229" spans="1:10" ht="12.75" customHeight="1">
      <c r="A3229" s="915" t="s">
        <v>2883</v>
      </c>
      <c r="B3229" s="915"/>
      <c r="C3229" s="915"/>
      <c r="D3229" s="915"/>
      <c r="E3229" s="915"/>
      <c r="F3229" s="915"/>
      <c r="G3229" s="915"/>
      <c r="H3229" s="915"/>
      <c r="I3229" s="543"/>
      <c r="J3229" s="544"/>
    </row>
    <row r="3230" spans="1:10" ht="12.75" customHeight="1">
      <c r="A3230" s="469">
        <f>A3228+1</f>
        <v>695</v>
      </c>
      <c r="B3230" s="408" t="s">
        <v>2350</v>
      </c>
      <c r="C3230" s="470" t="s">
        <v>2246</v>
      </c>
      <c r="D3230" s="470">
        <v>0</v>
      </c>
      <c r="E3230" s="901">
        <v>1</v>
      </c>
      <c r="F3230" s="901"/>
      <c r="G3230" s="408">
        <v>25173810</v>
      </c>
      <c r="H3230" s="529">
        <v>946000.00000000012</v>
      </c>
      <c r="I3230" s="543"/>
      <c r="J3230" s="544"/>
    </row>
    <row r="3231" spans="1:10" ht="12.75" customHeight="1">
      <c r="A3231" s="469">
        <f t="shared" ref="A3231:A3246" si="127">A3230+1</f>
        <v>696</v>
      </c>
      <c r="B3231" s="408" t="s">
        <v>2351</v>
      </c>
      <c r="C3231" s="470" t="s">
        <v>2246</v>
      </c>
      <c r="D3231" s="470">
        <v>0</v>
      </c>
      <c r="E3231" s="901">
        <v>1</v>
      </c>
      <c r="F3231" s="901"/>
      <c r="G3231" s="408">
        <v>25173810</v>
      </c>
      <c r="H3231" s="529">
        <v>616000</v>
      </c>
      <c r="I3231" s="543"/>
      <c r="J3231" s="544"/>
    </row>
    <row r="3232" spans="1:10" ht="12.75" customHeight="1">
      <c r="A3232" s="469">
        <f t="shared" si="127"/>
        <v>697</v>
      </c>
      <c r="B3232" s="408" t="s">
        <v>2352</v>
      </c>
      <c r="C3232" s="470" t="s">
        <v>2246</v>
      </c>
      <c r="D3232" s="470">
        <v>0</v>
      </c>
      <c r="E3232" s="901">
        <v>1</v>
      </c>
      <c r="F3232" s="901"/>
      <c r="G3232" s="408">
        <v>25173807</v>
      </c>
      <c r="H3232" s="529">
        <v>682000</v>
      </c>
      <c r="I3232" s="543"/>
      <c r="J3232" s="544"/>
    </row>
    <row r="3233" spans="1:10" ht="12.75" customHeight="1">
      <c r="A3233" s="469">
        <f t="shared" si="127"/>
        <v>698</v>
      </c>
      <c r="B3233" s="408" t="s">
        <v>2353</v>
      </c>
      <c r="C3233" s="470" t="s">
        <v>2246</v>
      </c>
      <c r="D3233" s="470">
        <v>0</v>
      </c>
      <c r="E3233" s="901">
        <v>1</v>
      </c>
      <c r="F3233" s="901"/>
      <c r="G3233" s="408">
        <v>25173810</v>
      </c>
      <c r="H3233" s="529">
        <v>385000.00000000006</v>
      </c>
      <c r="I3233" s="543"/>
      <c r="J3233" s="544"/>
    </row>
    <row r="3234" spans="1:10" ht="12.75" customHeight="1">
      <c r="A3234" s="469">
        <f t="shared" si="127"/>
        <v>699</v>
      </c>
      <c r="B3234" s="408" t="s">
        <v>2354</v>
      </c>
      <c r="C3234" s="470" t="s">
        <v>2246</v>
      </c>
      <c r="D3234" s="470">
        <v>0</v>
      </c>
      <c r="E3234" s="901">
        <v>1</v>
      </c>
      <c r="F3234" s="901"/>
      <c r="G3234" s="408">
        <v>31411901</v>
      </c>
      <c r="H3234" s="529">
        <v>198000.00000000003</v>
      </c>
      <c r="I3234" s="543"/>
      <c r="J3234" s="544"/>
    </row>
    <row r="3235" spans="1:10" ht="12.75" customHeight="1">
      <c r="A3235" s="469">
        <f t="shared" si="127"/>
        <v>700</v>
      </c>
      <c r="B3235" s="408" t="s">
        <v>2355</v>
      </c>
      <c r="C3235" s="470" t="s">
        <v>2246</v>
      </c>
      <c r="D3235" s="470">
        <v>0</v>
      </c>
      <c r="E3235" s="901">
        <v>1</v>
      </c>
      <c r="F3235" s="901"/>
      <c r="G3235" s="408">
        <v>31161700</v>
      </c>
      <c r="H3235" s="529">
        <v>132000</v>
      </c>
      <c r="I3235" s="543"/>
      <c r="J3235" s="544"/>
    </row>
    <row r="3236" spans="1:10" ht="12.75" customHeight="1">
      <c r="A3236" s="469">
        <f t="shared" si="127"/>
        <v>701</v>
      </c>
      <c r="B3236" s="408" t="s">
        <v>2356</v>
      </c>
      <c r="C3236" s="470" t="s">
        <v>2246</v>
      </c>
      <c r="D3236" s="470">
        <v>0</v>
      </c>
      <c r="E3236" s="901">
        <v>1</v>
      </c>
      <c r="F3236" s="901"/>
      <c r="G3236" s="408">
        <v>31161800</v>
      </c>
      <c r="H3236" s="529">
        <v>66000</v>
      </c>
      <c r="I3236" s="543"/>
      <c r="J3236" s="544"/>
    </row>
    <row r="3237" spans="1:10" ht="12.75" customHeight="1">
      <c r="A3237" s="469">
        <f t="shared" si="127"/>
        <v>702</v>
      </c>
      <c r="B3237" s="408" t="s">
        <v>2357</v>
      </c>
      <c r="C3237" s="470" t="s">
        <v>2246</v>
      </c>
      <c r="D3237" s="470">
        <v>0</v>
      </c>
      <c r="E3237" s="901">
        <v>1</v>
      </c>
      <c r="F3237" s="901"/>
      <c r="G3237" s="408">
        <v>31171539</v>
      </c>
      <c r="H3237" s="529">
        <v>418000.00000000006</v>
      </c>
      <c r="I3237" s="543"/>
      <c r="J3237" s="544"/>
    </row>
    <row r="3238" spans="1:10" ht="12.75" customHeight="1">
      <c r="A3238" s="469">
        <f t="shared" si="127"/>
        <v>703</v>
      </c>
      <c r="B3238" s="408" t="s">
        <v>2358</v>
      </c>
      <c r="C3238" s="470" t="s">
        <v>2246</v>
      </c>
      <c r="D3238" s="470">
        <v>0</v>
      </c>
      <c r="E3238" s="901">
        <v>1</v>
      </c>
      <c r="F3238" s="901"/>
      <c r="G3238" s="408">
        <v>31171539</v>
      </c>
      <c r="H3238" s="529">
        <v>352000</v>
      </c>
      <c r="I3238" s="543"/>
      <c r="J3238" s="544"/>
    </row>
    <row r="3239" spans="1:10" ht="12.75" customHeight="1">
      <c r="A3239" s="469">
        <f t="shared" si="127"/>
        <v>704</v>
      </c>
      <c r="B3239" s="408" t="s">
        <v>2359</v>
      </c>
      <c r="C3239" s="470" t="s">
        <v>2246</v>
      </c>
      <c r="D3239" s="470">
        <v>0</v>
      </c>
      <c r="E3239" s="901">
        <v>1</v>
      </c>
      <c r="F3239" s="901"/>
      <c r="G3239" s="408">
        <v>31171539</v>
      </c>
      <c r="H3239" s="529">
        <v>396000.00000000006</v>
      </c>
      <c r="I3239" s="543"/>
      <c r="J3239" s="544"/>
    </row>
    <row r="3240" spans="1:10" ht="12.75" customHeight="1">
      <c r="A3240" s="469">
        <f t="shared" si="127"/>
        <v>705</v>
      </c>
      <c r="B3240" s="408" t="s">
        <v>2360</v>
      </c>
      <c r="C3240" s="470" t="s">
        <v>2246</v>
      </c>
      <c r="D3240" s="470">
        <v>0</v>
      </c>
      <c r="E3240" s="901">
        <v>1</v>
      </c>
      <c r="F3240" s="901"/>
      <c r="G3240" s="408">
        <v>25173800</v>
      </c>
      <c r="H3240" s="529">
        <v>1320000</v>
      </c>
      <c r="I3240" s="543"/>
      <c r="J3240" s="544"/>
    </row>
    <row r="3241" spans="1:10" ht="12.75" customHeight="1">
      <c r="A3241" s="469">
        <f t="shared" si="127"/>
        <v>706</v>
      </c>
      <c r="B3241" s="408" t="s">
        <v>2361</v>
      </c>
      <c r="C3241" s="470" t="s">
        <v>2246</v>
      </c>
      <c r="D3241" s="470">
        <v>0</v>
      </c>
      <c r="E3241" s="901">
        <v>1</v>
      </c>
      <c r="F3241" s="901"/>
      <c r="G3241" s="408">
        <v>25173800</v>
      </c>
      <c r="H3241" s="529">
        <v>1430000</v>
      </c>
      <c r="I3241" s="543"/>
      <c r="J3241" s="544"/>
    </row>
    <row r="3242" spans="1:10" ht="12.75" customHeight="1">
      <c r="A3242" s="469">
        <f t="shared" si="127"/>
        <v>707</v>
      </c>
      <c r="B3242" s="408" t="s">
        <v>2362</v>
      </c>
      <c r="C3242" s="470" t="s">
        <v>2246</v>
      </c>
      <c r="D3242" s="470">
        <v>0</v>
      </c>
      <c r="E3242" s="901">
        <v>1</v>
      </c>
      <c r="F3242" s="901"/>
      <c r="G3242" s="408">
        <v>31162312</v>
      </c>
      <c r="H3242" s="529">
        <v>308000</v>
      </c>
      <c r="I3242" s="543"/>
      <c r="J3242" s="544"/>
    </row>
    <row r="3243" spans="1:10" ht="12.75" customHeight="1">
      <c r="A3243" s="469">
        <f t="shared" si="127"/>
        <v>708</v>
      </c>
      <c r="B3243" s="408" t="s">
        <v>2363</v>
      </c>
      <c r="C3243" s="470" t="s">
        <v>2246</v>
      </c>
      <c r="D3243" s="470">
        <v>0</v>
      </c>
      <c r="E3243" s="901">
        <v>1</v>
      </c>
      <c r="F3243" s="901"/>
      <c r="G3243" s="408">
        <v>31161807</v>
      </c>
      <c r="H3243" s="529">
        <v>286000</v>
      </c>
      <c r="I3243" s="543"/>
      <c r="J3243" s="544"/>
    </row>
    <row r="3244" spans="1:10" ht="12.75" customHeight="1">
      <c r="A3244" s="469">
        <f t="shared" si="127"/>
        <v>709</v>
      </c>
      <c r="B3244" s="408" t="s">
        <v>2364</v>
      </c>
      <c r="C3244" s="470" t="s">
        <v>2246</v>
      </c>
      <c r="D3244" s="470">
        <v>0</v>
      </c>
      <c r="E3244" s="901">
        <v>1</v>
      </c>
      <c r="F3244" s="901"/>
      <c r="G3244" s="408">
        <v>27112129</v>
      </c>
      <c r="H3244" s="529">
        <v>13200.000000000002</v>
      </c>
      <c r="I3244" s="543"/>
      <c r="J3244" s="544"/>
    </row>
    <row r="3245" spans="1:10" ht="12.75" customHeight="1">
      <c r="A3245" s="469">
        <f t="shared" si="127"/>
        <v>710</v>
      </c>
      <c r="B3245" s="408" t="s">
        <v>2365</v>
      </c>
      <c r="C3245" s="470" t="s">
        <v>2246</v>
      </c>
      <c r="D3245" s="470">
        <v>0</v>
      </c>
      <c r="E3245" s="901">
        <v>1</v>
      </c>
      <c r="F3245" s="901"/>
      <c r="G3245" s="408">
        <v>27112132</v>
      </c>
      <c r="H3245" s="529">
        <v>22000</v>
      </c>
      <c r="I3245" s="543"/>
      <c r="J3245" s="544"/>
    </row>
    <row r="3246" spans="1:10" ht="12.75" customHeight="1">
      <c r="A3246" s="469">
        <f t="shared" si="127"/>
        <v>711</v>
      </c>
      <c r="B3246" s="463" t="s">
        <v>2367</v>
      </c>
      <c r="C3246" s="470" t="s">
        <v>2246</v>
      </c>
      <c r="D3246" s="470">
        <v>0</v>
      </c>
      <c r="E3246" s="901">
        <v>1</v>
      </c>
      <c r="F3246" s="901"/>
      <c r="G3246" s="408">
        <v>25173809</v>
      </c>
      <c r="H3246" s="529">
        <v>616000</v>
      </c>
      <c r="I3246" s="543"/>
      <c r="J3246" s="544"/>
    </row>
    <row r="3247" spans="1:10" ht="12.75" customHeight="1">
      <c r="A3247" s="915" t="s">
        <v>2822</v>
      </c>
      <c r="B3247" s="915"/>
      <c r="C3247" s="915"/>
      <c r="D3247" s="915"/>
      <c r="E3247" s="915"/>
      <c r="F3247" s="915"/>
      <c r="G3247" s="915"/>
      <c r="H3247" s="915"/>
      <c r="I3247" s="543"/>
      <c r="J3247" s="544"/>
    </row>
    <row r="3248" spans="1:10" ht="12.75" customHeight="1">
      <c r="A3248" s="469">
        <f>A3246+1</f>
        <v>712</v>
      </c>
      <c r="B3248" s="408" t="s">
        <v>2368</v>
      </c>
      <c r="C3248" s="470" t="s">
        <v>2246</v>
      </c>
      <c r="D3248" s="470">
        <v>0</v>
      </c>
      <c r="E3248" s="901">
        <v>1</v>
      </c>
      <c r="F3248" s="901"/>
      <c r="G3248" s="408">
        <v>25172604</v>
      </c>
      <c r="H3248" s="529">
        <v>495000.00000000006</v>
      </c>
      <c r="I3248" s="543"/>
      <c r="J3248" s="544"/>
    </row>
    <row r="3249" spans="1:10" ht="12.75" customHeight="1">
      <c r="A3249" s="469">
        <f t="shared" ref="A3249:A3259" si="128">A3248+1</f>
        <v>713</v>
      </c>
      <c r="B3249" s="408" t="s">
        <v>2369</v>
      </c>
      <c r="C3249" s="470" t="s">
        <v>2246</v>
      </c>
      <c r="D3249" s="470">
        <v>0</v>
      </c>
      <c r="E3249" s="901">
        <v>1</v>
      </c>
      <c r="F3249" s="901"/>
      <c r="G3249" s="408">
        <v>25174800</v>
      </c>
      <c r="H3249" s="529">
        <v>88000</v>
      </c>
      <c r="I3249" s="543"/>
      <c r="J3249" s="544"/>
    </row>
    <row r="3250" spans="1:10" ht="12.75" customHeight="1">
      <c r="A3250" s="469">
        <f t="shared" si="128"/>
        <v>714</v>
      </c>
      <c r="B3250" s="408" t="s">
        <v>2370</v>
      </c>
      <c r="C3250" s="470" t="s">
        <v>2246</v>
      </c>
      <c r="D3250" s="470">
        <v>0</v>
      </c>
      <c r="E3250" s="901">
        <v>1</v>
      </c>
      <c r="F3250" s="901"/>
      <c r="G3250" s="408">
        <v>52161512</v>
      </c>
      <c r="H3250" s="529">
        <v>242000.00000000003</v>
      </c>
      <c r="I3250" s="543"/>
      <c r="J3250" s="544"/>
    </row>
    <row r="3251" spans="1:10" ht="12.75" customHeight="1">
      <c r="A3251" s="469">
        <f t="shared" si="128"/>
        <v>715</v>
      </c>
      <c r="B3251" s="408" t="s">
        <v>2371</v>
      </c>
      <c r="C3251" s="470" t="s">
        <v>2246</v>
      </c>
      <c r="D3251" s="470">
        <v>0</v>
      </c>
      <c r="E3251" s="901">
        <v>1</v>
      </c>
      <c r="F3251" s="901"/>
      <c r="G3251" s="408">
        <v>25171502</v>
      </c>
      <c r="H3251" s="529">
        <v>77000</v>
      </c>
      <c r="I3251" s="543"/>
      <c r="J3251" s="544"/>
    </row>
    <row r="3252" spans="1:10" ht="12.75" customHeight="1">
      <c r="A3252" s="469">
        <f t="shared" si="128"/>
        <v>716</v>
      </c>
      <c r="B3252" s="408" t="s">
        <v>2372</v>
      </c>
      <c r="C3252" s="470" t="s">
        <v>2246</v>
      </c>
      <c r="D3252" s="470">
        <v>0</v>
      </c>
      <c r="E3252" s="901">
        <v>1</v>
      </c>
      <c r="F3252" s="901"/>
      <c r="G3252" s="408">
        <v>25172908</v>
      </c>
      <c r="H3252" s="529">
        <v>385000.00000000006</v>
      </c>
      <c r="I3252" s="543"/>
      <c r="J3252" s="544"/>
    </row>
    <row r="3253" spans="1:10" ht="12.75" customHeight="1">
      <c r="A3253" s="469">
        <f t="shared" si="128"/>
        <v>717</v>
      </c>
      <c r="B3253" s="408" t="s">
        <v>2373</v>
      </c>
      <c r="C3253" s="470" t="s">
        <v>2246</v>
      </c>
      <c r="D3253" s="470">
        <v>0</v>
      </c>
      <c r="E3253" s="901">
        <v>1</v>
      </c>
      <c r="F3253" s="901"/>
      <c r="G3253" s="408">
        <v>30171707</v>
      </c>
      <c r="H3253" s="529">
        <v>1980000.0000000002</v>
      </c>
      <c r="I3253" s="543"/>
      <c r="J3253" s="544"/>
    </row>
    <row r="3254" spans="1:10" ht="12.75" customHeight="1">
      <c r="A3254" s="469">
        <f t="shared" si="128"/>
        <v>718</v>
      </c>
      <c r="B3254" s="408" t="s">
        <v>2374</v>
      </c>
      <c r="C3254" s="470" t="s">
        <v>2246</v>
      </c>
      <c r="D3254" s="470">
        <v>0</v>
      </c>
      <c r="E3254" s="901">
        <v>1</v>
      </c>
      <c r="F3254" s="901"/>
      <c r="G3254" s="408">
        <v>30171707</v>
      </c>
      <c r="H3254" s="529">
        <v>715000</v>
      </c>
      <c r="I3254" s="543"/>
      <c r="J3254" s="544"/>
    </row>
    <row r="3255" spans="1:10" ht="12.75" customHeight="1">
      <c r="A3255" s="469">
        <f t="shared" si="128"/>
        <v>719</v>
      </c>
      <c r="B3255" s="408" t="s">
        <v>2375</v>
      </c>
      <c r="C3255" s="470" t="s">
        <v>2246</v>
      </c>
      <c r="D3255" s="470">
        <v>0</v>
      </c>
      <c r="E3255" s="901">
        <v>1</v>
      </c>
      <c r="F3255" s="901"/>
      <c r="G3255" s="408">
        <v>30171707</v>
      </c>
      <c r="H3255" s="529">
        <v>1078000</v>
      </c>
      <c r="I3255" s="543"/>
      <c r="J3255" s="544"/>
    </row>
    <row r="3256" spans="1:10" ht="12.75" customHeight="1">
      <c r="A3256" s="469">
        <f t="shared" si="128"/>
        <v>720</v>
      </c>
      <c r="B3256" s="408" t="s">
        <v>2376</v>
      </c>
      <c r="C3256" s="470" t="s">
        <v>2246</v>
      </c>
      <c r="D3256" s="470">
        <v>0</v>
      </c>
      <c r="E3256" s="901">
        <v>1</v>
      </c>
      <c r="F3256" s="901"/>
      <c r="G3256" s="408">
        <v>25174800</v>
      </c>
      <c r="H3256" s="529">
        <v>572000</v>
      </c>
      <c r="I3256" s="543"/>
      <c r="J3256" s="544"/>
    </row>
    <row r="3257" spans="1:10" ht="12.75" customHeight="1">
      <c r="A3257" s="469">
        <f t="shared" si="128"/>
        <v>721</v>
      </c>
      <c r="B3257" s="408" t="s">
        <v>2377</v>
      </c>
      <c r="C3257" s="470" t="s">
        <v>2246</v>
      </c>
      <c r="D3257" s="470">
        <v>0</v>
      </c>
      <c r="E3257" s="901">
        <v>1</v>
      </c>
      <c r="F3257" s="901"/>
      <c r="G3257" s="408">
        <v>25172104</v>
      </c>
      <c r="H3257" s="529">
        <v>275000</v>
      </c>
      <c r="I3257" s="543"/>
      <c r="J3257" s="544"/>
    </row>
    <row r="3258" spans="1:10" ht="12.75" customHeight="1">
      <c r="A3258" s="469">
        <f t="shared" si="128"/>
        <v>722</v>
      </c>
      <c r="B3258" s="408" t="s">
        <v>2378</v>
      </c>
      <c r="C3258" s="470" t="s">
        <v>2246</v>
      </c>
      <c r="D3258" s="470">
        <v>0</v>
      </c>
      <c r="E3258" s="901">
        <v>1</v>
      </c>
      <c r="F3258" s="901"/>
      <c r="G3258" s="408">
        <v>25174800</v>
      </c>
      <c r="H3258" s="529">
        <v>132000</v>
      </c>
      <c r="I3258" s="543"/>
      <c r="J3258" s="544"/>
    </row>
    <row r="3259" spans="1:10" ht="12.75" customHeight="1">
      <c r="A3259" s="469">
        <f t="shared" si="128"/>
        <v>723</v>
      </c>
      <c r="B3259" s="463" t="s">
        <v>2379</v>
      </c>
      <c r="C3259" s="470" t="s">
        <v>2246</v>
      </c>
      <c r="D3259" s="470">
        <v>0</v>
      </c>
      <c r="E3259" s="901">
        <v>1</v>
      </c>
      <c r="F3259" s="901"/>
      <c r="G3259" s="408">
        <v>25174800</v>
      </c>
      <c r="H3259" s="529">
        <v>242000.00000000003</v>
      </c>
      <c r="I3259" s="543"/>
      <c r="J3259" s="544"/>
    </row>
    <row r="3260" spans="1:10" ht="12.75" customHeight="1">
      <c r="A3260" s="504"/>
      <c r="B3260" s="536"/>
      <c r="C3260" s="537"/>
      <c r="D3260" s="385"/>
      <c r="E3260" s="533"/>
      <c r="F3260" s="535"/>
      <c r="G3260" s="504"/>
      <c r="H3260" s="388"/>
      <c r="I3260" s="543"/>
      <c r="J3260" s="544"/>
    </row>
    <row r="3261" spans="1:10" ht="111" customHeight="1">
      <c r="A3261" s="912" t="s">
        <v>3384</v>
      </c>
      <c r="B3261" s="869"/>
      <c r="C3261" s="869"/>
      <c r="D3261" s="869"/>
      <c r="E3261" s="869"/>
      <c r="F3261" s="869"/>
      <c r="G3261" s="869"/>
      <c r="H3261" s="913"/>
      <c r="I3261" s="543"/>
      <c r="J3261" s="544"/>
    </row>
    <row r="3262" spans="1:10" ht="21" customHeight="1">
      <c r="A3262" s="914" t="s">
        <v>2034</v>
      </c>
      <c r="B3262" s="914"/>
      <c r="C3262" s="914"/>
      <c r="D3262" s="914"/>
      <c r="E3262" s="914"/>
      <c r="F3262" s="914"/>
      <c r="G3262" s="914"/>
      <c r="H3262" s="388"/>
      <c r="I3262" s="543"/>
      <c r="J3262" s="544"/>
    </row>
    <row r="3263" spans="1:10" ht="12.75" customHeight="1">
      <c r="A3263" s="904" t="s">
        <v>2736</v>
      </c>
      <c r="B3263" s="904"/>
      <c r="C3263" s="904"/>
      <c r="D3263" s="904"/>
      <c r="E3263" s="904"/>
      <c r="F3263" s="904"/>
      <c r="G3263" s="904"/>
      <c r="H3263" s="904"/>
      <c r="I3263" s="543"/>
      <c r="J3263" s="544"/>
    </row>
    <row r="3264" spans="1:10" ht="12.75" customHeight="1">
      <c r="A3264" s="476">
        <f>A3257+1</f>
        <v>722</v>
      </c>
      <c r="B3264" s="477" t="s">
        <v>3214</v>
      </c>
      <c r="C3264" s="489" t="s">
        <v>2890</v>
      </c>
      <c r="D3264" s="489">
        <v>0</v>
      </c>
      <c r="E3264" s="901">
        <v>1</v>
      </c>
      <c r="F3264" s="901"/>
      <c r="G3264" s="490">
        <v>78181508</v>
      </c>
      <c r="H3264" s="531">
        <v>880000.00000000012</v>
      </c>
      <c r="I3264" s="543"/>
      <c r="J3264" s="544"/>
    </row>
    <row r="3265" spans="1:10" ht="12.75" customHeight="1">
      <c r="A3265" s="475">
        <f>A3264+1</f>
        <v>723</v>
      </c>
      <c r="B3265" s="382" t="s">
        <v>3215</v>
      </c>
      <c r="C3265" s="381" t="s">
        <v>2890</v>
      </c>
      <c r="D3265" s="381">
        <v>0</v>
      </c>
      <c r="E3265" s="901">
        <v>1</v>
      </c>
      <c r="F3265" s="901"/>
      <c r="G3265" s="470">
        <v>78181508</v>
      </c>
      <c r="H3265" s="530">
        <v>660000</v>
      </c>
      <c r="I3265" s="543"/>
      <c r="J3265" s="544"/>
    </row>
    <row r="3266" spans="1:10" ht="12.75" customHeight="1">
      <c r="A3266" s="475">
        <f t="shared" ref="A3266:A3271" si="129">A3265+1</f>
        <v>724</v>
      </c>
      <c r="B3266" s="382" t="s">
        <v>3216</v>
      </c>
      <c r="C3266" s="381" t="s">
        <v>2890</v>
      </c>
      <c r="D3266" s="381">
        <v>0</v>
      </c>
      <c r="E3266" s="901">
        <v>1</v>
      </c>
      <c r="F3266" s="901"/>
      <c r="G3266" s="470">
        <v>78181508</v>
      </c>
      <c r="H3266" s="530">
        <v>715000</v>
      </c>
      <c r="I3266" s="543"/>
      <c r="J3266" s="544"/>
    </row>
    <row r="3267" spans="1:10" ht="12.75" customHeight="1">
      <c r="A3267" s="475">
        <f t="shared" si="129"/>
        <v>725</v>
      </c>
      <c r="B3267" s="382" t="s">
        <v>3217</v>
      </c>
      <c r="C3267" s="381" t="s">
        <v>2890</v>
      </c>
      <c r="D3267" s="381">
        <v>0</v>
      </c>
      <c r="E3267" s="901">
        <v>1</v>
      </c>
      <c r="F3267" s="901"/>
      <c r="G3267" s="470">
        <v>78181508</v>
      </c>
      <c r="H3267" s="530">
        <v>748000.00000000012</v>
      </c>
      <c r="I3267" s="543"/>
      <c r="J3267" s="544"/>
    </row>
    <row r="3268" spans="1:10" ht="12.75" customHeight="1">
      <c r="A3268" s="475">
        <f t="shared" si="129"/>
        <v>726</v>
      </c>
      <c r="B3268" s="382" t="s">
        <v>3218</v>
      </c>
      <c r="C3268" s="381" t="s">
        <v>2890</v>
      </c>
      <c r="D3268" s="381">
        <v>0</v>
      </c>
      <c r="E3268" s="901">
        <v>1</v>
      </c>
      <c r="F3268" s="901"/>
      <c r="G3268" s="470">
        <v>78181508</v>
      </c>
      <c r="H3268" s="530">
        <v>462000.00000000006</v>
      </c>
      <c r="I3268" s="543"/>
      <c r="J3268" s="544"/>
    </row>
    <row r="3269" spans="1:10" ht="12.75" customHeight="1">
      <c r="A3269" s="475">
        <f t="shared" si="129"/>
        <v>727</v>
      </c>
      <c r="B3269" s="382" t="s">
        <v>3219</v>
      </c>
      <c r="C3269" s="381" t="s">
        <v>2890</v>
      </c>
      <c r="D3269" s="381">
        <v>0</v>
      </c>
      <c r="E3269" s="901">
        <v>1</v>
      </c>
      <c r="F3269" s="901"/>
      <c r="G3269" s="470">
        <v>78181508</v>
      </c>
      <c r="H3269" s="530">
        <v>330000</v>
      </c>
      <c r="I3269" s="543"/>
      <c r="J3269" s="544"/>
    </row>
    <row r="3270" spans="1:10" ht="12.75" customHeight="1">
      <c r="A3270" s="475">
        <f t="shared" si="129"/>
        <v>728</v>
      </c>
      <c r="B3270" s="382" t="s">
        <v>3220</v>
      </c>
      <c r="C3270" s="381" t="s">
        <v>2890</v>
      </c>
      <c r="D3270" s="381">
        <v>0</v>
      </c>
      <c r="E3270" s="901">
        <v>1</v>
      </c>
      <c r="F3270" s="901"/>
      <c r="G3270" s="470">
        <v>78181508</v>
      </c>
      <c r="H3270" s="530">
        <v>682000</v>
      </c>
      <c r="I3270" s="543"/>
      <c r="J3270" s="544"/>
    </row>
    <row r="3271" spans="1:10" ht="12.75" customHeight="1">
      <c r="A3271" s="475">
        <f t="shared" si="129"/>
        <v>729</v>
      </c>
      <c r="B3271" s="464" t="s">
        <v>3221</v>
      </c>
      <c r="C3271" s="381" t="s">
        <v>2890</v>
      </c>
      <c r="D3271" s="381">
        <v>0</v>
      </c>
      <c r="E3271" s="901">
        <v>1</v>
      </c>
      <c r="F3271" s="901"/>
      <c r="G3271" s="470">
        <v>78181508</v>
      </c>
      <c r="H3271" s="530">
        <v>715000</v>
      </c>
      <c r="I3271" s="543"/>
      <c r="J3271" s="544"/>
    </row>
    <row r="3272" spans="1:10" ht="12.75" customHeight="1">
      <c r="A3272" s="904" t="s">
        <v>2391</v>
      </c>
      <c r="B3272" s="904"/>
      <c r="C3272" s="904"/>
      <c r="D3272" s="904"/>
      <c r="E3272" s="904"/>
      <c r="F3272" s="904"/>
      <c r="G3272" s="904"/>
      <c r="H3272" s="904"/>
      <c r="I3272" s="543"/>
      <c r="J3272" s="544"/>
    </row>
    <row r="3273" spans="1:10" ht="12.75" customHeight="1">
      <c r="A3273" s="475">
        <f>A3271+1</f>
        <v>730</v>
      </c>
      <c r="B3273" s="382" t="s">
        <v>3222</v>
      </c>
      <c r="C3273" s="381" t="s">
        <v>2890</v>
      </c>
      <c r="D3273" s="381">
        <v>0</v>
      </c>
      <c r="E3273" s="901">
        <v>1</v>
      </c>
      <c r="F3273" s="901"/>
      <c r="G3273" s="470">
        <v>78181508</v>
      </c>
      <c r="H3273" s="530">
        <v>132000</v>
      </c>
      <c r="I3273" s="543"/>
      <c r="J3273" s="544"/>
    </row>
    <row r="3274" spans="1:10" ht="12.75" customHeight="1">
      <c r="A3274" s="475">
        <f t="shared" ref="A3274:A3285" si="130">A3273+1</f>
        <v>731</v>
      </c>
      <c r="B3274" s="382" t="s">
        <v>3223</v>
      </c>
      <c r="C3274" s="381" t="s">
        <v>2890</v>
      </c>
      <c r="D3274" s="381">
        <v>0</v>
      </c>
      <c r="E3274" s="901">
        <v>1</v>
      </c>
      <c r="F3274" s="901"/>
      <c r="G3274" s="470">
        <v>78181508</v>
      </c>
      <c r="H3274" s="530">
        <v>132000</v>
      </c>
      <c r="I3274" s="543"/>
      <c r="J3274" s="544"/>
    </row>
    <row r="3275" spans="1:10" ht="12.75" customHeight="1">
      <c r="A3275" s="475">
        <f t="shared" si="130"/>
        <v>732</v>
      </c>
      <c r="B3275" s="382" t="s">
        <v>3224</v>
      </c>
      <c r="C3275" s="381" t="s">
        <v>2890</v>
      </c>
      <c r="D3275" s="381">
        <v>0</v>
      </c>
      <c r="E3275" s="901">
        <v>1</v>
      </c>
      <c r="F3275" s="901"/>
      <c r="G3275" s="470">
        <v>78181508</v>
      </c>
      <c r="H3275" s="530">
        <v>132000</v>
      </c>
      <c r="I3275" s="543"/>
      <c r="J3275" s="544"/>
    </row>
    <row r="3276" spans="1:10" ht="12.75" customHeight="1">
      <c r="A3276" s="475">
        <f t="shared" si="130"/>
        <v>733</v>
      </c>
      <c r="B3276" s="382" t="s">
        <v>3225</v>
      </c>
      <c r="C3276" s="381" t="s">
        <v>2890</v>
      </c>
      <c r="D3276" s="381">
        <v>0</v>
      </c>
      <c r="E3276" s="901">
        <v>1</v>
      </c>
      <c r="F3276" s="901"/>
      <c r="G3276" s="470">
        <v>78181508</v>
      </c>
      <c r="H3276" s="530">
        <v>198000.00000000003</v>
      </c>
      <c r="I3276" s="543"/>
      <c r="J3276" s="544"/>
    </row>
    <row r="3277" spans="1:10" ht="12.75" customHeight="1">
      <c r="A3277" s="475">
        <f t="shared" si="130"/>
        <v>734</v>
      </c>
      <c r="B3277" s="382" t="s">
        <v>3226</v>
      </c>
      <c r="C3277" s="381" t="s">
        <v>2890</v>
      </c>
      <c r="D3277" s="381">
        <v>0</v>
      </c>
      <c r="E3277" s="901">
        <v>1</v>
      </c>
      <c r="F3277" s="901"/>
      <c r="G3277" s="470">
        <v>78181508</v>
      </c>
      <c r="H3277" s="530">
        <v>198000.00000000003</v>
      </c>
      <c r="I3277" s="543"/>
      <c r="J3277" s="544"/>
    </row>
    <row r="3278" spans="1:10" ht="12.75" customHeight="1">
      <c r="A3278" s="475">
        <f t="shared" si="130"/>
        <v>735</v>
      </c>
      <c r="B3278" s="382" t="s">
        <v>3227</v>
      </c>
      <c r="C3278" s="381" t="s">
        <v>2890</v>
      </c>
      <c r="D3278" s="381">
        <v>0</v>
      </c>
      <c r="E3278" s="901">
        <v>1</v>
      </c>
      <c r="F3278" s="901"/>
      <c r="G3278" s="470">
        <v>78181508</v>
      </c>
      <c r="H3278" s="530">
        <v>352000</v>
      </c>
      <c r="I3278" s="543"/>
      <c r="J3278" s="544"/>
    </row>
    <row r="3279" spans="1:10" ht="12.75" customHeight="1">
      <c r="A3279" s="475">
        <f t="shared" si="130"/>
        <v>736</v>
      </c>
      <c r="B3279" s="382" t="s">
        <v>3228</v>
      </c>
      <c r="C3279" s="381" t="s">
        <v>2890</v>
      </c>
      <c r="D3279" s="381">
        <v>0</v>
      </c>
      <c r="E3279" s="901">
        <v>1</v>
      </c>
      <c r="F3279" s="901"/>
      <c r="G3279" s="470">
        <v>78181508</v>
      </c>
      <c r="H3279" s="530">
        <v>682000</v>
      </c>
      <c r="I3279" s="543"/>
      <c r="J3279" s="544"/>
    </row>
    <row r="3280" spans="1:10" ht="12.75" customHeight="1">
      <c r="A3280" s="475">
        <f t="shared" si="130"/>
        <v>737</v>
      </c>
      <c r="B3280" s="382" t="s">
        <v>3229</v>
      </c>
      <c r="C3280" s="381" t="s">
        <v>2890</v>
      </c>
      <c r="D3280" s="381">
        <v>0</v>
      </c>
      <c r="E3280" s="901">
        <v>1</v>
      </c>
      <c r="F3280" s="901"/>
      <c r="G3280" s="470">
        <v>78181508</v>
      </c>
      <c r="H3280" s="530">
        <v>880000.00000000012</v>
      </c>
      <c r="I3280" s="543"/>
      <c r="J3280" s="544"/>
    </row>
    <row r="3281" spans="1:10" ht="12.75" customHeight="1">
      <c r="A3281" s="475">
        <f t="shared" si="130"/>
        <v>738</v>
      </c>
      <c r="B3281" s="382" t="s">
        <v>3230</v>
      </c>
      <c r="C3281" s="381" t="s">
        <v>2890</v>
      </c>
      <c r="D3281" s="381">
        <v>0</v>
      </c>
      <c r="E3281" s="901">
        <v>1</v>
      </c>
      <c r="F3281" s="901"/>
      <c r="G3281" s="470">
        <v>78181508</v>
      </c>
      <c r="H3281" s="530">
        <v>308000</v>
      </c>
      <c r="I3281" s="543"/>
      <c r="J3281" s="544"/>
    </row>
    <row r="3282" spans="1:10" ht="12.75" customHeight="1">
      <c r="A3282" s="475">
        <f t="shared" si="130"/>
        <v>739</v>
      </c>
      <c r="B3282" s="382" t="s">
        <v>3231</v>
      </c>
      <c r="C3282" s="381" t="s">
        <v>2890</v>
      </c>
      <c r="D3282" s="381">
        <v>0</v>
      </c>
      <c r="E3282" s="901">
        <v>1</v>
      </c>
      <c r="F3282" s="901"/>
      <c r="G3282" s="470">
        <v>78181508</v>
      </c>
      <c r="H3282" s="530">
        <v>165000</v>
      </c>
      <c r="I3282" s="543"/>
      <c r="J3282" s="544"/>
    </row>
    <row r="3283" spans="1:10" ht="12.75" customHeight="1">
      <c r="A3283" s="475">
        <f t="shared" si="130"/>
        <v>740</v>
      </c>
      <c r="B3283" s="382" t="s">
        <v>3232</v>
      </c>
      <c r="C3283" s="381" t="s">
        <v>2890</v>
      </c>
      <c r="D3283" s="381">
        <v>0</v>
      </c>
      <c r="E3283" s="901">
        <v>1</v>
      </c>
      <c r="F3283" s="901"/>
      <c r="G3283" s="470">
        <v>78181508</v>
      </c>
      <c r="H3283" s="530">
        <v>132000</v>
      </c>
      <c r="I3283" s="543"/>
      <c r="J3283" s="544"/>
    </row>
    <row r="3284" spans="1:10" ht="12.75" customHeight="1">
      <c r="A3284" s="475">
        <f t="shared" si="130"/>
        <v>741</v>
      </c>
      <c r="B3284" s="382" t="s">
        <v>3233</v>
      </c>
      <c r="C3284" s="381" t="s">
        <v>2890</v>
      </c>
      <c r="D3284" s="381">
        <v>0</v>
      </c>
      <c r="E3284" s="901">
        <v>1</v>
      </c>
      <c r="F3284" s="901"/>
      <c r="G3284" s="470">
        <v>78181508</v>
      </c>
      <c r="H3284" s="530">
        <v>132000</v>
      </c>
      <c r="I3284" s="543"/>
      <c r="J3284" s="544"/>
    </row>
    <row r="3285" spans="1:10" ht="12.75" customHeight="1">
      <c r="A3285" s="475">
        <f t="shared" si="130"/>
        <v>742</v>
      </c>
      <c r="B3285" s="464" t="s">
        <v>3234</v>
      </c>
      <c r="C3285" s="381" t="s">
        <v>2890</v>
      </c>
      <c r="D3285" s="381">
        <v>0</v>
      </c>
      <c r="E3285" s="901">
        <v>1</v>
      </c>
      <c r="F3285" s="901"/>
      <c r="G3285" s="470">
        <v>78181508</v>
      </c>
      <c r="H3285" s="530">
        <v>242000.00000000003</v>
      </c>
      <c r="I3285" s="543"/>
      <c r="J3285" s="544"/>
    </row>
    <row r="3286" spans="1:10" ht="12.75" customHeight="1">
      <c r="A3286" s="904" t="s">
        <v>2757</v>
      </c>
      <c r="B3286" s="904"/>
      <c r="C3286" s="904"/>
      <c r="D3286" s="904"/>
      <c r="E3286" s="904"/>
      <c r="F3286" s="904"/>
      <c r="G3286" s="904"/>
      <c r="H3286" s="904"/>
      <c r="I3286" s="543"/>
      <c r="J3286" s="544"/>
    </row>
    <row r="3287" spans="1:10" ht="12.75" customHeight="1">
      <c r="A3287" s="476">
        <f>A3285+1</f>
        <v>743</v>
      </c>
      <c r="B3287" s="477" t="s">
        <v>3235</v>
      </c>
      <c r="C3287" s="489" t="s">
        <v>2890</v>
      </c>
      <c r="D3287" s="489">
        <v>0</v>
      </c>
      <c r="E3287" s="901">
        <v>1</v>
      </c>
      <c r="F3287" s="901"/>
      <c r="G3287" s="490">
        <v>78181508</v>
      </c>
      <c r="H3287" s="531">
        <v>1045000.0000000001</v>
      </c>
      <c r="I3287" s="543"/>
      <c r="J3287" s="544"/>
    </row>
    <row r="3288" spans="1:10" ht="12.75" customHeight="1">
      <c r="A3288" s="475">
        <f t="shared" ref="A3288:A3308" si="131">A3287+1</f>
        <v>744</v>
      </c>
      <c r="B3288" s="382" t="s">
        <v>3236</v>
      </c>
      <c r="C3288" s="381" t="s">
        <v>2890</v>
      </c>
      <c r="D3288" s="381">
        <v>0</v>
      </c>
      <c r="E3288" s="901">
        <v>1</v>
      </c>
      <c r="F3288" s="901"/>
      <c r="G3288" s="470">
        <v>78181508</v>
      </c>
      <c r="H3288" s="530">
        <v>1320000</v>
      </c>
      <c r="I3288" s="543"/>
      <c r="J3288" s="544"/>
    </row>
    <row r="3289" spans="1:10" ht="12.75" customHeight="1">
      <c r="A3289" s="475">
        <f t="shared" si="131"/>
        <v>745</v>
      </c>
      <c r="B3289" s="382" t="s">
        <v>3237</v>
      </c>
      <c r="C3289" s="381" t="s">
        <v>2890</v>
      </c>
      <c r="D3289" s="381">
        <v>0</v>
      </c>
      <c r="E3289" s="901">
        <v>1</v>
      </c>
      <c r="F3289" s="901"/>
      <c r="G3289" s="470">
        <v>78181508</v>
      </c>
      <c r="H3289" s="530">
        <v>198000.00000000003</v>
      </c>
      <c r="I3289" s="543"/>
      <c r="J3289" s="544"/>
    </row>
    <row r="3290" spans="1:10" ht="12.75" customHeight="1">
      <c r="A3290" s="475">
        <f t="shared" si="131"/>
        <v>746</v>
      </c>
      <c r="B3290" s="382" t="s">
        <v>3238</v>
      </c>
      <c r="C3290" s="381" t="s">
        <v>2890</v>
      </c>
      <c r="D3290" s="381">
        <v>0</v>
      </c>
      <c r="E3290" s="901">
        <v>1</v>
      </c>
      <c r="F3290" s="901"/>
      <c r="G3290" s="470">
        <v>78181508</v>
      </c>
      <c r="H3290" s="530">
        <v>352000</v>
      </c>
      <c r="I3290" s="543"/>
      <c r="J3290" s="544"/>
    </row>
    <row r="3291" spans="1:10" ht="12.75" customHeight="1">
      <c r="A3291" s="475">
        <f t="shared" si="131"/>
        <v>747</v>
      </c>
      <c r="B3291" s="382" t="s">
        <v>3239</v>
      </c>
      <c r="C3291" s="381" t="s">
        <v>2890</v>
      </c>
      <c r="D3291" s="381">
        <v>0</v>
      </c>
      <c r="E3291" s="901">
        <v>1</v>
      </c>
      <c r="F3291" s="901"/>
      <c r="G3291" s="470">
        <v>78181508</v>
      </c>
      <c r="H3291" s="530">
        <v>308000</v>
      </c>
      <c r="I3291" s="543"/>
      <c r="J3291" s="544"/>
    </row>
    <row r="3292" spans="1:10" ht="12.75" customHeight="1">
      <c r="A3292" s="475">
        <f t="shared" si="131"/>
        <v>748</v>
      </c>
      <c r="B3292" s="382" t="s">
        <v>3240</v>
      </c>
      <c r="C3292" s="381" t="s">
        <v>2890</v>
      </c>
      <c r="D3292" s="381">
        <v>0</v>
      </c>
      <c r="E3292" s="901">
        <v>1</v>
      </c>
      <c r="F3292" s="901"/>
      <c r="G3292" s="470">
        <v>78181508</v>
      </c>
      <c r="H3292" s="530">
        <v>88000</v>
      </c>
      <c r="I3292" s="543"/>
      <c r="J3292" s="544"/>
    </row>
    <row r="3293" spans="1:10" ht="12.75" customHeight="1">
      <c r="A3293" s="475">
        <f t="shared" si="131"/>
        <v>749</v>
      </c>
      <c r="B3293" s="382" t="s">
        <v>3241</v>
      </c>
      <c r="C3293" s="381" t="s">
        <v>2890</v>
      </c>
      <c r="D3293" s="381">
        <v>0</v>
      </c>
      <c r="E3293" s="901">
        <v>1</v>
      </c>
      <c r="F3293" s="901"/>
      <c r="G3293" s="470">
        <v>78181508</v>
      </c>
      <c r="H3293" s="530">
        <v>165000</v>
      </c>
      <c r="I3293" s="543"/>
      <c r="J3293" s="544"/>
    </row>
    <row r="3294" spans="1:10" ht="12.75" customHeight="1">
      <c r="A3294" s="475">
        <f t="shared" si="131"/>
        <v>750</v>
      </c>
      <c r="B3294" s="382" t="s">
        <v>2934</v>
      </c>
      <c r="C3294" s="381" t="s">
        <v>2890</v>
      </c>
      <c r="D3294" s="381">
        <v>0</v>
      </c>
      <c r="E3294" s="901">
        <v>1</v>
      </c>
      <c r="F3294" s="901"/>
      <c r="G3294" s="470">
        <v>78181508</v>
      </c>
      <c r="H3294" s="530">
        <v>55000.000000000007</v>
      </c>
      <c r="I3294" s="543"/>
      <c r="J3294" s="544"/>
    </row>
    <row r="3295" spans="1:10" ht="12.75" customHeight="1">
      <c r="A3295" s="475">
        <f t="shared" si="131"/>
        <v>751</v>
      </c>
      <c r="B3295" s="382" t="s">
        <v>3242</v>
      </c>
      <c r="C3295" s="381" t="s">
        <v>2890</v>
      </c>
      <c r="D3295" s="381">
        <v>0</v>
      </c>
      <c r="E3295" s="901">
        <v>1</v>
      </c>
      <c r="F3295" s="901"/>
      <c r="G3295" s="470">
        <v>78181508</v>
      </c>
      <c r="H3295" s="530">
        <v>55000.000000000007</v>
      </c>
      <c r="I3295" s="543"/>
      <c r="J3295" s="544"/>
    </row>
    <row r="3296" spans="1:10" ht="12.75" customHeight="1">
      <c r="A3296" s="475">
        <f t="shared" si="131"/>
        <v>752</v>
      </c>
      <c r="B3296" s="382" t="s">
        <v>2936</v>
      </c>
      <c r="C3296" s="381" t="s">
        <v>2890</v>
      </c>
      <c r="D3296" s="381">
        <v>0</v>
      </c>
      <c r="E3296" s="901">
        <v>1</v>
      </c>
      <c r="F3296" s="901"/>
      <c r="G3296" s="470">
        <v>78181508</v>
      </c>
      <c r="H3296" s="530">
        <v>55000.000000000007</v>
      </c>
      <c r="I3296" s="543"/>
      <c r="J3296" s="544"/>
    </row>
    <row r="3297" spans="1:10" ht="12.75" customHeight="1">
      <c r="A3297" s="475">
        <f t="shared" si="131"/>
        <v>753</v>
      </c>
      <c r="B3297" s="382" t="s">
        <v>3243</v>
      </c>
      <c r="C3297" s="381" t="s">
        <v>2890</v>
      </c>
      <c r="D3297" s="381">
        <v>0</v>
      </c>
      <c r="E3297" s="901">
        <v>1</v>
      </c>
      <c r="F3297" s="901"/>
      <c r="G3297" s="470">
        <v>78181508</v>
      </c>
      <c r="H3297" s="530">
        <v>3520000.0000000005</v>
      </c>
      <c r="I3297" s="543"/>
      <c r="J3297" s="544"/>
    </row>
    <row r="3298" spans="1:10" ht="12.75" customHeight="1">
      <c r="A3298" s="475">
        <f t="shared" si="131"/>
        <v>754</v>
      </c>
      <c r="B3298" s="382" t="s">
        <v>3244</v>
      </c>
      <c r="C3298" s="381" t="s">
        <v>2890</v>
      </c>
      <c r="D3298" s="381">
        <v>0</v>
      </c>
      <c r="E3298" s="901">
        <v>1</v>
      </c>
      <c r="F3298" s="901"/>
      <c r="G3298" s="470">
        <v>78181508</v>
      </c>
      <c r="H3298" s="530">
        <v>3080000.0000000005</v>
      </c>
      <c r="I3298" s="543"/>
      <c r="J3298" s="544"/>
    </row>
    <row r="3299" spans="1:10" ht="12.75" customHeight="1">
      <c r="A3299" s="475">
        <f t="shared" si="131"/>
        <v>755</v>
      </c>
      <c r="B3299" s="382" t="s">
        <v>3245</v>
      </c>
      <c r="C3299" s="381" t="s">
        <v>2890</v>
      </c>
      <c r="D3299" s="381">
        <v>0</v>
      </c>
      <c r="E3299" s="901">
        <v>1</v>
      </c>
      <c r="F3299" s="901"/>
      <c r="G3299" s="470">
        <v>78181508</v>
      </c>
      <c r="H3299" s="530">
        <v>3520000.0000000005</v>
      </c>
      <c r="I3299" s="543"/>
      <c r="J3299" s="544"/>
    </row>
    <row r="3300" spans="1:10" ht="12.75" customHeight="1">
      <c r="A3300" s="475">
        <f t="shared" si="131"/>
        <v>756</v>
      </c>
      <c r="B3300" s="479" t="s">
        <v>3246</v>
      </c>
      <c r="C3300" s="381" t="s">
        <v>2890</v>
      </c>
      <c r="D3300" s="381">
        <v>0</v>
      </c>
      <c r="E3300" s="901">
        <v>1</v>
      </c>
      <c r="F3300" s="901"/>
      <c r="G3300" s="470">
        <v>78181508</v>
      </c>
      <c r="H3300" s="530">
        <v>682000</v>
      </c>
      <c r="I3300" s="543"/>
      <c r="J3300" s="544"/>
    </row>
    <row r="3301" spans="1:10" ht="12.75" customHeight="1">
      <c r="A3301" s="475">
        <f t="shared" si="131"/>
        <v>757</v>
      </c>
      <c r="B3301" s="382" t="s">
        <v>3247</v>
      </c>
      <c r="C3301" s="381" t="s">
        <v>2890</v>
      </c>
      <c r="D3301" s="381">
        <v>0</v>
      </c>
      <c r="E3301" s="901">
        <v>1</v>
      </c>
      <c r="F3301" s="901"/>
      <c r="G3301" s="470">
        <v>78181508</v>
      </c>
      <c r="H3301" s="530">
        <v>1760000.0000000002</v>
      </c>
      <c r="I3301" s="543"/>
      <c r="J3301" s="544"/>
    </row>
    <row r="3302" spans="1:10" ht="12.75" customHeight="1">
      <c r="A3302" s="475">
        <f t="shared" si="131"/>
        <v>758</v>
      </c>
      <c r="B3302" s="382" t="s">
        <v>3248</v>
      </c>
      <c r="C3302" s="381" t="s">
        <v>2890</v>
      </c>
      <c r="D3302" s="381">
        <v>0</v>
      </c>
      <c r="E3302" s="901">
        <v>1</v>
      </c>
      <c r="F3302" s="901"/>
      <c r="G3302" s="470">
        <v>78181508</v>
      </c>
      <c r="H3302" s="530">
        <v>3080000.0000000005</v>
      </c>
      <c r="I3302" s="543"/>
      <c r="J3302" s="544"/>
    </row>
    <row r="3303" spans="1:10" ht="12.75" customHeight="1">
      <c r="A3303" s="475">
        <f t="shared" si="131"/>
        <v>759</v>
      </c>
      <c r="B3303" s="382" t="s">
        <v>3249</v>
      </c>
      <c r="C3303" s="381" t="s">
        <v>2890</v>
      </c>
      <c r="D3303" s="381">
        <v>0</v>
      </c>
      <c r="E3303" s="901">
        <v>1</v>
      </c>
      <c r="F3303" s="901"/>
      <c r="G3303" s="470">
        <v>78181508</v>
      </c>
      <c r="H3303" s="530">
        <v>3960000.0000000005</v>
      </c>
      <c r="I3303" s="543"/>
      <c r="J3303" s="544"/>
    </row>
    <row r="3304" spans="1:10" ht="12.75" customHeight="1">
      <c r="A3304" s="475">
        <f t="shared" si="131"/>
        <v>760</v>
      </c>
      <c r="B3304" s="382" t="s">
        <v>3250</v>
      </c>
      <c r="C3304" s="381" t="s">
        <v>2890</v>
      </c>
      <c r="D3304" s="381">
        <v>0</v>
      </c>
      <c r="E3304" s="901">
        <v>1</v>
      </c>
      <c r="F3304" s="901"/>
      <c r="G3304" s="470">
        <v>78181508</v>
      </c>
      <c r="H3304" s="530">
        <v>132000</v>
      </c>
      <c r="I3304" s="543"/>
      <c r="J3304" s="544"/>
    </row>
    <row r="3305" spans="1:10" ht="12.75" customHeight="1">
      <c r="A3305" s="475">
        <f t="shared" si="131"/>
        <v>761</v>
      </c>
      <c r="B3305" s="382" t="s">
        <v>3251</v>
      </c>
      <c r="C3305" s="381" t="s">
        <v>2890</v>
      </c>
      <c r="D3305" s="381">
        <v>0</v>
      </c>
      <c r="E3305" s="901">
        <v>1</v>
      </c>
      <c r="F3305" s="901"/>
      <c r="G3305" s="470">
        <v>78181508</v>
      </c>
      <c r="H3305" s="530">
        <v>1320000</v>
      </c>
      <c r="I3305" s="543"/>
      <c r="J3305" s="544"/>
    </row>
    <row r="3306" spans="1:10" ht="12.75" customHeight="1">
      <c r="A3306" s="475">
        <f t="shared" si="131"/>
        <v>762</v>
      </c>
      <c r="B3306" s="382" t="s">
        <v>3252</v>
      </c>
      <c r="C3306" s="381" t="s">
        <v>2890</v>
      </c>
      <c r="D3306" s="381">
        <v>0</v>
      </c>
      <c r="E3306" s="901">
        <v>1</v>
      </c>
      <c r="F3306" s="901"/>
      <c r="G3306" s="470">
        <v>78181508</v>
      </c>
      <c r="H3306" s="530">
        <v>1320000</v>
      </c>
      <c r="I3306" s="543"/>
      <c r="J3306" s="544"/>
    </row>
    <row r="3307" spans="1:10" ht="12.75" customHeight="1">
      <c r="A3307" s="475">
        <f t="shared" si="131"/>
        <v>763</v>
      </c>
      <c r="B3307" s="382" t="s">
        <v>3253</v>
      </c>
      <c r="C3307" s="381" t="s">
        <v>2890</v>
      </c>
      <c r="D3307" s="381">
        <v>0</v>
      </c>
      <c r="E3307" s="901">
        <v>1</v>
      </c>
      <c r="F3307" s="901"/>
      <c r="G3307" s="470">
        <v>78181508</v>
      </c>
      <c r="H3307" s="530">
        <v>770000.00000000012</v>
      </c>
      <c r="I3307" s="543"/>
      <c r="J3307" s="544"/>
    </row>
    <row r="3308" spans="1:10" ht="12.75" customHeight="1">
      <c r="A3308" s="475">
        <f t="shared" si="131"/>
        <v>764</v>
      </c>
      <c r="B3308" s="464" t="s">
        <v>3254</v>
      </c>
      <c r="C3308" s="381" t="s">
        <v>2890</v>
      </c>
      <c r="D3308" s="381">
        <v>0</v>
      </c>
      <c r="E3308" s="901">
        <v>1</v>
      </c>
      <c r="F3308" s="901"/>
      <c r="G3308" s="470">
        <v>78181508</v>
      </c>
      <c r="H3308" s="530">
        <v>275000</v>
      </c>
      <c r="I3308" s="543"/>
      <c r="J3308" s="544"/>
    </row>
    <row r="3309" spans="1:10" ht="12.75" customHeight="1">
      <c r="A3309" s="904" t="s">
        <v>2773</v>
      </c>
      <c r="B3309" s="904"/>
      <c r="C3309" s="904"/>
      <c r="D3309" s="904"/>
      <c r="E3309" s="904"/>
      <c r="F3309" s="904"/>
      <c r="G3309" s="904"/>
      <c r="H3309" s="904"/>
      <c r="I3309" s="543"/>
      <c r="J3309" s="544"/>
    </row>
    <row r="3310" spans="1:10" ht="12.75" customHeight="1">
      <c r="A3310" s="476">
        <f>A3308+1</f>
        <v>765</v>
      </c>
      <c r="B3310" s="477" t="s">
        <v>3255</v>
      </c>
      <c r="C3310" s="489" t="s">
        <v>2890</v>
      </c>
      <c r="D3310" s="489">
        <v>0</v>
      </c>
      <c r="E3310" s="901">
        <v>1</v>
      </c>
      <c r="F3310" s="901"/>
      <c r="G3310" s="490">
        <v>78181508</v>
      </c>
      <c r="H3310" s="531">
        <v>22000</v>
      </c>
      <c r="I3310" s="543"/>
      <c r="J3310" s="544"/>
    </row>
    <row r="3311" spans="1:10" ht="12.75" customHeight="1">
      <c r="A3311" s="475">
        <f t="shared" ref="A3311:A3320" si="132">A3310+1</f>
        <v>766</v>
      </c>
      <c r="B3311" s="382" t="s">
        <v>3256</v>
      </c>
      <c r="C3311" s="381" t="s">
        <v>2890</v>
      </c>
      <c r="D3311" s="381">
        <v>0</v>
      </c>
      <c r="E3311" s="901">
        <v>1</v>
      </c>
      <c r="F3311" s="901"/>
      <c r="G3311" s="470">
        <v>78181508</v>
      </c>
      <c r="H3311" s="530">
        <v>275000</v>
      </c>
      <c r="I3311" s="543"/>
      <c r="J3311" s="544"/>
    </row>
    <row r="3312" spans="1:10" ht="12.75" customHeight="1">
      <c r="A3312" s="475">
        <f t="shared" si="132"/>
        <v>767</v>
      </c>
      <c r="B3312" s="382" t="s">
        <v>3257</v>
      </c>
      <c r="C3312" s="381" t="s">
        <v>2890</v>
      </c>
      <c r="D3312" s="381">
        <v>0</v>
      </c>
      <c r="E3312" s="901">
        <v>1</v>
      </c>
      <c r="F3312" s="901"/>
      <c r="G3312" s="470">
        <v>78181508</v>
      </c>
      <c r="H3312" s="530">
        <v>352000</v>
      </c>
      <c r="I3312" s="543"/>
      <c r="J3312" s="544"/>
    </row>
    <row r="3313" spans="1:10" ht="12.75" customHeight="1">
      <c r="A3313" s="475">
        <f t="shared" si="132"/>
        <v>768</v>
      </c>
      <c r="B3313" s="382" t="s">
        <v>3258</v>
      </c>
      <c r="C3313" s="381" t="s">
        <v>2890</v>
      </c>
      <c r="D3313" s="381">
        <v>0</v>
      </c>
      <c r="E3313" s="901">
        <v>1</v>
      </c>
      <c r="F3313" s="901"/>
      <c r="G3313" s="470">
        <v>78181508</v>
      </c>
      <c r="H3313" s="530">
        <v>308000</v>
      </c>
      <c r="I3313" s="543"/>
      <c r="J3313" s="544"/>
    </row>
    <row r="3314" spans="1:10" ht="12.75" customHeight="1">
      <c r="A3314" s="475">
        <f t="shared" si="132"/>
        <v>769</v>
      </c>
      <c r="B3314" s="382" t="s">
        <v>3259</v>
      </c>
      <c r="C3314" s="381" t="s">
        <v>2890</v>
      </c>
      <c r="D3314" s="381">
        <v>0</v>
      </c>
      <c r="E3314" s="901">
        <v>1</v>
      </c>
      <c r="F3314" s="901"/>
      <c r="G3314" s="470">
        <v>78181508</v>
      </c>
      <c r="H3314" s="530">
        <v>242000.00000000003</v>
      </c>
      <c r="I3314" s="543"/>
      <c r="J3314" s="544"/>
    </row>
    <row r="3315" spans="1:10" ht="12.75" customHeight="1">
      <c r="A3315" s="475">
        <f t="shared" si="132"/>
        <v>770</v>
      </c>
      <c r="B3315" s="382" t="s">
        <v>3260</v>
      </c>
      <c r="C3315" s="381" t="s">
        <v>2890</v>
      </c>
      <c r="D3315" s="381">
        <v>0</v>
      </c>
      <c r="E3315" s="901">
        <v>1</v>
      </c>
      <c r="F3315" s="901"/>
      <c r="G3315" s="470">
        <v>78181508</v>
      </c>
      <c r="H3315" s="530">
        <v>165000</v>
      </c>
      <c r="I3315" s="543"/>
      <c r="J3315" s="544"/>
    </row>
    <row r="3316" spans="1:10" ht="12.75" customHeight="1">
      <c r="A3316" s="475">
        <f t="shared" si="132"/>
        <v>771</v>
      </c>
      <c r="B3316" s="479" t="s">
        <v>3261</v>
      </c>
      <c r="C3316" s="381" t="s">
        <v>2890</v>
      </c>
      <c r="D3316" s="381">
        <v>0</v>
      </c>
      <c r="E3316" s="901">
        <v>1</v>
      </c>
      <c r="F3316" s="901"/>
      <c r="G3316" s="470">
        <v>78181508</v>
      </c>
      <c r="H3316" s="530">
        <v>132000</v>
      </c>
      <c r="I3316" s="543"/>
      <c r="J3316" s="544"/>
    </row>
    <row r="3317" spans="1:10" ht="12.75" customHeight="1">
      <c r="A3317" s="475">
        <f t="shared" si="132"/>
        <v>772</v>
      </c>
      <c r="B3317" s="382" t="s">
        <v>3262</v>
      </c>
      <c r="C3317" s="381" t="s">
        <v>2890</v>
      </c>
      <c r="D3317" s="381">
        <v>0</v>
      </c>
      <c r="E3317" s="901">
        <v>1</v>
      </c>
      <c r="F3317" s="901"/>
      <c r="G3317" s="470">
        <v>78181508</v>
      </c>
      <c r="H3317" s="530">
        <v>132000</v>
      </c>
      <c r="I3317" s="543"/>
      <c r="J3317" s="544"/>
    </row>
    <row r="3318" spans="1:10" ht="12.75" customHeight="1">
      <c r="A3318" s="475">
        <f t="shared" si="132"/>
        <v>773</v>
      </c>
      <c r="B3318" s="382" t="s">
        <v>3263</v>
      </c>
      <c r="C3318" s="381" t="s">
        <v>2890</v>
      </c>
      <c r="D3318" s="381">
        <v>0</v>
      </c>
      <c r="E3318" s="901">
        <v>1</v>
      </c>
      <c r="F3318" s="901"/>
      <c r="G3318" s="470">
        <v>78181508</v>
      </c>
      <c r="H3318" s="530">
        <v>165000</v>
      </c>
      <c r="I3318" s="543"/>
      <c r="J3318" s="544"/>
    </row>
    <row r="3319" spans="1:10" ht="12.75" customHeight="1">
      <c r="A3319" s="475">
        <f t="shared" si="132"/>
        <v>774</v>
      </c>
      <c r="B3319" s="382" t="s">
        <v>3264</v>
      </c>
      <c r="C3319" s="381" t="s">
        <v>2890</v>
      </c>
      <c r="D3319" s="381">
        <v>0</v>
      </c>
      <c r="E3319" s="901">
        <v>1</v>
      </c>
      <c r="F3319" s="901"/>
      <c r="G3319" s="470">
        <v>78181508</v>
      </c>
      <c r="H3319" s="530">
        <v>88000</v>
      </c>
      <c r="I3319" s="543"/>
      <c r="J3319" s="544"/>
    </row>
    <row r="3320" spans="1:10" ht="12.75" customHeight="1">
      <c r="A3320" s="475">
        <f t="shared" si="132"/>
        <v>775</v>
      </c>
      <c r="B3320" s="464" t="s">
        <v>3265</v>
      </c>
      <c r="C3320" s="381" t="s">
        <v>2890</v>
      </c>
      <c r="D3320" s="381">
        <v>0</v>
      </c>
      <c r="E3320" s="901">
        <v>1</v>
      </c>
      <c r="F3320" s="901"/>
      <c r="G3320" s="470">
        <v>78181508</v>
      </c>
      <c r="H3320" s="530">
        <v>198000.00000000003</v>
      </c>
      <c r="I3320" s="543"/>
      <c r="J3320" s="544"/>
    </row>
    <row r="3321" spans="1:10" ht="12.75" customHeight="1">
      <c r="A3321" s="905" t="s">
        <v>2777</v>
      </c>
      <c r="B3321" s="906"/>
      <c r="C3321" s="906"/>
      <c r="D3321" s="906"/>
      <c r="E3321" s="906"/>
      <c r="F3321" s="906"/>
      <c r="G3321" s="906"/>
      <c r="H3321" s="906"/>
      <c r="I3321" s="543"/>
      <c r="J3321" s="544"/>
    </row>
    <row r="3322" spans="1:10" ht="12.75" customHeight="1">
      <c r="A3322" s="475">
        <f>A3320+1</f>
        <v>776</v>
      </c>
      <c r="B3322" s="382" t="s">
        <v>3266</v>
      </c>
      <c r="C3322" s="381" t="s">
        <v>2890</v>
      </c>
      <c r="D3322" s="381">
        <v>0</v>
      </c>
      <c r="E3322" s="901">
        <v>1</v>
      </c>
      <c r="F3322" s="901"/>
      <c r="G3322" s="470">
        <v>78181508</v>
      </c>
      <c r="H3322" s="530">
        <v>132000</v>
      </c>
      <c r="I3322" s="543"/>
      <c r="J3322" s="544"/>
    </row>
    <row r="3323" spans="1:10" ht="12.75" customHeight="1">
      <c r="A3323" s="475">
        <f t="shared" ref="A3323:A3340" si="133">A3322+1</f>
        <v>777</v>
      </c>
      <c r="B3323" s="382" t="s">
        <v>3267</v>
      </c>
      <c r="C3323" s="381" t="s">
        <v>2890</v>
      </c>
      <c r="D3323" s="381">
        <v>0</v>
      </c>
      <c r="E3323" s="901">
        <v>1</v>
      </c>
      <c r="F3323" s="901"/>
      <c r="G3323" s="470">
        <v>78181508</v>
      </c>
      <c r="H3323" s="530">
        <v>132000</v>
      </c>
      <c r="I3323" s="543"/>
      <c r="J3323" s="544"/>
    </row>
    <row r="3324" spans="1:10" ht="12.75" customHeight="1">
      <c r="A3324" s="475">
        <f t="shared" si="133"/>
        <v>778</v>
      </c>
      <c r="B3324" s="382" t="s">
        <v>3268</v>
      </c>
      <c r="C3324" s="381" t="s">
        <v>2890</v>
      </c>
      <c r="D3324" s="381">
        <v>0</v>
      </c>
      <c r="E3324" s="901">
        <v>1</v>
      </c>
      <c r="F3324" s="901"/>
      <c r="G3324" s="470">
        <v>78181508</v>
      </c>
      <c r="H3324" s="530">
        <v>418000.00000000006</v>
      </c>
      <c r="I3324" s="543"/>
      <c r="J3324" s="544"/>
    </row>
    <row r="3325" spans="1:10" ht="12.75" customHeight="1">
      <c r="A3325" s="475">
        <f t="shared" si="133"/>
        <v>779</v>
      </c>
      <c r="B3325" s="382" t="s">
        <v>3269</v>
      </c>
      <c r="C3325" s="381" t="s">
        <v>2890</v>
      </c>
      <c r="D3325" s="381">
        <v>0</v>
      </c>
      <c r="E3325" s="901">
        <v>1</v>
      </c>
      <c r="F3325" s="901"/>
      <c r="G3325" s="470">
        <v>78181508</v>
      </c>
      <c r="H3325" s="530">
        <v>418000.00000000006</v>
      </c>
      <c r="I3325" s="543"/>
      <c r="J3325" s="544"/>
    </row>
    <row r="3326" spans="1:10" ht="12.75" customHeight="1">
      <c r="A3326" s="475">
        <f t="shared" si="133"/>
        <v>780</v>
      </c>
      <c r="B3326" s="382" t="s">
        <v>3270</v>
      </c>
      <c r="C3326" s="381" t="s">
        <v>2890</v>
      </c>
      <c r="D3326" s="381">
        <v>0</v>
      </c>
      <c r="E3326" s="901">
        <v>1</v>
      </c>
      <c r="F3326" s="901"/>
      <c r="G3326" s="470">
        <v>78181508</v>
      </c>
      <c r="H3326" s="530">
        <v>418000.00000000006</v>
      </c>
      <c r="I3326" s="543"/>
      <c r="J3326" s="544"/>
    </row>
    <row r="3327" spans="1:10" ht="12.75" customHeight="1">
      <c r="A3327" s="475">
        <f t="shared" si="133"/>
        <v>781</v>
      </c>
      <c r="B3327" s="382" t="s">
        <v>3271</v>
      </c>
      <c r="C3327" s="381" t="s">
        <v>2890</v>
      </c>
      <c r="D3327" s="381">
        <v>0</v>
      </c>
      <c r="E3327" s="901">
        <v>1</v>
      </c>
      <c r="F3327" s="901"/>
      <c r="G3327" s="470">
        <v>78181508</v>
      </c>
      <c r="H3327" s="530">
        <v>385000.00000000006</v>
      </c>
      <c r="I3327" s="543"/>
      <c r="J3327" s="544"/>
    </row>
    <row r="3328" spans="1:10" ht="12.75" customHeight="1">
      <c r="A3328" s="475">
        <f t="shared" si="133"/>
        <v>782</v>
      </c>
      <c r="B3328" s="382" t="s">
        <v>3272</v>
      </c>
      <c r="C3328" s="381" t="s">
        <v>2890</v>
      </c>
      <c r="D3328" s="381">
        <v>0</v>
      </c>
      <c r="E3328" s="901">
        <v>1</v>
      </c>
      <c r="F3328" s="901"/>
      <c r="G3328" s="470">
        <v>78181508</v>
      </c>
      <c r="H3328" s="530">
        <v>385000.00000000006</v>
      </c>
      <c r="I3328" s="543"/>
      <c r="J3328" s="544"/>
    </row>
    <row r="3329" spans="1:10" ht="12.75" customHeight="1">
      <c r="A3329" s="475">
        <f t="shared" si="133"/>
        <v>783</v>
      </c>
      <c r="B3329" s="382" t="s">
        <v>3273</v>
      </c>
      <c r="C3329" s="381" t="s">
        <v>2890</v>
      </c>
      <c r="D3329" s="381">
        <v>0</v>
      </c>
      <c r="E3329" s="901">
        <v>1</v>
      </c>
      <c r="F3329" s="901"/>
      <c r="G3329" s="470">
        <v>78181508</v>
      </c>
      <c r="H3329" s="530">
        <v>418000.00000000006</v>
      </c>
      <c r="I3329" s="543"/>
      <c r="J3329" s="544"/>
    </row>
    <row r="3330" spans="1:10" ht="12.75" customHeight="1">
      <c r="A3330" s="475">
        <f t="shared" si="133"/>
        <v>784</v>
      </c>
      <c r="B3330" s="382" t="s">
        <v>3274</v>
      </c>
      <c r="C3330" s="381" t="s">
        <v>2890</v>
      </c>
      <c r="D3330" s="381">
        <v>0</v>
      </c>
      <c r="E3330" s="901">
        <v>1</v>
      </c>
      <c r="F3330" s="901"/>
      <c r="G3330" s="470">
        <v>78181508</v>
      </c>
      <c r="H3330" s="530">
        <v>330000</v>
      </c>
      <c r="I3330" s="543"/>
      <c r="J3330" s="544"/>
    </row>
    <row r="3331" spans="1:10" ht="12.75" customHeight="1">
      <c r="A3331" s="475">
        <f t="shared" si="133"/>
        <v>785</v>
      </c>
      <c r="B3331" s="382" t="s">
        <v>3275</v>
      </c>
      <c r="C3331" s="381" t="s">
        <v>2890</v>
      </c>
      <c r="D3331" s="381">
        <v>0</v>
      </c>
      <c r="E3331" s="901">
        <v>1</v>
      </c>
      <c r="F3331" s="901"/>
      <c r="G3331" s="470">
        <v>78181508</v>
      </c>
      <c r="H3331" s="530">
        <v>330000</v>
      </c>
      <c r="I3331" s="543"/>
      <c r="J3331" s="544"/>
    </row>
    <row r="3332" spans="1:10" ht="12.75" customHeight="1">
      <c r="A3332" s="475">
        <f t="shared" si="133"/>
        <v>786</v>
      </c>
      <c r="B3332" s="382" t="s">
        <v>3276</v>
      </c>
      <c r="C3332" s="381" t="s">
        <v>2890</v>
      </c>
      <c r="D3332" s="381">
        <v>0</v>
      </c>
      <c r="E3332" s="901">
        <v>1</v>
      </c>
      <c r="F3332" s="901"/>
      <c r="G3332" s="470">
        <v>78181508</v>
      </c>
      <c r="H3332" s="530">
        <v>330000</v>
      </c>
      <c r="I3332" s="543"/>
      <c r="J3332" s="544"/>
    </row>
    <row r="3333" spans="1:10" ht="12.75" customHeight="1">
      <c r="A3333" s="475">
        <f t="shared" si="133"/>
        <v>787</v>
      </c>
      <c r="B3333" s="382" t="s">
        <v>3277</v>
      </c>
      <c r="C3333" s="381" t="s">
        <v>2890</v>
      </c>
      <c r="D3333" s="381">
        <v>0</v>
      </c>
      <c r="E3333" s="901">
        <v>1</v>
      </c>
      <c r="F3333" s="901"/>
      <c r="G3333" s="470">
        <v>78181508</v>
      </c>
      <c r="H3333" s="530">
        <v>330000</v>
      </c>
      <c r="I3333" s="543"/>
      <c r="J3333" s="544"/>
    </row>
    <row r="3334" spans="1:10" ht="12.75" customHeight="1">
      <c r="A3334" s="475">
        <f t="shared" si="133"/>
        <v>788</v>
      </c>
      <c r="B3334" s="382" t="s">
        <v>3278</v>
      </c>
      <c r="C3334" s="381" t="s">
        <v>2890</v>
      </c>
      <c r="D3334" s="381">
        <v>0</v>
      </c>
      <c r="E3334" s="901">
        <v>1</v>
      </c>
      <c r="F3334" s="901"/>
      <c r="G3334" s="470">
        <v>78181508</v>
      </c>
      <c r="H3334" s="530">
        <v>330000</v>
      </c>
      <c r="I3334" s="543"/>
      <c r="J3334" s="544"/>
    </row>
    <row r="3335" spans="1:10" ht="12.75" customHeight="1">
      <c r="A3335" s="496">
        <f t="shared" si="133"/>
        <v>789</v>
      </c>
      <c r="B3335" s="382" t="s">
        <v>3041</v>
      </c>
      <c r="C3335" s="497" t="s">
        <v>2890</v>
      </c>
      <c r="D3335" s="497">
        <v>0</v>
      </c>
      <c r="E3335" s="911">
        <v>1</v>
      </c>
      <c r="F3335" s="911"/>
      <c r="G3335" s="498">
        <v>78181508</v>
      </c>
      <c r="H3335" s="532">
        <v>429000.00000000006</v>
      </c>
      <c r="I3335" s="543"/>
      <c r="J3335" s="544"/>
    </row>
    <row r="3336" spans="1:10" ht="12.75" customHeight="1">
      <c r="A3336" s="496">
        <f t="shared" si="133"/>
        <v>790</v>
      </c>
      <c r="B3336" s="480" t="s">
        <v>3279</v>
      </c>
      <c r="C3336" s="497" t="s">
        <v>2890</v>
      </c>
      <c r="D3336" s="497">
        <v>0</v>
      </c>
      <c r="E3336" s="911">
        <v>1</v>
      </c>
      <c r="F3336" s="911"/>
      <c r="G3336" s="498">
        <v>78181508</v>
      </c>
      <c r="H3336" s="532">
        <v>220000.00000000003</v>
      </c>
      <c r="I3336" s="543"/>
      <c r="J3336" s="544"/>
    </row>
    <row r="3337" spans="1:10" ht="12.75" customHeight="1">
      <c r="A3337" s="496">
        <f t="shared" si="133"/>
        <v>791</v>
      </c>
      <c r="B3337" s="480" t="s">
        <v>3280</v>
      </c>
      <c r="C3337" s="497" t="s">
        <v>2890</v>
      </c>
      <c r="D3337" s="497">
        <v>0</v>
      </c>
      <c r="E3337" s="911">
        <v>1</v>
      </c>
      <c r="F3337" s="911"/>
      <c r="G3337" s="498">
        <v>78181508</v>
      </c>
      <c r="H3337" s="532">
        <v>132000</v>
      </c>
      <c r="I3337" s="543"/>
      <c r="J3337" s="544"/>
    </row>
    <row r="3338" spans="1:10" ht="12.75" customHeight="1">
      <c r="A3338" s="496">
        <f t="shared" si="133"/>
        <v>792</v>
      </c>
      <c r="B3338" s="480" t="s">
        <v>3281</v>
      </c>
      <c r="C3338" s="497" t="s">
        <v>2890</v>
      </c>
      <c r="D3338" s="497">
        <v>0</v>
      </c>
      <c r="E3338" s="911">
        <v>1</v>
      </c>
      <c r="F3338" s="911"/>
      <c r="G3338" s="498">
        <v>78181508</v>
      </c>
      <c r="H3338" s="532">
        <v>286000</v>
      </c>
      <c r="I3338" s="543"/>
      <c r="J3338" s="544"/>
    </row>
    <row r="3339" spans="1:10" ht="12.75" customHeight="1">
      <c r="A3339" s="496">
        <f t="shared" si="133"/>
        <v>793</v>
      </c>
      <c r="B3339" s="480" t="s">
        <v>3282</v>
      </c>
      <c r="C3339" s="497" t="s">
        <v>2890</v>
      </c>
      <c r="D3339" s="497">
        <v>0</v>
      </c>
      <c r="E3339" s="911">
        <v>1</v>
      </c>
      <c r="F3339" s="911"/>
      <c r="G3339" s="498">
        <v>78181508</v>
      </c>
      <c r="H3339" s="532">
        <v>330000</v>
      </c>
      <c r="I3339" s="543"/>
      <c r="J3339" s="544"/>
    </row>
    <row r="3340" spans="1:10" ht="12.75" customHeight="1">
      <c r="A3340" s="496">
        <f t="shared" si="133"/>
        <v>794</v>
      </c>
      <c r="B3340" s="465" t="s">
        <v>3283</v>
      </c>
      <c r="C3340" s="497" t="s">
        <v>2890</v>
      </c>
      <c r="D3340" s="497">
        <v>0</v>
      </c>
      <c r="E3340" s="911">
        <v>1</v>
      </c>
      <c r="F3340" s="911"/>
      <c r="G3340" s="498">
        <v>78181508</v>
      </c>
      <c r="H3340" s="532">
        <v>352000</v>
      </c>
      <c r="I3340" s="543"/>
      <c r="J3340" s="544"/>
    </row>
    <row r="3341" spans="1:10" ht="12.75" customHeight="1">
      <c r="A3341" s="905" t="s">
        <v>2813</v>
      </c>
      <c r="B3341" s="906"/>
      <c r="C3341" s="906"/>
      <c r="D3341" s="906"/>
      <c r="E3341" s="906"/>
      <c r="F3341" s="906"/>
      <c r="G3341" s="906"/>
      <c r="H3341" s="906"/>
      <c r="I3341" s="543"/>
      <c r="J3341" s="544"/>
    </row>
    <row r="3342" spans="1:10" ht="12.75" customHeight="1">
      <c r="A3342" s="475">
        <f>A3340+1</f>
        <v>795</v>
      </c>
      <c r="B3342" s="382" t="s">
        <v>3284</v>
      </c>
      <c r="C3342" s="381" t="s">
        <v>2890</v>
      </c>
      <c r="D3342" s="381">
        <v>0</v>
      </c>
      <c r="E3342" s="901">
        <v>1</v>
      </c>
      <c r="F3342" s="901"/>
      <c r="G3342" s="470">
        <v>78181508</v>
      </c>
      <c r="H3342" s="530">
        <v>396000.00000000006</v>
      </c>
      <c r="I3342" s="543"/>
      <c r="J3342" s="544"/>
    </row>
    <row r="3343" spans="1:10" ht="12.75" customHeight="1">
      <c r="A3343" s="475">
        <f t="shared" ref="A3343:A3347" si="134">A3342+1</f>
        <v>796</v>
      </c>
      <c r="B3343" s="382" t="s">
        <v>3285</v>
      </c>
      <c r="C3343" s="381" t="s">
        <v>2890</v>
      </c>
      <c r="D3343" s="381">
        <v>0</v>
      </c>
      <c r="E3343" s="901">
        <v>1</v>
      </c>
      <c r="F3343" s="901"/>
      <c r="G3343" s="470">
        <v>78181508</v>
      </c>
      <c r="H3343" s="530">
        <v>352000</v>
      </c>
      <c r="I3343" s="543"/>
      <c r="J3343" s="544"/>
    </row>
    <row r="3344" spans="1:10" ht="12.75" customHeight="1">
      <c r="A3344" s="475">
        <f t="shared" si="134"/>
        <v>797</v>
      </c>
      <c r="B3344" s="382" t="s">
        <v>3286</v>
      </c>
      <c r="C3344" s="381" t="s">
        <v>2890</v>
      </c>
      <c r="D3344" s="381">
        <v>0</v>
      </c>
      <c r="E3344" s="901">
        <v>1</v>
      </c>
      <c r="F3344" s="901"/>
      <c r="G3344" s="470">
        <v>78181508</v>
      </c>
      <c r="H3344" s="530">
        <v>286000</v>
      </c>
      <c r="I3344" s="543"/>
      <c r="J3344" s="544"/>
    </row>
    <row r="3345" spans="1:10" ht="12.75" customHeight="1">
      <c r="A3345" s="475">
        <f t="shared" si="134"/>
        <v>798</v>
      </c>
      <c r="B3345" s="382" t="s">
        <v>3287</v>
      </c>
      <c r="C3345" s="381" t="s">
        <v>2890</v>
      </c>
      <c r="D3345" s="381">
        <v>0</v>
      </c>
      <c r="E3345" s="901">
        <v>1</v>
      </c>
      <c r="F3345" s="901"/>
      <c r="G3345" s="470">
        <v>78181508</v>
      </c>
      <c r="H3345" s="530">
        <v>418000.00000000006</v>
      </c>
      <c r="I3345" s="543"/>
      <c r="J3345" s="544"/>
    </row>
    <row r="3346" spans="1:10" ht="12.75" customHeight="1">
      <c r="A3346" s="475">
        <f t="shared" si="134"/>
        <v>799</v>
      </c>
      <c r="B3346" s="382" t="s">
        <v>3288</v>
      </c>
      <c r="C3346" s="381" t="s">
        <v>2890</v>
      </c>
      <c r="D3346" s="381">
        <v>0</v>
      </c>
      <c r="E3346" s="901">
        <v>1</v>
      </c>
      <c r="F3346" s="901"/>
      <c r="G3346" s="470">
        <v>78181508</v>
      </c>
      <c r="H3346" s="530">
        <v>396000.00000000006</v>
      </c>
      <c r="I3346" s="543"/>
      <c r="J3346" s="544"/>
    </row>
    <row r="3347" spans="1:10" ht="12.75" customHeight="1">
      <c r="A3347" s="475">
        <f t="shared" si="134"/>
        <v>800</v>
      </c>
      <c r="B3347" s="464" t="s">
        <v>3289</v>
      </c>
      <c r="C3347" s="381" t="s">
        <v>2890</v>
      </c>
      <c r="D3347" s="381">
        <v>0</v>
      </c>
      <c r="E3347" s="901">
        <v>1</v>
      </c>
      <c r="F3347" s="901"/>
      <c r="G3347" s="470">
        <v>78181508</v>
      </c>
      <c r="H3347" s="530">
        <v>396000.00000000006</v>
      </c>
      <c r="I3347" s="543"/>
      <c r="J3347" s="544"/>
    </row>
    <row r="3348" spans="1:10" ht="12.75" customHeight="1">
      <c r="A3348" s="907" t="s">
        <v>2640</v>
      </c>
      <c r="B3348" s="908"/>
      <c r="C3348" s="908"/>
      <c r="D3348" s="908"/>
      <c r="E3348" s="908"/>
      <c r="F3348" s="908"/>
      <c r="G3348" s="908"/>
      <c r="H3348" s="908"/>
      <c r="I3348" s="543"/>
      <c r="J3348" s="544"/>
    </row>
    <row r="3349" spans="1:10" ht="12.75" customHeight="1">
      <c r="A3349" s="475">
        <f>A3347+1</f>
        <v>801</v>
      </c>
      <c r="B3349" s="464" t="s">
        <v>3290</v>
      </c>
      <c r="C3349" s="381" t="s">
        <v>2890</v>
      </c>
      <c r="D3349" s="381">
        <v>0</v>
      </c>
      <c r="E3349" s="909">
        <v>1</v>
      </c>
      <c r="F3349" s="910"/>
      <c r="G3349" s="470">
        <v>78181508</v>
      </c>
      <c r="H3349" s="530">
        <v>1078000</v>
      </c>
      <c r="I3349" s="543"/>
      <c r="J3349" s="544"/>
    </row>
    <row r="3350" spans="1:10" ht="12.75" customHeight="1">
      <c r="A3350" s="907" t="s">
        <v>2649</v>
      </c>
      <c r="B3350" s="908"/>
      <c r="C3350" s="908"/>
      <c r="D3350" s="908"/>
      <c r="E3350" s="908"/>
      <c r="F3350" s="908"/>
      <c r="G3350" s="908"/>
      <c r="H3350" s="908"/>
      <c r="I3350" s="543"/>
      <c r="J3350" s="544"/>
    </row>
    <row r="3351" spans="1:10" ht="12.75" customHeight="1">
      <c r="A3351" s="475">
        <f>A3349+1</f>
        <v>802</v>
      </c>
      <c r="B3351" s="382" t="s">
        <v>3291</v>
      </c>
      <c r="C3351" s="381" t="s">
        <v>2890</v>
      </c>
      <c r="D3351" s="381">
        <v>0</v>
      </c>
      <c r="E3351" s="901">
        <v>1</v>
      </c>
      <c r="F3351" s="901"/>
      <c r="G3351" s="470">
        <v>78181508</v>
      </c>
      <c r="H3351" s="530">
        <v>242000.00000000003</v>
      </c>
      <c r="I3351" s="543"/>
      <c r="J3351" s="544"/>
    </row>
    <row r="3352" spans="1:10" ht="12.75" customHeight="1">
      <c r="A3352" s="475">
        <f t="shared" ref="A3352:A3358" si="135">A3351+1</f>
        <v>803</v>
      </c>
      <c r="B3352" s="382" t="s">
        <v>3292</v>
      </c>
      <c r="C3352" s="381" t="s">
        <v>2890</v>
      </c>
      <c r="D3352" s="381">
        <v>0</v>
      </c>
      <c r="E3352" s="901">
        <v>1</v>
      </c>
      <c r="F3352" s="901"/>
      <c r="G3352" s="470">
        <v>78181508</v>
      </c>
      <c r="H3352" s="530">
        <v>132000</v>
      </c>
      <c r="I3352" s="543"/>
      <c r="J3352" s="544"/>
    </row>
    <row r="3353" spans="1:10" ht="12.75" customHeight="1">
      <c r="A3353" s="475">
        <f t="shared" si="135"/>
        <v>804</v>
      </c>
      <c r="B3353" s="382" t="s">
        <v>3293</v>
      </c>
      <c r="C3353" s="381" t="s">
        <v>2890</v>
      </c>
      <c r="D3353" s="381">
        <v>0</v>
      </c>
      <c r="E3353" s="901">
        <v>1</v>
      </c>
      <c r="F3353" s="901"/>
      <c r="G3353" s="470">
        <v>78181508</v>
      </c>
      <c r="H3353" s="530">
        <v>198000.00000000003</v>
      </c>
      <c r="I3353" s="543"/>
      <c r="J3353" s="544"/>
    </row>
    <row r="3354" spans="1:10" ht="12.75" customHeight="1">
      <c r="A3354" s="475">
        <f t="shared" si="135"/>
        <v>805</v>
      </c>
      <c r="B3354" s="382" t="s">
        <v>3294</v>
      </c>
      <c r="C3354" s="381" t="s">
        <v>2890</v>
      </c>
      <c r="D3354" s="381">
        <v>0</v>
      </c>
      <c r="E3354" s="901">
        <v>1</v>
      </c>
      <c r="F3354" s="901"/>
      <c r="G3354" s="470">
        <v>78181508</v>
      </c>
      <c r="H3354" s="530">
        <v>1320000</v>
      </c>
      <c r="I3354" s="543"/>
      <c r="J3354" s="544"/>
    </row>
    <row r="3355" spans="1:10" ht="12.75" customHeight="1">
      <c r="A3355" s="475">
        <f t="shared" si="135"/>
        <v>806</v>
      </c>
      <c r="B3355" s="382" t="s">
        <v>3295</v>
      </c>
      <c r="C3355" s="381" t="s">
        <v>2890</v>
      </c>
      <c r="D3355" s="381">
        <v>0</v>
      </c>
      <c r="E3355" s="901">
        <v>1</v>
      </c>
      <c r="F3355" s="901"/>
      <c r="G3355" s="470">
        <v>78181508</v>
      </c>
      <c r="H3355" s="530">
        <v>1430000</v>
      </c>
      <c r="I3355" s="543"/>
      <c r="J3355" s="544"/>
    </row>
    <row r="3356" spans="1:10" ht="12.75" customHeight="1">
      <c r="A3356" s="475">
        <f t="shared" si="135"/>
        <v>807</v>
      </c>
      <c r="B3356" s="382" t="s">
        <v>3296</v>
      </c>
      <c r="C3356" s="381" t="s">
        <v>2890</v>
      </c>
      <c r="D3356" s="381">
        <v>0</v>
      </c>
      <c r="E3356" s="901">
        <v>1</v>
      </c>
      <c r="F3356" s="901"/>
      <c r="G3356" s="470">
        <v>78181508</v>
      </c>
      <c r="H3356" s="530">
        <v>330000</v>
      </c>
      <c r="I3356" s="543"/>
      <c r="J3356" s="544"/>
    </row>
    <row r="3357" spans="1:10" ht="12.75" customHeight="1">
      <c r="A3357" s="475">
        <f t="shared" si="135"/>
        <v>808</v>
      </c>
      <c r="B3357" s="382" t="s">
        <v>3297</v>
      </c>
      <c r="C3357" s="381" t="s">
        <v>2890</v>
      </c>
      <c r="D3357" s="381">
        <v>0</v>
      </c>
      <c r="E3357" s="901">
        <v>1</v>
      </c>
      <c r="F3357" s="901"/>
      <c r="G3357" s="470">
        <v>78181508</v>
      </c>
      <c r="H3357" s="530">
        <v>1210000</v>
      </c>
      <c r="I3357" s="543"/>
      <c r="J3357" s="544"/>
    </row>
    <row r="3358" spans="1:10" ht="12.75" customHeight="1">
      <c r="A3358" s="475">
        <f t="shared" si="135"/>
        <v>809</v>
      </c>
      <c r="B3358" s="464" t="s">
        <v>3298</v>
      </c>
      <c r="C3358" s="381" t="s">
        <v>2890</v>
      </c>
      <c r="D3358" s="381">
        <v>0</v>
      </c>
      <c r="E3358" s="901">
        <v>1</v>
      </c>
      <c r="F3358" s="901"/>
      <c r="G3358" s="470">
        <v>78181508</v>
      </c>
      <c r="H3358" s="530">
        <v>1430000</v>
      </c>
      <c r="I3358" s="543"/>
      <c r="J3358" s="544"/>
    </row>
    <row r="3359" spans="1:10" ht="12.75" customHeight="1">
      <c r="A3359" s="907" t="s">
        <v>2650</v>
      </c>
      <c r="B3359" s="908"/>
      <c r="C3359" s="908"/>
      <c r="D3359" s="908"/>
      <c r="E3359" s="908"/>
      <c r="F3359" s="908"/>
      <c r="G3359" s="908"/>
      <c r="H3359" s="908"/>
      <c r="I3359" s="543"/>
      <c r="J3359" s="544"/>
    </row>
    <row r="3360" spans="1:10" ht="12.75" customHeight="1">
      <c r="A3360" s="475">
        <f>A3358+1</f>
        <v>810</v>
      </c>
      <c r="B3360" s="382" t="s">
        <v>3299</v>
      </c>
      <c r="C3360" s="381" t="s">
        <v>2890</v>
      </c>
      <c r="D3360" s="381">
        <v>0</v>
      </c>
      <c r="E3360" s="901">
        <v>1</v>
      </c>
      <c r="F3360" s="901"/>
      <c r="G3360" s="470">
        <v>78181508</v>
      </c>
      <c r="H3360" s="530">
        <v>1320000</v>
      </c>
      <c r="I3360" s="543"/>
      <c r="J3360" s="544"/>
    </row>
    <row r="3361" spans="1:10" ht="12.75" customHeight="1">
      <c r="A3361" s="475">
        <f t="shared" ref="A3361:A3367" si="136">A3360+1</f>
        <v>811</v>
      </c>
      <c r="B3361" s="382" t="s">
        <v>3300</v>
      </c>
      <c r="C3361" s="381" t="s">
        <v>2890</v>
      </c>
      <c r="D3361" s="381">
        <v>0</v>
      </c>
      <c r="E3361" s="901">
        <v>1</v>
      </c>
      <c r="F3361" s="901"/>
      <c r="G3361" s="470">
        <v>78181508</v>
      </c>
      <c r="H3361" s="530">
        <v>198000.00000000003</v>
      </c>
      <c r="I3361" s="543"/>
      <c r="J3361" s="544"/>
    </row>
    <row r="3362" spans="1:10" ht="12.75" customHeight="1">
      <c r="A3362" s="475">
        <f t="shared" si="136"/>
        <v>812</v>
      </c>
      <c r="B3362" s="382" t="s">
        <v>3301</v>
      </c>
      <c r="C3362" s="381" t="s">
        <v>2890</v>
      </c>
      <c r="D3362" s="381">
        <v>0</v>
      </c>
      <c r="E3362" s="901">
        <v>1</v>
      </c>
      <c r="F3362" s="901"/>
      <c r="G3362" s="470">
        <v>78181508</v>
      </c>
      <c r="H3362" s="530">
        <v>198000.00000000003</v>
      </c>
      <c r="I3362" s="543"/>
      <c r="J3362" s="544"/>
    </row>
    <row r="3363" spans="1:10" ht="12.75" customHeight="1">
      <c r="A3363" s="475">
        <f t="shared" si="136"/>
        <v>813</v>
      </c>
      <c r="B3363" s="382" t="s">
        <v>3302</v>
      </c>
      <c r="C3363" s="381" t="s">
        <v>2890</v>
      </c>
      <c r="D3363" s="381">
        <v>0</v>
      </c>
      <c r="E3363" s="901">
        <v>1</v>
      </c>
      <c r="F3363" s="901"/>
      <c r="G3363" s="470">
        <v>78181508</v>
      </c>
      <c r="H3363" s="530">
        <v>770000.00000000012</v>
      </c>
      <c r="I3363" s="543"/>
      <c r="J3363" s="544"/>
    </row>
    <row r="3364" spans="1:10" ht="12.75" customHeight="1">
      <c r="A3364" s="475">
        <f t="shared" si="136"/>
        <v>814</v>
      </c>
      <c r="B3364" s="382" t="s">
        <v>3303</v>
      </c>
      <c r="C3364" s="381" t="s">
        <v>2890</v>
      </c>
      <c r="D3364" s="381">
        <v>0</v>
      </c>
      <c r="E3364" s="901">
        <v>1</v>
      </c>
      <c r="F3364" s="901"/>
      <c r="G3364" s="470">
        <v>78181508</v>
      </c>
      <c r="H3364" s="530">
        <v>792000.00000000012</v>
      </c>
      <c r="I3364" s="543"/>
      <c r="J3364" s="544"/>
    </row>
    <row r="3365" spans="1:10" ht="12.75" customHeight="1">
      <c r="A3365" s="475">
        <f t="shared" si="136"/>
        <v>815</v>
      </c>
      <c r="B3365" s="382" t="s">
        <v>3304</v>
      </c>
      <c r="C3365" s="381" t="s">
        <v>2890</v>
      </c>
      <c r="D3365" s="381">
        <v>0</v>
      </c>
      <c r="E3365" s="901">
        <v>1</v>
      </c>
      <c r="F3365" s="901"/>
      <c r="G3365" s="470">
        <v>78181508</v>
      </c>
      <c r="H3365" s="530">
        <v>352000</v>
      </c>
      <c r="I3365" s="543"/>
      <c r="J3365" s="544"/>
    </row>
    <row r="3366" spans="1:10" ht="12.75" customHeight="1">
      <c r="A3366" s="475">
        <f t="shared" si="136"/>
        <v>816</v>
      </c>
      <c r="B3366" s="382" t="s">
        <v>3305</v>
      </c>
      <c r="C3366" s="381" t="s">
        <v>2890</v>
      </c>
      <c r="D3366" s="381">
        <v>0</v>
      </c>
      <c r="E3366" s="901">
        <v>1</v>
      </c>
      <c r="F3366" s="901"/>
      <c r="G3366" s="470">
        <v>78181508</v>
      </c>
      <c r="H3366" s="530">
        <v>198000.00000000003</v>
      </c>
      <c r="I3366" s="543"/>
      <c r="J3366" s="544"/>
    </row>
    <row r="3367" spans="1:10" ht="12.75" customHeight="1">
      <c r="A3367" s="475">
        <f t="shared" si="136"/>
        <v>817</v>
      </c>
      <c r="B3367" s="464" t="s">
        <v>3306</v>
      </c>
      <c r="C3367" s="381" t="s">
        <v>2890</v>
      </c>
      <c r="D3367" s="381">
        <v>0</v>
      </c>
      <c r="E3367" s="901">
        <v>1</v>
      </c>
      <c r="F3367" s="901"/>
      <c r="G3367" s="470">
        <v>78181508</v>
      </c>
      <c r="H3367" s="530">
        <v>176000</v>
      </c>
      <c r="I3367" s="543"/>
      <c r="J3367" s="544"/>
    </row>
    <row r="3368" spans="1:10" ht="12.75" customHeight="1">
      <c r="A3368" s="907" t="s">
        <v>2874</v>
      </c>
      <c r="B3368" s="908"/>
      <c r="C3368" s="908"/>
      <c r="D3368" s="908"/>
      <c r="E3368" s="908"/>
      <c r="F3368" s="908"/>
      <c r="G3368" s="908"/>
      <c r="H3368" s="908"/>
      <c r="I3368" s="543"/>
      <c r="J3368" s="544"/>
    </row>
    <row r="3369" spans="1:10" ht="12.75" customHeight="1">
      <c r="A3369" s="475">
        <f>A3367+1</f>
        <v>818</v>
      </c>
      <c r="B3369" s="382" t="s">
        <v>3307</v>
      </c>
      <c r="C3369" s="381" t="s">
        <v>2890</v>
      </c>
      <c r="D3369" s="381">
        <v>0</v>
      </c>
      <c r="E3369" s="901">
        <v>1</v>
      </c>
      <c r="F3369" s="901"/>
      <c r="G3369" s="470">
        <v>78181508</v>
      </c>
      <c r="H3369" s="530">
        <v>33000</v>
      </c>
      <c r="I3369" s="543"/>
      <c r="J3369" s="544"/>
    </row>
    <row r="3370" spans="1:10" ht="12.75" customHeight="1">
      <c r="A3370" s="475">
        <f t="shared" ref="A3370:A3385" si="137">A3369+1</f>
        <v>819</v>
      </c>
      <c r="B3370" s="382" t="s">
        <v>3308</v>
      </c>
      <c r="C3370" s="381" t="s">
        <v>2890</v>
      </c>
      <c r="D3370" s="381">
        <v>0</v>
      </c>
      <c r="E3370" s="901">
        <v>1</v>
      </c>
      <c r="F3370" s="901"/>
      <c r="G3370" s="470">
        <v>78181508</v>
      </c>
      <c r="H3370" s="530">
        <v>33000</v>
      </c>
      <c r="I3370" s="543"/>
      <c r="J3370" s="544"/>
    </row>
    <row r="3371" spans="1:10" ht="12.75" customHeight="1">
      <c r="A3371" s="475">
        <f t="shared" si="137"/>
        <v>820</v>
      </c>
      <c r="B3371" s="382" t="s">
        <v>3309</v>
      </c>
      <c r="C3371" s="381" t="s">
        <v>2890</v>
      </c>
      <c r="D3371" s="381">
        <v>0</v>
      </c>
      <c r="E3371" s="901">
        <v>1</v>
      </c>
      <c r="F3371" s="901"/>
      <c r="G3371" s="470">
        <v>78181508</v>
      </c>
      <c r="H3371" s="530">
        <v>38500</v>
      </c>
      <c r="I3371" s="543"/>
      <c r="J3371" s="544"/>
    </row>
    <row r="3372" spans="1:10" ht="12.75" customHeight="1">
      <c r="A3372" s="475">
        <f t="shared" si="137"/>
        <v>821</v>
      </c>
      <c r="B3372" s="382" t="s">
        <v>3310</v>
      </c>
      <c r="C3372" s="381" t="s">
        <v>2890</v>
      </c>
      <c r="D3372" s="381">
        <v>0</v>
      </c>
      <c r="E3372" s="901">
        <v>1</v>
      </c>
      <c r="F3372" s="901"/>
      <c r="G3372" s="470">
        <v>78181508</v>
      </c>
      <c r="H3372" s="530">
        <v>27500.000000000004</v>
      </c>
      <c r="I3372" s="543"/>
      <c r="J3372" s="544"/>
    </row>
    <row r="3373" spans="1:10" ht="12.75" customHeight="1">
      <c r="A3373" s="475">
        <f t="shared" si="137"/>
        <v>822</v>
      </c>
      <c r="B3373" s="382" t="s">
        <v>3311</v>
      </c>
      <c r="C3373" s="381" t="s">
        <v>2890</v>
      </c>
      <c r="D3373" s="381">
        <v>0</v>
      </c>
      <c r="E3373" s="901">
        <v>1</v>
      </c>
      <c r="F3373" s="901"/>
      <c r="G3373" s="470">
        <v>78181508</v>
      </c>
      <c r="H3373" s="530">
        <v>33000</v>
      </c>
      <c r="I3373" s="543"/>
      <c r="J3373" s="544"/>
    </row>
    <row r="3374" spans="1:10" ht="12.75" customHeight="1">
      <c r="A3374" s="475">
        <f t="shared" si="137"/>
        <v>823</v>
      </c>
      <c r="B3374" s="382" t="s">
        <v>3312</v>
      </c>
      <c r="C3374" s="381" t="s">
        <v>2890</v>
      </c>
      <c r="D3374" s="381">
        <v>0</v>
      </c>
      <c r="E3374" s="901">
        <v>1</v>
      </c>
      <c r="F3374" s="901"/>
      <c r="G3374" s="470">
        <v>78181508</v>
      </c>
      <c r="H3374" s="530">
        <v>33000</v>
      </c>
      <c r="I3374" s="543"/>
      <c r="J3374" s="544"/>
    </row>
    <row r="3375" spans="1:10" ht="12.75" customHeight="1">
      <c r="A3375" s="475">
        <f t="shared" si="137"/>
        <v>824</v>
      </c>
      <c r="B3375" s="382" t="s">
        <v>3313</v>
      </c>
      <c r="C3375" s="381" t="s">
        <v>2890</v>
      </c>
      <c r="D3375" s="381">
        <v>0</v>
      </c>
      <c r="E3375" s="901">
        <v>1</v>
      </c>
      <c r="F3375" s="901"/>
      <c r="G3375" s="470">
        <v>78181508</v>
      </c>
      <c r="H3375" s="530">
        <v>352000</v>
      </c>
      <c r="I3375" s="543"/>
      <c r="J3375" s="544"/>
    </row>
    <row r="3376" spans="1:10" ht="12.75" customHeight="1">
      <c r="A3376" s="475">
        <f t="shared" si="137"/>
        <v>825</v>
      </c>
      <c r="B3376" s="382" t="s">
        <v>3314</v>
      </c>
      <c r="C3376" s="381" t="s">
        <v>2890</v>
      </c>
      <c r="D3376" s="381">
        <v>0</v>
      </c>
      <c r="E3376" s="901">
        <v>1</v>
      </c>
      <c r="F3376" s="901"/>
      <c r="G3376" s="470">
        <v>78181508</v>
      </c>
      <c r="H3376" s="530">
        <v>198000.00000000003</v>
      </c>
      <c r="I3376" s="543"/>
      <c r="J3376" s="544"/>
    </row>
    <row r="3377" spans="1:10" ht="12.75" customHeight="1">
      <c r="A3377" s="475">
        <f t="shared" si="137"/>
        <v>826</v>
      </c>
      <c r="B3377" s="382" t="s">
        <v>3315</v>
      </c>
      <c r="C3377" s="381" t="s">
        <v>2890</v>
      </c>
      <c r="D3377" s="381">
        <v>0</v>
      </c>
      <c r="E3377" s="901">
        <v>1</v>
      </c>
      <c r="F3377" s="901"/>
      <c r="G3377" s="470">
        <v>78181508</v>
      </c>
      <c r="H3377" s="530">
        <v>352000</v>
      </c>
      <c r="I3377" s="543"/>
      <c r="J3377" s="544"/>
    </row>
    <row r="3378" spans="1:10" ht="12.75" customHeight="1">
      <c r="A3378" s="475">
        <f t="shared" si="137"/>
        <v>827</v>
      </c>
      <c r="B3378" s="382" t="s">
        <v>3316</v>
      </c>
      <c r="C3378" s="381" t="s">
        <v>2890</v>
      </c>
      <c r="D3378" s="381">
        <v>0</v>
      </c>
      <c r="E3378" s="901">
        <v>1</v>
      </c>
      <c r="F3378" s="901"/>
      <c r="G3378" s="470">
        <v>78181508</v>
      </c>
      <c r="H3378" s="530">
        <v>132000</v>
      </c>
      <c r="I3378" s="543"/>
      <c r="J3378" s="544"/>
    </row>
    <row r="3379" spans="1:10" ht="12.75" customHeight="1">
      <c r="A3379" s="475">
        <f t="shared" si="137"/>
        <v>828</v>
      </c>
      <c r="B3379" s="382" t="s">
        <v>3317</v>
      </c>
      <c r="C3379" s="381" t="s">
        <v>2890</v>
      </c>
      <c r="D3379" s="381">
        <v>0</v>
      </c>
      <c r="E3379" s="901">
        <v>1</v>
      </c>
      <c r="F3379" s="901"/>
      <c r="G3379" s="470">
        <v>78181508</v>
      </c>
      <c r="H3379" s="530">
        <v>132000</v>
      </c>
      <c r="I3379" s="543"/>
      <c r="J3379" s="544"/>
    </row>
    <row r="3380" spans="1:10" ht="12.75" customHeight="1">
      <c r="A3380" s="475">
        <f t="shared" si="137"/>
        <v>829</v>
      </c>
      <c r="B3380" s="382" t="s">
        <v>3318</v>
      </c>
      <c r="C3380" s="381" t="s">
        <v>2890</v>
      </c>
      <c r="D3380" s="381">
        <v>0</v>
      </c>
      <c r="E3380" s="901">
        <v>1</v>
      </c>
      <c r="F3380" s="901"/>
      <c r="G3380" s="470">
        <v>78181508</v>
      </c>
      <c r="H3380" s="530">
        <v>132000</v>
      </c>
      <c r="I3380" s="543"/>
      <c r="J3380" s="544"/>
    </row>
    <row r="3381" spans="1:10" ht="12.75" customHeight="1">
      <c r="A3381" s="475">
        <f t="shared" si="137"/>
        <v>830</v>
      </c>
      <c r="B3381" s="382" t="s">
        <v>3319</v>
      </c>
      <c r="C3381" s="381" t="s">
        <v>2890</v>
      </c>
      <c r="D3381" s="381">
        <v>0</v>
      </c>
      <c r="E3381" s="901">
        <v>1</v>
      </c>
      <c r="F3381" s="901"/>
      <c r="G3381" s="470">
        <v>78181508</v>
      </c>
      <c r="H3381" s="530">
        <v>352000</v>
      </c>
      <c r="I3381" s="543"/>
      <c r="J3381" s="544"/>
    </row>
    <row r="3382" spans="1:10" ht="12.75" customHeight="1">
      <c r="A3382" s="475">
        <f t="shared" si="137"/>
        <v>831</v>
      </c>
      <c r="B3382" s="382" t="s">
        <v>3320</v>
      </c>
      <c r="C3382" s="381" t="s">
        <v>2890</v>
      </c>
      <c r="D3382" s="381">
        <v>0</v>
      </c>
      <c r="E3382" s="901">
        <v>1</v>
      </c>
      <c r="F3382" s="901"/>
      <c r="G3382" s="470">
        <v>78181508</v>
      </c>
      <c r="H3382" s="530">
        <v>308000</v>
      </c>
      <c r="I3382" s="543"/>
      <c r="J3382" s="544"/>
    </row>
    <row r="3383" spans="1:10" ht="12.75" customHeight="1">
      <c r="A3383" s="475">
        <f t="shared" si="137"/>
        <v>832</v>
      </c>
      <c r="B3383" s="382" t="s">
        <v>3321</v>
      </c>
      <c r="C3383" s="381" t="s">
        <v>2890</v>
      </c>
      <c r="D3383" s="381">
        <v>0</v>
      </c>
      <c r="E3383" s="901">
        <v>1</v>
      </c>
      <c r="F3383" s="901"/>
      <c r="G3383" s="470">
        <v>78181508</v>
      </c>
      <c r="H3383" s="530">
        <v>11000</v>
      </c>
      <c r="I3383" s="543"/>
      <c r="J3383" s="544"/>
    </row>
    <row r="3384" spans="1:10" ht="12.75" customHeight="1">
      <c r="A3384" s="475">
        <f t="shared" si="137"/>
        <v>833</v>
      </c>
      <c r="B3384" s="382" t="s">
        <v>3322</v>
      </c>
      <c r="C3384" s="381" t="s">
        <v>2890</v>
      </c>
      <c r="D3384" s="381">
        <v>0</v>
      </c>
      <c r="E3384" s="901">
        <v>1</v>
      </c>
      <c r="F3384" s="901"/>
      <c r="G3384" s="470">
        <v>78181508</v>
      </c>
      <c r="H3384" s="530">
        <v>22000</v>
      </c>
      <c r="I3384" s="543"/>
      <c r="J3384" s="544"/>
    </row>
    <row r="3385" spans="1:10" ht="12.75" customHeight="1">
      <c r="A3385" s="475">
        <f t="shared" si="137"/>
        <v>834</v>
      </c>
      <c r="B3385" s="464" t="s">
        <v>3323</v>
      </c>
      <c r="C3385" s="381" t="s">
        <v>2890</v>
      </c>
      <c r="D3385" s="381">
        <v>0</v>
      </c>
      <c r="E3385" s="901">
        <v>1</v>
      </c>
      <c r="F3385" s="901"/>
      <c r="G3385" s="470">
        <v>78181508</v>
      </c>
      <c r="H3385" s="530">
        <v>44000</v>
      </c>
      <c r="I3385" s="543"/>
      <c r="J3385" s="544"/>
    </row>
    <row r="3386" spans="1:10" ht="12.75" customHeight="1">
      <c r="A3386" s="905" t="s">
        <v>2811</v>
      </c>
      <c r="B3386" s="906"/>
      <c r="C3386" s="906"/>
      <c r="D3386" s="906"/>
      <c r="E3386" s="906"/>
      <c r="F3386" s="906"/>
      <c r="G3386" s="906"/>
      <c r="H3386" s="906"/>
      <c r="I3386" s="543"/>
      <c r="J3386" s="544"/>
    </row>
    <row r="3387" spans="1:10" ht="12.75" customHeight="1">
      <c r="A3387" s="475">
        <f>A3385+1</f>
        <v>835</v>
      </c>
      <c r="B3387" s="382" t="s">
        <v>3324</v>
      </c>
      <c r="C3387" s="381" t="s">
        <v>2890</v>
      </c>
      <c r="D3387" s="381">
        <v>0</v>
      </c>
      <c r="E3387" s="901">
        <v>1</v>
      </c>
      <c r="F3387" s="901"/>
      <c r="G3387" s="470">
        <v>78181508</v>
      </c>
      <c r="H3387" s="530">
        <v>330000</v>
      </c>
      <c r="I3387" s="543"/>
      <c r="J3387" s="544"/>
    </row>
    <row r="3388" spans="1:10" ht="12.75" customHeight="1">
      <c r="A3388" s="475">
        <f t="shared" ref="A3388:A3392" si="138">A3387+1</f>
        <v>836</v>
      </c>
      <c r="B3388" s="382" t="s">
        <v>3325</v>
      </c>
      <c r="C3388" s="381" t="s">
        <v>2890</v>
      </c>
      <c r="D3388" s="381">
        <v>0</v>
      </c>
      <c r="E3388" s="901">
        <v>1</v>
      </c>
      <c r="F3388" s="901"/>
      <c r="G3388" s="470">
        <v>78181508</v>
      </c>
      <c r="H3388" s="530">
        <v>352000</v>
      </c>
      <c r="I3388" s="543"/>
      <c r="J3388" s="544"/>
    </row>
    <row r="3389" spans="1:10" ht="12.75" customHeight="1">
      <c r="A3389" s="475">
        <f t="shared" si="138"/>
        <v>837</v>
      </c>
      <c r="B3389" s="382" t="s">
        <v>3326</v>
      </c>
      <c r="C3389" s="381" t="s">
        <v>2890</v>
      </c>
      <c r="D3389" s="381">
        <v>0</v>
      </c>
      <c r="E3389" s="901">
        <v>1</v>
      </c>
      <c r="F3389" s="901"/>
      <c r="G3389" s="470">
        <v>78181508</v>
      </c>
      <c r="H3389" s="530">
        <v>352000</v>
      </c>
      <c r="I3389" s="543"/>
      <c r="J3389" s="544"/>
    </row>
    <row r="3390" spans="1:10" ht="12.75" customHeight="1">
      <c r="A3390" s="475">
        <f t="shared" si="138"/>
        <v>838</v>
      </c>
      <c r="B3390" s="382" t="s">
        <v>3327</v>
      </c>
      <c r="C3390" s="381" t="s">
        <v>2890</v>
      </c>
      <c r="D3390" s="381">
        <v>0</v>
      </c>
      <c r="E3390" s="901">
        <v>1</v>
      </c>
      <c r="F3390" s="901"/>
      <c r="G3390" s="470">
        <v>78181508</v>
      </c>
      <c r="H3390" s="530">
        <v>352000</v>
      </c>
      <c r="I3390" s="543"/>
      <c r="J3390" s="544"/>
    </row>
    <row r="3391" spans="1:10" ht="12.75" customHeight="1">
      <c r="A3391" s="475">
        <f t="shared" si="138"/>
        <v>839</v>
      </c>
      <c r="B3391" s="382" t="s">
        <v>3328</v>
      </c>
      <c r="C3391" s="381" t="s">
        <v>2890</v>
      </c>
      <c r="D3391" s="381">
        <v>0</v>
      </c>
      <c r="E3391" s="901">
        <v>1</v>
      </c>
      <c r="F3391" s="901"/>
      <c r="G3391" s="470">
        <v>78181508</v>
      </c>
      <c r="H3391" s="530">
        <v>132000</v>
      </c>
      <c r="I3391" s="543"/>
      <c r="J3391" s="544"/>
    </row>
    <row r="3392" spans="1:10" ht="12.75" customHeight="1">
      <c r="A3392" s="475">
        <f t="shared" si="138"/>
        <v>840</v>
      </c>
      <c r="B3392" s="464" t="s">
        <v>3329</v>
      </c>
      <c r="C3392" s="381" t="s">
        <v>2890</v>
      </c>
      <c r="D3392" s="381">
        <v>0</v>
      </c>
      <c r="E3392" s="901">
        <v>1</v>
      </c>
      <c r="F3392" s="901"/>
      <c r="G3392" s="470">
        <v>78181508</v>
      </c>
      <c r="H3392" s="530">
        <v>143000</v>
      </c>
      <c r="I3392" s="543"/>
      <c r="J3392" s="544"/>
    </row>
    <row r="3393" spans="1:10" ht="12.75" customHeight="1">
      <c r="A3393" s="904" t="s">
        <v>2672</v>
      </c>
      <c r="B3393" s="904"/>
      <c r="C3393" s="904"/>
      <c r="D3393" s="904"/>
      <c r="E3393" s="904"/>
      <c r="F3393" s="904"/>
      <c r="G3393" s="904"/>
      <c r="H3393" s="904"/>
      <c r="I3393" s="543"/>
      <c r="J3393" s="544"/>
    </row>
    <row r="3394" spans="1:10" ht="12.75" customHeight="1">
      <c r="A3394" s="475">
        <f>A3392+1</f>
        <v>841</v>
      </c>
      <c r="B3394" s="382" t="s">
        <v>3330</v>
      </c>
      <c r="C3394" s="381" t="s">
        <v>2890</v>
      </c>
      <c r="D3394" s="381">
        <v>0</v>
      </c>
      <c r="E3394" s="901">
        <v>1</v>
      </c>
      <c r="F3394" s="901"/>
      <c r="G3394" s="470">
        <v>78181508</v>
      </c>
      <c r="H3394" s="530">
        <v>352000</v>
      </c>
      <c r="I3394" s="543"/>
      <c r="J3394" s="544"/>
    </row>
    <row r="3395" spans="1:10" ht="12.75" customHeight="1">
      <c r="A3395" s="475">
        <f t="shared" ref="A3395:A3399" si="139">A3394+1</f>
        <v>842</v>
      </c>
      <c r="B3395" s="382" t="s">
        <v>3331</v>
      </c>
      <c r="C3395" s="381" t="s">
        <v>2890</v>
      </c>
      <c r="D3395" s="381">
        <v>0</v>
      </c>
      <c r="E3395" s="901">
        <v>1</v>
      </c>
      <c r="F3395" s="901"/>
      <c r="G3395" s="470">
        <v>78181508</v>
      </c>
      <c r="H3395" s="530">
        <v>330000</v>
      </c>
      <c r="I3395" s="543"/>
      <c r="J3395" s="544"/>
    </row>
    <row r="3396" spans="1:10" ht="12.75" customHeight="1">
      <c r="A3396" s="475">
        <f t="shared" si="139"/>
        <v>843</v>
      </c>
      <c r="B3396" s="382" t="s">
        <v>3332</v>
      </c>
      <c r="C3396" s="381" t="s">
        <v>2890</v>
      </c>
      <c r="D3396" s="381">
        <v>0</v>
      </c>
      <c r="E3396" s="901">
        <v>1</v>
      </c>
      <c r="F3396" s="901"/>
      <c r="G3396" s="470">
        <v>78181508</v>
      </c>
      <c r="H3396" s="530">
        <v>352000</v>
      </c>
      <c r="I3396" s="543"/>
      <c r="J3396" s="544"/>
    </row>
    <row r="3397" spans="1:10" ht="12.75" customHeight="1">
      <c r="A3397" s="475">
        <f t="shared" si="139"/>
        <v>844</v>
      </c>
      <c r="B3397" s="382" t="s">
        <v>3333</v>
      </c>
      <c r="C3397" s="381" t="s">
        <v>2890</v>
      </c>
      <c r="D3397" s="381">
        <v>0</v>
      </c>
      <c r="E3397" s="901">
        <v>1</v>
      </c>
      <c r="F3397" s="901"/>
      <c r="G3397" s="470">
        <v>78181508</v>
      </c>
      <c r="H3397" s="530">
        <v>330000</v>
      </c>
      <c r="I3397" s="543"/>
      <c r="J3397" s="544"/>
    </row>
    <row r="3398" spans="1:10" ht="12.75" customHeight="1">
      <c r="A3398" s="475">
        <f t="shared" si="139"/>
        <v>845</v>
      </c>
      <c r="B3398" s="382" t="s">
        <v>3334</v>
      </c>
      <c r="C3398" s="381" t="s">
        <v>2890</v>
      </c>
      <c r="D3398" s="381">
        <v>0</v>
      </c>
      <c r="E3398" s="901">
        <v>1</v>
      </c>
      <c r="F3398" s="901"/>
      <c r="G3398" s="470">
        <v>78181508</v>
      </c>
      <c r="H3398" s="530">
        <v>352000</v>
      </c>
      <c r="I3398" s="543"/>
      <c r="J3398" s="544"/>
    </row>
    <row r="3399" spans="1:10" ht="12.75" customHeight="1">
      <c r="A3399" s="475">
        <f t="shared" si="139"/>
        <v>846</v>
      </c>
      <c r="B3399" s="466" t="s">
        <v>3335</v>
      </c>
      <c r="C3399" s="381" t="s">
        <v>2890</v>
      </c>
      <c r="D3399" s="381">
        <v>0</v>
      </c>
      <c r="E3399" s="901">
        <v>1</v>
      </c>
      <c r="F3399" s="901"/>
      <c r="G3399" s="470">
        <v>78181508</v>
      </c>
      <c r="H3399" s="530">
        <v>352000</v>
      </c>
      <c r="I3399" s="543"/>
      <c r="J3399" s="544"/>
    </row>
    <row r="3400" spans="1:10" ht="12.75" customHeight="1">
      <c r="A3400" s="904" t="s">
        <v>2674</v>
      </c>
      <c r="B3400" s="904"/>
      <c r="C3400" s="904"/>
      <c r="D3400" s="904"/>
      <c r="E3400" s="904"/>
      <c r="F3400" s="904"/>
      <c r="G3400" s="904"/>
      <c r="H3400" s="904"/>
      <c r="I3400" s="543"/>
      <c r="J3400" s="544"/>
    </row>
    <row r="3401" spans="1:10" ht="12.75" customHeight="1">
      <c r="A3401" s="476">
        <f>A3399+1</f>
        <v>847</v>
      </c>
      <c r="B3401" s="477" t="s">
        <v>3336</v>
      </c>
      <c r="C3401" s="489" t="s">
        <v>2890</v>
      </c>
      <c r="D3401" s="489">
        <v>0</v>
      </c>
      <c r="E3401" s="901">
        <v>1</v>
      </c>
      <c r="F3401" s="901"/>
      <c r="G3401" s="490">
        <v>78181502</v>
      </c>
      <c r="H3401" s="531">
        <v>1650000.0000000002</v>
      </c>
      <c r="I3401" s="543"/>
      <c r="J3401" s="544"/>
    </row>
    <row r="3402" spans="1:10" ht="12.75" customHeight="1">
      <c r="A3402" s="475">
        <f t="shared" ref="A3402:A3418" si="140">A3401+1</f>
        <v>848</v>
      </c>
      <c r="B3402" s="382" t="s">
        <v>3337</v>
      </c>
      <c r="C3402" s="381" t="s">
        <v>2890</v>
      </c>
      <c r="D3402" s="381">
        <v>0</v>
      </c>
      <c r="E3402" s="901">
        <v>1</v>
      </c>
      <c r="F3402" s="901"/>
      <c r="G3402" s="470">
        <v>78181502</v>
      </c>
      <c r="H3402" s="530">
        <v>715000</v>
      </c>
      <c r="I3402" s="543"/>
      <c r="J3402" s="544"/>
    </row>
    <row r="3403" spans="1:10" ht="12.75" customHeight="1">
      <c r="A3403" s="475">
        <f t="shared" si="140"/>
        <v>849</v>
      </c>
      <c r="B3403" s="382" t="s">
        <v>3338</v>
      </c>
      <c r="C3403" s="381" t="s">
        <v>2890</v>
      </c>
      <c r="D3403" s="381">
        <v>0</v>
      </c>
      <c r="E3403" s="901">
        <v>1</v>
      </c>
      <c r="F3403" s="901"/>
      <c r="G3403" s="470">
        <v>78181502</v>
      </c>
      <c r="H3403" s="530">
        <v>462000.00000000006</v>
      </c>
      <c r="I3403" s="543"/>
      <c r="J3403" s="544"/>
    </row>
    <row r="3404" spans="1:10" ht="12.75" customHeight="1">
      <c r="A3404" s="475">
        <f t="shared" si="140"/>
        <v>850</v>
      </c>
      <c r="B3404" s="382" t="s">
        <v>3339</v>
      </c>
      <c r="C3404" s="381" t="s">
        <v>2890</v>
      </c>
      <c r="D3404" s="381">
        <v>0</v>
      </c>
      <c r="E3404" s="901">
        <v>1</v>
      </c>
      <c r="F3404" s="901"/>
      <c r="G3404" s="470">
        <v>78181502</v>
      </c>
      <c r="H3404" s="530">
        <v>748000.00000000012</v>
      </c>
      <c r="I3404" s="543"/>
      <c r="J3404" s="544"/>
    </row>
    <row r="3405" spans="1:10" ht="12.75" customHeight="1">
      <c r="A3405" s="475">
        <f t="shared" si="140"/>
        <v>851</v>
      </c>
      <c r="B3405" s="382" t="s">
        <v>3340</v>
      </c>
      <c r="C3405" s="381" t="s">
        <v>2890</v>
      </c>
      <c r="D3405" s="381">
        <v>0</v>
      </c>
      <c r="E3405" s="901">
        <v>1</v>
      </c>
      <c r="F3405" s="901"/>
      <c r="G3405" s="470">
        <v>78181502</v>
      </c>
      <c r="H3405" s="530">
        <v>308000</v>
      </c>
      <c r="I3405" s="543"/>
      <c r="J3405" s="544"/>
    </row>
    <row r="3406" spans="1:10" ht="12.75" customHeight="1">
      <c r="A3406" s="475">
        <f t="shared" si="140"/>
        <v>852</v>
      </c>
      <c r="B3406" s="382" t="s">
        <v>3341</v>
      </c>
      <c r="C3406" s="381" t="s">
        <v>2890</v>
      </c>
      <c r="D3406" s="381">
        <v>0</v>
      </c>
      <c r="E3406" s="901">
        <v>1</v>
      </c>
      <c r="F3406" s="901"/>
      <c r="G3406" s="470">
        <v>78181502</v>
      </c>
      <c r="H3406" s="530">
        <v>176000</v>
      </c>
      <c r="I3406" s="543"/>
      <c r="J3406" s="544"/>
    </row>
    <row r="3407" spans="1:10" ht="12.75" customHeight="1">
      <c r="A3407" s="475">
        <f t="shared" si="140"/>
        <v>853</v>
      </c>
      <c r="B3407" s="382" t="s">
        <v>3342</v>
      </c>
      <c r="C3407" s="381" t="s">
        <v>2890</v>
      </c>
      <c r="D3407" s="381">
        <v>0</v>
      </c>
      <c r="E3407" s="901">
        <v>1</v>
      </c>
      <c r="F3407" s="901"/>
      <c r="G3407" s="470">
        <v>78181502</v>
      </c>
      <c r="H3407" s="530">
        <v>198000.00000000003</v>
      </c>
      <c r="I3407" s="543"/>
      <c r="J3407" s="544"/>
    </row>
    <row r="3408" spans="1:10" ht="12.75" customHeight="1">
      <c r="A3408" s="475">
        <f t="shared" si="140"/>
        <v>854</v>
      </c>
      <c r="B3408" s="382" t="s">
        <v>3343</v>
      </c>
      <c r="C3408" s="381" t="s">
        <v>2890</v>
      </c>
      <c r="D3408" s="381">
        <v>0</v>
      </c>
      <c r="E3408" s="901">
        <v>1</v>
      </c>
      <c r="F3408" s="901"/>
      <c r="G3408" s="470">
        <v>78181502</v>
      </c>
      <c r="H3408" s="530">
        <v>132000</v>
      </c>
      <c r="I3408" s="543"/>
      <c r="J3408" s="544"/>
    </row>
    <row r="3409" spans="1:10" ht="12.75" customHeight="1">
      <c r="A3409" s="475">
        <f t="shared" si="140"/>
        <v>855</v>
      </c>
      <c r="B3409" s="382" t="s">
        <v>3344</v>
      </c>
      <c r="C3409" s="381" t="s">
        <v>2890</v>
      </c>
      <c r="D3409" s="381">
        <v>0</v>
      </c>
      <c r="E3409" s="901">
        <v>1</v>
      </c>
      <c r="F3409" s="901"/>
      <c r="G3409" s="470">
        <v>78181502</v>
      </c>
      <c r="H3409" s="530">
        <v>132000</v>
      </c>
      <c r="I3409" s="543"/>
      <c r="J3409" s="544"/>
    </row>
    <row r="3410" spans="1:10" ht="12.75" customHeight="1">
      <c r="A3410" s="475">
        <f t="shared" si="140"/>
        <v>856</v>
      </c>
      <c r="B3410" s="382" t="s">
        <v>3345</v>
      </c>
      <c r="C3410" s="381" t="s">
        <v>2890</v>
      </c>
      <c r="D3410" s="381">
        <v>0</v>
      </c>
      <c r="E3410" s="901">
        <v>1</v>
      </c>
      <c r="F3410" s="901"/>
      <c r="G3410" s="470">
        <v>78181502</v>
      </c>
      <c r="H3410" s="530">
        <v>715000</v>
      </c>
      <c r="I3410" s="543"/>
      <c r="J3410" s="544"/>
    </row>
    <row r="3411" spans="1:10" ht="12.75" customHeight="1">
      <c r="A3411" s="475">
        <f t="shared" si="140"/>
        <v>857</v>
      </c>
      <c r="B3411" s="382" t="s">
        <v>3346</v>
      </c>
      <c r="C3411" s="381" t="s">
        <v>2890</v>
      </c>
      <c r="D3411" s="381">
        <v>0</v>
      </c>
      <c r="E3411" s="901">
        <v>1</v>
      </c>
      <c r="F3411" s="901"/>
      <c r="G3411" s="470">
        <v>78181502</v>
      </c>
      <c r="H3411" s="530">
        <v>682000</v>
      </c>
      <c r="I3411" s="543"/>
      <c r="J3411" s="544"/>
    </row>
    <row r="3412" spans="1:10" ht="12.75" customHeight="1">
      <c r="A3412" s="475">
        <f t="shared" si="140"/>
        <v>858</v>
      </c>
      <c r="B3412" s="382" t="s">
        <v>3347</v>
      </c>
      <c r="C3412" s="381" t="s">
        <v>2890</v>
      </c>
      <c r="D3412" s="381">
        <v>0</v>
      </c>
      <c r="E3412" s="901">
        <v>1</v>
      </c>
      <c r="F3412" s="901"/>
      <c r="G3412" s="470">
        <v>78181502</v>
      </c>
      <c r="H3412" s="530">
        <v>1320000</v>
      </c>
      <c r="I3412" s="543"/>
      <c r="J3412" s="544"/>
    </row>
    <row r="3413" spans="1:10" ht="12.75" customHeight="1">
      <c r="A3413" s="475">
        <f t="shared" si="140"/>
        <v>859</v>
      </c>
      <c r="B3413" s="382" t="s">
        <v>3348</v>
      </c>
      <c r="C3413" s="381" t="s">
        <v>2890</v>
      </c>
      <c r="D3413" s="381">
        <v>0</v>
      </c>
      <c r="E3413" s="901">
        <v>1</v>
      </c>
      <c r="F3413" s="901"/>
      <c r="G3413" s="470">
        <v>78181502</v>
      </c>
      <c r="H3413" s="530">
        <v>1320000</v>
      </c>
      <c r="I3413" s="543"/>
      <c r="J3413" s="544"/>
    </row>
    <row r="3414" spans="1:10" ht="12.75" customHeight="1">
      <c r="A3414" s="475">
        <f t="shared" si="140"/>
        <v>860</v>
      </c>
      <c r="B3414" s="382" t="s">
        <v>3349</v>
      </c>
      <c r="C3414" s="381" t="s">
        <v>2890</v>
      </c>
      <c r="D3414" s="381">
        <v>0</v>
      </c>
      <c r="E3414" s="901">
        <v>1</v>
      </c>
      <c r="F3414" s="901"/>
      <c r="G3414" s="470">
        <v>78181502</v>
      </c>
      <c r="H3414" s="530">
        <v>1375000</v>
      </c>
      <c r="I3414" s="543"/>
      <c r="J3414" s="544"/>
    </row>
    <row r="3415" spans="1:10" ht="12.75" customHeight="1">
      <c r="A3415" s="475">
        <f t="shared" si="140"/>
        <v>861</v>
      </c>
      <c r="B3415" s="382" t="s">
        <v>3350</v>
      </c>
      <c r="C3415" s="381" t="s">
        <v>2890</v>
      </c>
      <c r="D3415" s="381">
        <v>0</v>
      </c>
      <c r="E3415" s="901">
        <v>1</v>
      </c>
      <c r="F3415" s="901"/>
      <c r="G3415" s="470">
        <v>78181502</v>
      </c>
      <c r="H3415" s="530">
        <v>1320000</v>
      </c>
      <c r="I3415" s="543"/>
      <c r="J3415" s="544"/>
    </row>
    <row r="3416" spans="1:10" ht="12.75" customHeight="1">
      <c r="A3416" s="475">
        <f t="shared" si="140"/>
        <v>862</v>
      </c>
      <c r="B3416" s="382" t="s">
        <v>3351</v>
      </c>
      <c r="C3416" s="381" t="s">
        <v>2890</v>
      </c>
      <c r="D3416" s="381">
        <v>0</v>
      </c>
      <c r="E3416" s="901">
        <v>1</v>
      </c>
      <c r="F3416" s="901"/>
      <c r="G3416" s="470">
        <v>78181502</v>
      </c>
      <c r="H3416" s="530">
        <v>1320000</v>
      </c>
      <c r="I3416" s="543"/>
      <c r="J3416" s="544"/>
    </row>
    <row r="3417" spans="1:10" ht="12.75" customHeight="1">
      <c r="A3417" s="475">
        <f t="shared" si="140"/>
        <v>863</v>
      </c>
      <c r="B3417" s="382" t="s">
        <v>3352</v>
      </c>
      <c r="C3417" s="381" t="s">
        <v>2890</v>
      </c>
      <c r="D3417" s="381">
        <v>0</v>
      </c>
      <c r="E3417" s="901">
        <v>1</v>
      </c>
      <c r="F3417" s="901"/>
      <c r="G3417" s="470">
        <v>78181502</v>
      </c>
      <c r="H3417" s="530">
        <v>418000.00000000006</v>
      </c>
      <c r="I3417" s="543"/>
      <c r="J3417" s="544"/>
    </row>
    <row r="3418" spans="1:10" ht="12.75" customHeight="1">
      <c r="A3418" s="475">
        <f t="shared" si="140"/>
        <v>864</v>
      </c>
      <c r="B3418" s="464" t="s">
        <v>3353</v>
      </c>
      <c r="C3418" s="381" t="s">
        <v>2890</v>
      </c>
      <c r="D3418" s="381">
        <v>0</v>
      </c>
      <c r="E3418" s="901">
        <v>1</v>
      </c>
      <c r="F3418" s="901"/>
      <c r="G3418" s="470">
        <v>78181502</v>
      </c>
      <c r="H3418" s="530">
        <v>352000</v>
      </c>
      <c r="I3418" s="543"/>
      <c r="J3418" s="544"/>
    </row>
    <row r="3419" spans="1:10" ht="12.75" customHeight="1">
      <c r="A3419" s="905" t="s">
        <v>2822</v>
      </c>
      <c r="B3419" s="906"/>
      <c r="C3419" s="906"/>
      <c r="D3419" s="906"/>
      <c r="E3419" s="906"/>
      <c r="F3419" s="906"/>
      <c r="G3419" s="906"/>
      <c r="H3419" s="906"/>
      <c r="I3419" s="543"/>
      <c r="J3419" s="544"/>
    </row>
    <row r="3420" spans="1:10" ht="12.75" customHeight="1">
      <c r="A3420" s="475">
        <f>A3418+1</f>
        <v>865</v>
      </c>
      <c r="B3420" s="382" t="s">
        <v>3354</v>
      </c>
      <c r="C3420" s="381" t="s">
        <v>2890</v>
      </c>
      <c r="D3420" s="381">
        <v>0</v>
      </c>
      <c r="E3420" s="901">
        <v>1</v>
      </c>
      <c r="F3420" s="901"/>
      <c r="G3420" s="470">
        <v>78181508</v>
      </c>
      <c r="H3420" s="530">
        <v>132000</v>
      </c>
      <c r="I3420" s="543"/>
      <c r="J3420" s="544"/>
    </row>
    <row r="3421" spans="1:10" ht="12.75" customHeight="1">
      <c r="A3421" s="475">
        <f t="shared" ref="A3421:A3432" si="141">A3420+1</f>
        <v>866</v>
      </c>
      <c r="B3421" s="382" t="s">
        <v>3355</v>
      </c>
      <c r="C3421" s="381" t="s">
        <v>2890</v>
      </c>
      <c r="D3421" s="381">
        <v>0</v>
      </c>
      <c r="E3421" s="901">
        <v>1</v>
      </c>
      <c r="F3421" s="901"/>
      <c r="G3421" s="470">
        <v>78181508</v>
      </c>
      <c r="H3421" s="530">
        <v>88000</v>
      </c>
      <c r="I3421" s="543"/>
      <c r="J3421" s="544"/>
    </row>
    <row r="3422" spans="1:10" ht="12.75" customHeight="1">
      <c r="A3422" s="475">
        <f t="shared" si="141"/>
        <v>867</v>
      </c>
      <c r="B3422" s="382" t="s">
        <v>3356</v>
      </c>
      <c r="C3422" s="381" t="s">
        <v>2890</v>
      </c>
      <c r="D3422" s="381">
        <v>0</v>
      </c>
      <c r="E3422" s="901">
        <v>1</v>
      </c>
      <c r="F3422" s="901"/>
      <c r="G3422" s="470">
        <v>78181508</v>
      </c>
      <c r="H3422" s="530">
        <v>88000</v>
      </c>
      <c r="I3422" s="543"/>
      <c r="J3422" s="544"/>
    </row>
    <row r="3423" spans="1:10" ht="12.75" customHeight="1">
      <c r="A3423" s="475">
        <f t="shared" si="141"/>
        <v>868</v>
      </c>
      <c r="B3423" s="382" t="s">
        <v>3357</v>
      </c>
      <c r="C3423" s="381" t="s">
        <v>2890</v>
      </c>
      <c r="D3423" s="381">
        <v>0</v>
      </c>
      <c r="E3423" s="901">
        <v>1</v>
      </c>
      <c r="F3423" s="901"/>
      <c r="G3423" s="470">
        <v>78181508</v>
      </c>
      <c r="H3423" s="530">
        <v>22000</v>
      </c>
      <c r="I3423" s="543"/>
      <c r="J3423" s="544"/>
    </row>
    <row r="3424" spans="1:10" ht="12.75" customHeight="1">
      <c r="A3424" s="475">
        <f t="shared" si="141"/>
        <v>869</v>
      </c>
      <c r="B3424" s="382" t="s">
        <v>3358</v>
      </c>
      <c r="C3424" s="381" t="s">
        <v>2890</v>
      </c>
      <c r="D3424" s="381">
        <v>0</v>
      </c>
      <c r="E3424" s="901">
        <v>1</v>
      </c>
      <c r="F3424" s="901"/>
      <c r="G3424" s="470">
        <v>78181508</v>
      </c>
      <c r="H3424" s="530">
        <v>165000</v>
      </c>
      <c r="I3424" s="543"/>
      <c r="J3424" s="544"/>
    </row>
    <row r="3425" spans="1:10" ht="12.75" customHeight="1">
      <c r="A3425" s="475">
        <f t="shared" si="141"/>
        <v>870</v>
      </c>
      <c r="B3425" s="382" t="s">
        <v>3359</v>
      </c>
      <c r="C3425" s="381" t="s">
        <v>2890</v>
      </c>
      <c r="D3425" s="381">
        <v>0</v>
      </c>
      <c r="E3425" s="901">
        <v>1</v>
      </c>
      <c r="F3425" s="901"/>
      <c r="G3425" s="470">
        <v>78181508</v>
      </c>
      <c r="H3425" s="530">
        <v>715000</v>
      </c>
      <c r="I3425" s="543"/>
      <c r="J3425" s="544"/>
    </row>
    <row r="3426" spans="1:10" ht="12.75" customHeight="1">
      <c r="A3426" s="475">
        <f t="shared" si="141"/>
        <v>871</v>
      </c>
      <c r="B3426" s="382" t="s">
        <v>3360</v>
      </c>
      <c r="C3426" s="381" t="s">
        <v>2890</v>
      </c>
      <c r="D3426" s="381">
        <v>0</v>
      </c>
      <c r="E3426" s="901">
        <v>1</v>
      </c>
      <c r="F3426" s="901"/>
      <c r="G3426" s="470">
        <v>78181508</v>
      </c>
      <c r="H3426" s="530">
        <v>242000.00000000003</v>
      </c>
      <c r="I3426" s="543"/>
      <c r="J3426" s="544"/>
    </row>
    <row r="3427" spans="1:10" ht="12.75" customHeight="1">
      <c r="A3427" s="475">
        <f t="shared" si="141"/>
        <v>872</v>
      </c>
      <c r="B3427" s="382" t="s">
        <v>3361</v>
      </c>
      <c r="C3427" s="381" t="s">
        <v>2890</v>
      </c>
      <c r="D3427" s="381">
        <v>0</v>
      </c>
      <c r="E3427" s="901">
        <v>1</v>
      </c>
      <c r="F3427" s="901"/>
      <c r="G3427" s="470">
        <v>78181508</v>
      </c>
      <c r="H3427" s="530">
        <v>176000</v>
      </c>
      <c r="I3427" s="543"/>
      <c r="J3427" s="544"/>
    </row>
    <row r="3428" spans="1:10" ht="12.75" customHeight="1">
      <c r="A3428" s="475">
        <f t="shared" si="141"/>
        <v>873</v>
      </c>
      <c r="B3428" s="382" t="s">
        <v>3362</v>
      </c>
      <c r="C3428" s="381" t="s">
        <v>2890</v>
      </c>
      <c r="D3428" s="381">
        <v>0</v>
      </c>
      <c r="E3428" s="901">
        <v>1</v>
      </c>
      <c r="F3428" s="901"/>
      <c r="G3428" s="470">
        <v>78181508</v>
      </c>
      <c r="H3428" s="530">
        <v>352000</v>
      </c>
      <c r="I3428" s="543"/>
      <c r="J3428" s="544"/>
    </row>
    <row r="3429" spans="1:10" ht="12.75" customHeight="1">
      <c r="A3429" s="475">
        <f t="shared" si="141"/>
        <v>874</v>
      </c>
      <c r="B3429" s="479" t="s">
        <v>3363</v>
      </c>
      <c r="C3429" s="381" t="s">
        <v>2890</v>
      </c>
      <c r="D3429" s="381">
        <v>0</v>
      </c>
      <c r="E3429" s="901">
        <v>1</v>
      </c>
      <c r="F3429" s="901"/>
      <c r="G3429" s="470">
        <v>78181508</v>
      </c>
      <c r="H3429" s="530">
        <v>176000</v>
      </c>
      <c r="I3429" s="543"/>
      <c r="J3429" s="544"/>
    </row>
    <row r="3430" spans="1:10" ht="12.75" customHeight="1">
      <c r="A3430" s="475">
        <f t="shared" si="141"/>
        <v>875</v>
      </c>
      <c r="B3430" s="382" t="s">
        <v>3364</v>
      </c>
      <c r="C3430" s="381" t="s">
        <v>2890</v>
      </c>
      <c r="D3430" s="381">
        <v>0</v>
      </c>
      <c r="E3430" s="901">
        <v>1</v>
      </c>
      <c r="F3430" s="901"/>
      <c r="G3430" s="470">
        <v>78181508</v>
      </c>
      <c r="H3430" s="530">
        <v>88000</v>
      </c>
      <c r="I3430" s="543"/>
      <c r="J3430" s="544"/>
    </row>
    <row r="3431" spans="1:10" ht="12.75" customHeight="1">
      <c r="A3431" s="475">
        <f t="shared" si="141"/>
        <v>876</v>
      </c>
      <c r="B3431" s="382" t="s">
        <v>3365</v>
      </c>
      <c r="C3431" s="381" t="s">
        <v>2890</v>
      </c>
      <c r="D3431" s="381">
        <v>0</v>
      </c>
      <c r="E3431" s="901">
        <v>1</v>
      </c>
      <c r="F3431" s="901"/>
      <c r="G3431" s="470">
        <v>78181508</v>
      </c>
      <c r="H3431" s="530">
        <v>88000</v>
      </c>
      <c r="I3431" s="543"/>
      <c r="J3431" s="544"/>
    </row>
    <row r="3432" spans="1:10" ht="12.75" customHeight="1">
      <c r="A3432" s="475">
        <f t="shared" si="141"/>
        <v>877</v>
      </c>
      <c r="B3432" s="464" t="s">
        <v>3366</v>
      </c>
      <c r="C3432" s="381" t="s">
        <v>2890</v>
      </c>
      <c r="D3432" s="381">
        <v>0</v>
      </c>
      <c r="E3432" s="901">
        <v>1</v>
      </c>
      <c r="F3432" s="901"/>
      <c r="G3432" s="470">
        <v>78181508</v>
      </c>
      <c r="H3432" s="530">
        <v>132000</v>
      </c>
      <c r="I3432" s="543"/>
      <c r="J3432" s="544"/>
    </row>
    <row r="3433" spans="1:10" ht="12.75" customHeight="1">
      <c r="A3433" s="904" t="s">
        <v>3152</v>
      </c>
      <c r="B3433" s="904"/>
      <c r="C3433" s="904"/>
      <c r="D3433" s="904"/>
      <c r="E3433" s="904"/>
      <c r="F3433" s="904"/>
      <c r="G3433" s="904"/>
      <c r="H3433" s="904"/>
      <c r="I3433" s="543"/>
      <c r="J3433" s="544"/>
    </row>
    <row r="3434" spans="1:10" ht="12.75" customHeight="1">
      <c r="A3434" s="476">
        <f>A3432+1</f>
        <v>878</v>
      </c>
      <c r="B3434" s="477" t="s">
        <v>3153</v>
      </c>
      <c r="C3434" s="489" t="s">
        <v>2890</v>
      </c>
      <c r="D3434" s="489">
        <v>0</v>
      </c>
      <c r="E3434" s="901">
        <v>1</v>
      </c>
      <c r="F3434" s="901"/>
      <c r="G3434" s="490">
        <v>78181508</v>
      </c>
      <c r="H3434" s="531">
        <v>88000</v>
      </c>
      <c r="I3434" s="543"/>
      <c r="J3434" s="544"/>
    </row>
    <row r="3435" spans="1:10" ht="12.75" customHeight="1">
      <c r="A3435" s="475">
        <f t="shared" ref="A3435:A3478" si="142">A3434+1</f>
        <v>879</v>
      </c>
      <c r="B3435" s="382" t="s">
        <v>3154</v>
      </c>
      <c r="C3435" s="381" t="s">
        <v>2890</v>
      </c>
      <c r="D3435" s="381">
        <v>0</v>
      </c>
      <c r="E3435" s="901">
        <v>1</v>
      </c>
      <c r="F3435" s="901"/>
      <c r="G3435" s="470">
        <v>78181508</v>
      </c>
      <c r="H3435" s="530">
        <v>198000.00000000003</v>
      </c>
      <c r="I3435" s="543"/>
      <c r="J3435" s="544"/>
    </row>
    <row r="3436" spans="1:10" ht="12.75" customHeight="1">
      <c r="A3436" s="475">
        <f t="shared" si="142"/>
        <v>880</v>
      </c>
      <c r="B3436" s="382" t="s">
        <v>3155</v>
      </c>
      <c r="C3436" s="381" t="s">
        <v>2890</v>
      </c>
      <c r="D3436" s="381">
        <v>0</v>
      </c>
      <c r="E3436" s="901">
        <v>1</v>
      </c>
      <c r="F3436" s="901"/>
      <c r="G3436" s="470">
        <v>78181508</v>
      </c>
      <c r="H3436" s="530">
        <v>198000.00000000003</v>
      </c>
      <c r="I3436" s="543"/>
      <c r="J3436" s="544"/>
    </row>
    <row r="3437" spans="1:10" ht="12.75" customHeight="1">
      <c r="A3437" s="475">
        <f t="shared" si="142"/>
        <v>881</v>
      </c>
      <c r="B3437" s="382" t="s">
        <v>3156</v>
      </c>
      <c r="C3437" s="381" t="s">
        <v>2890</v>
      </c>
      <c r="D3437" s="381">
        <v>0</v>
      </c>
      <c r="E3437" s="901">
        <v>1</v>
      </c>
      <c r="F3437" s="901"/>
      <c r="G3437" s="470">
        <v>78181508</v>
      </c>
      <c r="H3437" s="530">
        <v>176000</v>
      </c>
      <c r="I3437" s="543"/>
      <c r="J3437" s="544"/>
    </row>
    <row r="3438" spans="1:10" ht="12.75" customHeight="1">
      <c r="A3438" s="475">
        <f t="shared" si="142"/>
        <v>882</v>
      </c>
      <c r="B3438" s="382" t="s">
        <v>3157</v>
      </c>
      <c r="C3438" s="381" t="s">
        <v>2890</v>
      </c>
      <c r="D3438" s="381">
        <v>0</v>
      </c>
      <c r="E3438" s="901">
        <v>1</v>
      </c>
      <c r="F3438" s="901"/>
      <c r="G3438" s="470">
        <v>78181508</v>
      </c>
      <c r="H3438" s="530">
        <v>528000</v>
      </c>
      <c r="I3438" s="543"/>
      <c r="J3438" s="544"/>
    </row>
    <row r="3439" spans="1:10" ht="12.75" customHeight="1">
      <c r="A3439" s="475">
        <f t="shared" si="142"/>
        <v>883</v>
      </c>
      <c r="B3439" s="382" t="s">
        <v>3158</v>
      </c>
      <c r="C3439" s="381" t="s">
        <v>2890</v>
      </c>
      <c r="D3439" s="381">
        <v>0</v>
      </c>
      <c r="E3439" s="901">
        <v>1</v>
      </c>
      <c r="F3439" s="901"/>
      <c r="G3439" s="470">
        <v>78181508</v>
      </c>
      <c r="H3439" s="530">
        <v>198000.00000000003</v>
      </c>
      <c r="I3439" s="543"/>
      <c r="J3439" s="544"/>
    </row>
    <row r="3440" spans="1:10" ht="12.75" customHeight="1">
      <c r="A3440" s="475">
        <f t="shared" si="142"/>
        <v>884</v>
      </c>
      <c r="B3440" s="382" t="s">
        <v>3159</v>
      </c>
      <c r="C3440" s="381" t="s">
        <v>2890</v>
      </c>
      <c r="D3440" s="381">
        <v>0</v>
      </c>
      <c r="E3440" s="901">
        <v>1</v>
      </c>
      <c r="F3440" s="901"/>
      <c r="G3440" s="470">
        <v>78181508</v>
      </c>
      <c r="H3440" s="530">
        <v>242000.00000000003</v>
      </c>
      <c r="I3440" s="543"/>
      <c r="J3440" s="544"/>
    </row>
    <row r="3441" spans="1:10" ht="12.75" customHeight="1">
      <c r="A3441" s="475">
        <f t="shared" si="142"/>
        <v>885</v>
      </c>
      <c r="B3441" s="382" t="s">
        <v>3160</v>
      </c>
      <c r="C3441" s="381" t="s">
        <v>2890</v>
      </c>
      <c r="D3441" s="381">
        <v>0</v>
      </c>
      <c r="E3441" s="901">
        <v>1</v>
      </c>
      <c r="F3441" s="901"/>
      <c r="G3441" s="470">
        <v>78181508</v>
      </c>
      <c r="H3441" s="530">
        <v>462000.00000000006</v>
      </c>
      <c r="I3441" s="543"/>
      <c r="J3441" s="544"/>
    </row>
    <row r="3442" spans="1:10" ht="12.75" customHeight="1">
      <c r="A3442" s="475">
        <f t="shared" si="142"/>
        <v>886</v>
      </c>
      <c r="B3442" s="382" t="s">
        <v>3163</v>
      </c>
      <c r="C3442" s="381" t="s">
        <v>2890</v>
      </c>
      <c r="D3442" s="381">
        <v>0</v>
      </c>
      <c r="E3442" s="901">
        <v>1</v>
      </c>
      <c r="F3442" s="901"/>
      <c r="G3442" s="470">
        <v>78181508</v>
      </c>
      <c r="H3442" s="530">
        <v>176000</v>
      </c>
      <c r="I3442" s="543"/>
      <c r="J3442" s="544"/>
    </row>
    <row r="3443" spans="1:10" ht="12.75" customHeight="1">
      <c r="A3443" s="475">
        <f t="shared" si="142"/>
        <v>887</v>
      </c>
      <c r="B3443" s="382" t="s">
        <v>3367</v>
      </c>
      <c r="C3443" s="381" t="s">
        <v>2890</v>
      </c>
      <c r="D3443" s="381">
        <v>0</v>
      </c>
      <c r="E3443" s="901">
        <v>1</v>
      </c>
      <c r="F3443" s="901"/>
      <c r="G3443" s="470">
        <v>78181508</v>
      </c>
      <c r="H3443" s="530">
        <v>1210000</v>
      </c>
      <c r="I3443" s="543"/>
      <c r="J3443" s="544"/>
    </row>
    <row r="3444" spans="1:10" ht="12.75" customHeight="1">
      <c r="A3444" s="475">
        <f t="shared" si="142"/>
        <v>888</v>
      </c>
      <c r="B3444" s="382" t="s">
        <v>3368</v>
      </c>
      <c r="C3444" s="381" t="s">
        <v>2890</v>
      </c>
      <c r="D3444" s="381">
        <v>0</v>
      </c>
      <c r="E3444" s="901">
        <v>1</v>
      </c>
      <c r="F3444" s="901"/>
      <c r="G3444" s="470">
        <v>78181508</v>
      </c>
      <c r="H3444" s="530">
        <v>880000.00000000012</v>
      </c>
      <c r="I3444" s="543"/>
      <c r="J3444" s="544"/>
    </row>
    <row r="3445" spans="1:10" ht="12.75" customHeight="1">
      <c r="A3445" s="475">
        <f t="shared" si="142"/>
        <v>889</v>
      </c>
      <c r="B3445" s="382" t="s">
        <v>3165</v>
      </c>
      <c r="C3445" s="381" t="s">
        <v>2890</v>
      </c>
      <c r="D3445" s="381">
        <v>0</v>
      </c>
      <c r="E3445" s="901">
        <v>1</v>
      </c>
      <c r="F3445" s="901"/>
      <c r="G3445" s="470">
        <v>78181508</v>
      </c>
      <c r="H3445" s="530">
        <v>638000</v>
      </c>
      <c r="I3445" s="543"/>
      <c r="J3445" s="544"/>
    </row>
    <row r="3446" spans="1:10" ht="12.75" customHeight="1">
      <c r="A3446" s="475">
        <f t="shared" si="142"/>
        <v>890</v>
      </c>
      <c r="B3446" s="382" t="s">
        <v>3166</v>
      </c>
      <c r="C3446" s="381" t="s">
        <v>2890</v>
      </c>
      <c r="D3446" s="381">
        <v>0</v>
      </c>
      <c r="E3446" s="901">
        <v>1</v>
      </c>
      <c r="F3446" s="901"/>
      <c r="G3446" s="470">
        <v>78181508</v>
      </c>
      <c r="H3446" s="530">
        <v>902000.00000000012</v>
      </c>
      <c r="I3446" s="543"/>
      <c r="J3446" s="544"/>
    </row>
    <row r="3447" spans="1:10" ht="12.75" customHeight="1">
      <c r="A3447" s="475">
        <f t="shared" si="142"/>
        <v>891</v>
      </c>
      <c r="B3447" s="382" t="s">
        <v>3369</v>
      </c>
      <c r="C3447" s="381" t="s">
        <v>2890</v>
      </c>
      <c r="D3447" s="381">
        <v>0</v>
      </c>
      <c r="E3447" s="901">
        <v>1</v>
      </c>
      <c r="F3447" s="901"/>
      <c r="G3447" s="470">
        <v>78181508</v>
      </c>
      <c r="H3447" s="530">
        <v>462000.00000000006</v>
      </c>
      <c r="I3447" s="543"/>
      <c r="J3447" s="544"/>
    </row>
    <row r="3448" spans="1:10" ht="12.75" customHeight="1">
      <c r="A3448" s="475">
        <f t="shared" si="142"/>
        <v>892</v>
      </c>
      <c r="B3448" s="382" t="s">
        <v>3167</v>
      </c>
      <c r="C3448" s="381" t="s">
        <v>2890</v>
      </c>
      <c r="D3448" s="381">
        <v>0</v>
      </c>
      <c r="E3448" s="901">
        <v>1</v>
      </c>
      <c r="F3448" s="901"/>
      <c r="G3448" s="470">
        <v>78181508</v>
      </c>
      <c r="H3448" s="530">
        <v>198000.00000000003</v>
      </c>
      <c r="I3448" s="543"/>
      <c r="J3448" s="544"/>
    </row>
    <row r="3449" spans="1:10" ht="12.75" customHeight="1">
      <c r="A3449" s="475">
        <f t="shared" si="142"/>
        <v>893</v>
      </c>
      <c r="B3449" s="382" t="s">
        <v>3168</v>
      </c>
      <c r="C3449" s="381" t="s">
        <v>2890</v>
      </c>
      <c r="D3449" s="381">
        <v>0</v>
      </c>
      <c r="E3449" s="901">
        <v>1</v>
      </c>
      <c r="F3449" s="901"/>
      <c r="G3449" s="470">
        <v>78181508</v>
      </c>
      <c r="H3449" s="530">
        <v>308000</v>
      </c>
      <c r="I3449" s="543"/>
      <c r="J3449" s="544"/>
    </row>
    <row r="3450" spans="1:10" ht="12.75" customHeight="1">
      <c r="A3450" s="475">
        <f t="shared" si="142"/>
        <v>894</v>
      </c>
      <c r="B3450" s="382" t="s">
        <v>3170</v>
      </c>
      <c r="C3450" s="381" t="s">
        <v>2890</v>
      </c>
      <c r="D3450" s="381">
        <v>0</v>
      </c>
      <c r="E3450" s="901">
        <v>1</v>
      </c>
      <c r="F3450" s="901"/>
      <c r="G3450" s="470">
        <v>78181508</v>
      </c>
      <c r="H3450" s="530">
        <v>8800000</v>
      </c>
      <c r="I3450" s="543"/>
      <c r="J3450" s="544"/>
    </row>
    <row r="3451" spans="1:10" ht="12.75" customHeight="1">
      <c r="A3451" s="475">
        <f t="shared" si="142"/>
        <v>895</v>
      </c>
      <c r="B3451" s="382" t="s">
        <v>3171</v>
      </c>
      <c r="C3451" s="381" t="s">
        <v>2890</v>
      </c>
      <c r="D3451" s="381">
        <v>0</v>
      </c>
      <c r="E3451" s="901">
        <v>1</v>
      </c>
      <c r="F3451" s="901"/>
      <c r="G3451" s="470">
        <v>78181508</v>
      </c>
      <c r="H3451" s="530">
        <v>165000</v>
      </c>
      <c r="I3451" s="543"/>
      <c r="J3451" s="544"/>
    </row>
    <row r="3452" spans="1:10" ht="12.75" customHeight="1">
      <c r="A3452" s="475">
        <f t="shared" si="142"/>
        <v>896</v>
      </c>
      <c r="B3452" s="382" t="s">
        <v>3173</v>
      </c>
      <c r="C3452" s="381" t="s">
        <v>2890</v>
      </c>
      <c r="D3452" s="381">
        <v>0</v>
      </c>
      <c r="E3452" s="901">
        <v>1</v>
      </c>
      <c r="F3452" s="901"/>
      <c r="G3452" s="470">
        <v>78181508</v>
      </c>
      <c r="H3452" s="530">
        <v>352000</v>
      </c>
      <c r="I3452" s="543"/>
      <c r="J3452" s="544"/>
    </row>
    <row r="3453" spans="1:10" ht="12.75" customHeight="1">
      <c r="A3453" s="475">
        <f t="shared" si="142"/>
        <v>897</v>
      </c>
      <c r="B3453" s="382" t="s">
        <v>3176</v>
      </c>
      <c r="C3453" s="381" t="s">
        <v>2890</v>
      </c>
      <c r="D3453" s="381">
        <v>0</v>
      </c>
      <c r="E3453" s="901">
        <v>1</v>
      </c>
      <c r="F3453" s="901"/>
      <c r="G3453" s="470">
        <v>78181508</v>
      </c>
      <c r="H3453" s="530">
        <v>396000.00000000006</v>
      </c>
      <c r="I3453" s="543"/>
      <c r="J3453" s="544"/>
    </row>
    <row r="3454" spans="1:10" ht="12.75" customHeight="1">
      <c r="A3454" s="475">
        <f t="shared" si="142"/>
        <v>898</v>
      </c>
      <c r="B3454" s="382" t="s">
        <v>3177</v>
      </c>
      <c r="C3454" s="381" t="s">
        <v>2890</v>
      </c>
      <c r="D3454" s="381">
        <v>0</v>
      </c>
      <c r="E3454" s="901">
        <v>1</v>
      </c>
      <c r="F3454" s="901"/>
      <c r="G3454" s="470">
        <v>78181508</v>
      </c>
      <c r="H3454" s="530">
        <v>1760000.0000000002</v>
      </c>
      <c r="I3454" s="543"/>
      <c r="J3454" s="544"/>
    </row>
    <row r="3455" spans="1:10" ht="12.75" customHeight="1">
      <c r="A3455" s="475">
        <f t="shared" si="142"/>
        <v>899</v>
      </c>
      <c r="B3455" s="382" t="s">
        <v>3178</v>
      </c>
      <c r="C3455" s="381" t="s">
        <v>2890</v>
      </c>
      <c r="D3455" s="381">
        <v>0</v>
      </c>
      <c r="E3455" s="901">
        <v>1</v>
      </c>
      <c r="F3455" s="901"/>
      <c r="G3455" s="470">
        <v>78181508</v>
      </c>
      <c r="H3455" s="530">
        <v>352000</v>
      </c>
      <c r="I3455" s="543"/>
      <c r="J3455" s="544"/>
    </row>
    <row r="3456" spans="1:10" ht="12.75" customHeight="1">
      <c r="A3456" s="475">
        <f t="shared" si="142"/>
        <v>900</v>
      </c>
      <c r="B3456" s="382" t="s">
        <v>3180</v>
      </c>
      <c r="C3456" s="381" t="s">
        <v>2890</v>
      </c>
      <c r="D3456" s="381">
        <v>0</v>
      </c>
      <c r="E3456" s="901">
        <v>1</v>
      </c>
      <c r="F3456" s="901"/>
      <c r="G3456" s="470">
        <v>78181508</v>
      </c>
      <c r="H3456" s="530">
        <v>1760000.0000000002</v>
      </c>
      <c r="I3456" s="543"/>
      <c r="J3456" s="544"/>
    </row>
    <row r="3457" spans="1:10" ht="12.75" customHeight="1">
      <c r="A3457" s="475">
        <f t="shared" si="142"/>
        <v>901</v>
      </c>
      <c r="B3457" s="382" t="s">
        <v>3181</v>
      </c>
      <c r="C3457" s="381" t="s">
        <v>2890</v>
      </c>
      <c r="D3457" s="381">
        <v>0</v>
      </c>
      <c r="E3457" s="901">
        <v>1</v>
      </c>
      <c r="F3457" s="901"/>
      <c r="G3457" s="470">
        <v>78181508</v>
      </c>
      <c r="H3457" s="530">
        <v>1760000.0000000002</v>
      </c>
      <c r="I3457" s="543"/>
      <c r="J3457" s="544"/>
    </row>
    <row r="3458" spans="1:10" ht="12.75" customHeight="1">
      <c r="A3458" s="475">
        <f t="shared" si="142"/>
        <v>902</v>
      </c>
      <c r="B3458" s="382" t="s">
        <v>3182</v>
      </c>
      <c r="C3458" s="381" t="s">
        <v>2890</v>
      </c>
      <c r="D3458" s="381">
        <v>0</v>
      </c>
      <c r="E3458" s="901">
        <v>1</v>
      </c>
      <c r="F3458" s="901"/>
      <c r="G3458" s="470">
        <v>78181508</v>
      </c>
      <c r="H3458" s="530">
        <v>495000.00000000006</v>
      </c>
      <c r="I3458" s="543"/>
      <c r="J3458" s="544"/>
    </row>
    <row r="3459" spans="1:10" ht="12.75" customHeight="1">
      <c r="A3459" s="475">
        <f t="shared" si="142"/>
        <v>903</v>
      </c>
      <c r="B3459" s="382" t="s">
        <v>3370</v>
      </c>
      <c r="C3459" s="381" t="s">
        <v>2890</v>
      </c>
      <c r="D3459" s="381">
        <v>0</v>
      </c>
      <c r="E3459" s="901">
        <v>1</v>
      </c>
      <c r="F3459" s="901"/>
      <c r="G3459" s="470">
        <v>78181508</v>
      </c>
      <c r="H3459" s="530">
        <v>7700000.0000000009</v>
      </c>
      <c r="I3459" s="543"/>
      <c r="J3459" s="544"/>
    </row>
    <row r="3460" spans="1:10" ht="12.75" customHeight="1">
      <c r="A3460" s="475">
        <f t="shared" si="142"/>
        <v>904</v>
      </c>
      <c r="B3460" s="382" t="s">
        <v>3183</v>
      </c>
      <c r="C3460" s="381" t="s">
        <v>2890</v>
      </c>
      <c r="D3460" s="381">
        <v>0</v>
      </c>
      <c r="E3460" s="901">
        <v>1</v>
      </c>
      <c r="F3460" s="901"/>
      <c r="G3460" s="470">
        <v>78181508</v>
      </c>
      <c r="H3460" s="530">
        <v>44000</v>
      </c>
      <c r="I3460" s="543"/>
      <c r="J3460" s="544"/>
    </row>
    <row r="3461" spans="1:10" ht="12.75" customHeight="1">
      <c r="A3461" s="475">
        <f t="shared" si="142"/>
        <v>905</v>
      </c>
      <c r="B3461" s="382" t="s">
        <v>3184</v>
      </c>
      <c r="C3461" s="381" t="s">
        <v>2890</v>
      </c>
      <c r="D3461" s="381">
        <v>0</v>
      </c>
      <c r="E3461" s="901">
        <v>1</v>
      </c>
      <c r="F3461" s="901"/>
      <c r="G3461" s="470">
        <v>78181508</v>
      </c>
      <c r="H3461" s="530">
        <v>1760000.0000000002</v>
      </c>
      <c r="I3461" s="543"/>
      <c r="J3461" s="544"/>
    </row>
    <row r="3462" spans="1:10" ht="12.75" customHeight="1">
      <c r="A3462" s="475">
        <f t="shared" si="142"/>
        <v>906</v>
      </c>
      <c r="B3462" s="382" t="s">
        <v>3185</v>
      </c>
      <c r="C3462" s="381" t="s">
        <v>2890</v>
      </c>
      <c r="D3462" s="381">
        <v>0</v>
      </c>
      <c r="E3462" s="901">
        <v>1</v>
      </c>
      <c r="F3462" s="901"/>
      <c r="G3462" s="470">
        <v>78181508</v>
      </c>
      <c r="H3462" s="530">
        <v>352000</v>
      </c>
      <c r="I3462" s="543"/>
      <c r="J3462" s="544"/>
    </row>
    <row r="3463" spans="1:10" ht="12.75" customHeight="1">
      <c r="A3463" s="475">
        <f t="shared" si="142"/>
        <v>907</v>
      </c>
      <c r="B3463" s="382" t="s">
        <v>3186</v>
      </c>
      <c r="C3463" s="381" t="s">
        <v>2890</v>
      </c>
      <c r="D3463" s="381">
        <v>0</v>
      </c>
      <c r="E3463" s="901">
        <v>1</v>
      </c>
      <c r="F3463" s="901"/>
      <c r="G3463" s="470">
        <v>78181508</v>
      </c>
      <c r="H3463" s="530">
        <v>352000</v>
      </c>
      <c r="I3463" s="543"/>
      <c r="J3463" s="544"/>
    </row>
    <row r="3464" spans="1:10" ht="12.75" customHeight="1">
      <c r="A3464" s="475">
        <f t="shared" si="142"/>
        <v>908</v>
      </c>
      <c r="B3464" s="382" t="s">
        <v>3187</v>
      </c>
      <c r="C3464" s="381" t="s">
        <v>2890</v>
      </c>
      <c r="D3464" s="381">
        <v>0</v>
      </c>
      <c r="E3464" s="901">
        <v>1</v>
      </c>
      <c r="F3464" s="901"/>
      <c r="G3464" s="470">
        <v>78181508</v>
      </c>
      <c r="H3464" s="530">
        <v>495000.00000000006</v>
      </c>
      <c r="I3464" s="543"/>
      <c r="J3464" s="544"/>
    </row>
    <row r="3465" spans="1:10" ht="12.75" customHeight="1">
      <c r="A3465" s="475">
        <f t="shared" si="142"/>
        <v>909</v>
      </c>
      <c r="B3465" s="382" t="s">
        <v>3188</v>
      </c>
      <c r="C3465" s="381" t="s">
        <v>2890</v>
      </c>
      <c r="D3465" s="381">
        <v>0</v>
      </c>
      <c r="E3465" s="901">
        <v>1</v>
      </c>
      <c r="F3465" s="901"/>
      <c r="G3465" s="470">
        <v>78181508</v>
      </c>
      <c r="H3465" s="530">
        <v>242000.00000000003</v>
      </c>
      <c r="I3465" s="543"/>
      <c r="J3465" s="544"/>
    </row>
    <row r="3466" spans="1:10" ht="12.75" customHeight="1">
      <c r="A3466" s="475">
        <f t="shared" si="142"/>
        <v>910</v>
      </c>
      <c r="B3466" s="382" t="s">
        <v>3189</v>
      </c>
      <c r="C3466" s="381" t="s">
        <v>2890</v>
      </c>
      <c r="D3466" s="381">
        <v>0</v>
      </c>
      <c r="E3466" s="901">
        <v>1</v>
      </c>
      <c r="F3466" s="901"/>
      <c r="G3466" s="470">
        <v>78181508</v>
      </c>
      <c r="H3466" s="530">
        <v>638000</v>
      </c>
      <c r="I3466" s="543"/>
      <c r="J3466" s="544"/>
    </row>
    <row r="3467" spans="1:10" ht="12.75" customHeight="1">
      <c r="A3467" s="475">
        <f t="shared" si="142"/>
        <v>911</v>
      </c>
      <c r="B3467" s="382" t="s">
        <v>3190</v>
      </c>
      <c r="C3467" s="381" t="s">
        <v>2890</v>
      </c>
      <c r="D3467" s="381">
        <v>0</v>
      </c>
      <c r="E3467" s="901">
        <v>1</v>
      </c>
      <c r="F3467" s="901"/>
      <c r="G3467" s="470">
        <v>78181508</v>
      </c>
      <c r="H3467" s="530">
        <v>1760000.0000000002</v>
      </c>
      <c r="I3467" s="543"/>
      <c r="J3467" s="544"/>
    </row>
    <row r="3468" spans="1:10" ht="12.75" customHeight="1">
      <c r="A3468" s="475">
        <f t="shared" si="142"/>
        <v>912</v>
      </c>
      <c r="B3468" s="382" t="s">
        <v>3191</v>
      </c>
      <c r="C3468" s="381" t="s">
        <v>2890</v>
      </c>
      <c r="D3468" s="381">
        <v>0</v>
      </c>
      <c r="E3468" s="901">
        <v>1</v>
      </c>
      <c r="F3468" s="901"/>
      <c r="G3468" s="470">
        <v>78181508</v>
      </c>
      <c r="H3468" s="530">
        <v>198000.00000000003</v>
      </c>
      <c r="I3468" s="543"/>
      <c r="J3468" s="544"/>
    </row>
    <row r="3469" spans="1:10" ht="12.75" customHeight="1">
      <c r="A3469" s="475">
        <f t="shared" si="142"/>
        <v>913</v>
      </c>
      <c r="B3469" s="382" t="s">
        <v>3192</v>
      </c>
      <c r="C3469" s="381" t="s">
        <v>2890</v>
      </c>
      <c r="D3469" s="381">
        <v>0</v>
      </c>
      <c r="E3469" s="901">
        <v>1</v>
      </c>
      <c r="F3469" s="901"/>
      <c r="G3469" s="470">
        <v>78181508</v>
      </c>
      <c r="H3469" s="530">
        <v>308000</v>
      </c>
      <c r="I3469" s="543"/>
      <c r="J3469" s="544"/>
    </row>
    <row r="3470" spans="1:10" ht="12.75" customHeight="1">
      <c r="A3470" s="475">
        <f t="shared" si="142"/>
        <v>914</v>
      </c>
      <c r="B3470" s="382" t="s">
        <v>3194</v>
      </c>
      <c r="C3470" s="381" t="s">
        <v>2890</v>
      </c>
      <c r="D3470" s="381">
        <v>0</v>
      </c>
      <c r="E3470" s="901">
        <v>1</v>
      </c>
      <c r="F3470" s="901"/>
      <c r="G3470" s="470">
        <v>78181508</v>
      </c>
      <c r="H3470" s="530">
        <v>748000.00000000012</v>
      </c>
      <c r="I3470" s="543"/>
      <c r="J3470" s="544"/>
    </row>
    <row r="3471" spans="1:10" ht="12.75" customHeight="1">
      <c r="A3471" s="475">
        <f t="shared" si="142"/>
        <v>915</v>
      </c>
      <c r="B3471" s="382" t="s">
        <v>3195</v>
      </c>
      <c r="C3471" s="381" t="s">
        <v>2890</v>
      </c>
      <c r="D3471" s="381">
        <v>0</v>
      </c>
      <c r="E3471" s="901">
        <v>1</v>
      </c>
      <c r="F3471" s="901"/>
      <c r="G3471" s="470">
        <v>78181508</v>
      </c>
      <c r="H3471" s="530">
        <v>990000.00000000012</v>
      </c>
      <c r="I3471" s="543"/>
      <c r="J3471" s="544"/>
    </row>
    <row r="3472" spans="1:10" ht="12.75" customHeight="1">
      <c r="A3472" s="475">
        <f t="shared" si="142"/>
        <v>916</v>
      </c>
      <c r="B3472" s="382" t="s">
        <v>3196</v>
      </c>
      <c r="C3472" s="381" t="s">
        <v>2890</v>
      </c>
      <c r="D3472" s="381">
        <v>0</v>
      </c>
      <c r="E3472" s="901">
        <v>1</v>
      </c>
      <c r="F3472" s="901"/>
      <c r="G3472" s="470">
        <v>78181508</v>
      </c>
      <c r="H3472" s="530">
        <v>495000.00000000006</v>
      </c>
      <c r="I3472" s="543"/>
      <c r="J3472" s="544"/>
    </row>
    <row r="3473" spans="1:10" ht="12.75" customHeight="1">
      <c r="A3473" s="475">
        <f t="shared" si="142"/>
        <v>917</v>
      </c>
      <c r="B3473" s="382" t="s">
        <v>3197</v>
      </c>
      <c r="C3473" s="381" t="s">
        <v>2890</v>
      </c>
      <c r="D3473" s="381">
        <v>0</v>
      </c>
      <c r="E3473" s="901">
        <v>1</v>
      </c>
      <c r="F3473" s="901"/>
      <c r="G3473" s="470">
        <v>78181508</v>
      </c>
      <c r="H3473" s="530">
        <v>2420000</v>
      </c>
      <c r="I3473" s="543"/>
      <c r="J3473" s="544"/>
    </row>
    <row r="3474" spans="1:10" ht="12.75" customHeight="1">
      <c r="A3474" s="475">
        <f t="shared" si="142"/>
        <v>918</v>
      </c>
      <c r="B3474" s="382" t="s">
        <v>3198</v>
      </c>
      <c r="C3474" s="381" t="s">
        <v>2890</v>
      </c>
      <c r="D3474" s="381">
        <v>0</v>
      </c>
      <c r="E3474" s="901">
        <v>1</v>
      </c>
      <c r="F3474" s="901"/>
      <c r="G3474" s="470">
        <v>78181508</v>
      </c>
      <c r="H3474" s="530">
        <v>1595000.0000000002</v>
      </c>
      <c r="I3474" s="543"/>
      <c r="J3474" s="544"/>
    </row>
    <row r="3475" spans="1:10" ht="12.75" customHeight="1">
      <c r="A3475" s="475">
        <f t="shared" si="142"/>
        <v>919</v>
      </c>
      <c r="B3475" s="382" t="s">
        <v>3199</v>
      </c>
      <c r="C3475" s="381" t="s">
        <v>2890</v>
      </c>
      <c r="D3475" s="381">
        <v>0</v>
      </c>
      <c r="E3475" s="901">
        <v>1</v>
      </c>
      <c r="F3475" s="901"/>
      <c r="G3475" s="470">
        <v>78181508</v>
      </c>
      <c r="H3475" s="530">
        <v>308000</v>
      </c>
      <c r="I3475" s="543"/>
      <c r="J3475" s="544"/>
    </row>
    <row r="3476" spans="1:10" ht="12.75" customHeight="1">
      <c r="A3476" s="475">
        <f t="shared" si="142"/>
        <v>920</v>
      </c>
      <c r="B3476" s="382" t="s">
        <v>3200</v>
      </c>
      <c r="C3476" s="381" t="s">
        <v>2890</v>
      </c>
      <c r="D3476" s="381">
        <v>0</v>
      </c>
      <c r="E3476" s="901">
        <v>1</v>
      </c>
      <c r="F3476" s="901"/>
      <c r="G3476" s="470">
        <v>78181508</v>
      </c>
      <c r="H3476" s="530">
        <v>308000</v>
      </c>
      <c r="I3476" s="543"/>
      <c r="J3476" s="544"/>
    </row>
    <row r="3477" spans="1:10" ht="12.75" customHeight="1">
      <c r="A3477" s="475">
        <f t="shared" si="142"/>
        <v>921</v>
      </c>
      <c r="B3477" s="382" t="s">
        <v>3371</v>
      </c>
      <c r="C3477" s="381" t="s">
        <v>2890</v>
      </c>
      <c r="D3477" s="381">
        <v>0</v>
      </c>
      <c r="E3477" s="901">
        <v>1</v>
      </c>
      <c r="F3477" s="901"/>
      <c r="G3477" s="470">
        <v>78181508</v>
      </c>
      <c r="H3477" s="530">
        <v>1980000.0000000002</v>
      </c>
      <c r="I3477" s="543"/>
      <c r="J3477" s="544"/>
    </row>
    <row r="3478" spans="1:10" ht="12.75" customHeight="1">
      <c r="A3478" s="475">
        <f t="shared" si="142"/>
        <v>922</v>
      </c>
      <c r="B3478" s="464" t="s">
        <v>3372</v>
      </c>
      <c r="C3478" s="381" t="s">
        <v>2890</v>
      </c>
      <c r="D3478" s="381">
        <v>0</v>
      </c>
      <c r="E3478" s="901">
        <v>1</v>
      </c>
      <c r="F3478" s="901"/>
      <c r="G3478" s="470">
        <v>78181508</v>
      </c>
      <c r="H3478" s="530">
        <v>1045000.0000000001</v>
      </c>
      <c r="I3478" s="543"/>
      <c r="J3478" s="544"/>
    </row>
    <row r="3479" spans="1:10" ht="12.75" customHeight="1">
      <c r="A3479" s="504"/>
      <c r="B3479" s="536"/>
      <c r="C3479" s="537"/>
      <c r="D3479" s="385"/>
      <c r="E3479" s="533"/>
      <c r="F3479" s="535"/>
      <c r="G3479" s="504"/>
      <c r="H3479" s="388"/>
      <c r="I3479" s="543"/>
      <c r="J3479" s="544"/>
    </row>
    <row r="3480" spans="1:10" s="393" customFormat="1" ht="15" customHeight="1">
      <c r="A3480" s="468"/>
      <c r="B3480" s="468"/>
      <c r="C3480" s="468"/>
      <c r="D3480" s="468"/>
      <c r="E3480" s="468"/>
      <c r="F3480" s="468"/>
      <c r="G3480" s="468"/>
      <c r="H3480" s="468"/>
      <c r="I3480" s="543"/>
      <c r="J3480" s="544"/>
    </row>
    <row r="3481" spans="1:10" ht="98.4" customHeight="1">
      <c r="A3481" s="889" t="s">
        <v>3385</v>
      </c>
      <c r="B3481" s="890"/>
      <c r="C3481" s="890"/>
      <c r="D3481" s="890"/>
      <c r="E3481" s="890"/>
      <c r="F3481" s="890"/>
      <c r="G3481" s="890"/>
      <c r="H3481" s="891"/>
      <c r="I3481" s="543"/>
      <c r="J3481" s="544"/>
    </row>
    <row r="3482" spans="1:10" s="393" customFormat="1">
      <c r="A3482" s="459"/>
      <c r="B3482" s="459"/>
      <c r="C3482" s="459"/>
      <c r="D3482" s="459"/>
      <c r="E3482" s="459"/>
      <c r="F3482" s="459"/>
      <c r="G3482" s="459"/>
      <c r="H3482" s="459"/>
      <c r="I3482" s="543"/>
      <c r="J3482" s="544"/>
    </row>
    <row r="3483" spans="1:10" ht="12.75" customHeight="1">
      <c r="A3483" s="151"/>
      <c r="B3483" s="882" t="s">
        <v>2380</v>
      </c>
      <c r="C3483" s="882"/>
      <c r="D3483" s="151"/>
      <c r="E3483" s="902"/>
      <c r="F3483" s="903"/>
      <c r="G3483" s="151"/>
      <c r="H3483" s="396"/>
      <c r="I3483" s="543"/>
      <c r="J3483" s="544"/>
    </row>
    <row r="3484" spans="1:10" ht="12.75" customHeight="1">
      <c r="A3484" s="385">
        <v>1</v>
      </c>
      <c r="B3484" s="883" t="s">
        <v>1725</v>
      </c>
      <c r="C3484" s="884"/>
      <c r="D3484" s="385" t="s">
        <v>32</v>
      </c>
      <c r="E3484" s="885">
        <v>1</v>
      </c>
      <c r="F3484" s="886"/>
      <c r="G3484" s="386">
        <v>26101300</v>
      </c>
      <c r="H3484" s="507">
        <v>132000</v>
      </c>
      <c r="I3484" s="543"/>
      <c r="J3484" s="544"/>
    </row>
    <row r="3485" spans="1:10" ht="12.75" customHeight="1">
      <c r="A3485" s="385">
        <v>2</v>
      </c>
      <c r="B3485" s="883" t="s">
        <v>1726</v>
      </c>
      <c r="C3485" s="884"/>
      <c r="D3485" s="385" t="s">
        <v>32</v>
      </c>
      <c r="E3485" s="885">
        <v>1</v>
      </c>
      <c r="F3485" s="886"/>
      <c r="G3485" s="386">
        <v>26101300</v>
      </c>
      <c r="H3485" s="507">
        <v>176000</v>
      </c>
      <c r="I3485" s="543"/>
      <c r="J3485" s="544"/>
    </row>
    <row r="3486" spans="1:10" ht="12.75" customHeight="1">
      <c r="A3486" s="385">
        <v>10</v>
      </c>
      <c r="B3486" s="883" t="s">
        <v>1735</v>
      </c>
      <c r="C3486" s="884"/>
      <c r="D3486" s="385" t="s">
        <v>1728</v>
      </c>
      <c r="E3486" s="885">
        <v>1</v>
      </c>
      <c r="F3486" s="886"/>
      <c r="G3486" s="386">
        <v>26101300</v>
      </c>
      <c r="H3486" s="507">
        <v>308000</v>
      </c>
      <c r="I3486" s="543"/>
      <c r="J3486" s="544"/>
    </row>
    <row r="3487" spans="1:10" ht="12.75" customHeight="1">
      <c r="A3487" s="385">
        <v>11</v>
      </c>
      <c r="B3487" s="883" t="s">
        <v>1736</v>
      </c>
      <c r="C3487" s="884"/>
      <c r="D3487" s="385" t="s">
        <v>1728</v>
      </c>
      <c r="E3487" s="885">
        <v>1</v>
      </c>
      <c r="F3487" s="886"/>
      <c r="G3487" s="386">
        <v>26101300</v>
      </c>
      <c r="H3487" s="507">
        <v>242000.00000000003</v>
      </c>
      <c r="I3487" s="543"/>
      <c r="J3487" s="544"/>
    </row>
    <row r="3488" spans="1:10" ht="12.75" customHeight="1">
      <c r="A3488" s="385">
        <v>12</v>
      </c>
      <c r="B3488" s="883" t="s">
        <v>1737</v>
      </c>
      <c r="C3488" s="884"/>
      <c r="D3488" s="385" t="s">
        <v>1728</v>
      </c>
      <c r="E3488" s="885">
        <v>1</v>
      </c>
      <c r="F3488" s="886"/>
      <c r="G3488" s="386">
        <v>26101300</v>
      </c>
      <c r="H3488" s="507">
        <v>308000</v>
      </c>
      <c r="I3488" s="543"/>
      <c r="J3488" s="544"/>
    </row>
    <row r="3489" spans="1:10" ht="12.75" customHeight="1">
      <c r="A3489" s="385">
        <v>13</v>
      </c>
      <c r="B3489" s="883" t="s">
        <v>1738</v>
      </c>
      <c r="C3489" s="884"/>
      <c r="D3489" s="385" t="s">
        <v>32</v>
      </c>
      <c r="E3489" s="885">
        <v>1</v>
      </c>
      <c r="F3489" s="886"/>
      <c r="G3489" s="386">
        <v>26101300</v>
      </c>
      <c r="H3489" s="507">
        <v>132000</v>
      </c>
      <c r="I3489" s="543"/>
      <c r="J3489" s="544"/>
    </row>
    <row r="3490" spans="1:10" ht="12.75" customHeight="1">
      <c r="A3490" s="385">
        <v>19</v>
      </c>
      <c r="B3490" s="883" t="s">
        <v>1744</v>
      </c>
      <c r="C3490" s="884"/>
      <c r="D3490" s="387" t="s">
        <v>1728</v>
      </c>
      <c r="E3490" s="885">
        <v>1</v>
      </c>
      <c r="F3490" s="886"/>
      <c r="G3490" s="386">
        <v>26101300</v>
      </c>
      <c r="H3490" s="507">
        <v>682000</v>
      </c>
      <c r="I3490" s="543"/>
      <c r="J3490" s="544"/>
    </row>
    <row r="3491" spans="1:10" ht="12.75" customHeight="1">
      <c r="A3491" s="385">
        <v>21</v>
      </c>
      <c r="B3491" s="883" t="s">
        <v>1746</v>
      </c>
      <c r="C3491" s="884"/>
      <c r="D3491" s="387" t="s">
        <v>32</v>
      </c>
      <c r="E3491" s="885">
        <v>1</v>
      </c>
      <c r="F3491" s="886"/>
      <c r="G3491" s="386">
        <v>26101300</v>
      </c>
      <c r="H3491" s="507">
        <v>858000.00000000012</v>
      </c>
      <c r="I3491" s="543"/>
      <c r="J3491" s="544"/>
    </row>
    <row r="3492" spans="1:10" ht="12.75" customHeight="1">
      <c r="A3492" s="385">
        <v>22</v>
      </c>
      <c r="B3492" s="883" t="s">
        <v>1747</v>
      </c>
      <c r="C3492" s="884"/>
      <c r="D3492" s="387" t="s">
        <v>32</v>
      </c>
      <c r="E3492" s="885">
        <v>1</v>
      </c>
      <c r="F3492" s="886"/>
      <c r="G3492" s="386">
        <v>26101300</v>
      </c>
      <c r="H3492" s="507">
        <v>616000</v>
      </c>
      <c r="I3492" s="543"/>
      <c r="J3492" s="544"/>
    </row>
    <row r="3493" spans="1:10" ht="12.75" customHeight="1">
      <c r="A3493" s="385">
        <v>27</v>
      </c>
      <c r="B3493" s="883" t="s">
        <v>1752</v>
      </c>
      <c r="C3493" s="884"/>
      <c r="D3493" s="387" t="s">
        <v>32</v>
      </c>
      <c r="E3493" s="885">
        <v>1</v>
      </c>
      <c r="F3493" s="886"/>
      <c r="G3493" s="388">
        <v>26101300</v>
      </c>
      <c r="H3493" s="507">
        <v>66000</v>
      </c>
      <c r="I3493" s="543"/>
      <c r="J3493" s="544"/>
    </row>
    <row r="3494" spans="1:10" ht="12.75" customHeight="1">
      <c r="A3494" s="385">
        <v>33</v>
      </c>
      <c r="B3494" s="883" t="s">
        <v>1758</v>
      </c>
      <c r="C3494" s="884"/>
      <c r="D3494" s="387" t="s">
        <v>1728</v>
      </c>
      <c r="E3494" s="885">
        <v>1</v>
      </c>
      <c r="F3494" s="886"/>
      <c r="G3494" s="386">
        <v>26101300</v>
      </c>
      <c r="H3494" s="507">
        <v>308000</v>
      </c>
      <c r="I3494" s="543"/>
      <c r="J3494" s="544"/>
    </row>
    <row r="3495" spans="1:10" ht="12.75" customHeight="1">
      <c r="A3495" s="385">
        <v>36</v>
      </c>
      <c r="B3495" s="883" t="s">
        <v>1761</v>
      </c>
      <c r="C3495" s="884"/>
      <c r="D3495" s="387" t="s">
        <v>32</v>
      </c>
      <c r="E3495" s="885">
        <v>1</v>
      </c>
      <c r="F3495" s="886"/>
      <c r="G3495" s="386">
        <v>26101300</v>
      </c>
      <c r="H3495" s="507">
        <v>1320000</v>
      </c>
      <c r="I3495" s="543"/>
      <c r="J3495" s="544"/>
    </row>
    <row r="3496" spans="1:10" ht="12.75" customHeight="1">
      <c r="A3496" s="385">
        <v>37</v>
      </c>
      <c r="B3496" s="883" t="s">
        <v>1762</v>
      </c>
      <c r="C3496" s="884"/>
      <c r="D3496" s="387" t="s">
        <v>32</v>
      </c>
      <c r="E3496" s="885">
        <v>1</v>
      </c>
      <c r="F3496" s="886"/>
      <c r="G3496" s="386">
        <v>26101300</v>
      </c>
      <c r="H3496" s="507">
        <v>858000.00000000012</v>
      </c>
      <c r="I3496" s="543"/>
      <c r="J3496" s="544"/>
    </row>
    <row r="3497" spans="1:10" ht="12.75" customHeight="1">
      <c r="A3497" s="385">
        <v>45</v>
      </c>
      <c r="B3497" s="883" t="s">
        <v>1770</v>
      </c>
      <c r="C3497" s="884"/>
      <c r="D3497" s="385" t="s">
        <v>32</v>
      </c>
      <c r="E3497" s="885">
        <v>1</v>
      </c>
      <c r="F3497" s="886"/>
      <c r="G3497" s="386">
        <v>26101300</v>
      </c>
      <c r="H3497" s="507">
        <v>1870000.0000000002</v>
      </c>
      <c r="I3497" s="543"/>
      <c r="J3497" s="544"/>
    </row>
    <row r="3498" spans="1:10" ht="12.75" customHeight="1">
      <c r="A3498" s="385">
        <v>46</v>
      </c>
      <c r="B3498" s="883" t="s">
        <v>1771</v>
      </c>
      <c r="C3498" s="884"/>
      <c r="D3498" s="385" t="s">
        <v>32</v>
      </c>
      <c r="E3498" s="885">
        <v>1</v>
      </c>
      <c r="F3498" s="886"/>
      <c r="G3498" s="386">
        <v>26101300</v>
      </c>
      <c r="H3498" s="507">
        <v>1980000.0000000002</v>
      </c>
      <c r="I3498" s="543"/>
      <c r="J3498" s="544"/>
    </row>
    <row r="3499" spans="1:10" ht="12.75" customHeight="1">
      <c r="A3499" s="385">
        <v>47</v>
      </c>
      <c r="B3499" s="883" t="s">
        <v>1772</v>
      </c>
      <c r="C3499" s="884"/>
      <c r="D3499" s="385" t="s">
        <v>32</v>
      </c>
      <c r="E3499" s="885">
        <v>1</v>
      </c>
      <c r="F3499" s="886"/>
      <c r="G3499" s="386">
        <v>26101300</v>
      </c>
      <c r="H3499" s="507">
        <v>198000.00000000003</v>
      </c>
      <c r="I3499" s="543"/>
      <c r="J3499" s="544"/>
    </row>
    <row r="3500" spans="1:10" ht="12.75" customHeight="1">
      <c r="A3500" s="385">
        <v>48</v>
      </c>
      <c r="B3500" s="883" t="s">
        <v>1773</v>
      </c>
      <c r="C3500" s="884"/>
      <c r="D3500" s="385" t="s">
        <v>32</v>
      </c>
      <c r="E3500" s="885">
        <v>1</v>
      </c>
      <c r="F3500" s="886"/>
      <c r="G3500" s="386">
        <v>26101300</v>
      </c>
      <c r="H3500" s="507">
        <v>88000</v>
      </c>
      <c r="I3500" s="543"/>
      <c r="J3500" s="544"/>
    </row>
    <row r="3501" spans="1:10" ht="12.75" customHeight="1">
      <c r="A3501" s="385">
        <v>49</v>
      </c>
      <c r="B3501" s="883" t="s">
        <v>1774</v>
      </c>
      <c r="C3501" s="884"/>
      <c r="D3501" s="385" t="s">
        <v>32</v>
      </c>
      <c r="E3501" s="885">
        <v>1</v>
      </c>
      <c r="F3501" s="886"/>
      <c r="G3501" s="386">
        <v>26101300</v>
      </c>
      <c r="H3501" s="507">
        <v>682000</v>
      </c>
      <c r="I3501" s="543"/>
      <c r="J3501" s="544"/>
    </row>
    <row r="3502" spans="1:10" ht="12.75" customHeight="1">
      <c r="A3502" s="385">
        <v>50</v>
      </c>
      <c r="B3502" s="883" t="s">
        <v>1775</v>
      </c>
      <c r="C3502" s="884"/>
      <c r="D3502" s="385" t="s">
        <v>32</v>
      </c>
      <c r="E3502" s="885">
        <v>1</v>
      </c>
      <c r="F3502" s="886"/>
      <c r="G3502" s="386">
        <v>26101300</v>
      </c>
      <c r="H3502" s="507">
        <v>242000.00000000003</v>
      </c>
      <c r="I3502" s="543"/>
      <c r="J3502" s="544"/>
    </row>
    <row r="3503" spans="1:10" ht="12.75" customHeight="1">
      <c r="A3503" s="385">
        <v>54</v>
      </c>
      <c r="B3503" s="879" t="s">
        <v>1779</v>
      </c>
      <c r="C3503" s="879"/>
      <c r="D3503" s="385" t="s">
        <v>1728</v>
      </c>
      <c r="E3503" s="876">
        <v>1</v>
      </c>
      <c r="F3503" s="876"/>
      <c r="G3503" s="388">
        <v>26101300</v>
      </c>
      <c r="H3503" s="507">
        <v>682000</v>
      </c>
      <c r="I3503" s="543"/>
      <c r="J3503" s="544"/>
    </row>
    <row r="3504" spans="1:10" ht="12.75" customHeight="1">
      <c r="A3504" s="435"/>
      <c r="B3504" s="436"/>
      <c r="C3504" s="436"/>
      <c r="D3504" s="437"/>
      <c r="E3504" s="438"/>
      <c r="F3504" s="438"/>
      <c r="G3504" s="439"/>
      <c r="H3504" s="441"/>
      <c r="I3504" s="543"/>
      <c r="J3504" s="544"/>
    </row>
    <row r="3505" spans="1:10" ht="12.75" customHeight="1">
      <c r="A3505" s="435"/>
      <c r="B3505" s="895" t="s">
        <v>1780</v>
      </c>
      <c r="C3505" s="895"/>
      <c r="D3505" s="442"/>
      <c r="E3505" s="896"/>
      <c r="F3505" s="896"/>
      <c r="G3505" s="437"/>
      <c r="H3505" s="441"/>
      <c r="I3505" s="543"/>
      <c r="J3505" s="544"/>
    </row>
    <row r="3506" spans="1:10" ht="12.75" customHeight="1">
      <c r="A3506" s="385">
        <v>59</v>
      </c>
      <c r="B3506" s="875" t="s">
        <v>1785</v>
      </c>
      <c r="C3506" s="875"/>
      <c r="D3506" s="385" t="s">
        <v>32</v>
      </c>
      <c r="E3506" s="876">
        <v>1</v>
      </c>
      <c r="F3506" s="876"/>
      <c r="G3506" s="388">
        <v>26101300</v>
      </c>
      <c r="H3506" s="507">
        <v>528000</v>
      </c>
      <c r="I3506" s="543"/>
      <c r="J3506" s="544"/>
    </row>
    <row r="3507" spans="1:10" ht="12.75" customHeight="1">
      <c r="A3507" s="385">
        <v>61</v>
      </c>
      <c r="B3507" s="875" t="s">
        <v>1787</v>
      </c>
      <c r="C3507" s="875"/>
      <c r="D3507" s="385" t="s">
        <v>32</v>
      </c>
      <c r="E3507" s="876">
        <v>1</v>
      </c>
      <c r="F3507" s="876"/>
      <c r="G3507" s="388">
        <v>26101300</v>
      </c>
      <c r="H3507" s="507">
        <v>242000.00000000003</v>
      </c>
      <c r="I3507" s="543"/>
      <c r="J3507" s="544"/>
    </row>
    <row r="3508" spans="1:10" ht="12.75" customHeight="1">
      <c r="A3508" s="385">
        <v>63</v>
      </c>
      <c r="B3508" s="875" t="s">
        <v>1789</v>
      </c>
      <c r="C3508" s="875"/>
      <c r="D3508" s="385" t="s">
        <v>32</v>
      </c>
      <c r="E3508" s="876">
        <v>1</v>
      </c>
      <c r="F3508" s="876"/>
      <c r="G3508" s="388">
        <v>26101300</v>
      </c>
      <c r="H3508" s="507">
        <v>528000</v>
      </c>
      <c r="I3508" s="543"/>
      <c r="J3508" s="544"/>
    </row>
    <row r="3509" spans="1:10" ht="12.75" customHeight="1">
      <c r="A3509" s="385">
        <v>64</v>
      </c>
      <c r="B3509" s="875" t="s">
        <v>1790</v>
      </c>
      <c r="C3509" s="875"/>
      <c r="D3509" s="385" t="s">
        <v>32</v>
      </c>
      <c r="E3509" s="876">
        <v>1</v>
      </c>
      <c r="F3509" s="876"/>
      <c r="G3509" s="388">
        <v>26101300</v>
      </c>
      <c r="H3509" s="507">
        <v>418000.00000000006</v>
      </c>
      <c r="I3509" s="543"/>
      <c r="J3509" s="544"/>
    </row>
    <row r="3510" spans="1:10" ht="12.75" customHeight="1">
      <c r="A3510" s="385">
        <v>65</v>
      </c>
      <c r="B3510" s="883" t="s">
        <v>1791</v>
      </c>
      <c r="C3510" s="884"/>
      <c r="D3510" s="385" t="s">
        <v>32</v>
      </c>
      <c r="E3510" s="885">
        <v>1</v>
      </c>
      <c r="F3510" s="886"/>
      <c r="G3510" s="386">
        <v>26101300</v>
      </c>
      <c r="H3510" s="507">
        <v>528000</v>
      </c>
      <c r="I3510" s="543"/>
      <c r="J3510" s="544"/>
    </row>
    <row r="3511" spans="1:10" ht="12.75" customHeight="1">
      <c r="A3511" s="385">
        <v>66</v>
      </c>
      <c r="B3511" s="883" t="s">
        <v>1792</v>
      </c>
      <c r="C3511" s="884"/>
      <c r="D3511" s="385" t="s">
        <v>32</v>
      </c>
      <c r="E3511" s="885">
        <v>1</v>
      </c>
      <c r="F3511" s="886"/>
      <c r="G3511" s="386">
        <v>26101300</v>
      </c>
      <c r="H3511" s="507">
        <v>132000</v>
      </c>
      <c r="I3511" s="543"/>
      <c r="J3511" s="544"/>
    </row>
    <row r="3512" spans="1:10" ht="12.75" customHeight="1">
      <c r="A3512" s="385">
        <v>67</v>
      </c>
      <c r="B3512" s="883" t="s">
        <v>1793</v>
      </c>
      <c r="C3512" s="884"/>
      <c r="D3512" s="385" t="s">
        <v>32</v>
      </c>
      <c r="E3512" s="885">
        <v>1</v>
      </c>
      <c r="F3512" s="886"/>
      <c r="G3512" s="386">
        <v>26101300</v>
      </c>
      <c r="H3512" s="507">
        <v>198000.00000000003</v>
      </c>
      <c r="I3512" s="543"/>
      <c r="J3512" s="544"/>
    </row>
    <row r="3513" spans="1:10" ht="12.75" customHeight="1">
      <c r="A3513" s="385">
        <v>68</v>
      </c>
      <c r="B3513" s="883" t="s">
        <v>1794</v>
      </c>
      <c r="C3513" s="884"/>
      <c r="D3513" s="385" t="s">
        <v>32</v>
      </c>
      <c r="E3513" s="885">
        <v>1</v>
      </c>
      <c r="F3513" s="886"/>
      <c r="G3513" s="386">
        <v>26101300</v>
      </c>
      <c r="H3513" s="507">
        <v>3520000.0000000005</v>
      </c>
      <c r="I3513" s="543"/>
      <c r="J3513" s="544"/>
    </row>
    <row r="3514" spans="1:10" ht="12.75" customHeight="1">
      <c r="A3514" s="385">
        <v>70</v>
      </c>
      <c r="B3514" s="883" t="s">
        <v>1796</v>
      </c>
      <c r="C3514" s="884"/>
      <c r="D3514" s="385" t="s">
        <v>32</v>
      </c>
      <c r="E3514" s="885">
        <v>1</v>
      </c>
      <c r="F3514" s="886"/>
      <c r="G3514" s="386">
        <v>26101300</v>
      </c>
      <c r="H3514" s="507">
        <v>748000.00000000012</v>
      </c>
      <c r="I3514" s="543"/>
      <c r="J3514" s="544"/>
    </row>
    <row r="3515" spans="1:10" ht="12.75" customHeight="1">
      <c r="A3515" s="385">
        <v>78</v>
      </c>
      <c r="B3515" s="883" t="s">
        <v>1804</v>
      </c>
      <c r="C3515" s="884"/>
      <c r="D3515" s="385" t="s">
        <v>32</v>
      </c>
      <c r="E3515" s="885">
        <v>1</v>
      </c>
      <c r="F3515" s="886"/>
      <c r="G3515" s="386">
        <v>26101300</v>
      </c>
      <c r="H3515" s="507">
        <v>5500</v>
      </c>
      <c r="I3515" s="543"/>
      <c r="J3515" s="544"/>
    </row>
    <row r="3516" spans="1:10" ht="12.75" customHeight="1">
      <c r="A3516" s="385">
        <v>79</v>
      </c>
      <c r="B3516" s="887" t="s">
        <v>1805</v>
      </c>
      <c r="C3516" s="888"/>
      <c r="D3516" s="385" t="s">
        <v>32</v>
      </c>
      <c r="E3516" s="885">
        <v>1</v>
      </c>
      <c r="F3516" s="886"/>
      <c r="G3516" s="386">
        <v>26101300</v>
      </c>
      <c r="H3516" s="507">
        <v>13200000.000000002</v>
      </c>
      <c r="I3516" s="543"/>
      <c r="J3516" s="544"/>
    </row>
    <row r="3517" spans="1:10" ht="12.75" customHeight="1">
      <c r="A3517" s="435"/>
      <c r="B3517" s="436"/>
      <c r="C3517" s="436"/>
      <c r="D3517" s="437"/>
      <c r="E3517" s="438"/>
      <c r="F3517" s="438"/>
      <c r="G3517" s="439"/>
      <c r="H3517" s="441"/>
      <c r="I3517" s="543"/>
      <c r="J3517" s="544"/>
    </row>
    <row r="3518" spans="1:10" ht="12.75" customHeight="1">
      <c r="A3518" s="435"/>
      <c r="B3518" s="895" t="s">
        <v>1810</v>
      </c>
      <c r="C3518" s="895"/>
      <c r="D3518" s="442"/>
      <c r="E3518" s="896"/>
      <c r="F3518" s="896"/>
      <c r="G3518" s="437"/>
      <c r="H3518" s="441"/>
      <c r="I3518" s="543"/>
      <c r="J3518" s="544"/>
    </row>
    <row r="3519" spans="1:10" ht="12.75" customHeight="1">
      <c r="A3519" s="385">
        <v>80</v>
      </c>
      <c r="B3519" s="875" t="s">
        <v>1812</v>
      </c>
      <c r="C3519" s="875"/>
      <c r="D3519" s="385" t="s">
        <v>32</v>
      </c>
      <c r="E3519" s="876">
        <v>1</v>
      </c>
      <c r="F3519" s="876"/>
      <c r="G3519" s="388">
        <v>25174000</v>
      </c>
      <c r="H3519" s="507">
        <v>132000</v>
      </c>
      <c r="I3519" s="543"/>
      <c r="J3519" s="544"/>
    </row>
    <row r="3520" spans="1:10" ht="12.75" customHeight="1">
      <c r="A3520" s="385">
        <v>80</v>
      </c>
      <c r="B3520" s="875" t="s">
        <v>1815</v>
      </c>
      <c r="C3520" s="875"/>
      <c r="D3520" s="385" t="s">
        <v>32</v>
      </c>
      <c r="E3520" s="876">
        <v>1</v>
      </c>
      <c r="F3520" s="876"/>
      <c r="G3520" s="388">
        <v>25174000</v>
      </c>
      <c r="H3520" s="507">
        <v>495000.00000000006</v>
      </c>
      <c r="I3520" s="543"/>
      <c r="J3520" s="544"/>
    </row>
    <row r="3521" spans="1:10" ht="12.75" customHeight="1">
      <c r="A3521" s="385">
        <v>80</v>
      </c>
      <c r="B3521" s="875" t="s">
        <v>1816</v>
      </c>
      <c r="C3521" s="875"/>
      <c r="D3521" s="385" t="s">
        <v>32</v>
      </c>
      <c r="E3521" s="876">
        <v>1</v>
      </c>
      <c r="F3521" s="876"/>
      <c r="G3521" s="388">
        <v>25174000</v>
      </c>
      <c r="H3521" s="507">
        <v>242000.00000000003</v>
      </c>
      <c r="I3521" s="543"/>
      <c r="J3521" s="544"/>
    </row>
    <row r="3522" spans="1:10" ht="12.75" customHeight="1">
      <c r="A3522" s="385">
        <v>80</v>
      </c>
      <c r="B3522" s="883" t="s">
        <v>1820</v>
      </c>
      <c r="C3522" s="884"/>
      <c r="D3522" s="385" t="s">
        <v>32</v>
      </c>
      <c r="E3522" s="885">
        <v>1</v>
      </c>
      <c r="F3522" s="886"/>
      <c r="G3522" s="388">
        <v>25174000</v>
      </c>
      <c r="H3522" s="507">
        <v>462000.00000000006</v>
      </c>
      <c r="I3522" s="543"/>
      <c r="J3522" s="544"/>
    </row>
    <row r="3523" spans="1:10" ht="12.75" customHeight="1">
      <c r="A3523" s="385">
        <v>80</v>
      </c>
      <c r="B3523" s="883" t="s">
        <v>1821</v>
      </c>
      <c r="C3523" s="884"/>
      <c r="D3523" s="385" t="s">
        <v>32</v>
      </c>
      <c r="E3523" s="885">
        <v>1</v>
      </c>
      <c r="F3523" s="886"/>
      <c r="G3523" s="386">
        <v>25174000</v>
      </c>
      <c r="H3523" s="507">
        <v>352000</v>
      </c>
      <c r="I3523" s="543"/>
      <c r="J3523" s="544"/>
    </row>
    <row r="3524" spans="1:10" ht="12.75" customHeight="1">
      <c r="A3524" s="385">
        <v>80</v>
      </c>
      <c r="B3524" s="883" t="s">
        <v>1824</v>
      </c>
      <c r="C3524" s="884"/>
      <c r="D3524" s="385" t="s">
        <v>32</v>
      </c>
      <c r="E3524" s="885">
        <v>1</v>
      </c>
      <c r="F3524" s="886"/>
      <c r="G3524" s="386">
        <v>25174000</v>
      </c>
      <c r="H3524" s="507">
        <v>1320000</v>
      </c>
      <c r="I3524" s="543"/>
      <c r="J3524" s="544"/>
    </row>
    <row r="3525" spans="1:10" ht="12.75" customHeight="1">
      <c r="A3525" s="385">
        <v>80</v>
      </c>
      <c r="B3525" s="883" t="s">
        <v>1825</v>
      </c>
      <c r="C3525" s="884"/>
      <c r="D3525" s="385" t="s">
        <v>32</v>
      </c>
      <c r="E3525" s="885">
        <v>1</v>
      </c>
      <c r="F3525" s="886"/>
      <c r="G3525" s="386">
        <v>25174000</v>
      </c>
      <c r="H3525" s="507">
        <v>352000</v>
      </c>
      <c r="I3525" s="543"/>
      <c r="J3525" s="544"/>
    </row>
    <row r="3526" spans="1:10" ht="12.75" customHeight="1">
      <c r="A3526" s="385">
        <v>80</v>
      </c>
      <c r="B3526" s="875" t="s">
        <v>1826</v>
      </c>
      <c r="C3526" s="875"/>
      <c r="D3526" s="385" t="s">
        <v>32</v>
      </c>
      <c r="E3526" s="876">
        <v>1</v>
      </c>
      <c r="F3526" s="876"/>
      <c r="G3526" s="388">
        <v>25174000</v>
      </c>
      <c r="H3526" s="507">
        <v>396000.00000000006</v>
      </c>
      <c r="I3526" s="543"/>
      <c r="J3526" s="544"/>
    </row>
    <row r="3527" spans="1:10" ht="12.75" customHeight="1">
      <c r="A3527" s="385">
        <v>80</v>
      </c>
      <c r="B3527" s="879" t="s">
        <v>1827</v>
      </c>
      <c r="C3527" s="879"/>
      <c r="D3527" s="385" t="s">
        <v>32</v>
      </c>
      <c r="E3527" s="876">
        <v>1</v>
      </c>
      <c r="F3527" s="876"/>
      <c r="G3527" s="388">
        <v>25174000</v>
      </c>
      <c r="H3527" s="507">
        <v>308000</v>
      </c>
      <c r="I3527" s="543"/>
      <c r="J3527" s="544"/>
    </row>
    <row r="3528" spans="1:10" ht="12.75" customHeight="1">
      <c r="A3528" s="435"/>
      <c r="B3528" s="436"/>
      <c r="C3528" s="436"/>
      <c r="D3528" s="437"/>
      <c r="E3528" s="438"/>
      <c r="F3528" s="438"/>
      <c r="G3528" s="439"/>
      <c r="H3528" s="441"/>
      <c r="I3528" s="543"/>
      <c r="J3528" s="544"/>
    </row>
    <row r="3529" spans="1:10" ht="12.75" customHeight="1">
      <c r="A3529" s="435"/>
      <c r="B3529" s="895" t="s">
        <v>1831</v>
      </c>
      <c r="C3529" s="895"/>
      <c r="D3529" s="442"/>
      <c r="E3529" s="896"/>
      <c r="F3529" s="896"/>
      <c r="G3529" s="439"/>
      <c r="H3529" s="441"/>
      <c r="I3529" s="543"/>
      <c r="J3529" s="544"/>
    </row>
    <row r="3530" spans="1:10" ht="12.75" customHeight="1">
      <c r="A3530" s="385">
        <v>82</v>
      </c>
      <c r="B3530" s="875" t="s">
        <v>1833</v>
      </c>
      <c r="C3530" s="875"/>
      <c r="D3530" s="385" t="s">
        <v>32</v>
      </c>
      <c r="E3530" s="876">
        <v>1</v>
      </c>
      <c r="F3530" s="876"/>
      <c r="G3530" s="388" t="s">
        <v>1830</v>
      </c>
      <c r="H3530" s="507">
        <v>858000.00000000012</v>
      </c>
      <c r="I3530" s="543"/>
      <c r="J3530" s="544"/>
    </row>
    <row r="3531" spans="1:10" ht="12.75" customHeight="1">
      <c r="A3531" s="385">
        <v>83</v>
      </c>
      <c r="B3531" s="898" t="s">
        <v>1834</v>
      </c>
      <c r="C3531" s="898"/>
      <c r="D3531" s="385" t="s">
        <v>1728</v>
      </c>
      <c r="E3531" s="876">
        <v>1</v>
      </c>
      <c r="F3531" s="876"/>
      <c r="G3531" s="388" t="s">
        <v>1830</v>
      </c>
      <c r="H3531" s="507">
        <v>396000.00000000006</v>
      </c>
      <c r="I3531" s="543"/>
      <c r="J3531" s="544"/>
    </row>
    <row r="3532" spans="1:10" ht="12.75" customHeight="1">
      <c r="A3532" s="385">
        <v>84</v>
      </c>
      <c r="B3532" s="898" t="s">
        <v>1835</v>
      </c>
      <c r="C3532" s="898"/>
      <c r="D3532" s="385" t="s">
        <v>1728</v>
      </c>
      <c r="E3532" s="876">
        <v>1</v>
      </c>
      <c r="F3532" s="876"/>
      <c r="G3532" s="388" t="s">
        <v>1830</v>
      </c>
      <c r="H3532" s="507">
        <v>352000</v>
      </c>
      <c r="I3532" s="543"/>
      <c r="J3532" s="544"/>
    </row>
    <row r="3533" spans="1:10" ht="12.75" customHeight="1">
      <c r="A3533" s="385">
        <v>85</v>
      </c>
      <c r="B3533" s="898" t="s">
        <v>1836</v>
      </c>
      <c r="C3533" s="898"/>
      <c r="D3533" s="385" t="s">
        <v>1728</v>
      </c>
      <c r="E3533" s="876">
        <v>1</v>
      </c>
      <c r="F3533" s="876"/>
      <c r="G3533" s="388" t="s">
        <v>1830</v>
      </c>
      <c r="H3533" s="507">
        <v>462000.00000000006</v>
      </c>
      <c r="I3533" s="543"/>
      <c r="J3533" s="544"/>
    </row>
    <row r="3534" spans="1:10" ht="12.75" customHeight="1">
      <c r="A3534" s="385">
        <v>86</v>
      </c>
      <c r="B3534" s="899" t="s">
        <v>1837</v>
      </c>
      <c r="C3534" s="900"/>
      <c r="D3534" s="385" t="s">
        <v>1728</v>
      </c>
      <c r="E3534" s="885">
        <v>1</v>
      </c>
      <c r="F3534" s="886"/>
      <c r="G3534" s="388" t="s">
        <v>1830</v>
      </c>
      <c r="H3534" s="507">
        <v>418000.00000000006</v>
      </c>
      <c r="I3534" s="543"/>
      <c r="J3534" s="544"/>
    </row>
    <row r="3535" spans="1:10" ht="12.75" customHeight="1">
      <c r="A3535" s="385">
        <v>95</v>
      </c>
      <c r="B3535" s="883" t="s">
        <v>1846</v>
      </c>
      <c r="C3535" s="884"/>
      <c r="D3535" s="385" t="s">
        <v>1728</v>
      </c>
      <c r="E3535" s="885">
        <v>1</v>
      </c>
      <c r="F3535" s="886"/>
      <c r="G3535" s="386" t="s">
        <v>1830</v>
      </c>
      <c r="H3535" s="507">
        <v>528000</v>
      </c>
      <c r="I3535" s="543"/>
      <c r="J3535" s="544"/>
    </row>
    <row r="3536" spans="1:10" ht="12.75" customHeight="1">
      <c r="A3536" s="385">
        <v>96</v>
      </c>
      <c r="B3536" s="883" t="s">
        <v>1847</v>
      </c>
      <c r="C3536" s="884"/>
      <c r="D3536" s="385" t="s">
        <v>1728</v>
      </c>
      <c r="E3536" s="885">
        <v>1</v>
      </c>
      <c r="F3536" s="886"/>
      <c r="G3536" s="386" t="s">
        <v>1830</v>
      </c>
      <c r="H3536" s="507">
        <v>550000</v>
      </c>
      <c r="I3536" s="543"/>
      <c r="J3536" s="544"/>
    </row>
    <row r="3537" spans="1:10" ht="12.75" customHeight="1">
      <c r="A3537" s="385">
        <v>102</v>
      </c>
      <c r="B3537" s="883" t="s">
        <v>1853</v>
      </c>
      <c r="C3537" s="884"/>
      <c r="D3537" s="385" t="s">
        <v>32</v>
      </c>
      <c r="E3537" s="885">
        <v>1</v>
      </c>
      <c r="F3537" s="886"/>
      <c r="G3537" s="386" t="s">
        <v>1830</v>
      </c>
      <c r="H3537" s="507">
        <v>418000.00000000006</v>
      </c>
      <c r="I3537" s="543"/>
      <c r="J3537" s="544"/>
    </row>
    <row r="3538" spans="1:10" ht="12.75" customHeight="1">
      <c r="A3538" s="385">
        <v>103</v>
      </c>
      <c r="B3538" s="883" t="s">
        <v>1854</v>
      </c>
      <c r="C3538" s="884"/>
      <c r="D3538" s="385" t="s">
        <v>32</v>
      </c>
      <c r="E3538" s="885">
        <v>1</v>
      </c>
      <c r="F3538" s="886"/>
      <c r="G3538" s="386" t="s">
        <v>1830</v>
      </c>
      <c r="H3538" s="507">
        <v>462000.00000000006</v>
      </c>
      <c r="I3538" s="543"/>
      <c r="J3538" s="544"/>
    </row>
    <row r="3539" spans="1:10" ht="12.75" customHeight="1">
      <c r="A3539" s="385">
        <v>104</v>
      </c>
      <c r="B3539" s="883" t="s">
        <v>1855</v>
      </c>
      <c r="C3539" s="884"/>
      <c r="D3539" s="385" t="s">
        <v>32</v>
      </c>
      <c r="E3539" s="885">
        <v>1</v>
      </c>
      <c r="F3539" s="886"/>
      <c r="G3539" s="386" t="s">
        <v>1830</v>
      </c>
      <c r="H3539" s="507">
        <v>352000</v>
      </c>
      <c r="I3539" s="543"/>
      <c r="J3539" s="544"/>
    </row>
    <row r="3540" spans="1:10" ht="12.75" customHeight="1">
      <c r="A3540" s="385">
        <v>105</v>
      </c>
      <c r="B3540" s="887" t="s">
        <v>1856</v>
      </c>
      <c r="C3540" s="888"/>
      <c r="D3540" s="385" t="s">
        <v>32</v>
      </c>
      <c r="E3540" s="885">
        <v>1</v>
      </c>
      <c r="F3540" s="886"/>
      <c r="G3540" s="386" t="s">
        <v>1830</v>
      </c>
      <c r="H3540" s="507">
        <v>396000.00000000006</v>
      </c>
      <c r="I3540" s="543"/>
      <c r="J3540" s="544"/>
    </row>
    <row r="3541" spans="1:10" ht="12.75" customHeight="1">
      <c r="A3541" s="435"/>
      <c r="B3541" s="436"/>
      <c r="C3541" s="436"/>
      <c r="D3541" s="437"/>
      <c r="E3541" s="438"/>
      <c r="F3541" s="438"/>
      <c r="G3541" s="439"/>
      <c r="H3541" s="441"/>
      <c r="I3541" s="543"/>
      <c r="J3541" s="544"/>
    </row>
    <row r="3542" spans="1:10" ht="12.75" customHeight="1">
      <c r="A3542" s="435"/>
      <c r="B3542" s="895" t="s">
        <v>1864</v>
      </c>
      <c r="C3542" s="895"/>
      <c r="D3542" s="442"/>
      <c r="E3542" s="896"/>
      <c r="F3542" s="896"/>
      <c r="G3542" s="437"/>
      <c r="H3542" s="441"/>
      <c r="I3542" s="543"/>
      <c r="J3542" s="544"/>
    </row>
    <row r="3543" spans="1:10" ht="12.75" customHeight="1">
      <c r="A3543" s="385">
        <v>106</v>
      </c>
      <c r="B3543" s="875" t="s">
        <v>1865</v>
      </c>
      <c r="C3543" s="875"/>
      <c r="D3543" s="385" t="s">
        <v>32</v>
      </c>
      <c r="E3543" s="876">
        <v>1</v>
      </c>
      <c r="F3543" s="876"/>
      <c r="G3543" s="388">
        <v>25173800</v>
      </c>
      <c r="H3543" s="507">
        <v>748000.00000000012</v>
      </c>
      <c r="I3543" s="543"/>
      <c r="J3543" s="544"/>
    </row>
    <row r="3544" spans="1:10" ht="12.75" customHeight="1">
      <c r="A3544" s="385">
        <f t="shared" ref="A3544:A3549" si="143">A3543+1</f>
        <v>107</v>
      </c>
      <c r="B3544" s="875" t="s">
        <v>1866</v>
      </c>
      <c r="C3544" s="875"/>
      <c r="D3544" s="385" t="s">
        <v>32</v>
      </c>
      <c r="E3544" s="876">
        <v>1</v>
      </c>
      <c r="F3544" s="876"/>
      <c r="G3544" s="388">
        <v>25173800</v>
      </c>
      <c r="H3544" s="507">
        <v>1452000.0000000002</v>
      </c>
      <c r="I3544" s="543"/>
      <c r="J3544" s="544"/>
    </row>
    <row r="3545" spans="1:10" ht="12.75" customHeight="1">
      <c r="A3545" s="385">
        <f t="shared" si="143"/>
        <v>108</v>
      </c>
      <c r="B3545" s="875" t="s">
        <v>1867</v>
      </c>
      <c r="C3545" s="875"/>
      <c r="D3545" s="385" t="s">
        <v>32</v>
      </c>
      <c r="E3545" s="876">
        <v>1</v>
      </c>
      <c r="F3545" s="876"/>
      <c r="G3545" s="388">
        <v>25173800</v>
      </c>
      <c r="H3545" s="507">
        <v>858000.00000000012</v>
      </c>
      <c r="I3545" s="543"/>
      <c r="J3545" s="544"/>
    </row>
    <row r="3546" spans="1:10" ht="12.75" customHeight="1">
      <c r="A3546" s="385">
        <f t="shared" si="143"/>
        <v>109</v>
      </c>
      <c r="B3546" s="883" t="s">
        <v>1879</v>
      </c>
      <c r="C3546" s="884"/>
      <c r="D3546" s="385" t="s">
        <v>32</v>
      </c>
      <c r="E3546" s="885">
        <v>1</v>
      </c>
      <c r="F3546" s="886"/>
      <c r="G3546" s="386">
        <v>25173800</v>
      </c>
      <c r="H3546" s="507">
        <v>66000</v>
      </c>
      <c r="I3546" s="543"/>
      <c r="J3546" s="544"/>
    </row>
    <row r="3547" spans="1:10" ht="12.75" customHeight="1">
      <c r="A3547" s="385">
        <f t="shared" si="143"/>
        <v>110</v>
      </c>
      <c r="B3547" s="883" t="s">
        <v>1887</v>
      </c>
      <c r="C3547" s="884"/>
      <c r="D3547" s="385" t="s">
        <v>32</v>
      </c>
      <c r="E3547" s="885">
        <v>1</v>
      </c>
      <c r="F3547" s="886"/>
      <c r="G3547" s="386">
        <v>25173800</v>
      </c>
      <c r="H3547" s="507">
        <v>748000.00000000012</v>
      </c>
      <c r="I3547" s="543"/>
      <c r="J3547" s="544"/>
    </row>
    <row r="3548" spans="1:10" ht="12.75" customHeight="1">
      <c r="A3548" s="385">
        <f t="shared" si="143"/>
        <v>111</v>
      </c>
      <c r="B3548" s="883" t="s">
        <v>1888</v>
      </c>
      <c r="C3548" s="884"/>
      <c r="D3548" s="385" t="s">
        <v>32</v>
      </c>
      <c r="E3548" s="885">
        <v>1</v>
      </c>
      <c r="F3548" s="886"/>
      <c r="G3548" s="388">
        <v>25173800</v>
      </c>
      <c r="H3548" s="507">
        <v>880000.00000000012</v>
      </c>
      <c r="I3548" s="543"/>
      <c r="J3548" s="544"/>
    </row>
    <row r="3549" spans="1:10" ht="12.75" customHeight="1">
      <c r="A3549" s="385">
        <f t="shared" si="143"/>
        <v>112</v>
      </c>
      <c r="B3549" s="879" t="s">
        <v>1889</v>
      </c>
      <c r="C3549" s="879"/>
      <c r="D3549" s="385" t="s">
        <v>32</v>
      </c>
      <c r="E3549" s="876">
        <v>1</v>
      </c>
      <c r="F3549" s="876"/>
      <c r="G3549" s="388">
        <v>25173800</v>
      </c>
      <c r="H3549" s="507">
        <v>748000.00000000012</v>
      </c>
      <c r="I3549" s="543"/>
      <c r="J3549" s="544"/>
    </row>
    <row r="3550" spans="1:10" ht="12.75" customHeight="1">
      <c r="A3550" s="435"/>
      <c r="B3550" s="436"/>
      <c r="C3550" s="436"/>
      <c r="D3550" s="437"/>
      <c r="E3550" s="438"/>
      <c r="F3550" s="438"/>
      <c r="G3550" s="439"/>
      <c r="H3550" s="441"/>
      <c r="I3550" s="543"/>
      <c r="J3550" s="544"/>
    </row>
    <row r="3551" spans="1:10" ht="12.75" customHeight="1">
      <c r="A3551" s="435"/>
      <c r="B3551" s="895" t="s">
        <v>1890</v>
      </c>
      <c r="C3551" s="895"/>
      <c r="D3551" s="442"/>
      <c r="E3551" s="896"/>
      <c r="F3551" s="896"/>
      <c r="G3551" s="439"/>
      <c r="H3551" s="441"/>
      <c r="I3551" s="543"/>
      <c r="J3551" s="544"/>
    </row>
    <row r="3552" spans="1:10" ht="12.75" customHeight="1">
      <c r="A3552" s="385">
        <v>113</v>
      </c>
      <c r="B3552" s="875" t="s">
        <v>1895</v>
      </c>
      <c r="C3552" s="875"/>
      <c r="D3552" s="385" t="s">
        <v>32</v>
      </c>
      <c r="E3552" s="876">
        <v>1</v>
      </c>
      <c r="F3552" s="876"/>
      <c r="G3552" s="388">
        <v>25173800</v>
      </c>
      <c r="H3552" s="507">
        <v>132000</v>
      </c>
      <c r="I3552" s="543"/>
      <c r="J3552" s="544"/>
    </row>
    <row r="3553" spans="1:10" ht="12.75" customHeight="1">
      <c r="A3553" s="385">
        <v>114</v>
      </c>
      <c r="B3553" s="883" t="s">
        <v>1899</v>
      </c>
      <c r="C3553" s="884"/>
      <c r="D3553" s="385" t="s">
        <v>32</v>
      </c>
      <c r="E3553" s="885">
        <v>1</v>
      </c>
      <c r="F3553" s="886"/>
      <c r="G3553" s="386">
        <v>25173800</v>
      </c>
      <c r="H3553" s="507">
        <v>352000</v>
      </c>
      <c r="I3553" s="543"/>
      <c r="J3553" s="544"/>
    </row>
    <row r="3554" spans="1:10" ht="12.75" customHeight="1">
      <c r="A3554" s="385">
        <v>115</v>
      </c>
      <c r="B3554" s="883" t="s">
        <v>1900</v>
      </c>
      <c r="C3554" s="884"/>
      <c r="D3554" s="385" t="s">
        <v>32</v>
      </c>
      <c r="E3554" s="885">
        <v>1</v>
      </c>
      <c r="F3554" s="886"/>
      <c r="G3554" s="386">
        <v>25173800</v>
      </c>
      <c r="H3554" s="507">
        <v>528000</v>
      </c>
      <c r="I3554" s="543"/>
      <c r="J3554" s="544"/>
    </row>
    <row r="3555" spans="1:10" ht="12.75" customHeight="1">
      <c r="A3555" s="385">
        <v>116</v>
      </c>
      <c r="B3555" s="883" t="s">
        <v>1901</v>
      </c>
      <c r="C3555" s="884"/>
      <c r="D3555" s="385" t="s">
        <v>32</v>
      </c>
      <c r="E3555" s="885">
        <v>1</v>
      </c>
      <c r="F3555" s="886"/>
      <c r="G3555" s="386">
        <v>25173800</v>
      </c>
      <c r="H3555" s="507">
        <v>88000</v>
      </c>
      <c r="I3555" s="543"/>
      <c r="J3555" s="544"/>
    </row>
    <row r="3556" spans="1:10" ht="12.75" customHeight="1">
      <c r="A3556" s="385">
        <v>117</v>
      </c>
      <c r="B3556" s="883" t="s">
        <v>1902</v>
      </c>
      <c r="C3556" s="884"/>
      <c r="D3556" s="385" t="s">
        <v>32</v>
      </c>
      <c r="E3556" s="885">
        <v>1</v>
      </c>
      <c r="F3556" s="886"/>
      <c r="G3556" s="386">
        <v>25173800</v>
      </c>
      <c r="H3556" s="507">
        <v>319000</v>
      </c>
      <c r="I3556" s="543"/>
      <c r="J3556" s="544"/>
    </row>
    <row r="3557" spans="1:10" ht="12.75" customHeight="1">
      <c r="A3557" s="385">
        <v>118</v>
      </c>
      <c r="B3557" s="887" t="s">
        <v>1903</v>
      </c>
      <c r="C3557" s="888"/>
      <c r="D3557" s="385" t="s">
        <v>32</v>
      </c>
      <c r="E3557" s="885">
        <v>1</v>
      </c>
      <c r="F3557" s="886"/>
      <c r="G3557" s="386">
        <v>25173800</v>
      </c>
      <c r="H3557" s="507">
        <v>352000</v>
      </c>
      <c r="I3557" s="543"/>
      <c r="J3557" s="544"/>
    </row>
    <row r="3558" spans="1:10" ht="12.75" customHeight="1">
      <c r="A3558" s="435"/>
      <c r="B3558" s="436"/>
      <c r="C3558" s="436"/>
      <c r="D3558" s="437"/>
      <c r="E3558" s="438"/>
      <c r="F3558" s="438"/>
      <c r="G3558" s="439"/>
      <c r="H3558" s="441"/>
      <c r="I3558" s="543"/>
      <c r="J3558" s="544"/>
    </row>
    <row r="3559" spans="1:10" ht="12.75" customHeight="1">
      <c r="A3559" s="435"/>
      <c r="B3559" s="895" t="s">
        <v>1910</v>
      </c>
      <c r="C3559" s="895"/>
      <c r="D3559" s="442"/>
      <c r="E3559" s="896"/>
      <c r="F3559" s="896"/>
      <c r="G3559" s="439"/>
      <c r="H3559" s="441"/>
      <c r="I3559" s="543"/>
      <c r="J3559" s="544"/>
    </row>
    <row r="3560" spans="1:10" ht="12.75" customHeight="1">
      <c r="A3560" s="385">
        <v>119</v>
      </c>
      <c r="B3560" s="875" t="s">
        <v>1911</v>
      </c>
      <c r="C3560" s="875"/>
      <c r="D3560" s="385" t="s">
        <v>32</v>
      </c>
      <c r="E3560" s="876">
        <v>1</v>
      </c>
      <c r="F3560" s="876"/>
      <c r="G3560" s="388">
        <v>25173800</v>
      </c>
      <c r="H3560" s="507">
        <v>528000</v>
      </c>
      <c r="I3560" s="543"/>
      <c r="J3560" s="544"/>
    </row>
    <row r="3561" spans="1:10" ht="12.75" customHeight="1">
      <c r="A3561" s="385">
        <v>120</v>
      </c>
      <c r="B3561" s="875" t="s">
        <v>1912</v>
      </c>
      <c r="C3561" s="875"/>
      <c r="D3561" s="385" t="s">
        <v>32</v>
      </c>
      <c r="E3561" s="876">
        <v>1</v>
      </c>
      <c r="F3561" s="876"/>
      <c r="G3561" s="388">
        <v>25173800</v>
      </c>
      <c r="H3561" s="507">
        <v>352000</v>
      </c>
      <c r="I3561" s="543"/>
      <c r="J3561" s="544"/>
    </row>
    <row r="3562" spans="1:10" ht="12.75" customHeight="1">
      <c r="A3562" s="385">
        <v>121</v>
      </c>
      <c r="B3562" s="883" t="s">
        <v>1916</v>
      </c>
      <c r="C3562" s="884"/>
      <c r="D3562" s="385" t="s">
        <v>32</v>
      </c>
      <c r="E3562" s="885">
        <v>1</v>
      </c>
      <c r="F3562" s="886"/>
      <c r="G3562" s="386">
        <v>25173800</v>
      </c>
      <c r="H3562" s="507">
        <v>132000</v>
      </c>
      <c r="I3562" s="543"/>
      <c r="J3562" s="544"/>
    </row>
    <row r="3563" spans="1:10" ht="12.75" customHeight="1">
      <c r="A3563" s="385">
        <v>122</v>
      </c>
      <c r="B3563" s="879" t="s">
        <v>1917</v>
      </c>
      <c r="C3563" s="879"/>
      <c r="D3563" s="385" t="s">
        <v>32</v>
      </c>
      <c r="E3563" s="876">
        <v>1</v>
      </c>
      <c r="F3563" s="876"/>
      <c r="G3563" s="388">
        <v>25173800</v>
      </c>
      <c r="H3563" s="507">
        <v>88000</v>
      </c>
      <c r="I3563" s="543"/>
      <c r="J3563" s="544"/>
    </row>
    <row r="3564" spans="1:10" ht="12.75" customHeight="1">
      <c r="A3564" s="435"/>
      <c r="B3564" s="436"/>
      <c r="C3564" s="436"/>
      <c r="D3564" s="437"/>
      <c r="E3564" s="438"/>
      <c r="F3564" s="438"/>
      <c r="G3564" s="439"/>
      <c r="H3564" s="508"/>
      <c r="I3564" s="543"/>
      <c r="J3564" s="544"/>
    </row>
    <row r="3565" spans="1:10" ht="12.75" customHeight="1">
      <c r="A3565" s="435"/>
      <c r="B3565" s="897" t="s">
        <v>1921</v>
      </c>
      <c r="C3565" s="897"/>
      <c r="D3565" s="897"/>
      <c r="E3565" s="897"/>
      <c r="F3565" s="897"/>
      <c r="G3565" s="437"/>
      <c r="H3565" s="508"/>
      <c r="I3565" s="543"/>
      <c r="J3565" s="544"/>
    </row>
    <row r="3566" spans="1:10" ht="12.75" customHeight="1">
      <c r="A3566" s="385">
        <v>123</v>
      </c>
      <c r="B3566" s="875" t="s">
        <v>1925</v>
      </c>
      <c r="C3566" s="875"/>
      <c r="D3566" s="385" t="s">
        <v>32</v>
      </c>
      <c r="E3566" s="876">
        <v>1</v>
      </c>
      <c r="F3566" s="876"/>
      <c r="G3566" s="388">
        <v>25172000</v>
      </c>
      <c r="H3566" s="507">
        <v>132000</v>
      </c>
      <c r="I3566" s="543"/>
      <c r="J3566" s="544"/>
    </row>
    <row r="3567" spans="1:10" ht="12.75" customHeight="1">
      <c r="A3567" s="385">
        <v>124</v>
      </c>
      <c r="B3567" s="875" t="s">
        <v>1927</v>
      </c>
      <c r="C3567" s="875"/>
      <c r="D3567" s="385" t="s">
        <v>32</v>
      </c>
      <c r="E3567" s="876">
        <v>1</v>
      </c>
      <c r="F3567" s="876"/>
      <c r="G3567" s="388">
        <v>25172000</v>
      </c>
      <c r="H3567" s="507">
        <v>308000</v>
      </c>
      <c r="I3567" s="543"/>
      <c r="J3567" s="544"/>
    </row>
    <row r="3568" spans="1:10" ht="12.75" customHeight="1">
      <c r="A3568" s="385">
        <v>125</v>
      </c>
      <c r="B3568" s="875" t="s">
        <v>1928</v>
      </c>
      <c r="C3568" s="875"/>
      <c r="D3568" s="385" t="s">
        <v>32</v>
      </c>
      <c r="E3568" s="876">
        <v>1</v>
      </c>
      <c r="F3568" s="876"/>
      <c r="G3568" s="388">
        <v>25172000</v>
      </c>
      <c r="H3568" s="507">
        <v>286000</v>
      </c>
      <c r="I3568" s="543"/>
      <c r="J3568" s="544"/>
    </row>
    <row r="3569" spans="1:10" ht="12.75" customHeight="1">
      <c r="A3569" s="385">
        <v>126</v>
      </c>
      <c r="B3569" s="875" t="s">
        <v>1932</v>
      </c>
      <c r="C3569" s="875"/>
      <c r="D3569" s="385" t="s">
        <v>1728</v>
      </c>
      <c r="E3569" s="876">
        <v>1</v>
      </c>
      <c r="F3569" s="876"/>
      <c r="G3569" s="388">
        <v>25172000</v>
      </c>
      <c r="H3569" s="507">
        <v>1980000.0000000002</v>
      </c>
      <c r="I3569" s="543"/>
      <c r="J3569" s="544"/>
    </row>
    <row r="3570" spans="1:10" ht="12.75" customHeight="1">
      <c r="A3570" s="385">
        <v>127</v>
      </c>
      <c r="B3570" s="883" t="s">
        <v>1935</v>
      </c>
      <c r="C3570" s="884"/>
      <c r="D3570" s="385" t="s">
        <v>32</v>
      </c>
      <c r="E3570" s="885">
        <v>1</v>
      </c>
      <c r="F3570" s="886"/>
      <c r="G3570" s="386">
        <v>25172000</v>
      </c>
      <c r="H3570" s="507">
        <v>132000</v>
      </c>
      <c r="I3570" s="543"/>
      <c r="J3570" s="544"/>
    </row>
    <row r="3571" spans="1:10" ht="12.75" customHeight="1">
      <c r="A3571" s="385">
        <v>128</v>
      </c>
      <c r="B3571" s="883" t="s">
        <v>1936</v>
      </c>
      <c r="C3571" s="884"/>
      <c r="D3571" s="385" t="s">
        <v>32</v>
      </c>
      <c r="E3571" s="885">
        <v>1</v>
      </c>
      <c r="F3571" s="886"/>
      <c r="G3571" s="386">
        <v>25172000</v>
      </c>
      <c r="H3571" s="507">
        <v>132000</v>
      </c>
      <c r="I3571" s="543"/>
      <c r="J3571" s="544"/>
    </row>
    <row r="3572" spans="1:10" ht="12.75" customHeight="1">
      <c r="A3572" s="385">
        <v>129</v>
      </c>
      <c r="B3572" s="883" t="s">
        <v>1937</v>
      </c>
      <c r="C3572" s="884"/>
      <c r="D3572" s="385" t="s">
        <v>1728</v>
      </c>
      <c r="E3572" s="885">
        <v>1</v>
      </c>
      <c r="F3572" s="886"/>
      <c r="G3572" s="386">
        <v>25172000</v>
      </c>
      <c r="H3572" s="507">
        <v>1078000</v>
      </c>
      <c r="I3572" s="543"/>
      <c r="J3572" s="544"/>
    </row>
    <row r="3573" spans="1:10" ht="12.75" customHeight="1">
      <c r="A3573" s="385">
        <v>130</v>
      </c>
      <c r="B3573" s="883" t="s">
        <v>1939</v>
      </c>
      <c r="C3573" s="884"/>
      <c r="D3573" s="385" t="s">
        <v>32</v>
      </c>
      <c r="E3573" s="885">
        <v>1</v>
      </c>
      <c r="F3573" s="886"/>
      <c r="G3573" s="386">
        <v>25172000</v>
      </c>
      <c r="H3573" s="507">
        <v>792000.00000000012</v>
      </c>
      <c r="I3573" s="543"/>
      <c r="J3573" s="544"/>
    </row>
    <row r="3574" spans="1:10" ht="12.75" customHeight="1">
      <c r="A3574" s="385">
        <v>131</v>
      </c>
      <c r="B3574" s="887" t="s">
        <v>1940</v>
      </c>
      <c r="C3574" s="888"/>
      <c r="D3574" s="385" t="s">
        <v>32</v>
      </c>
      <c r="E3574" s="885">
        <v>1</v>
      </c>
      <c r="F3574" s="886"/>
      <c r="G3574" s="386">
        <v>25172000</v>
      </c>
      <c r="H3574" s="507">
        <v>385000.00000000006</v>
      </c>
      <c r="I3574" s="543"/>
      <c r="J3574" s="544"/>
    </row>
    <row r="3575" spans="1:10" ht="12.75" customHeight="1">
      <c r="A3575" s="435"/>
      <c r="B3575" s="436"/>
      <c r="C3575" s="436"/>
      <c r="D3575" s="437"/>
      <c r="E3575" s="438"/>
      <c r="F3575" s="438"/>
      <c r="G3575" s="439"/>
      <c r="H3575" s="508"/>
      <c r="I3575" s="543"/>
      <c r="J3575" s="544"/>
    </row>
    <row r="3576" spans="1:10" ht="12.75" customHeight="1">
      <c r="A3576" s="435"/>
      <c r="B3576" s="897" t="s">
        <v>1961</v>
      </c>
      <c r="C3576" s="897"/>
      <c r="D3576" s="897"/>
      <c r="E3576" s="897"/>
      <c r="F3576" s="897"/>
      <c r="G3576" s="437"/>
      <c r="H3576" s="508"/>
      <c r="I3576" s="543"/>
      <c r="J3576" s="544"/>
    </row>
    <row r="3577" spans="1:10" ht="12.75" customHeight="1">
      <c r="A3577" s="385">
        <v>132</v>
      </c>
      <c r="B3577" s="875" t="s">
        <v>1962</v>
      </c>
      <c r="C3577" s="875"/>
      <c r="D3577" s="385" t="s">
        <v>32</v>
      </c>
      <c r="E3577" s="876">
        <v>1</v>
      </c>
      <c r="F3577" s="876"/>
      <c r="G3577" s="388">
        <v>25181600</v>
      </c>
      <c r="H3577" s="507">
        <v>352000</v>
      </c>
      <c r="I3577" s="543"/>
      <c r="J3577" s="544"/>
    </row>
    <row r="3578" spans="1:10" ht="12.75" customHeight="1">
      <c r="A3578" s="385">
        <v>133</v>
      </c>
      <c r="B3578" s="875" t="s">
        <v>1963</v>
      </c>
      <c r="C3578" s="875"/>
      <c r="D3578" s="385" t="s">
        <v>32</v>
      </c>
      <c r="E3578" s="876">
        <v>1</v>
      </c>
      <c r="F3578" s="876"/>
      <c r="G3578" s="388">
        <v>25181600</v>
      </c>
      <c r="H3578" s="507">
        <v>396000.00000000006</v>
      </c>
      <c r="I3578" s="543"/>
      <c r="J3578" s="544"/>
    </row>
    <row r="3579" spans="1:10" ht="12.75" customHeight="1">
      <c r="A3579" s="385">
        <v>134</v>
      </c>
      <c r="B3579" s="875" t="s">
        <v>1966</v>
      </c>
      <c r="C3579" s="875"/>
      <c r="D3579" s="385" t="s">
        <v>32</v>
      </c>
      <c r="E3579" s="876">
        <v>1</v>
      </c>
      <c r="F3579" s="876"/>
      <c r="G3579" s="388">
        <v>25181600</v>
      </c>
      <c r="H3579" s="507">
        <v>1430000</v>
      </c>
      <c r="I3579" s="543"/>
      <c r="J3579" s="544"/>
    </row>
    <row r="3580" spans="1:10" ht="12.75" customHeight="1">
      <c r="A3580" s="385">
        <v>135</v>
      </c>
      <c r="B3580" s="875" t="s">
        <v>1967</v>
      </c>
      <c r="C3580" s="875"/>
      <c r="D3580" s="385" t="s">
        <v>32</v>
      </c>
      <c r="E3580" s="876">
        <v>1</v>
      </c>
      <c r="F3580" s="876"/>
      <c r="G3580" s="388">
        <v>25181600</v>
      </c>
      <c r="H3580" s="507">
        <v>1540000.0000000002</v>
      </c>
      <c r="I3580" s="543"/>
      <c r="J3580" s="544"/>
    </row>
    <row r="3581" spans="1:10" ht="12.75" customHeight="1">
      <c r="A3581" s="385">
        <v>136</v>
      </c>
      <c r="B3581" s="875" t="s">
        <v>1968</v>
      </c>
      <c r="C3581" s="875"/>
      <c r="D3581" s="385" t="s">
        <v>32</v>
      </c>
      <c r="E3581" s="876">
        <v>1</v>
      </c>
      <c r="F3581" s="876"/>
      <c r="G3581" s="388">
        <v>25181600</v>
      </c>
      <c r="H3581" s="507">
        <v>638000</v>
      </c>
      <c r="I3581" s="543"/>
      <c r="J3581" s="544"/>
    </row>
    <row r="3582" spans="1:10" ht="12.75" customHeight="1">
      <c r="A3582" s="385">
        <v>137</v>
      </c>
      <c r="B3582" s="875" t="s">
        <v>1969</v>
      </c>
      <c r="C3582" s="875"/>
      <c r="D3582" s="385" t="s">
        <v>32</v>
      </c>
      <c r="E3582" s="876">
        <v>1</v>
      </c>
      <c r="F3582" s="876"/>
      <c r="G3582" s="388">
        <v>25181600</v>
      </c>
      <c r="H3582" s="507">
        <v>1980000.0000000002</v>
      </c>
      <c r="I3582" s="543"/>
      <c r="J3582" s="544"/>
    </row>
    <row r="3583" spans="1:10" ht="12.75" customHeight="1">
      <c r="A3583" s="385">
        <v>138</v>
      </c>
      <c r="B3583" s="875" t="s">
        <v>1970</v>
      </c>
      <c r="C3583" s="875"/>
      <c r="D3583" s="385" t="s">
        <v>32</v>
      </c>
      <c r="E3583" s="876">
        <v>1</v>
      </c>
      <c r="F3583" s="876"/>
      <c r="G3583" s="388">
        <v>25181600</v>
      </c>
      <c r="H3583" s="507">
        <v>1210000</v>
      </c>
      <c r="I3583" s="543"/>
      <c r="J3583" s="544"/>
    </row>
    <row r="3584" spans="1:10" ht="12.75" customHeight="1">
      <c r="A3584" s="385">
        <v>139</v>
      </c>
      <c r="B3584" s="875" t="s">
        <v>1971</v>
      </c>
      <c r="C3584" s="875"/>
      <c r="D3584" s="385" t="s">
        <v>1728</v>
      </c>
      <c r="E3584" s="876">
        <v>1</v>
      </c>
      <c r="F3584" s="876"/>
      <c r="G3584" s="388">
        <v>25181600</v>
      </c>
      <c r="H3584" s="507">
        <v>220000.00000000003</v>
      </c>
      <c r="I3584" s="543"/>
      <c r="J3584" s="544"/>
    </row>
    <row r="3585" spans="1:10" ht="12.75" customHeight="1">
      <c r="A3585" s="385">
        <v>140</v>
      </c>
      <c r="B3585" s="883" t="s">
        <v>1972</v>
      </c>
      <c r="C3585" s="884"/>
      <c r="D3585" s="385" t="s">
        <v>32</v>
      </c>
      <c r="E3585" s="885">
        <v>1</v>
      </c>
      <c r="F3585" s="886"/>
      <c r="G3585" s="386">
        <v>25181600</v>
      </c>
      <c r="H3585" s="507">
        <v>858000.00000000012</v>
      </c>
      <c r="I3585" s="543"/>
      <c r="J3585" s="544"/>
    </row>
    <row r="3586" spans="1:10" ht="12.75" customHeight="1">
      <c r="A3586" s="385">
        <v>141</v>
      </c>
      <c r="B3586" s="883" t="s">
        <v>1973</v>
      </c>
      <c r="C3586" s="884"/>
      <c r="D3586" s="385" t="s">
        <v>32</v>
      </c>
      <c r="E3586" s="885">
        <v>1</v>
      </c>
      <c r="F3586" s="886"/>
      <c r="G3586" s="386">
        <v>25181600</v>
      </c>
      <c r="H3586" s="507">
        <v>198000.00000000003</v>
      </c>
      <c r="I3586" s="543"/>
      <c r="J3586" s="544"/>
    </row>
    <row r="3587" spans="1:10" ht="12.75" customHeight="1">
      <c r="A3587" s="385">
        <v>142</v>
      </c>
      <c r="B3587" s="879" t="s">
        <v>1981</v>
      </c>
      <c r="C3587" s="879"/>
      <c r="D3587" s="385" t="s">
        <v>32</v>
      </c>
      <c r="E3587" s="876">
        <v>1</v>
      </c>
      <c r="F3587" s="876"/>
      <c r="G3587" s="388">
        <v>25181600</v>
      </c>
      <c r="H3587" s="507">
        <v>1320000</v>
      </c>
      <c r="I3587" s="543"/>
      <c r="J3587" s="544"/>
    </row>
    <row r="3588" spans="1:10" ht="12.75" customHeight="1">
      <c r="A3588" s="435"/>
      <c r="B3588" s="436"/>
      <c r="C3588" s="436"/>
      <c r="D3588" s="437"/>
      <c r="E3588" s="438"/>
      <c r="F3588" s="438"/>
      <c r="G3588" s="439"/>
      <c r="H3588" s="441"/>
      <c r="I3588" s="543"/>
      <c r="J3588" s="544"/>
    </row>
    <row r="3589" spans="1:10" ht="12.75" customHeight="1">
      <c r="A3589" s="435"/>
      <c r="B3589" s="895" t="s">
        <v>1983</v>
      </c>
      <c r="C3589" s="895"/>
      <c r="D3589" s="442"/>
      <c r="E3589" s="896"/>
      <c r="F3589" s="896"/>
      <c r="G3589" s="437"/>
      <c r="H3589" s="441"/>
      <c r="I3589" s="543"/>
      <c r="J3589" s="544"/>
    </row>
    <row r="3590" spans="1:10" ht="12.75" customHeight="1">
      <c r="A3590" s="385">
        <v>143</v>
      </c>
      <c r="B3590" s="875" t="s">
        <v>1984</v>
      </c>
      <c r="C3590" s="875"/>
      <c r="D3590" s="385" t="s">
        <v>32</v>
      </c>
      <c r="E3590" s="876">
        <v>1</v>
      </c>
      <c r="F3590" s="876"/>
      <c r="G3590" s="388">
        <v>26101400</v>
      </c>
      <c r="H3590" s="507">
        <v>49500.000000000007</v>
      </c>
      <c r="I3590" s="543"/>
      <c r="J3590" s="544"/>
    </row>
    <row r="3591" spans="1:10" ht="12.75" customHeight="1">
      <c r="A3591" s="385">
        <v>144</v>
      </c>
      <c r="B3591" s="875" t="s">
        <v>1985</v>
      </c>
      <c r="C3591" s="875"/>
      <c r="D3591" s="385" t="s">
        <v>32</v>
      </c>
      <c r="E3591" s="876">
        <v>1</v>
      </c>
      <c r="F3591" s="876"/>
      <c r="G3591" s="388">
        <v>26101400</v>
      </c>
      <c r="H3591" s="507">
        <v>1320000</v>
      </c>
      <c r="I3591" s="543"/>
      <c r="J3591" s="544"/>
    </row>
    <row r="3592" spans="1:10" ht="12.75" customHeight="1">
      <c r="A3592" s="385">
        <v>145</v>
      </c>
      <c r="B3592" s="875" t="s">
        <v>1986</v>
      </c>
      <c r="C3592" s="875"/>
      <c r="D3592" s="385" t="s">
        <v>32</v>
      </c>
      <c r="E3592" s="876">
        <v>1</v>
      </c>
      <c r="F3592" s="876"/>
      <c r="G3592" s="388">
        <v>26101400</v>
      </c>
      <c r="H3592" s="507">
        <v>2420000</v>
      </c>
      <c r="I3592" s="543"/>
      <c r="J3592" s="544"/>
    </row>
    <row r="3593" spans="1:10" ht="12.75" customHeight="1">
      <c r="A3593" s="385">
        <v>146</v>
      </c>
      <c r="B3593" s="875" t="s">
        <v>1987</v>
      </c>
      <c r="C3593" s="875"/>
      <c r="D3593" s="385" t="s">
        <v>32</v>
      </c>
      <c r="E3593" s="876">
        <v>1</v>
      </c>
      <c r="F3593" s="876"/>
      <c r="G3593" s="388">
        <v>26101400</v>
      </c>
      <c r="H3593" s="507">
        <v>176000</v>
      </c>
      <c r="I3593" s="543"/>
      <c r="J3593" s="544"/>
    </row>
    <row r="3594" spans="1:10" ht="12.75" customHeight="1">
      <c r="A3594" s="385">
        <v>147</v>
      </c>
      <c r="B3594" s="875" t="s">
        <v>1988</v>
      </c>
      <c r="C3594" s="875"/>
      <c r="D3594" s="385" t="s">
        <v>1728</v>
      </c>
      <c r="E3594" s="876">
        <v>1</v>
      </c>
      <c r="F3594" s="876"/>
      <c r="G3594" s="388">
        <v>26101400</v>
      </c>
      <c r="H3594" s="507">
        <v>242000.00000000003</v>
      </c>
      <c r="I3594" s="543"/>
      <c r="J3594" s="544"/>
    </row>
    <row r="3595" spans="1:10" ht="12.75" customHeight="1">
      <c r="A3595" s="385">
        <v>148</v>
      </c>
      <c r="B3595" s="883" t="s">
        <v>1994</v>
      </c>
      <c r="C3595" s="884"/>
      <c r="D3595" s="385" t="s">
        <v>32</v>
      </c>
      <c r="E3595" s="885">
        <v>1</v>
      </c>
      <c r="F3595" s="886"/>
      <c r="G3595" s="386">
        <v>26101400</v>
      </c>
      <c r="H3595" s="507">
        <v>22000</v>
      </c>
      <c r="I3595" s="543"/>
      <c r="J3595" s="544"/>
    </row>
    <row r="3596" spans="1:10" ht="12.75" customHeight="1">
      <c r="A3596" s="385">
        <v>149</v>
      </c>
      <c r="B3596" s="883" t="s">
        <v>1995</v>
      </c>
      <c r="C3596" s="884"/>
      <c r="D3596" s="385" t="s">
        <v>32</v>
      </c>
      <c r="E3596" s="885">
        <v>1</v>
      </c>
      <c r="F3596" s="886"/>
      <c r="G3596" s="386">
        <v>26101400</v>
      </c>
      <c r="H3596" s="507">
        <v>19800</v>
      </c>
      <c r="I3596" s="543"/>
      <c r="J3596" s="544"/>
    </row>
    <row r="3597" spans="1:10" ht="12.75" customHeight="1">
      <c r="A3597" s="385">
        <v>150</v>
      </c>
      <c r="B3597" s="883" t="s">
        <v>1996</v>
      </c>
      <c r="C3597" s="884"/>
      <c r="D3597" s="385" t="s">
        <v>32</v>
      </c>
      <c r="E3597" s="885">
        <v>1</v>
      </c>
      <c r="F3597" s="886"/>
      <c r="G3597" s="386">
        <v>26101400</v>
      </c>
      <c r="H3597" s="507">
        <v>11000</v>
      </c>
      <c r="I3597" s="543"/>
      <c r="J3597" s="544"/>
    </row>
    <row r="3598" spans="1:10" ht="12.75" customHeight="1">
      <c r="A3598" s="385">
        <v>151</v>
      </c>
      <c r="B3598" s="883" t="s">
        <v>1998</v>
      </c>
      <c r="C3598" s="884"/>
      <c r="D3598" s="385" t="s">
        <v>32</v>
      </c>
      <c r="E3598" s="885">
        <v>1</v>
      </c>
      <c r="F3598" s="886"/>
      <c r="G3598" s="386">
        <v>26101400</v>
      </c>
      <c r="H3598" s="507">
        <v>77000</v>
      </c>
      <c r="I3598" s="543"/>
      <c r="J3598" s="544"/>
    </row>
    <row r="3599" spans="1:10" ht="12.75" customHeight="1">
      <c r="A3599" s="385">
        <v>152</v>
      </c>
      <c r="B3599" s="883" t="s">
        <v>1999</v>
      </c>
      <c r="C3599" s="884"/>
      <c r="D3599" s="385" t="s">
        <v>32</v>
      </c>
      <c r="E3599" s="885">
        <v>1</v>
      </c>
      <c r="F3599" s="886"/>
      <c r="G3599" s="386">
        <v>26101400</v>
      </c>
      <c r="H3599" s="507">
        <v>242000.00000000003</v>
      </c>
      <c r="I3599" s="543"/>
      <c r="J3599" s="544"/>
    </row>
    <row r="3600" spans="1:10" ht="12.75" customHeight="1">
      <c r="A3600" s="385">
        <v>153</v>
      </c>
      <c r="B3600" s="883" t="s">
        <v>2025</v>
      </c>
      <c r="C3600" s="884"/>
      <c r="D3600" s="385" t="s">
        <v>32</v>
      </c>
      <c r="E3600" s="885">
        <v>1</v>
      </c>
      <c r="F3600" s="886"/>
      <c r="G3600" s="386">
        <v>26101400</v>
      </c>
      <c r="H3600" s="507">
        <v>2200</v>
      </c>
      <c r="I3600" s="543"/>
      <c r="J3600" s="544"/>
    </row>
    <row r="3601" spans="1:10" ht="12.75" customHeight="1">
      <c r="A3601" s="385">
        <v>154</v>
      </c>
      <c r="B3601" s="883" t="s">
        <v>2026</v>
      </c>
      <c r="C3601" s="884"/>
      <c r="D3601" s="385" t="s">
        <v>32</v>
      </c>
      <c r="E3601" s="885">
        <v>1</v>
      </c>
      <c r="F3601" s="886"/>
      <c r="G3601" s="386">
        <v>26101400</v>
      </c>
      <c r="H3601" s="507">
        <v>2200</v>
      </c>
      <c r="I3601" s="543"/>
      <c r="J3601" s="544"/>
    </row>
    <row r="3602" spans="1:10" ht="12.75" customHeight="1">
      <c r="A3602" s="385">
        <v>155</v>
      </c>
      <c r="B3602" s="883" t="s">
        <v>2027</v>
      </c>
      <c r="C3602" s="884"/>
      <c r="D3602" s="385" t="s">
        <v>32</v>
      </c>
      <c r="E3602" s="885">
        <v>1</v>
      </c>
      <c r="F3602" s="886"/>
      <c r="G3602" s="386">
        <v>26101400</v>
      </c>
      <c r="H3602" s="507">
        <v>49500.000000000007</v>
      </c>
      <c r="I3602" s="543"/>
      <c r="J3602" s="544"/>
    </row>
    <row r="3603" spans="1:10" ht="12.75" customHeight="1">
      <c r="A3603" s="385">
        <v>156</v>
      </c>
      <c r="B3603" s="883" t="s">
        <v>2028</v>
      </c>
      <c r="C3603" s="884"/>
      <c r="D3603" s="385" t="s">
        <v>32</v>
      </c>
      <c r="E3603" s="885">
        <v>1</v>
      </c>
      <c r="F3603" s="886"/>
      <c r="G3603" s="386">
        <v>26101400</v>
      </c>
      <c r="H3603" s="507">
        <v>13200.000000000002</v>
      </c>
      <c r="I3603" s="543"/>
      <c r="J3603" s="544"/>
    </row>
    <row r="3604" spans="1:10" ht="12.75" customHeight="1">
      <c r="A3604" s="385">
        <v>157</v>
      </c>
      <c r="B3604" s="883" t="s">
        <v>2029</v>
      </c>
      <c r="C3604" s="884"/>
      <c r="D3604" s="385" t="s">
        <v>32</v>
      </c>
      <c r="E3604" s="885">
        <v>1</v>
      </c>
      <c r="F3604" s="886"/>
      <c r="G3604" s="386">
        <v>26101400</v>
      </c>
      <c r="H3604" s="507">
        <v>15400.000000000002</v>
      </c>
      <c r="I3604" s="543"/>
      <c r="J3604" s="544"/>
    </row>
    <row r="3605" spans="1:10" ht="12.75" customHeight="1">
      <c r="A3605" s="385">
        <v>158</v>
      </c>
      <c r="B3605" s="887" t="s">
        <v>2030</v>
      </c>
      <c r="C3605" s="888"/>
      <c r="D3605" s="385" t="s">
        <v>32</v>
      </c>
      <c r="E3605" s="885">
        <v>1</v>
      </c>
      <c r="F3605" s="886"/>
      <c r="G3605" s="386">
        <v>26101400</v>
      </c>
      <c r="H3605" s="507">
        <v>1320000</v>
      </c>
      <c r="I3605" s="543"/>
      <c r="J3605" s="544"/>
    </row>
    <row r="3606" spans="1:10" ht="12.75" customHeight="1">
      <c r="A3606" s="499"/>
      <c r="B3606" s="501"/>
      <c r="C3606" s="502"/>
      <c r="D3606" s="385"/>
      <c r="E3606" s="533"/>
      <c r="F3606" s="534"/>
      <c r="G3606" s="121"/>
      <c r="H3606" s="388"/>
      <c r="I3606" s="543"/>
      <c r="J3606" s="544"/>
    </row>
    <row r="3607" spans="1:10" ht="103.2" customHeight="1">
      <c r="A3607" s="889" t="s">
        <v>3385</v>
      </c>
      <c r="B3607" s="890"/>
      <c r="C3607" s="890"/>
      <c r="D3607" s="890"/>
      <c r="E3607" s="890"/>
      <c r="F3607" s="890"/>
      <c r="G3607" s="890"/>
      <c r="H3607" s="891"/>
      <c r="I3607" s="543"/>
      <c r="J3607" s="544"/>
    </row>
    <row r="3608" spans="1:10" ht="18" customHeight="1">
      <c r="A3608" s="892" t="s">
        <v>2034</v>
      </c>
      <c r="B3608" s="893"/>
      <c r="C3608" s="893"/>
      <c r="D3608" s="893"/>
      <c r="E3608" s="893"/>
      <c r="F3608" s="893"/>
      <c r="G3608" s="894"/>
      <c r="H3608" s="388"/>
      <c r="I3608" s="543"/>
      <c r="J3608" s="544"/>
    </row>
    <row r="3609" spans="1:10" ht="12.75" customHeight="1">
      <c r="A3609" s="385"/>
      <c r="B3609" s="882" t="s">
        <v>3388</v>
      </c>
      <c r="C3609" s="882"/>
      <c r="D3609" s="389"/>
      <c r="E3609" s="876"/>
      <c r="F3609" s="876"/>
      <c r="G3609" s="385"/>
      <c r="H3609" s="151"/>
      <c r="I3609" s="543"/>
      <c r="J3609" s="544"/>
    </row>
    <row r="3610" spans="1:10" ht="12.75" customHeight="1">
      <c r="A3610" s="385">
        <v>159</v>
      </c>
      <c r="B3610" s="875" t="s">
        <v>2040</v>
      </c>
      <c r="C3610" s="875"/>
      <c r="D3610" s="385" t="s">
        <v>2038</v>
      </c>
      <c r="E3610" s="876">
        <v>1</v>
      </c>
      <c r="F3610" s="876"/>
      <c r="G3610" s="388">
        <v>78181500</v>
      </c>
      <c r="H3610" s="507">
        <v>275000</v>
      </c>
      <c r="I3610" s="543"/>
      <c r="J3610" s="544"/>
    </row>
    <row r="3611" spans="1:10" ht="12.75" customHeight="1">
      <c r="A3611" s="385">
        <v>160</v>
      </c>
      <c r="B3611" s="875" t="s">
        <v>2043</v>
      </c>
      <c r="C3611" s="875"/>
      <c r="D3611" s="385" t="s">
        <v>2038</v>
      </c>
      <c r="E3611" s="876">
        <v>1</v>
      </c>
      <c r="F3611" s="876"/>
      <c r="G3611" s="388">
        <v>78181500</v>
      </c>
      <c r="H3611" s="507">
        <v>1320000</v>
      </c>
      <c r="I3611" s="543"/>
      <c r="J3611" s="544"/>
    </row>
    <row r="3612" spans="1:10" ht="12.75" customHeight="1">
      <c r="A3612" s="385">
        <v>161</v>
      </c>
      <c r="B3612" s="875" t="s">
        <v>2047</v>
      </c>
      <c r="C3612" s="875"/>
      <c r="D3612" s="385" t="s">
        <v>2038</v>
      </c>
      <c r="E3612" s="876">
        <v>1</v>
      </c>
      <c r="F3612" s="876"/>
      <c r="G3612" s="388">
        <v>78181500</v>
      </c>
      <c r="H3612" s="507">
        <v>330000</v>
      </c>
      <c r="I3612" s="543"/>
      <c r="J3612" s="544"/>
    </row>
    <row r="3613" spans="1:10" ht="12.75" customHeight="1">
      <c r="A3613" s="385">
        <v>162</v>
      </c>
      <c r="B3613" s="875" t="s">
        <v>2049</v>
      </c>
      <c r="C3613" s="875"/>
      <c r="D3613" s="385" t="s">
        <v>2038</v>
      </c>
      <c r="E3613" s="876">
        <v>1</v>
      </c>
      <c r="F3613" s="876"/>
      <c r="G3613" s="388">
        <v>78181500</v>
      </c>
      <c r="H3613" s="507">
        <v>660000</v>
      </c>
      <c r="I3613" s="543"/>
      <c r="J3613" s="544"/>
    </row>
    <row r="3614" spans="1:10" ht="12.75" customHeight="1">
      <c r="A3614" s="385">
        <v>163</v>
      </c>
      <c r="B3614" s="875" t="s">
        <v>2050</v>
      </c>
      <c r="C3614" s="875"/>
      <c r="D3614" s="385" t="s">
        <v>2038</v>
      </c>
      <c r="E3614" s="876">
        <v>1</v>
      </c>
      <c r="F3614" s="876"/>
      <c r="G3614" s="388">
        <v>78181500</v>
      </c>
      <c r="H3614" s="507">
        <v>748000.00000000012</v>
      </c>
      <c r="I3614" s="543"/>
      <c r="J3614" s="544"/>
    </row>
    <row r="3615" spans="1:10" ht="12.75" customHeight="1">
      <c r="A3615" s="385">
        <v>164</v>
      </c>
      <c r="B3615" s="875" t="s">
        <v>2051</v>
      </c>
      <c r="C3615" s="875"/>
      <c r="D3615" s="385" t="s">
        <v>2038</v>
      </c>
      <c r="E3615" s="876">
        <v>1</v>
      </c>
      <c r="F3615" s="876"/>
      <c r="G3615" s="388">
        <v>78181500</v>
      </c>
      <c r="H3615" s="507">
        <v>660000</v>
      </c>
      <c r="I3615" s="543"/>
      <c r="J3615" s="544"/>
    </row>
    <row r="3616" spans="1:10" ht="12.75" customHeight="1">
      <c r="A3616" s="385">
        <v>165</v>
      </c>
      <c r="B3616" s="875" t="s">
        <v>2053</v>
      </c>
      <c r="C3616" s="875"/>
      <c r="D3616" s="385" t="s">
        <v>2038</v>
      </c>
      <c r="E3616" s="876">
        <v>1</v>
      </c>
      <c r="F3616" s="876"/>
      <c r="G3616" s="388">
        <v>78181500</v>
      </c>
      <c r="H3616" s="507">
        <v>330000</v>
      </c>
      <c r="I3616" s="543"/>
      <c r="J3616" s="544"/>
    </row>
    <row r="3617" spans="1:10" ht="12.75" customHeight="1">
      <c r="A3617" s="385">
        <v>166</v>
      </c>
      <c r="B3617" s="875" t="s">
        <v>2055</v>
      </c>
      <c r="C3617" s="875"/>
      <c r="D3617" s="385" t="s">
        <v>2038</v>
      </c>
      <c r="E3617" s="876">
        <v>1</v>
      </c>
      <c r="F3617" s="876"/>
      <c r="G3617" s="388">
        <v>78181500</v>
      </c>
      <c r="H3617" s="507">
        <v>198000.00000000003</v>
      </c>
      <c r="I3617" s="543"/>
      <c r="J3617" s="544"/>
    </row>
    <row r="3618" spans="1:10" ht="12.75" customHeight="1">
      <c r="A3618" s="385">
        <v>167</v>
      </c>
      <c r="B3618" s="875" t="s">
        <v>2056</v>
      </c>
      <c r="C3618" s="875"/>
      <c r="D3618" s="385" t="s">
        <v>2038</v>
      </c>
      <c r="E3618" s="876">
        <v>1</v>
      </c>
      <c r="F3618" s="876"/>
      <c r="G3618" s="388">
        <v>78181500</v>
      </c>
      <c r="H3618" s="507">
        <v>242000.00000000003</v>
      </c>
      <c r="I3618" s="543"/>
      <c r="J3618" s="544"/>
    </row>
    <row r="3619" spans="1:10" ht="12.75" customHeight="1">
      <c r="A3619" s="385">
        <v>168</v>
      </c>
      <c r="B3619" s="875" t="s">
        <v>2057</v>
      </c>
      <c r="C3619" s="875"/>
      <c r="D3619" s="385" t="s">
        <v>2038</v>
      </c>
      <c r="E3619" s="876">
        <v>1</v>
      </c>
      <c r="F3619" s="876"/>
      <c r="G3619" s="388">
        <v>78181500</v>
      </c>
      <c r="H3619" s="507">
        <v>330000</v>
      </c>
      <c r="I3619" s="543"/>
      <c r="J3619" s="544"/>
    </row>
    <row r="3620" spans="1:10" ht="12.75" customHeight="1">
      <c r="A3620" s="385">
        <v>169</v>
      </c>
      <c r="B3620" s="875" t="s">
        <v>2058</v>
      </c>
      <c r="C3620" s="875"/>
      <c r="D3620" s="385" t="s">
        <v>2038</v>
      </c>
      <c r="E3620" s="876">
        <v>1</v>
      </c>
      <c r="F3620" s="876"/>
      <c r="G3620" s="388">
        <v>78181500</v>
      </c>
      <c r="H3620" s="507">
        <v>385000.00000000006</v>
      </c>
      <c r="I3620" s="543"/>
      <c r="J3620" s="544"/>
    </row>
    <row r="3621" spans="1:10" ht="12.75" customHeight="1">
      <c r="A3621" s="385">
        <v>170</v>
      </c>
      <c r="B3621" s="879" t="s">
        <v>2061</v>
      </c>
      <c r="C3621" s="879"/>
      <c r="D3621" s="385" t="s">
        <v>2038</v>
      </c>
      <c r="E3621" s="876">
        <v>1</v>
      </c>
      <c r="F3621" s="876"/>
      <c r="G3621" s="388">
        <v>78181500</v>
      </c>
      <c r="H3621" s="507">
        <v>165000</v>
      </c>
      <c r="I3621" s="543"/>
      <c r="J3621" s="544"/>
    </row>
    <row r="3622" spans="1:10" ht="12.75" customHeight="1">
      <c r="A3622" s="394"/>
      <c r="B3622" s="538"/>
      <c r="C3622" s="538"/>
      <c r="D3622" s="394"/>
      <c r="E3622" s="539"/>
      <c r="F3622" s="539"/>
      <c r="G3622" s="503"/>
      <c r="H3622" s="540"/>
      <c r="I3622" s="543"/>
      <c r="J3622" s="544"/>
    </row>
    <row r="3623" spans="1:10" ht="12.75" customHeight="1">
      <c r="A3623" s="394"/>
      <c r="B3623" s="880" t="s">
        <v>2062</v>
      </c>
      <c r="C3623" s="880"/>
      <c r="D3623" s="880"/>
      <c r="E3623" s="874"/>
      <c r="F3623" s="874"/>
      <c r="G3623" s="503"/>
      <c r="H3623" s="540"/>
      <c r="I3623" s="543"/>
      <c r="J3623" s="544"/>
    </row>
    <row r="3624" spans="1:10" ht="12.75" customHeight="1">
      <c r="A3624" s="385">
        <f>A3621+1</f>
        <v>171</v>
      </c>
      <c r="B3624" s="875" t="s">
        <v>2063</v>
      </c>
      <c r="C3624" s="875"/>
      <c r="D3624" s="385" t="s">
        <v>2038</v>
      </c>
      <c r="E3624" s="876">
        <v>1</v>
      </c>
      <c r="F3624" s="876"/>
      <c r="G3624" s="388">
        <v>78181500</v>
      </c>
      <c r="H3624" s="507">
        <v>132000</v>
      </c>
      <c r="I3624" s="543"/>
      <c r="J3624" s="544"/>
    </row>
    <row r="3625" spans="1:10" ht="12.75" customHeight="1">
      <c r="A3625" s="385">
        <v>172</v>
      </c>
      <c r="B3625" s="875" t="s">
        <v>2065</v>
      </c>
      <c r="C3625" s="875"/>
      <c r="D3625" s="385" t="s">
        <v>2038</v>
      </c>
      <c r="E3625" s="876">
        <v>1</v>
      </c>
      <c r="F3625" s="876"/>
      <c r="G3625" s="388">
        <v>78181500</v>
      </c>
      <c r="H3625" s="507">
        <v>990000.00000000012</v>
      </c>
      <c r="I3625" s="543"/>
      <c r="J3625" s="544"/>
    </row>
    <row r="3626" spans="1:10" ht="12.75" customHeight="1">
      <c r="A3626" s="385">
        <v>173</v>
      </c>
      <c r="B3626" s="875" t="s">
        <v>2066</v>
      </c>
      <c r="C3626" s="875"/>
      <c r="D3626" s="385" t="s">
        <v>2038</v>
      </c>
      <c r="E3626" s="876">
        <v>1</v>
      </c>
      <c r="F3626" s="876"/>
      <c r="G3626" s="388">
        <v>78181500</v>
      </c>
      <c r="H3626" s="507">
        <v>1320000</v>
      </c>
      <c r="I3626" s="543"/>
      <c r="J3626" s="544"/>
    </row>
    <row r="3627" spans="1:10" ht="12.75" customHeight="1">
      <c r="A3627" s="385">
        <v>174</v>
      </c>
      <c r="B3627" s="875" t="s">
        <v>2067</v>
      </c>
      <c r="C3627" s="875"/>
      <c r="D3627" s="385" t="s">
        <v>2038</v>
      </c>
      <c r="E3627" s="876">
        <v>1</v>
      </c>
      <c r="F3627" s="876"/>
      <c r="G3627" s="388">
        <v>78181500</v>
      </c>
      <c r="H3627" s="507">
        <v>462000.00000000006</v>
      </c>
      <c r="I3627" s="543"/>
      <c r="J3627" s="544"/>
    </row>
    <row r="3628" spans="1:10" ht="12.75" customHeight="1">
      <c r="A3628" s="385">
        <v>175</v>
      </c>
      <c r="B3628" s="875" t="s">
        <v>2069</v>
      </c>
      <c r="C3628" s="875"/>
      <c r="D3628" s="385" t="s">
        <v>2038</v>
      </c>
      <c r="E3628" s="876">
        <v>1</v>
      </c>
      <c r="F3628" s="876"/>
      <c r="G3628" s="388">
        <v>78181500</v>
      </c>
      <c r="H3628" s="507">
        <v>132000</v>
      </c>
      <c r="I3628" s="543"/>
      <c r="J3628" s="544"/>
    </row>
    <row r="3629" spans="1:10" ht="12.75" customHeight="1">
      <c r="A3629" s="385">
        <v>176</v>
      </c>
      <c r="B3629" s="875" t="s">
        <v>2070</v>
      </c>
      <c r="C3629" s="875"/>
      <c r="D3629" s="385" t="s">
        <v>2038</v>
      </c>
      <c r="E3629" s="876">
        <v>1</v>
      </c>
      <c r="F3629" s="876"/>
      <c r="G3629" s="388">
        <v>78181500</v>
      </c>
      <c r="H3629" s="507">
        <v>440000.00000000006</v>
      </c>
      <c r="I3629" s="543"/>
      <c r="J3629" s="544"/>
    </row>
    <row r="3630" spans="1:10" ht="12.75" customHeight="1">
      <c r="A3630" s="385">
        <v>177</v>
      </c>
      <c r="B3630" s="875" t="s">
        <v>2071</v>
      </c>
      <c r="C3630" s="875"/>
      <c r="D3630" s="385" t="s">
        <v>2038</v>
      </c>
      <c r="E3630" s="876">
        <v>1</v>
      </c>
      <c r="F3630" s="876"/>
      <c r="G3630" s="388">
        <v>78181500</v>
      </c>
      <c r="H3630" s="507">
        <v>132000</v>
      </c>
      <c r="I3630" s="543"/>
      <c r="J3630" s="544"/>
    </row>
    <row r="3631" spans="1:10" ht="12.75" customHeight="1">
      <c r="A3631" s="385">
        <v>178</v>
      </c>
      <c r="B3631" s="875" t="s">
        <v>2072</v>
      </c>
      <c r="C3631" s="875"/>
      <c r="D3631" s="385" t="s">
        <v>2038</v>
      </c>
      <c r="E3631" s="876">
        <v>1</v>
      </c>
      <c r="F3631" s="876"/>
      <c r="G3631" s="388">
        <v>78181500</v>
      </c>
      <c r="H3631" s="507">
        <v>660000</v>
      </c>
      <c r="I3631" s="543"/>
      <c r="J3631" s="544"/>
    </row>
    <row r="3632" spans="1:10" ht="12.75" customHeight="1">
      <c r="A3632" s="385">
        <v>179</v>
      </c>
      <c r="B3632" s="875" t="s">
        <v>2073</v>
      </c>
      <c r="C3632" s="875"/>
      <c r="D3632" s="385" t="s">
        <v>2038</v>
      </c>
      <c r="E3632" s="876">
        <v>1</v>
      </c>
      <c r="F3632" s="876"/>
      <c r="G3632" s="388">
        <v>78181500</v>
      </c>
      <c r="H3632" s="507">
        <v>220000.00000000003</v>
      </c>
      <c r="I3632" s="543"/>
      <c r="J3632" s="544"/>
    </row>
    <row r="3633" spans="1:10" ht="12.75" customHeight="1">
      <c r="A3633" s="385">
        <v>180</v>
      </c>
      <c r="B3633" s="875" t="s">
        <v>2074</v>
      </c>
      <c r="C3633" s="875"/>
      <c r="D3633" s="385" t="s">
        <v>2038</v>
      </c>
      <c r="E3633" s="876">
        <v>1</v>
      </c>
      <c r="F3633" s="876"/>
      <c r="G3633" s="388">
        <v>78181500</v>
      </c>
      <c r="H3633" s="507">
        <v>1320000</v>
      </c>
      <c r="I3633" s="543"/>
      <c r="J3633" s="544"/>
    </row>
    <row r="3634" spans="1:10" ht="12.75" customHeight="1">
      <c r="A3634" s="385">
        <v>181</v>
      </c>
      <c r="B3634" s="879" t="s">
        <v>2075</v>
      </c>
      <c r="C3634" s="879"/>
      <c r="D3634" s="385" t="s">
        <v>2038</v>
      </c>
      <c r="E3634" s="876">
        <v>1</v>
      </c>
      <c r="F3634" s="876"/>
      <c r="G3634" s="388">
        <v>78181500</v>
      </c>
      <c r="H3634" s="507">
        <v>330000</v>
      </c>
      <c r="I3634" s="543"/>
      <c r="J3634" s="544"/>
    </row>
    <row r="3635" spans="1:10" ht="12.75" customHeight="1">
      <c r="A3635" s="394"/>
      <c r="B3635" s="538"/>
      <c r="C3635" s="538"/>
      <c r="D3635" s="394"/>
      <c r="E3635" s="539"/>
      <c r="F3635" s="539"/>
      <c r="G3635" s="503"/>
      <c r="H3635" s="540"/>
      <c r="I3635" s="543"/>
      <c r="J3635" s="544"/>
    </row>
    <row r="3636" spans="1:10" ht="12.75" customHeight="1">
      <c r="A3636" s="394"/>
      <c r="B3636" s="880" t="s">
        <v>2076</v>
      </c>
      <c r="C3636" s="880"/>
      <c r="D3636" s="880"/>
      <c r="E3636" s="874"/>
      <c r="F3636" s="874"/>
      <c r="G3636" s="503"/>
      <c r="H3636" s="540"/>
      <c r="I3636" s="543"/>
      <c r="J3636" s="544"/>
    </row>
    <row r="3637" spans="1:10" ht="12.75" customHeight="1">
      <c r="A3637" s="385">
        <f>A3634+1</f>
        <v>182</v>
      </c>
      <c r="B3637" s="875" t="s">
        <v>2077</v>
      </c>
      <c r="C3637" s="875"/>
      <c r="D3637" s="385" t="s">
        <v>2038</v>
      </c>
      <c r="E3637" s="876">
        <v>1</v>
      </c>
      <c r="F3637" s="876"/>
      <c r="G3637" s="388">
        <v>78181500</v>
      </c>
      <c r="H3637" s="507">
        <v>308000</v>
      </c>
      <c r="I3637" s="543"/>
      <c r="J3637" s="544"/>
    </row>
    <row r="3638" spans="1:10" ht="12.75" customHeight="1">
      <c r="A3638" s="385">
        <f t="shared" ref="A3638:A3645" si="144">A3637+1</f>
        <v>183</v>
      </c>
      <c r="B3638" s="875" t="s">
        <v>2078</v>
      </c>
      <c r="C3638" s="875"/>
      <c r="D3638" s="385" t="s">
        <v>2038</v>
      </c>
      <c r="E3638" s="876">
        <v>1</v>
      </c>
      <c r="F3638" s="876"/>
      <c r="G3638" s="388">
        <v>78181500</v>
      </c>
      <c r="H3638" s="507">
        <v>330000</v>
      </c>
      <c r="I3638" s="543"/>
      <c r="J3638" s="544"/>
    </row>
    <row r="3639" spans="1:10" ht="12.75" customHeight="1">
      <c r="A3639" s="385">
        <f t="shared" si="144"/>
        <v>184</v>
      </c>
      <c r="B3639" s="875" t="s">
        <v>2079</v>
      </c>
      <c r="C3639" s="875"/>
      <c r="D3639" s="385" t="s">
        <v>2038</v>
      </c>
      <c r="E3639" s="876">
        <v>1</v>
      </c>
      <c r="F3639" s="876"/>
      <c r="G3639" s="388">
        <v>78181500</v>
      </c>
      <c r="H3639" s="507">
        <v>220000.00000000003</v>
      </c>
      <c r="I3639" s="543"/>
      <c r="J3639" s="544"/>
    </row>
    <row r="3640" spans="1:10" ht="12.75" customHeight="1">
      <c r="A3640" s="385">
        <f t="shared" si="144"/>
        <v>185</v>
      </c>
      <c r="B3640" s="875" t="s">
        <v>2080</v>
      </c>
      <c r="C3640" s="875"/>
      <c r="D3640" s="385" t="s">
        <v>2038</v>
      </c>
      <c r="E3640" s="876">
        <v>1</v>
      </c>
      <c r="F3640" s="876"/>
      <c r="G3640" s="388">
        <v>78181500</v>
      </c>
      <c r="H3640" s="507">
        <v>88000</v>
      </c>
      <c r="I3640" s="543"/>
      <c r="J3640" s="544"/>
    </row>
    <row r="3641" spans="1:10" ht="12.75" customHeight="1">
      <c r="A3641" s="385">
        <f t="shared" si="144"/>
        <v>186</v>
      </c>
      <c r="B3641" s="875" t="s">
        <v>2083</v>
      </c>
      <c r="C3641" s="875"/>
      <c r="D3641" s="385" t="s">
        <v>2038</v>
      </c>
      <c r="E3641" s="876">
        <v>1</v>
      </c>
      <c r="F3641" s="876"/>
      <c r="G3641" s="388">
        <v>78181500</v>
      </c>
      <c r="H3641" s="507">
        <v>242000.00000000003</v>
      </c>
      <c r="I3641" s="543"/>
      <c r="J3641" s="544"/>
    </row>
    <row r="3642" spans="1:10" ht="12.75" customHeight="1">
      <c r="A3642" s="385">
        <f t="shared" si="144"/>
        <v>187</v>
      </c>
      <c r="B3642" s="875" t="s">
        <v>2084</v>
      </c>
      <c r="C3642" s="875"/>
      <c r="D3642" s="385" t="s">
        <v>2038</v>
      </c>
      <c r="E3642" s="876">
        <v>1</v>
      </c>
      <c r="F3642" s="876"/>
      <c r="G3642" s="388">
        <v>78181500</v>
      </c>
      <c r="H3642" s="507">
        <v>165000</v>
      </c>
      <c r="I3642" s="543"/>
      <c r="J3642" s="544"/>
    </row>
    <row r="3643" spans="1:10" ht="12.75" customHeight="1">
      <c r="A3643" s="385">
        <f t="shared" si="144"/>
        <v>188</v>
      </c>
      <c r="B3643" s="875" t="s">
        <v>2085</v>
      </c>
      <c r="C3643" s="875"/>
      <c r="D3643" s="385" t="s">
        <v>2038</v>
      </c>
      <c r="E3643" s="876">
        <v>1</v>
      </c>
      <c r="F3643" s="876"/>
      <c r="G3643" s="388">
        <v>78181500</v>
      </c>
      <c r="H3643" s="507">
        <v>770000.00000000012</v>
      </c>
      <c r="I3643" s="543"/>
      <c r="J3643" s="544"/>
    </row>
    <row r="3644" spans="1:10" ht="12.75" customHeight="1">
      <c r="A3644" s="385">
        <f t="shared" si="144"/>
        <v>189</v>
      </c>
      <c r="B3644" s="875" t="s">
        <v>2088</v>
      </c>
      <c r="C3644" s="875"/>
      <c r="D3644" s="385" t="s">
        <v>2038</v>
      </c>
      <c r="E3644" s="876">
        <v>1</v>
      </c>
      <c r="F3644" s="876"/>
      <c r="G3644" s="388">
        <v>78181500</v>
      </c>
      <c r="H3644" s="507">
        <v>198000.00000000003</v>
      </c>
      <c r="I3644" s="543"/>
      <c r="J3644" s="544"/>
    </row>
    <row r="3645" spans="1:10" ht="12.75" customHeight="1">
      <c r="A3645" s="385">
        <f t="shared" si="144"/>
        <v>190</v>
      </c>
      <c r="B3645" s="879" t="s">
        <v>2090</v>
      </c>
      <c r="C3645" s="879"/>
      <c r="D3645" s="385" t="s">
        <v>2038</v>
      </c>
      <c r="E3645" s="876">
        <v>1</v>
      </c>
      <c r="F3645" s="876"/>
      <c r="G3645" s="388">
        <v>78181500</v>
      </c>
      <c r="H3645" s="507">
        <v>165000</v>
      </c>
      <c r="I3645" s="543"/>
      <c r="J3645" s="544"/>
    </row>
    <row r="3646" spans="1:10" ht="12.75" customHeight="1">
      <c r="A3646" s="394"/>
      <c r="B3646" s="538"/>
      <c r="C3646" s="538"/>
      <c r="D3646" s="394"/>
      <c r="E3646" s="539"/>
      <c r="F3646" s="539"/>
      <c r="G3646" s="503"/>
      <c r="H3646" s="540"/>
      <c r="I3646" s="543"/>
      <c r="J3646" s="544"/>
    </row>
    <row r="3647" spans="1:10" ht="12.75" customHeight="1">
      <c r="A3647" s="394"/>
      <c r="B3647" s="873" t="s">
        <v>2091</v>
      </c>
      <c r="C3647" s="873"/>
      <c r="D3647" s="873"/>
      <c r="E3647" s="874">
        <v>1</v>
      </c>
      <c r="F3647" s="874"/>
      <c r="G3647" s="503"/>
      <c r="H3647" s="540"/>
      <c r="I3647" s="543"/>
      <c r="J3647" s="544"/>
    </row>
    <row r="3648" spans="1:10" ht="12.75" customHeight="1">
      <c r="A3648" s="385">
        <v>191</v>
      </c>
      <c r="B3648" s="875" t="s">
        <v>2096</v>
      </c>
      <c r="C3648" s="875"/>
      <c r="D3648" s="385" t="s">
        <v>2038</v>
      </c>
      <c r="E3648" s="876">
        <v>1</v>
      </c>
      <c r="F3648" s="876"/>
      <c r="G3648" s="388">
        <v>78181500</v>
      </c>
      <c r="H3648" s="507">
        <v>418000.00000000006</v>
      </c>
      <c r="I3648" s="543"/>
      <c r="J3648" s="544"/>
    </row>
    <row r="3649" spans="1:10" ht="12.75" customHeight="1">
      <c r="A3649" s="385">
        <v>192</v>
      </c>
      <c r="B3649" s="875" t="s">
        <v>2097</v>
      </c>
      <c r="C3649" s="875"/>
      <c r="D3649" s="385" t="s">
        <v>2038</v>
      </c>
      <c r="E3649" s="876">
        <v>1</v>
      </c>
      <c r="F3649" s="876"/>
      <c r="G3649" s="388">
        <v>78181500</v>
      </c>
      <c r="H3649" s="507">
        <v>198000.00000000003</v>
      </c>
      <c r="I3649" s="543"/>
      <c r="J3649" s="544"/>
    </row>
    <row r="3650" spans="1:10" ht="12.75" customHeight="1">
      <c r="A3650" s="385">
        <v>193</v>
      </c>
      <c r="B3650" s="879" t="s">
        <v>2099</v>
      </c>
      <c r="C3650" s="879"/>
      <c r="D3650" s="385" t="s">
        <v>2038</v>
      </c>
      <c r="E3650" s="876">
        <v>1</v>
      </c>
      <c r="F3650" s="876"/>
      <c r="G3650" s="388">
        <v>78181500</v>
      </c>
      <c r="H3650" s="507">
        <v>1320000</v>
      </c>
      <c r="I3650" s="543"/>
      <c r="J3650" s="544"/>
    </row>
    <row r="3651" spans="1:10" ht="12.75" customHeight="1">
      <c r="A3651" s="394"/>
      <c r="B3651" s="538"/>
      <c r="C3651" s="538"/>
      <c r="D3651" s="394"/>
      <c r="E3651" s="539"/>
      <c r="F3651" s="539"/>
      <c r="G3651" s="503"/>
      <c r="H3651" s="540"/>
      <c r="I3651" s="543"/>
      <c r="J3651" s="544"/>
    </row>
    <row r="3652" spans="1:10" ht="12.75" customHeight="1">
      <c r="A3652" s="394"/>
      <c r="B3652" s="881" t="s">
        <v>2106</v>
      </c>
      <c r="C3652" s="881"/>
      <c r="D3652" s="541"/>
      <c r="E3652" s="874"/>
      <c r="F3652" s="874"/>
      <c r="G3652" s="503"/>
      <c r="H3652" s="540"/>
      <c r="I3652" s="543"/>
      <c r="J3652" s="544"/>
    </row>
    <row r="3653" spans="1:10" ht="12.75" customHeight="1">
      <c r="A3653" s="385">
        <v>194</v>
      </c>
      <c r="B3653" s="875" t="s">
        <v>2107</v>
      </c>
      <c r="C3653" s="875"/>
      <c r="D3653" s="385" t="s">
        <v>2038</v>
      </c>
      <c r="E3653" s="876">
        <v>1</v>
      </c>
      <c r="F3653" s="876"/>
      <c r="G3653" s="388">
        <v>78181500</v>
      </c>
      <c r="H3653" s="507">
        <v>165000</v>
      </c>
      <c r="I3653" s="543"/>
      <c r="J3653" s="544"/>
    </row>
    <row r="3654" spans="1:10" ht="12.75" customHeight="1">
      <c r="A3654" s="385">
        <v>195</v>
      </c>
      <c r="B3654" s="875" t="s">
        <v>2108</v>
      </c>
      <c r="C3654" s="875"/>
      <c r="D3654" s="385" t="s">
        <v>2038</v>
      </c>
      <c r="E3654" s="876">
        <v>1</v>
      </c>
      <c r="F3654" s="876"/>
      <c r="G3654" s="388">
        <v>78181500</v>
      </c>
      <c r="H3654" s="507">
        <v>770000.00000000012</v>
      </c>
      <c r="I3654" s="543"/>
      <c r="J3654" s="544"/>
    </row>
    <row r="3655" spans="1:10" ht="12.75" customHeight="1">
      <c r="A3655" s="385">
        <v>196</v>
      </c>
      <c r="B3655" s="875" t="s">
        <v>2109</v>
      </c>
      <c r="C3655" s="875"/>
      <c r="D3655" s="385" t="s">
        <v>2038</v>
      </c>
      <c r="E3655" s="876">
        <v>1</v>
      </c>
      <c r="F3655" s="876"/>
      <c r="G3655" s="388">
        <v>78181500</v>
      </c>
      <c r="H3655" s="507">
        <v>308000</v>
      </c>
      <c r="I3655" s="543"/>
      <c r="J3655" s="544"/>
    </row>
    <row r="3656" spans="1:10" ht="12.75" customHeight="1">
      <c r="A3656" s="385">
        <v>197</v>
      </c>
      <c r="B3656" s="875" t="s">
        <v>2111</v>
      </c>
      <c r="C3656" s="875"/>
      <c r="D3656" s="385" t="s">
        <v>2038</v>
      </c>
      <c r="E3656" s="876">
        <v>1</v>
      </c>
      <c r="F3656" s="876"/>
      <c r="G3656" s="388">
        <v>78181500</v>
      </c>
      <c r="H3656" s="507">
        <v>220000.00000000003</v>
      </c>
      <c r="I3656" s="543"/>
      <c r="J3656" s="544"/>
    </row>
    <row r="3657" spans="1:10" ht="12.75" customHeight="1">
      <c r="A3657" s="385">
        <v>198</v>
      </c>
      <c r="B3657" s="875" t="s">
        <v>2113</v>
      </c>
      <c r="C3657" s="875"/>
      <c r="D3657" s="385" t="s">
        <v>2038</v>
      </c>
      <c r="E3657" s="876">
        <v>1</v>
      </c>
      <c r="F3657" s="876"/>
      <c r="G3657" s="388">
        <v>78181500</v>
      </c>
      <c r="H3657" s="507">
        <v>242000.00000000003</v>
      </c>
      <c r="I3657" s="543"/>
      <c r="J3657" s="544"/>
    </row>
    <row r="3658" spans="1:10" ht="12.75" customHeight="1">
      <c r="A3658" s="385">
        <v>199</v>
      </c>
      <c r="B3658" s="875" t="s">
        <v>2119</v>
      </c>
      <c r="C3658" s="875"/>
      <c r="D3658" s="385" t="s">
        <v>2038</v>
      </c>
      <c r="E3658" s="876">
        <v>1</v>
      </c>
      <c r="F3658" s="876"/>
      <c r="G3658" s="388">
        <v>78181500</v>
      </c>
      <c r="H3658" s="507">
        <v>132000</v>
      </c>
      <c r="I3658" s="543"/>
      <c r="J3658" s="544"/>
    </row>
    <row r="3659" spans="1:10" ht="12.75" customHeight="1">
      <c r="A3659" s="385">
        <v>200</v>
      </c>
      <c r="B3659" s="879" t="s">
        <v>2120</v>
      </c>
      <c r="C3659" s="879"/>
      <c r="D3659" s="385" t="s">
        <v>2038</v>
      </c>
      <c r="E3659" s="876">
        <v>1</v>
      </c>
      <c r="F3659" s="876"/>
      <c r="G3659" s="388">
        <v>78181500</v>
      </c>
      <c r="H3659" s="507">
        <v>132000</v>
      </c>
      <c r="I3659" s="543"/>
      <c r="J3659" s="544"/>
    </row>
    <row r="3660" spans="1:10" ht="12.75" customHeight="1">
      <c r="A3660" s="394"/>
      <c r="B3660" s="538"/>
      <c r="C3660" s="538"/>
      <c r="D3660" s="394"/>
      <c r="E3660" s="539"/>
      <c r="F3660" s="539"/>
      <c r="G3660" s="503"/>
      <c r="H3660" s="540"/>
      <c r="I3660" s="543"/>
      <c r="J3660" s="544"/>
    </row>
    <row r="3661" spans="1:10" ht="12.75" customHeight="1">
      <c r="A3661" s="394"/>
      <c r="B3661" s="880" t="s">
        <v>2123</v>
      </c>
      <c r="C3661" s="880"/>
      <c r="D3661" s="541"/>
      <c r="E3661" s="874"/>
      <c r="F3661" s="874"/>
      <c r="G3661" s="503"/>
      <c r="H3661" s="540"/>
      <c r="I3661" s="543"/>
      <c r="J3661" s="544"/>
    </row>
    <row r="3662" spans="1:10" ht="12.75" customHeight="1">
      <c r="A3662" s="385">
        <v>201</v>
      </c>
      <c r="B3662" s="875" t="s">
        <v>2124</v>
      </c>
      <c r="C3662" s="875"/>
      <c r="D3662" s="385" t="s">
        <v>2038</v>
      </c>
      <c r="E3662" s="876">
        <v>1</v>
      </c>
      <c r="F3662" s="876"/>
      <c r="G3662" s="388">
        <v>78181500</v>
      </c>
      <c r="H3662" s="507">
        <v>1100000</v>
      </c>
      <c r="I3662" s="543"/>
      <c r="J3662" s="544"/>
    </row>
    <row r="3663" spans="1:10" ht="12.75" customHeight="1">
      <c r="A3663" s="385">
        <v>202</v>
      </c>
      <c r="B3663" s="875" t="s">
        <v>2125</v>
      </c>
      <c r="C3663" s="875"/>
      <c r="D3663" s="385" t="s">
        <v>2038</v>
      </c>
      <c r="E3663" s="876">
        <v>1</v>
      </c>
      <c r="F3663" s="876"/>
      <c r="G3663" s="388">
        <v>78181500</v>
      </c>
      <c r="H3663" s="507">
        <v>330000</v>
      </c>
      <c r="I3663" s="543"/>
      <c r="J3663" s="544"/>
    </row>
    <row r="3664" spans="1:10" ht="12.75" customHeight="1">
      <c r="A3664" s="385">
        <v>203</v>
      </c>
      <c r="B3664" s="875" t="s">
        <v>2131</v>
      </c>
      <c r="C3664" s="875"/>
      <c r="D3664" s="385" t="s">
        <v>2038</v>
      </c>
      <c r="E3664" s="876">
        <v>1</v>
      </c>
      <c r="F3664" s="876"/>
      <c r="G3664" s="388">
        <v>78181500</v>
      </c>
      <c r="H3664" s="507">
        <v>242000.00000000003</v>
      </c>
      <c r="I3664" s="543"/>
      <c r="J3664" s="544"/>
    </row>
    <row r="3665" spans="1:10" ht="12.75" customHeight="1">
      <c r="A3665" s="385">
        <v>204</v>
      </c>
      <c r="B3665" s="875" t="s">
        <v>2134</v>
      </c>
      <c r="C3665" s="875"/>
      <c r="D3665" s="385" t="s">
        <v>2038</v>
      </c>
      <c r="E3665" s="876">
        <v>1</v>
      </c>
      <c r="F3665" s="876"/>
      <c r="G3665" s="388">
        <v>78181500</v>
      </c>
      <c r="H3665" s="507">
        <v>165000</v>
      </c>
      <c r="I3665" s="543"/>
      <c r="J3665" s="544"/>
    </row>
    <row r="3666" spans="1:10" ht="12.75" customHeight="1">
      <c r="A3666" s="385">
        <v>205</v>
      </c>
      <c r="B3666" s="879" t="s">
        <v>2136</v>
      </c>
      <c r="C3666" s="879"/>
      <c r="D3666" s="385" t="s">
        <v>2038</v>
      </c>
      <c r="E3666" s="876">
        <v>1</v>
      </c>
      <c r="F3666" s="876"/>
      <c r="G3666" s="388">
        <v>78181500</v>
      </c>
      <c r="H3666" s="507">
        <v>198000.00000000003</v>
      </c>
      <c r="I3666" s="543"/>
      <c r="J3666" s="544"/>
    </row>
    <row r="3667" spans="1:10" ht="12.75" customHeight="1">
      <c r="A3667" s="394"/>
      <c r="B3667" s="538"/>
      <c r="C3667" s="538"/>
      <c r="D3667" s="394"/>
      <c r="E3667" s="539"/>
      <c r="F3667" s="539"/>
      <c r="G3667" s="503"/>
      <c r="H3667" s="540"/>
      <c r="I3667" s="543"/>
      <c r="J3667" s="544"/>
    </row>
    <row r="3668" spans="1:10" ht="12.75" customHeight="1">
      <c r="A3668" s="394"/>
      <c r="B3668" s="873" t="s">
        <v>2141</v>
      </c>
      <c r="C3668" s="873"/>
      <c r="D3668" s="541"/>
      <c r="E3668" s="874"/>
      <c r="F3668" s="874"/>
      <c r="G3668" s="503"/>
      <c r="H3668" s="540"/>
      <c r="I3668" s="543"/>
      <c r="J3668" s="544"/>
    </row>
    <row r="3669" spans="1:10" ht="12.75" customHeight="1">
      <c r="A3669" s="385">
        <v>206</v>
      </c>
      <c r="B3669" s="875" t="s">
        <v>2142</v>
      </c>
      <c r="C3669" s="875"/>
      <c r="D3669" s="385" t="s">
        <v>2038</v>
      </c>
      <c r="E3669" s="876">
        <v>1</v>
      </c>
      <c r="F3669" s="876"/>
      <c r="G3669" s="388">
        <v>78181500</v>
      </c>
      <c r="H3669" s="507">
        <v>1320000</v>
      </c>
      <c r="I3669" s="543"/>
      <c r="J3669" s="544"/>
    </row>
    <row r="3670" spans="1:10" ht="12.75" customHeight="1">
      <c r="A3670" s="385">
        <v>207</v>
      </c>
      <c r="B3670" s="875" t="s">
        <v>2147</v>
      </c>
      <c r="C3670" s="875"/>
      <c r="D3670" s="385" t="s">
        <v>2038</v>
      </c>
      <c r="E3670" s="876">
        <v>1</v>
      </c>
      <c r="F3670" s="876"/>
      <c r="G3670" s="388">
        <v>78181500</v>
      </c>
      <c r="H3670" s="507">
        <v>1320000</v>
      </c>
      <c r="I3670" s="543"/>
      <c r="J3670" s="544"/>
    </row>
    <row r="3671" spans="1:10" ht="12.75" customHeight="1">
      <c r="A3671" s="385">
        <v>208</v>
      </c>
      <c r="B3671" s="875" t="s">
        <v>2148</v>
      </c>
      <c r="C3671" s="875"/>
      <c r="D3671" s="385" t="s">
        <v>2038</v>
      </c>
      <c r="E3671" s="876">
        <v>1</v>
      </c>
      <c r="F3671" s="876"/>
      <c r="G3671" s="388">
        <v>78181500</v>
      </c>
      <c r="H3671" s="507">
        <v>198000.00000000003</v>
      </c>
      <c r="I3671" s="543"/>
      <c r="J3671" s="544"/>
    </row>
    <row r="3672" spans="1:10" ht="12.75" customHeight="1">
      <c r="A3672" s="385">
        <v>209</v>
      </c>
      <c r="B3672" s="875" t="s">
        <v>2149</v>
      </c>
      <c r="C3672" s="875"/>
      <c r="D3672" s="385" t="s">
        <v>2038</v>
      </c>
      <c r="E3672" s="876">
        <v>1</v>
      </c>
      <c r="F3672" s="876"/>
      <c r="G3672" s="388">
        <v>78181500</v>
      </c>
      <c r="H3672" s="507">
        <v>308000</v>
      </c>
      <c r="I3672" s="543"/>
      <c r="J3672" s="544"/>
    </row>
    <row r="3673" spans="1:10" ht="12.75" customHeight="1">
      <c r="A3673" s="385">
        <v>210</v>
      </c>
      <c r="B3673" s="879" t="s">
        <v>2150</v>
      </c>
      <c r="C3673" s="879"/>
      <c r="D3673" s="385" t="s">
        <v>2038</v>
      </c>
      <c r="E3673" s="876">
        <v>1</v>
      </c>
      <c r="F3673" s="876"/>
      <c r="G3673" s="388">
        <v>78181500</v>
      </c>
      <c r="H3673" s="507">
        <v>286000</v>
      </c>
      <c r="I3673" s="543"/>
      <c r="J3673" s="544"/>
    </row>
    <row r="3674" spans="1:10" ht="12.75" customHeight="1">
      <c r="A3674" s="394"/>
      <c r="B3674" s="538"/>
      <c r="C3674" s="538"/>
      <c r="D3674" s="394"/>
      <c r="E3674" s="539"/>
      <c r="F3674" s="539"/>
      <c r="G3674" s="503"/>
      <c r="H3674" s="540"/>
      <c r="I3674" s="543"/>
      <c r="J3674" s="544"/>
    </row>
    <row r="3675" spans="1:10" ht="12.75" customHeight="1">
      <c r="A3675" s="394"/>
      <c r="B3675" s="881" t="s">
        <v>2155</v>
      </c>
      <c r="C3675" s="881"/>
      <c r="D3675" s="541"/>
      <c r="E3675" s="874"/>
      <c r="F3675" s="874"/>
      <c r="G3675" s="503"/>
      <c r="H3675" s="540"/>
      <c r="I3675" s="543"/>
      <c r="J3675" s="544"/>
    </row>
    <row r="3676" spans="1:10" ht="12.75" customHeight="1">
      <c r="A3676" s="385">
        <v>211</v>
      </c>
      <c r="B3676" s="875" t="s">
        <v>2162</v>
      </c>
      <c r="C3676" s="875"/>
      <c r="D3676" s="385" t="s">
        <v>2038</v>
      </c>
      <c r="E3676" s="876">
        <v>1</v>
      </c>
      <c r="F3676" s="876"/>
      <c r="G3676" s="388">
        <v>78181500</v>
      </c>
      <c r="H3676" s="507">
        <v>132000</v>
      </c>
      <c r="I3676" s="543"/>
      <c r="J3676" s="544"/>
    </row>
    <row r="3677" spans="1:10" ht="12.75" customHeight="1">
      <c r="A3677" s="385">
        <v>212</v>
      </c>
      <c r="B3677" s="875" t="s">
        <v>2163</v>
      </c>
      <c r="C3677" s="875"/>
      <c r="D3677" s="385" t="s">
        <v>2038</v>
      </c>
      <c r="E3677" s="876">
        <v>1</v>
      </c>
      <c r="F3677" s="876"/>
      <c r="G3677" s="388">
        <v>78181500</v>
      </c>
      <c r="H3677" s="507">
        <v>242000.00000000003</v>
      </c>
      <c r="I3677" s="543"/>
      <c r="J3677" s="544"/>
    </row>
    <row r="3678" spans="1:10" ht="12.75" customHeight="1">
      <c r="A3678" s="385">
        <v>213</v>
      </c>
      <c r="B3678" s="875" t="s">
        <v>2165</v>
      </c>
      <c r="C3678" s="875"/>
      <c r="D3678" s="385" t="s">
        <v>2038</v>
      </c>
      <c r="E3678" s="876">
        <v>1</v>
      </c>
      <c r="F3678" s="876"/>
      <c r="G3678" s="388">
        <v>78181500</v>
      </c>
      <c r="H3678" s="507">
        <v>308000</v>
      </c>
      <c r="I3678" s="543"/>
      <c r="J3678" s="544"/>
    </row>
    <row r="3679" spans="1:10" ht="12.75" customHeight="1">
      <c r="A3679" s="385">
        <v>214</v>
      </c>
      <c r="B3679" s="875" t="s">
        <v>2166</v>
      </c>
      <c r="C3679" s="875"/>
      <c r="D3679" s="385" t="s">
        <v>2038</v>
      </c>
      <c r="E3679" s="876">
        <v>1</v>
      </c>
      <c r="F3679" s="876"/>
      <c r="G3679" s="388">
        <v>78181500</v>
      </c>
      <c r="H3679" s="507">
        <v>660000</v>
      </c>
      <c r="I3679" s="543"/>
      <c r="J3679" s="544"/>
    </row>
    <row r="3680" spans="1:10" ht="12.75" customHeight="1">
      <c r="A3680" s="385">
        <v>215</v>
      </c>
      <c r="B3680" s="875" t="s">
        <v>2167</v>
      </c>
      <c r="C3680" s="875"/>
      <c r="D3680" s="385" t="s">
        <v>2038</v>
      </c>
      <c r="E3680" s="876">
        <v>1</v>
      </c>
      <c r="F3680" s="876"/>
      <c r="G3680" s="388">
        <v>78181500</v>
      </c>
      <c r="H3680" s="507">
        <v>660000</v>
      </c>
      <c r="I3680" s="543"/>
      <c r="J3680" s="544"/>
    </row>
    <row r="3681" spans="1:10" ht="12.75" customHeight="1">
      <c r="A3681" s="385">
        <v>216</v>
      </c>
      <c r="B3681" s="875" t="s">
        <v>2168</v>
      </c>
      <c r="C3681" s="875"/>
      <c r="D3681" s="385" t="s">
        <v>2038</v>
      </c>
      <c r="E3681" s="876">
        <v>1</v>
      </c>
      <c r="F3681" s="876"/>
      <c r="G3681" s="388">
        <v>78181500</v>
      </c>
      <c r="H3681" s="507">
        <v>198000.00000000003</v>
      </c>
      <c r="I3681" s="543"/>
      <c r="J3681" s="544"/>
    </row>
    <row r="3682" spans="1:10" ht="12.75" customHeight="1">
      <c r="A3682" s="385">
        <v>217</v>
      </c>
      <c r="B3682" s="875" t="s">
        <v>2169</v>
      </c>
      <c r="C3682" s="875"/>
      <c r="D3682" s="385" t="s">
        <v>2038</v>
      </c>
      <c r="E3682" s="876">
        <v>1</v>
      </c>
      <c r="F3682" s="876"/>
      <c r="G3682" s="388">
        <v>78181500</v>
      </c>
      <c r="H3682" s="507">
        <v>220000.00000000003</v>
      </c>
      <c r="I3682" s="543"/>
      <c r="J3682" s="544"/>
    </row>
    <row r="3683" spans="1:10" ht="12.75" customHeight="1">
      <c r="A3683" s="385">
        <v>218</v>
      </c>
      <c r="B3683" s="875" t="s">
        <v>2171</v>
      </c>
      <c r="C3683" s="875"/>
      <c r="D3683" s="385" t="s">
        <v>2038</v>
      </c>
      <c r="E3683" s="876">
        <v>1</v>
      </c>
      <c r="F3683" s="876"/>
      <c r="G3683" s="388">
        <v>78181500</v>
      </c>
      <c r="H3683" s="507">
        <v>275000</v>
      </c>
      <c r="I3683" s="543"/>
      <c r="J3683" s="544"/>
    </row>
    <row r="3684" spans="1:10" ht="12.75" customHeight="1">
      <c r="A3684" s="385">
        <v>219</v>
      </c>
      <c r="B3684" s="875" t="s">
        <v>2172</v>
      </c>
      <c r="C3684" s="875"/>
      <c r="D3684" s="385" t="s">
        <v>2038</v>
      </c>
      <c r="E3684" s="876">
        <v>1</v>
      </c>
      <c r="F3684" s="876"/>
      <c r="G3684" s="388">
        <v>78181500</v>
      </c>
      <c r="H3684" s="507">
        <v>165000</v>
      </c>
      <c r="I3684" s="543"/>
      <c r="J3684" s="544"/>
    </row>
    <row r="3685" spans="1:10" ht="12.75" customHeight="1">
      <c r="A3685" s="385">
        <v>220</v>
      </c>
      <c r="B3685" s="875" t="s">
        <v>2177</v>
      </c>
      <c r="C3685" s="875"/>
      <c r="D3685" s="385" t="s">
        <v>2038</v>
      </c>
      <c r="E3685" s="876">
        <v>1</v>
      </c>
      <c r="F3685" s="876"/>
      <c r="G3685" s="388">
        <v>78181500</v>
      </c>
      <c r="H3685" s="507">
        <v>132000</v>
      </c>
      <c r="I3685" s="543"/>
      <c r="J3685" s="544"/>
    </row>
    <row r="3686" spans="1:10" ht="12.75" customHeight="1">
      <c r="A3686" s="385">
        <v>221</v>
      </c>
      <c r="B3686" s="875" t="s">
        <v>2178</v>
      </c>
      <c r="C3686" s="875"/>
      <c r="D3686" s="385" t="s">
        <v>2038</v>
      </c>
      <c r="E3686" s="876">
        <v>1</v>
      </c>
      <c r="F3686" s="876"/>
      <c r="G3686" s="388">
        <v>78181500</v>
      </c>
      <c r="H3686" s="507">
        <v>110000.00000000001</v>
      </c>
      <c r="I3686" s="543"/>
      <c r="J3686" s="544"/>
    </row>
    <row r="3687" spans="1:10" ht="12.75" customHeight="1">
      <c r="A3687" s="385">
        <v>222</v>
      </c>
      <c r="B3687" s="879" t="s">
        <v>2179</v>
      </c>
      <c r="C3687" s="879"/>
      <c r="D3687" s="385" t="s">
        <v>2038</v>
      </c>
      <c r="E3687" s="876">
        <v>1</v>
      </c>
      <c r="F3687" s="876"/>
      <c r="G3687" s="388">
        <v>78181500</v>
      </c>
      <c r="H3687" s="507">
        <v>60500.000000000007</v>
      </c>
      <c r="I3687" s="543"/>
      <c r="J3687" s="544"/>
    </row>
    <row r="3688" spans="1:10" ht="12.75" customHeight="1">
      <c r="A3688" s="394"/>
      <c r="B3688" s="538"/>
      <c r="C3688" s="538"/>
      <c r="D3688" s="394"/>
      <c r="E3688" s="539"/>
      <c r="F3688" s="539"/>
      <c r="G3688" s="503"/>
      <c r="H3688" s="540"/>
      <c r="I3688" s="543"/>
      <c r="J3688" s="544"/>
    </row>
    <row r="3689" spans="1:10" ht="12.75" customHeight="1">
      <c r="A3689" s="542"/>
      <c r="B3689" s="880" t="s">
        <v>2187</v>
      </c>
      <c r="C3689" s="880"/>
      <c r="D3689" s="880"/>
      <c r="E3689" s="874"/>
      <c r="F3689" s="874"/>
      <c r="G3689" s="542"/>
      <c r="H3689" s="540"/>
      <c r="I3689" s="543"/>
      <c r="J3689" s="544"/>
    </row>
    <row r="3690" spans="1:10" ht="12.75" customHeight="1">
      <c r="A3690" s="385">
        <v>223</v>
      </c>
      <c r="B3690" s="875" t="s">
        <v>2188</v>
      </c>
      <c r="C3690" s="875"/>
      <c r="D3690" s="385" t="s">
        <v>2038</v>
      </c>
      <c r="E3690" s="876">
        <v>1</v>
      </c>
      <c r="F3690" s="876"/>
      <c r="G3690" s="388">
        <v>78181500</v>
      </c>
      <c r="H3690" s="507">
        <v>220000.00000000003</v>
      </c>
      <c r="I3690" s="543"/>
      <c r="J3690" s="544"/>
    </row>
    <row r="3691" spans="1:10" ht="12.75" customHeight="1">
      <c r="A3691" s="385">
        <v>224</v>
      </c>
      <c r="B3691" s="875" t="s">
        <v>2195</v>
      </c>
      <c r="C3691" s="875"/>
      <c r="D3691" s="385" t="s">
        <v>2038</v>
      </c>
      <c r="E3691" s="876">
        <v>1</v>
      </c>
      <c r="F3691" s="876"/>
      <c r="G3691" s="388">
        <v>78181500</v>
      </c>
      <c r="H3691" s="507">
        <v>165000</v>
      </c>
      <c r="I3691" s="543"/>
      <c r="J3691" s="544"/>
    </row>
    <row r="3692" spans="1:10" ht="12.75" customHeight="1">
      <c r="A3692" s="385">
        <v>225</v>
      </c>
      <c r="B3692" s="875" t="s">
        <v>2196</v>
      </c>
      <c r="C3692" s="875"/>
      <c r="D3692" s="385" t="s">
        <v>2038</v>
      </c>
      <c r="E3692" s="876">
        <v>1</v>
      </c>
      <c r="F3692" s="876"/>
      <c r="G3692" s="388">
        <v>78181500</v>
      </c>
      <c r="H3692" s="507">
        <v>1320000</v>
      </c>
      <c r="I3692" s="543"/>
      <c r="J3692" s="544"/>
    </row>
    <row r="3693" spans="1:10" ht="12.75" customHeight="1">
      <c r="A3693" s="385">
        <v>226</v>
      </c>
      <c r="B3693" s="875" t="s">
        <v>2197</v>
      </c>
      <c r="C3693" s="875"/>
      <c r="D3693" s="385" t="s">
        <v>2038</v>
      </c>
      <c r="E3693" s="876">
        <v>1</v>
      </c>
      <c r="F3693" s="876"/>
      <c r="G3693" s="388">
        <v>78181500</v>
      </c>
      <c r="H3693" s="507">
        <v>660000</v>
      </c>
      <c r="I3693" s="543"/>
      <c r="J3693" s="544"/>
    </row>
    <row r="3694" spans="1:10" ht="12.75" customHeight="1">
      <c r="A3694" s="385">
        <v>227</v>
      </c>
      <c r="B3694" s="875" t="s">
        <v>2198</v>
      </c>
      <c r="C3694" s="875"/>
      <c r="D3694" s="385" t="s">
        <v>2038</v>
      </c>
      <c r="E3694" s="876">
        <v>1</v>
      </c>
      <c r="F3694" s="876"/>
      <c r="G3694" s="388">
        <v>78181500</v>
      </c>
      <c r="H3694" s="507">
        <v>275000</v>
      </c>
      <c r="I3694" s="543"/>
      <c r="J3694" s="544"/>
    </row>
    <row r="3695" spans="1:10" ht="12.75" customHeight="1">
      <c r="A3695" s="385">
        <v>228</v>
      </c>
      <c r="B3695" s="875" t="s">
        <v>2199</v>
      </c>
      <c r="C3695" s="875"/>
      <c r="D3695" s="385" t="s">
        <v>2038</v>
      </c>
      <c r="E3695" s="876">
        <v>1</v>
      </c>
      <c r="F3695" s="876"/>
      <c r="G3695" s="388">
        <v>78181500</v>
      </c>
      <c r="H3695" s="507">
        <v>825000.00000000012</v>
      </c>
      <c r="I3695" s="543"/>
      <c r="J3695" s="544"/>
    </row>
    <row r="3696" spans="1:10" ht="12.75" customHeight="1">
      <c r="A3696" s="385">
        <v>229</v>
      </c>
      <c r="B3696" s="875" t="s">
        <v>2200</v>
      </c>
      <c r="C3696" s="875"/>
      <c r="D3696" s="385" t="s">
        <v>2038</v>
      </c>
      <c r="E3696" s="876">
        <v>1</v>
      </c>
      <c r="F3696" s="876"/>
      <c r="G3696" s="388">
        <v>78181500</v>
      </c>
      <c r="H3696" s="507">
        <v>825000.00000000012</v>
      </c>
      <c r="I3696" s="543"/>
      <c r="J3696" s="544"/>
    </row>
    <row r="3697" spans="1:10" ht="12.75" customHeight="1">
      <c r="A3697" s="385">
        <v>230</v>
      </c>
      <c r="B3697" s="875" t="s">
        <v>2201</v>
      </c>
      <c r="C3697" s="875"/>
      <c r="D3697" s="385" t="s">
        <v>2038</v>
      </c>
      <c r="E3697" s="876">
        <v>1</v>
      </c>
      <c r="F3697" s="876"/>
      <c r="G3697" s="388">
        <v>78181500</v>
      </c>
      <c r="H3697" s="507">
        <v>660000</v>
      </c>
      <c r="I3697" s="543"/>
      <c r="J3697" s="544"/>
    </row>
    <row r="3698" spans="1:10" ht="12.75" customHeight="1">
      <c r="A3698" s="385">
        <v>231</v>
      </c>
      <c r="B3698" s="879" t="s">
        <v>2202</v>
      </c>
      <c r="C3698" s="879"/>
      <c r="D3698" s="385" t="s">
        <v>2038</v>
      </c>
      <c r="E3698" s="876">
        <v>1</v>
      </c>
      <c r="F3698" s="876"/>
      <c r="G3698" s="388">
        <v>78181500</v>
      </c>
      <c r="H3698" s="507">
        <v>8800000</v>
      </c>
      <c r="I3698" s="543"/>
      <c r="J3698" s="544"/>
    </row>
    <row r="3699" spans="1:10" ht="12.75" customHeight="1">
      <c r="A3699" s="394"/>
      <c r="B3699" s="538"/>
      <c r="C3699" s="538"/>
      <c r="D3699" s="394"/>
      <c r="E3699" s="539"/>
      <c r="F3699" s="539"/>
      <c r="G3699" s="503"/>
      <c r="H3699" s="540"/>
      <c r="I3699" s="543"/>
      <c r="J3699" s="544"/>
    </row>
    <row r="3700" spans="1:10" ht="12.75" customHeight="1">
      <c r="A3700" s="394"/>
      <c r="B3700" s="880" t="s">
        <v>2203</v>
      </c>
      <c r="C3700" s="880"/>
      <c r="D3700" s="541"/>
      <c r="E3700" s="874"/>
      <c r="F3700" s="874"/>
      <c r="G3700" s="503"/>
      <c r="H3700" s="540"/>
      <c r="I3700" s="543"/>
      <c r="J3700" s="544"/>
    </row>
    <row r="3701" spans="1:10" ht="12.75" customHeight="1">
      <c r="A3701" s="385">
        <f>A3698+1</f>
        <v>232</v>
      </c>
      <c r="B3701" s="875" t="s">
        <v>2204</v>
      </c>
      <c r="C3701" s="875"/>
      <c r="D3701" s="385" t="s">
        <v>2038</v>
      </c>
      <c r="E3701" s="876">
        <v>1</v>
      </c>
      <c r="F3701" s="876"/>
      <c r="G3701" s="388">
        <v>78181500</v>
      </c>
      <c r="H3701" s="507">
        <v>242000.00000000003</v>
      </c>
      <c r="I3701" s="543"/>
      <c r="J3701" s="544"/>
    </row>
    <row r="3702" spans="1:10" ht="12.75" customHeight="1">
      <c r="A3702" s="385">
        <f t="shared" ref="A3702:A3713" si="145">A3701+1</f>
        <v>233</v>
      </c>
      <c r="B3702" s="875" t="s">
        <v>2205</v>
      </c>
      <c r="C3702" s="875"/>
      <c r="D3702" s="385" t="s">
        <v>2038</v>
      </c>
      <c r="E3702" s="876">
        <v>1</v>
      </c>
      <c r="F3702" s="876"/>
      <c r="G3702" s="388">
        <v>78181500</v>
      </c>
      <c r="H3702" s="507">
        <v>286000</v>
      </c>
      <c r="I3702" s="543"/>
      <c r="J3702" s="544"/>
    </row>
    <row r="3703" spans="1:10" ht="12.75" customHeight="1">
      <c r="A3703" s="385">
        <f t="shared" si="145"/>
        <v>234</v>
      </c>
      <c r="B3703" s="875" t="s">
        <v>2206</v>
      </c>
      <c r="C3703" s="875"/>
      <c r="D3703" s="385" t="s">
        <v>2038</v>
      </c>
      <c r="E3703" s="876">
        <v>1</v>
      </c>
      <c r="F3703" s="876"/>
      <c r="G3703" s="388">
        <v>78181500</v>
      </c>
      <c r="H3703" s="507">
        <v>308000</v>
      </c>
      <c r="I3703" s="543"/>
      <c r="J3703" s="544"/>
    </row>
    <row r="3704" spans="1:10" ht="12.75" customHeight="1">
      <c r="A3704" s="385">
        <f t="shared" si="145"/>
        <v>235</v>
      </c>
      <c r="B3704" s="875" t="s">
        <v>2207</v>
      </c>
      <c r="C3704" s="875"/>
      <c r="D3704" s="385" t="s">
        <v>2038</v>
      </c>
      <c r="E3704" s="876">
        <v>1</v>
      </c>
      <c r="F3704" s="876"/>
      <c r="G3704" s="388">
        <v>78181500</v>
      </c>
      <c r="H3704" s="507">
        <v>242000.00000000003</v>
      </c>
      <c r="I3704" s="543"/>
      <c r="J3704" s="544"/>
    </row>
    <row r="3705" spans="1:10" ht="12.75" customHeight="1">
      <c r="A3705" s="385">
        <f t="shared" si="145"/>
        <v>236</v>
      </c>
      <c r="B3705" s="875" t="s">
        <v>2208</v>
      </c>
      <c r="C3705" s="875"/>
      <c r="D3705" s="385" t="s">
        <v>2038</v>
      </c>
      <c r="E3705" s="876">
        <v>1</v>
      </c>
      <c r="F3705" s="876"/>
      <c r="G3705" s="388">
        <v>78181500</v>
      </c>
      <c r="H3705" s="507">
        <v>198000.00000000003</v>
      </c>
      <c r="I3705" s="543"/>
      <c r="J3705" s="544"/>
    </row>
    <row r="3706" spans="1:10" ht="12.75" customHeight="1">
      <c r="A3706" s="385">
        <f t="shared" si="145"/>
        <v>237</v>
      </c>
      <c r="B3706" s="875" t="s">
        <v>2209</v>
      </c>
      <c r="C3706" s="875"/>
      <c r="D3706" s="385" t="s">
        <v>2038</v>
      </c>
      <c r="E3706" s="876">
        <v>1</v>
      </c>
      <c r="F3706" s="876"/>
      <c r="G3706" s="388">
        <v>78181500</v>
      </c>
      <c r="H3706" s="507">
        <v>165000</v>
      </c>
      <c r="I3706" s="543"/>
      <c r="J3706" s="544"/>
    </row>
    <row r="3707" spans="1:10" ht="12.75" customHeight="1">
      <c r="A3707" s="385">
        <f t="shared" si="145"/>
        <v>238</v>
      </c>
      <c r="B3707" s="875" t="s">
        <v>2210</v>
      </c>
      <c r="C3707" s="875"/>
      <c r="D3707" s="385" t="s">
        <v>2038</v>
      </c>
      <c r="E3707" s="876">
        <v>1</v>
      </c>
      <c r="F3707" s="876"/>
      <c r="G3707" s="388">
        <v>78181500</v>
      </c>
      <c r="H3707" s="507">
        <v>220000.00000000003</v>
      </c>
      <c r="I3707" s="543"/>
      <c r="J3707" s="544"/>
    </row>
    <row r="3708" spans="1:10" ht="12.75" customHeight="1">
      <c r="A3708" s="385">
        <f t="shared" si="145"/>
        <v>239</v>
      </c>
      <c r="B3708" s="875" t="s">
        <v>2211</v>
      </c>
      <c r="C3708" s="875"/>
      <c r="D3708" s="385" t="s">
        <v>2038</v>
      </c>
      <c r="E3708" s="876">
        <v>1</v>
      </c>
      <c r="F3708" s="876"/>
      <c r="G3708" s="388">
        <v>78181500</v>
      </c>
      <c r="H3708" s="507">
        <v>88000</v>
      </c>
      <c r="I3708" s="543"/>
      <c r="J3708" s="544"/>
    </row>
    <row r="3709" spans="1:10" ht="12.75" customHeight="1">
      <c r="A3709" s="385">
        <f t="shared" si="145"/>
        <v>240</v>
      </c>
      <c r="B3709" s="875" t="s">
        <v>2214</v>
      </c>
      <c r="C3709" s="875"/>
      <c r="D3709" s="385" t="s">
        <v>2038</v>
      </c>
      <c r="E3709" s="876">
        <v>1</v>
      </c>
      <c r="F3709" s="876"/>
      <c r="G3709" s="388">
        <v>78181500</v>
      </c>
      <c r="H3709" s="507">
        <v>55000.000000000007</v>
      </c>
      <c r="I3709" s="543"/>
      <c r="J3709" s="544"/>
    </row>
    <row r="3710" spans="1:10" ht="12.75" customHeight="1">
      <c r="A3710" s="385">
        <f t="shared" si="145"/>
        <v>241</v>
      </c>
      <c r="B3710" s="875" t="s">
        <v>2215</v>
      </c>
      <c r="C3710" s="875"/>
      <c r="D3710" s="385" t="s">
        <v>2038</v>
      </c>
      <c r="E3710" s="876">
        <v>1</v>
      </c>
      <c r="F3710" s="876"/>
      <c r="G3710" s="388">
        <v>78181500</v>
      </c>
      <c r="H3710" s="507">
        <v>49500.000000000007</v>
      </c>
      <c r="I3710" s="543"/>
      <c r="J3710" s="544"/>
    </row>
    <row r="3711" spans="1:10" ht="12.75" customHeight="1">
      <c r="A3711" s="385">
        <f t="shared" si="145"/>
        <v>242</v>
      </c>
      <c r="B3711" s="875" t="s">
        <v>2216</v>
      </c>
      <c r="C3711" s="875"/>
      <c r="D3711" s="385" t="s">
        <v>2038</v>
      </c>
      <c r="E3711" s="876">
        <v>1</v>
      </c>
      <c r="F3711" s="876"/>
      <c r="G3711" s="388">
        <v>78181500</v>
      </c>
      <c r="H3711" s="507">
        <v>220000.00000000003</v>
      </c>
      <c r="I3711" s="543"/>
      <c r="J3711" s="544"/>
    </row>
    <row r="3712" spans="1:10" ht="12.75" customHeight="1">
      <c r="A3712" s="385">
        <f t="shared" si="145"/>
        <v>243</v>
      </c>
      <c r="B3712" s="875" t="s">
        <v>2226</v>
      </c>
      <c r="C3712" s="875"/>
      <c r="D3712" s="385" t="s">
        <v>2038</v>
      </c>
      <c r="E3712" s="876">
        <v>1</v>
      </c>
      <c r="F3712" s="876"/>
      <c r="G3712" s="388">
        <v>78181500</v>
      </c>
      <c r="H3712" s="507">
        <v>88000</v>
      </c>
      <c r="I3712" s="543"/>
      <c r="J3712" s="544"/>
    </row>
    <row r="3713" spans="1:10" ht="12.75" customHeight="1">
      <c r="A3713" s="385">
        <f t="shared" si="145"/>
        <v>244</v>
      </c>
      <c r="B3713" s="879" t="s">
        <v>2227</v>
      </c>
      <c r="C3713" s="879"/>
      <c r="D3713" s="385" t="s">
        <v>2038</v>
      </c>
      <c r="E3713" s="876">
        <v>1</v>
      </c>
      <c r="F3713" s="876"/>
      <c r="G3713" s="388">
        <v>78181500</v>
      </c>
      <c r="H3713" s="507">
        <v>132000</v>
      </c>
      <c r="I3713" s="543"/>
      <c r="J3713" s="544"/>
    </row>
    <row r="3714" spans="1:10" ht="12.75" customHeight="1">
      <c r="A3714" s="394"/>
      <c r="B3714" s="538"/>
      <c r="C3714" s="538"/>
      <c r="D3714" s="394"/>
      <c r="E3714" s="539"/>
      <c r="F3714" s="539"/>
      <c r="G3714" s="503"/>
      <c r="H3714" s="540"/>
      <c r="I3714" s="543"/>
      <c r="J3714" s="544"/>
    </row>
    <row r="3715" spans="1:10" ht="12.75" customHeight="1">
      <c r="A3715" s="394"/>
      <c r="B3715" s="873" t="s">
        <v>2228</v>
      </c>
      <c r="C3715" s="873"/>
      <c r="D3715" s="873"/>
      <c r="E3715" s="874"/>
      <c r="F3715" s="874"/>
      <c r="G3715" s="503"/>
      <c r="H3715" s="540"/>
      <c r="I3715" s="543"/>
      <c r="J3715" s="544"/>
    </row>
    <row r="3716" spans="1:10" ht="12.75" customHeight="1">
      <c r="A3716" s="385">
        <v>245</v>
      </c>
      <c r="B3716" s="875" t="s">
        <v>2230</v>
      </c>
      <c r="C3716" s="875"/>
      <c r="D3716" s="385" t="s">
        <v>2038</v>
      </c>
      <c r="E3716" s="876">
        <v>1</v>
      </c>
      <c r="F3716" s="876"/>
      <c r="G3716" s="388">
        <v>78181500</v>
      </c>
      <c r="H3716" s="507">
        <v>242000.00000000003</v>
      </c>
      <c r="I3716" s="543"/>
      <c r="J3716" s="544"/>
    </row>
    <row r="3717" spans="1:10" ht="12.75" customHeight="1">
      <c r="A3717" s="499"/>
      <c r="B3717" s="501"/>
      <c r="C3717" s="502"/>
      <c r="D3717" s="385"/>
      <c r="E3717" s="533"/>
      <c r="F3717" s="534"/>
      <c r="G3717" s="121"/>
      <c r="H3717" s="388"/>
    </row>
    <row r="3718" spans="1:10" ht="12.75" customHeight="1">
      <c r="A3718" s="499"/>
      <c r="B3718" s="501"/>
      <c r="C3718" s="502"/>
      <c r="D3718" s="385"/>
      <c r="E3718" s="533"/>
      <c r="F3718" s="534"/>
      <c r="G3718" s="121"/>
      <c r="H3718" s="388"/>
    </row>
    <row r="3719" spans="1:10" ht="12.75" customHeight="1">
      <c r="A3719" s="499"/>
      <c r="B3719" s="501"/>
      <c r="C3719" s="502"/>
      <c r="D3719" s="385"/>
      <c r="E3719" s="533"/>
      <c r="F3719" s="534"/>
      <c r="G3719" s="121"/>
      <c r="H3719" s="388"/>
    </row>
    <row r="3720" spans="1:10" ht="12.75" customHeight="1">
      <c r="A3720" s="499"/>
      <c r="B3720" s="501"/>
      <c r="C3720" s="502"/>
      <c r="D3720" s="385"/>
      <c r="E3720" s="533"/>
      <c r="F3720" s="534"/>
      <c r="G3720" s="121"/>
      <c r="H3720" s="388"/>
    </row>
    <row r="3721" spans="1:10" ht="12.75" customHeight="1">
      <c r="A3721" s="505"/>
      <c r="B3721" s="505"/>
      <c r="C3721" s="505"/>
      <c r="D3721" s="505"/>
      <c r="E3721" s="505"/>
      <c r="F3721" s="505"/>
      <c r="G3721" s="505"/>
      <c r="H3721" s="505"/>
    </row>
    <row r="3722" spans="1:10" ht="12.75" customHeight="1">
      <c r="A3722" s="877" t="s">
        <v>1706</v>
      </c>
      <c r="B3722" s="877"/>
      <c r="C3722" s="877"/>
      <c r="D3722" s="877"/>
      <c r="E3722" s="877"/>
      <c r="F3722" s="877"/>
      <c r="G3722" s="877"/>
      <c r="H3722" s="877"/>
    </row>
    <row r="3723" spans="1:10" ht="12.75" customHeight="1">
      <c r="A3723" s="423"/>
      <c r="B3723" s="423"/>
      <c r="C3723" s="423"/>
      <c r="D3723" s="423"/>
      <c r="E3723" s="423"/>
      <c r="F3723" s="423"/>
      <c r="G3723" s="423"/>
      <c r="H3723" s="506"/>
    </row>
    <row r="3724" spans="1:10" ht="12.75" customHeight="1">
      <c r="A3724" s="878" t="s">
        <v>2233</v>
      </c>
      <c r="B3724" s="878"/>
      <c r="C3724" s="878"/>
      <c r="D3724" s="878"/>
      <c r="E3724" s="878"/>
      <c r="F3724" s="878"/>
      <c r="G3724" s="878"/>
      <c r="H3724" s="878"/>
    </row>
    <row r="3725" spans="1:10" ht="12.75" customHeight="1">
      <c r="A3725" s="450"/>
      <c r="B3725" s="450"/>
      <c r="C3725" s="450"/>
      <c r="D3725" s="450"/>
      <c r="E3725" s="450"/>
      <c r="F3725" s="450"/>
      <c r="G3725" s="450"/>
      <c r="H3725" s="450"/>
    </row>
    <row r="3726" spans="1:10" ht="12.75" customHeight="1">
      <c r="A3726" s="871" t="s">
        <v>1707</v>
      </c>
      <c r="B3726" s="871"/>
      <c r="C3726" s="871"/>
      <c r="D3726" s="871"/>
      <c r="E3726" s="871"/>
      <c r="F3726" s="871"/>
      <c r="G3726" s="871"/>
      <c r="H3726" s="871"/>
    </row>
    <row r="3727" spans="1:10" ht="12.75" customHeight="1">
      <c r="A3727" s="211"/>
      <c r="B3727" s="211"/>
      <c r="C3727" s="211"/>
      <c r="D3727" s="211"/>
      <c r="E3727" s="211"/>
      <c r="F3727" s="211"/>
      <c r="G3727" s="211"/>
      <c r="H3727" s="211"/>
    </row>
    <row r="3728" spans="1:10" s="53" customFormat="1" ht="12.75" customHeight="1">
      <c r="A3728" s="872" t="s">
        <v>1719</v>
      </c>
      <c r="B3728" s="872"/>
      <c r="C3728" s="872"/>
      <c r="D3728" s="872"/>
      <c r="E3728" s="872"/>
      <c r="F3728" s="872"/>
      <c r="G3728" s="872"/>
      <c r="H3728" s="872"/>
    </row>
    <row r="3729" spans="1:8" s="53" customFormat="1" ht="12.75" customHeight="1">
      <c r="A3729" s="872"/>
      <c r="B3729" s="872"/>
      <c r="C3729" s="872"/>
      <c r="D3729" s="872"/>
      <c r="E3729" s="872"/>
      <c r="F3729" s="872"/>
      <c r="G3729" s="872"/>
      <c r="H3729" s="872"/>
    </row>
    <row r="3730" spans="1:8" s="53" customFormat="1" ht="12.75" customHeight="1">
      <c r="A3730" s="872"/>
      <c r="B3730" s="872"/>
      <c r="C3730" s="872"/>
      <c r="D3730" s="872"/>
      <c r="E3730" s="872"/>
      <c r="F3730" s="872"/>
      <c r="G3730" s="872"/>
      <c r="H3730" s="872"/>
    </row>
    <row r="3731" spans="1:8" s="53" customFormat="1" ht="12.75" customHeight="1">
      <c r="A3731" s="871" t="s">
        <v>1703</v>
      </c>
      <c r="B3731" s="871"/>
      <c r="C3731" s="871"/>
      <c r="D3731" s="871"/>
      <c r="E3731" s="871"/>
      <c r="F3731" s="871"/>
      <c r="G3731" s="871"/>
      <c r="H3731" s="871"/>
    </row>
    <row r="3732" spans="1:8" s="53" customFormat="1" ht="12.75" customHeight="1">
      <c r="A3732" s="424"/>
      <c r="B3732" s="424"/>
      <c r="C3732" s="424"/>
      <c r="D3732" s="424"/>
      <c r="E3732" s="424"/>
      <c r="F3732" s="424"/>
      <c r="G3732" s="424"/>
      <c r="H3732" s="424"/>
    </row>
    <row r="3733" spans="1:8" s="53" customFormat="1" ht="12.75" customHeight="1">
      <c r="A3733" s="869" t="s">
        <v>1709</v>
      </c>
      <c r="B3733" s="869"/>
      <c r="C3733" s="869"/>
      <c r="D3733" s="869"/>
      <c r="E3733" s="869"/>
      <c r="F3733" s="869"/>
      <c r="G3733" s="869"/>
      <c r="H3733" s="869"/>
    </row>
    <row r="3734" spans="1:8" s="53" customFormat="1" ht="12.75" customHeight="1">
      <c r="A3734" s="869" t="s">
        <v>1708</v>
      </c>
      <c r="B3734" s="869"/>
      <c r="C3734" s="869"/>
      <c r="D3734" s="869"/>
      <c r="E3734" s="869"/>
      <c r="F3734" s="869"/>
      <c r="G3734" s="869"/>
      <c r="H3734" s="869"/>
    </row>
    <row r="3735" spans="1:8" s="53" customFormat="1" ht="12.75" customHeight="1">
      <c r="A3735" s="869" t="s">
        <v>1710</v>
      </c>
      <c r="B3735" s="869"/>
      <c r="C3735" s="869"/>
      <c r="D3735" s="869"/>
      <c r="E3735" s="869"/>
      <c r="F3735" s="869"/>
      <c r="G3735" s="869"/>
      <c r="H3735" s="869"/>
    </row>
    <row r="3736" spans="1:8" s="53" customFormat="1" ht="12.75" customHeight="1">
      <c r="A3736" s="869" t="s">
        <v>1713</v>
      </c>
      <c r="B3736" s="869"/>
      <c r="C3736" s="869"/>
      <c r="D3736" s="869"/>
      <c r="E3736" s="869"/>
      <c r="F3736" s="869"/>
      <c r="G3736" s="869"/>
      <c r="H3736" s="869"/>
    </row>
    <row r="3737" spans="1:8" s="53" customFormat="1" ht="12.75" customHeight="1">
      <c r="A3737" s="869" t="s">
        <v>1714</v>
      </c>
      <c r="B3737" s="869"/>
      <c r="C3737" s="869"/>
      <c r="D3737" s="869"/>
      <c r="E3737" s="869"/>
      <c r="F3737" s="869"/>
      <c r="G3737" s="869"/>
      <c r="H3737" s="869"/>
    </row>
    <row r="3738" spans="1:8" s="53" customFormat="1" ht="12.75" customHeight="1">
      <c r="A3738" s="869" t="s">
        <v>1715</v>
      </c>
      <c r="B3738" s="869"/>
      <c r="C3738" s="869"/>
      <c r="D3738" s="869"/>
      <c r="E3738" s="869"/>
      <c r="F3738" s="869"/>
      <c r="G3738" s="869"/>
      <c r="H3738" s="869"/>
    </row>
    <row r="3739" spans="1:8" s="53" customFormat="1" ht="12.75" customHeight="1">
      <c r="A3739" s="869" t="s">
        <v>1716</v>
      </c>
      <c r="B3739" s="869"/>
      <c r="C3739" s="869"/>
      <c r="D3739" s="869"/>
      <c r="E3739" s="869"/>
      <c r="F3739" s="869"/>
      <c r="G3739" s="869"/>
      <c r="H3739" s="869"/>
    </row>
    <row r="3740" spans="1:8" s="53" customFormat="1" ht="12.75" customHeight="1">
      <c r="A3740" s="869" t="s">
        <v>1717</v>
      </c>
      <c r="B3740" s="869"/>
      <c r="C3740" s="869"/>
      <c r="D3740" s="869"/>
      <c r="E3740" s="869"/>
      <c r="F3740" s="869"/>
      <c r="G3740" s="869"/>
      <c r="H3740" s="869"/>
    </row>
    <row r="3741" spans="1:8" s="53" customFormat="1" ht="12.75" customHeight="1">
      <c r="A3741" s="870"/>
      <c r="B3741" s="870"/>
      <c r="C3741" s="870"/>
      <c r="D3741" s="870"/>
      <c r="E3741" s="870"/>
      <c r="F3741" s="870"/>
      <c r="G3741" s="870"/>
      <c r="H3741" s="870"/>
    </row>
    <row r="3742" spans="1:8" s="53" customFormat="1" ht="12.75" customHeight="1">
      <c r="A3742" s="862" t="s">
        <v>1704</v>
      </c>
      <c r="B3742" s="862"/>
      <c r="C3742" s="862"/>
      <c r="D3742" s="862"/>
      <c r="E3742" s="862"/>
      <c r="F3742" s="862"/>
      <c r="G3742" s="862"/>
      <c r="H3742" s="862"/>
    </row>
    <row r="3743" spans="1:8" s="53" customFormat="1" ht="12.75" customHeight="1">
      <c r="A3743" s="426"/>
      <c r="B3743" s="426"/>
      <c r="C3743" s="426"/>
      <c r="D3743" s="426"/>
      <c r="E3743" s="426"/>
      <c r="F3743" s="426"/>
      <c r="G3743" s="426"/>
      <c r="H3743" s="426"/>
    </row>
    <row r="3744" spans="1:8" s="53" customFormat="1" ht="12.75" customHeight="1">
      <c r="A3744" s="867" t="s">
        <v>1720</v>
      </c>
      <c r="B3744" s="867"/>
      <c r="C3744" s="867"/>
      <c r="D3744" s="867"/>
      <c r="E3744" s="867"/>
      <c r="F3744" s="867"/>
      <c r="G3744" s="867"/>
      <c r="H3744" s="867"/>
    </row>
    <row r="3745" spans="1:8" s="53" customFormat="1" ht="12.75" customHeight="1">
      <c r="A3745" s="867"/>
      <c r="B3745" s="867"/>
      <c r="C3745" s="867"/>
      <c r="D3745" s="867"/>
      <c r="E3745" s="867"/>
      <c r="F3745" s="867"/>
      <c r="G3745" s="867"/>
      <c r="H3745" s="867"/>
    </row>
    <row r="3746" spans="1:8" s="53" customFormat="1" ht="12.75" customHeight="1">
      <c r="A3746" s="452" t="s">
        <v>1721</v>
      </c>
      <c r="B3746" s="868"/>
      <c r="C3746" s="868"/>
      <c r="D3746" s="868"/>
      <c r="E3746" s="868"/>
      <c r="F3746" s="868"/>
      <c r="G3746" s="868"/>
      <c r="H3746" s="868"/>
    </row>
    <row r="3747" spans="1:8" s="53" customFormat="1" ht="12.75" customHeight="1">
      <c r="A3747" s="452" t="s">
        <v>1721</v>
      </c>
      <c r="B3747" s="868"/>
      <c r="C3747" s="868"/>
      <c r="D3747" s="868"/>
      <c r="E3747" s="868"/>
      <c r="F3747" s="868"/>
      <c r="G3747" s="868"/>
      <c r="H3747" s="868"/>
    </row>
    <row r="3748" spans="1:8" s="53" customFormat="1" ht="12.75" customHeight="1">
      <c r="A3748" s="452" t="s">
        <v>1721</v>
      </c>
      <c r="B3748" s="868"/>
      <c r="C3748" s="868"/>
      <c r="D3748" s="868"/>
      <c r="E3748" s="868"/>
      <c r="F3748" s="868"/>
      <c r="G3748" s="868"/>
      <c r="H3748" s="868"/>
    </row>
    <row r="3749" spans="1:8" s="53" customFormat="1" ht="12.75" customHeight="1">
      <c r="A3749" s="452"/>
      <c r="B3749" s="449"/>
      <c r="C3749" s="449"/>
      <c r="D3749" s="449"/>
      <c r="E3749" s="449"/>
      <c r="F3749" s="449"/>
      <c r="G3749" s="449"/>
      <c r="H3749" s="397"/>
    </row>
    <row r="3750" spans="1:8" s="53" customFormat="1" ht="12.75" customHeight="1">
      <c r="A3750" s="862" t="s">
        <v>1711</v>
      </c>
      <c r="B3750" s="862"/>
      <c r="C3750" s="862"/>
      <c r="D3750" s="862"/>
      <c r="E3750" s="862"/>
      <c r="F3750" s="862"/>
      <c r="G3750" s="862"/>
      <c r="H3750" s="862"/>
    </row>
    <row r="3751" spans="1:8" s="53" customFormat="1" ht="12.75" customHeight="1">
      <c r="A3751" s="397"/>
      <c r="B3751" s="397"/>
      <c r="C3751" s="397"/>
      <c r="D3751" s="397"/>
      <c r="E3751" s="397"/>
      <c r="F3751" s="397"/>
      <c r="G3751" s="397"/>
      <c r="H3751" s="397"/>
    </row>
    <row r="3752" spans="1:8" s="53" customFormat="1" ht="12.75" customHeight="1">
      <c r="A3752" s="861" t="s">
        <v>2232</v>
      </c>
      <c r="B3752" s="861"/>
      <c r="C3752" s="861"/>
      <c r="D3752" s="451"/>
      <c r="E3752" s="451"/>
      <c r="F3752" s="451"/>
      <c r="G3752" s="451"/>
      <c r="H3752" s="451"/>
    </row>
    <row r="3753" spans="1:8" s="53" customFormat="1" ht="12.75" customHeight="1">
      <c r="A3753" s="453"/>
      <c r="B3753" s="453"/>
      <c r="C3753" s="453"/>
      <c r="D3753" s="453"/>
      <c r="E3753" s="453"/>
      <c r="F3753" s="453"/>
      <c r="G3753" s="453"/>
      <c r="H3753" s="397"/>
    </row>
    <row r="3754" spans="1:8" s="53" customFormat="1" ht="12.75" customHeight="1">
      <c r="A3754" s="397"/>
      <c r="B3754" s="397"/>
      <c r="C3754" s="397"/>
      <c r="D3754" s="397"/>
      <c r="E3754" s="397"/>
      <c r="F3754" s="397"/>
      <c r="G3754" s="397"/>
      <c r="H3754" s="397"/>
    </row>
    <row r="3755" spans="1:8" s="53" customFormat="1" ht="12.75" customHeight="1">
      <c r="A3755" s="862" t="s">
        <v>1712</v>
      </c>
      <c r="B3755" s="862"/>
      <c r="C3755" s="862"/>
      <c r="D3755" s="862"/>
      <c r="E3755" s="862"/>
      <c r="F3755" s="862"/>
      <c r="G3755" s="862"/>
      <c r="H3755" s="397"/>
    </row>
    <row r="3756" spans="1:8" s="53" customFormat="1" ht="12.75" customHeight="1">
      <c r="A3756" s="397"/>
      <c r="B3756" s="397" t="s">
        <v>1012</v>
      </c>
      <c r="C3756" s="397"/>
      <c r="D3756" s="397"/>
      <c r="E3756" s="397"/>
      <c r="F3756" s="397"/>
      <c r="G3756" s="397"/>
      <c r="H3756" s="397"/>
    </row>
    <row r="3757" spans="1:8" s="53" customFormat="1" ht="12.75" customHeight="1">
      <c r="A3757" s="397"/>
      <c r="B3757" s="397"/>
      <c r="C3757" s="397"/>
      <c r="D3757" s="397"/>
      <c r="E3757" s="397"/>
      <c r="F3757" s="397"/>
      <c r="G3757" s="397"/>
      <c r="H3757" s="397"/>
    </row>
    <row r="3758" spans="1:8" s="53" customFormat="1" ht="12.75" customHeight="1">
      <c r="A3758" s="397"/>
      <c r="B3758" s="397"/>
      <c r="C3758" s="397"/>
      <c r="D3758" s="397"/>
      <c r="E3758" s="397"/>
      <c r="F3758" s="397"/>
      <c r="G3758" s="397"/>
      <c r="H3758" s="397"/>
    </row>
    <row r="3759" spans="1:8" s="53" customFormat="1" ht="12.75" customHeight="1">
      <c r="A3759" s="397"/>
      <c r="B3759" s="397"/>
      <c r="C3759" s="397"/>
      <c r="D3759" s="397"/>
      <c r="E3759" s="397"/>
      <c r="F3759" s="397"/>
      <c r="G3759" s="397"/>
      <c r="H3759" s="397"/>
    </row>
    <row r="3760" spans="1:8" s="53" customFormat="1" ht="12.75" customHeight="1">
      <c r="A3760" s="397"/>
      <c r="B3760" s="397"/>
      <c r="C3760" s="397"/>
      <c r="D3760" s="397"/>
      <c r="E3760" s="397"/>
      <c r="F3760" s="397"/>
      <c r="G3760" s="397"/>
      <c r="H3760" s="397"/>
    </row>
    <row r="3761" spans="1:8" s="53" customFormat="1" ht="12.75" customHeight="1">
      <c r="A3761" s="447"/>
      <c r="B3761" s="397"/>
      <c r="C3761" s="397"/>
      <c r="D3761" s="397"/>
      <c r="E3761" s="397"/>
      <c r="F3761" s="455"/>
      <c r="G3761" s="456"/>
      <c r="H3761" s="393"/>
    </row>
    <row r="3762" spans="1:8" s="53" customFormat="1" ht="12.75" customHeight="1">
      <c r="A3762" s="447"/>
      <c r="B3762" s="397"/>
      <c r="C3762" s="397"/>
      <c r="D3762" s="397"/>
      <c r="E3762" s="397"/>
      <c r="F3762" s="455"/>
      <c r="G3762" s="456"/>
      <c r="H3762" s="393"/>
    </row>
    <row r="3763" spans="1:8" s="53" customFormat="1" ht="12.75" customHeight="1">
      <c r="A3763" s="447"/>
      <c r="B3763" s="863"/>
      <c r="C3763" s="863"/>
      <c r="D3763" s="863"/>
      <c r="E3763" s="863"/>
      <c r="F3763" s="863"/>
      <c r="G3763" s="864"/>
      <c r="H3763" s="863"/>
    </row>
    <row r="3764" spans="1:8" s="53" customFormat="1" ht="12.75" customHeight="1">
      <c r="A3764" s="447"/>
      <c r="B3764" s="865"/>
      <c r="C3764" s="865"/>
      <c r="D3764" s="865"/>
      <c r="E3764" s="865"/>
      <c r="F3764" s="865"/>
      <c r="G3764" s="866"/>
      <c r="H3764" s="865"/>
    </row>
    <row r="3765" spans="1:8" s="53" customFormat="1" ht="12.75" customHeight="1">
      <c r="A3765" s="447"/>
      <c r="B3765" s="397"/>
      <c r="C3765" s="397"/>
      <c r="D3765" s="397"/>
      <c r="E3765" s="397"/>
      <c r="F3765" s="455"/>
      <c r="G3765" s="456"/>
      <c r="H3765" s="393"/>
    </row>
    <row r="3766" spans="1:8" s="53" customFormat="1" ht="76.5" customHeight="1">
      <c r="A3766" s="447"/>
      <c r="B3766" s="397"/>
      <c r="C3766" s="397"/>
      <c r="D3766" s="397"/>
      <c r="E3766" s="397"/>
      <c r="F3766" s="455"/>
      <c r="G3766" s="456"/>
      <c r="H3766" s="393"/>
    </row>
    <row r="3767" spans="1:8" s="53" customFormat="1" ht="12.75" customHeight="1">
      <c r="A3767" s="447"/>
      <c r="B3767" s="457"/>
      <c r="C3767" s="457"/>
      <c r="D3767" s="457"/>
      <c r="E3767" s="457"/>
      <c r="F3767" s="455"/>
      <c r="G3767" s="456"/>
      <c r="H3767" s="393"/>
    </row>
    <row r="3768" spans="1:8" s="53" customFormat="1" ht="12.75" customHeight="1">
      <c r="A3768" s="447"/>
      <c r="B3768" s="457"/>
      <c r="C3768" s="457"/>
      <c r="D3768" s="457"/>
      <c r="E3768" s="457"/>
      <c r="F3768" s="455"/>
      <c r="G3768" s="456"/>
      <c r="H3768" s="393"/>
    </row>
    <row r="3769" spans="1:8" s="53" customFormat="1" ht="12.75" customHeight="1">
      <c r="A3769" s="447"/>
      <c r="B3769" s="457"/>
      <c r="C3769" s="457"/>
      <c r="D3769" s="457"/>
      <c r="E3769" s="457"/>
      <c r="F3769" s="455"/>
      <c r="G3769" s="456"/>
      <c r="H3769" s="393"/>
    </row>
    <row r="3770" spans="1:8" s="53" customFormat="1" ht="36.9" customHeight="1">
      <c r="A3770" s="447"/>
      <c r="B3770" s="457"/>
      <c r="C3770" s="457"/>
      <c r="D3770" s="457"/>
      <c r="E3770" s="457"/>
      <c r="F3770" s="455"/>
      <c r="G3770" s="456"/>
      <c r="H3770" s="393"/>
    </row>
    <row r="3771" spans="1:8" s="53" customFormat="1" ht="12.75" customHeight="1">
      <c r="A3771" s="447"/>
      <c r="B3771" s="863"/>
      <c r="C3771" s="863"/>
      <c r="D3771" s="863"/>
      <c r="E3771" s="863"/>
      <c r="F3771" s="863"/>
      <c r="G3771" s="864"/>
      <c r="H3771" s="863"/>
    </row>
    <row r="3772" spans="1:8" s="53" customFormat="1" ht="12.75" customHeight="1">
      <c r="A3772" s="447"/>
      <c r="B3772" s="865"/>
      <c r="C3772" s="865"/>
      <c r="D3772" s="865"/>
      <c r="E3772" s="865"/>
      <c r="F3772" s="865"/>
      <c r="G3772" s="866"/>
      <c r="H3772" s="865"/>
    </row>
    <row r="3773" spans="1:8" s="53" customFormat="1" ht="12.75" customHeight="1">
      <c r="A3773" s="447"/>
      <c r="B3773" s="454"/>
      <c r="C3773" s="454"/>
      <c r="D3773" s="454"/>
      <c r="E3773" s="454"/>
      <c r="F3773" s="458"/>
      <c r="G3773" s="456"/>
      <c r="H3773" s="459"/>
    </row>
    <row r="3774" spans="1:8" s="53" customFormat="1" ht="12.75" customHeight="1">
      <c r="A3774" s="447"/>
      <c r="B3774" s="454"/>
      <c r="C3774" s="454"/>
      <c r="D3774" s="454"/>
      <c r="E3774" s="454"/>
      <c r="F3774" s="458"/>
      <c r="G3774" s="456"/>
      <c r="H3774" s="459"/>
    </row>
    <row r="3775" spans="1:8" s="53" customFormat="1" ht="48" customHeight="1">
      <c r="A3775" s="447"/>
      <c r="B3775" s="454"/>
      <c r="C3775" s="454"/>
      <c r="D3775" s="454"/>
      <c r="E3775" s="454"/>
      <c r="F3775" s="458"/>
      <c r="G3775" s="456"/>
      <c r="H3775" s="459"/>
    </row>
    <row r="3776" spans="1:8" s="53" customFormat="1" ht="12.75" customHeight="1">
      <c r="A3776" s="447"/>
      <c r="B3776" s="454"/>
      <c r="C3776" s="454"/>
      <c r="D3776" s="454"/>
      <c r="E3776" s="454"/>
      <c r="F3776" s="458"/>
      <c r="G3776" s="456"/>
      <c r="H3776" s="459"/>
    </row>
    <row r="3777" spans="1:8" s="53" customFormat="1" ht="12.75" customHeight="1">
      <c r="A3777" s="447"/>
      <c r="B3777" s="454"/>
      <c r="C3777" s="454"/>
      <c r="D3777" s="454"/>
      <c r="E3777" s="454"/>
      <c r="F3777" s="458"/>
      <c r="G3777" s="456"/>
      <c r="H3777" s="459"/>
    </row>
    <row r="3778" spans="1:8" s="53" customFormat="1" ht="12.75" customHeight="1">
      <c r="A3778" s="447"/>
      <c r="B3778" s="454"/>
      <c r="C3778" s="454"/>
      <c r="D3778" s="454"/>
      <c r="E3778" s="454"/>
      <c r="F3778" s="458"/>
      <c r="G3778" s="456"/>
      <c r="H3778" s="459"/>
    </row>
    <row r="3779" spans="1:8" s="53" customFormat="1" ht="12.75" customHeight="1">
      <c r="A3779" s="447"/>
      <c r="B3779" s="454"/>
      <c r="C3779" s="454"/>
      <c r="D3779" s="454"/>
      <c r="E3779" s="454"/>
      <c r="F3779" s="458"/>
      <c r="G3779" s="456"/>
      <c r="H3779" s="459"/>
    </row>
    <row r="3780" spans="1:8" s="53" customFormat="1" ht="12.75" customHeight="1">
      <c r="A3780" s="447"/>
      <c r="B3780" s="454"/>
      <c r="C3780" s="454"/>
      <c r="D3780" s="454"/>
      <c r="E3780" s="454"/>
      <c r="F3780" s="458"/>
      <c r="G3780" s="456"/>
      <c r="H3780" s="459"/>
    </row>
    <row r="3781" spans="1:8" s="53" customFormat="1" ht="12.75" customHeight="1">
      <c r="A3781" s="447"/>
      <c r="B3781" s="397"/>
      <c r="C3781" s="397"/>
      <c r="D3781" s="397"/>
      <c r="E3781" s="397"/>
      <c r="F3781" s="455"/>
      <c r="G3781" s="456"/>
      <c r="H3781" s="393"/>
    </row>
    <row r="3782" spans="1:8" s="53" customFormat="1" ht="12.75" customHeight="1">
      <c r="A3782" s="447"/>
      <c r="B3782" s="860"/>
      <c r="C3782" s="860"/>
      <c r="D3782" s="860"/>
      <c r="E3782" s="860"/>
      <c r="F3782" s="860"/>
      <c r="G3782" s="456"/>
      <c r="H3782" s="393"/>
    </row>
    <row r="3783" spans="1:8" s="53" customFormat="1" ht="12.75" customHeight="1">
      <c r="A3783" s="447"/>
      <c r="B3783" s="860"/>
      <c r="C3783" s="860"/>
      <c r="D3783" s="860"/>
      <c r="E3783" s="860"/>
      <c r="F3783" s="860"/>
      <c r="G3783" s="456"/>
      <c r="H3783" s="393"/>
    </row>
    <row r="3784" spans="1:8" s="53" customFormat="1" ht="12.75" customHeight="1">
      <c r="A3784" s="447"/>
      <c r="B3784" s="457"/>
      <c r="C3784" s="457"/>
      <c r="D3784" s="397"/>
      <c r="E3784" s="397"/>
      <c r="F3784" s="455"/>
      <c r="G3784" s="456"/>
      <c r="H3784" s="393"/>
    </row>
    <row r="3785" spans="1:8" s="53" customFormat="1" ht="12.75" customHeight="1">
      <c r="A3785" s="447"/>
      <c r="B3785" s="457"/>
      <c r="C3785" s="457"/>
      <c r="D3785" s="397"/>
      <c r="E3785" s="397"/>
      <c r="F3785" s="455"/>
      <c r="G3785" s="456"/>
      <c r="H3785" s="393"/>
    </row>
    <row r="3786" spans="1:8" s="53" customFormat="1" ht="12.75" customHeight="1">
      <c r="A3786" s="447"/>
      <c r="B3786" s="457"/>
      <c r="C3786" s="457"/>
      <c r="D3786" s="397"/>
      <c r="E3786" s="397"/>
      <c r="F3786" s="455"/>
      <c r="G3786" s="456"/>
      <c r="H3786" s="393"/>
    </row>
    <row r="3787" spans="1:8" s="53" customFormat="1" ht="12.75" customHeight="1">
      <c r="A3787" s="447"/>
      <c r="B3787" s="397"/>
      <c r="C3787" s="397"/>
      <c r="D3787" s="397"/>
      <c r="E3787" s="397"/>
      <c r="F3787" s="455"/>
      <c r="G3787" s="456"/>
      <c r="H3787" s="393"/>
    </row>
  </sheetData>
  <mergeCells count="4594">
    <mergeCell ref="A1:H1"/>
    <mergeCell ref="B3:F3"/>
    <mergeCell ref="B4:F4"/>
    <mergeCell ref="A5:G5"/>
    <mergeCell ref="A7:G7"/>
    <mergeCell ref="A9:H9"/>
    <mergeCell ref="B19:C19"/>
    <mergeCell ref="E19:F19"/>
    <mergeCell ref="B20:C20"/>
    <mergeCell ref="E20:F20"/>
    <mergeCell ref="B21:C21"/>
    <mergeCell ref="E21:F21"/>
    <mergeCell ref="B16:C16"/>
    <mergeCell ref="E16:F16"/>
    <mergeCell ref="B17:C17"/>
    <mergeCell ref="E17:F17"/>
    <mergeCell ref="B18:C18"/>
    <mergeCell ref="E18:F18"/>
    <mergeCell ref="A10:H10"/>
    <mergeCell ref="A12:H12"/>
    <mergeCell ref="A13:D13"/>
    <mergeCell ref="E13:H14"/>
    <mergeCell ref="A14:D14"/>
    <mergeCell ref="B15:C15"/>
    <mergeCell ref="E15:F15"/>
    <mergeCell ref="B28:C28"/>
    <mergeCell ref="E28:F28"/>
    <mergeCell ref="B29:C29"/>
    <mergeCell ref="E29:F29"/>
    <mergeCell ref="B30:C30"/>
    <mergeCell ref="E30:F30"/>
    <mergeCell ref="B25:C25"/>
    <mergeCell ref="E25:F25"/>
    <mergeCell ref="B26:C26"/>
    <mergeCell ref="E26:F26"/>
    <mergeCell ref="B27:C27"/>
    <mergeCell ref="E27:F27"/>
    <mergeCell ref="B22:C22"/>
    <mergeCell ref="E22:F22"/>
    <mergeCell ref="B23:C23"/>
    <mergeCell ref="E23:F23"/>
    <mergeCell ref="B24:C24"/>
    <mergeCell ref="E24:F24"/>
    <mergeCell ref="B37:C37"/>
    <mergeCell ref="E37:F37"/>
    <mergeCell ref="B38:C38"/>
    <mergeCell ref="E38:F38"/>
    <mergeCell ref="B39:C39"/>
    <mergeCell ref="E39:F39"/>
    <mergeCell ref="B34:C34"/>
    <mergeCell ref="E34:F34"/>
    <mergeCell ref="B35:C35"/>
    <mergeCell ref="E35:F35"/>
    <mergeCell ref="B36:C36"/>
    <mergeCell ref="E36:F36"/>
    <mergeCell ref="B31:C31"/>
    <mergeCell ref="E31:F31"/>
    <mergeCell ref="B32:C32"/>
    <mergeCell ref="E32:F32"/>
    <mergeCell ref="B33:C33"/>
    <mergeCell ref="E33:F33"/>
    <mergeCell ref="B46:C46"/>
    <mergeCell ref="E46:F46"/>
    <mergeCell ref="B47:C47"/>
    <mergeCell ref="E47:F47"/>
    <mergeCell ref="B48:C48"/>
    <mergeCell ref="E48:F48"/>
    <mergeCell ref="B43:C43"/>
    <mergeCell ref="E43:F43"/>
    <mergeCell ref="B44:C44"/>
    <mergeCell ref="E44:F44"/>
    <mergeCell ref="B45:C45"/>
    <mergeCell ref="E45:F45"/>
    <mergeCell ref="B40:C40"/>
    <mergeCell ref="E40:F40"/>
    <mergeCell ref="B41:C41"/>
    <mergeCell ref="E41:F41"/>
    <mergeCell ref="B42:C42"/>
    <mergeCell ref="E42:F42"/>
    <mergeCell ref="B56:C56"/>
    <mergeCell ref="E56:F56"/>
    <mergeCell ref="B57:C57"/>
    <mergeCell ref="E57:F57"/>
    <mergeCell ref="B58:C58"/>
    <mergeCell ref="E58:F58"/>
    <mergeCell ref="B53:C53"/>
    <mergeCell ref="E53:F53"/>
    <mergeCell ref="B54:C54"/>
    <mergeCell ref="E54:F54"/>
    <mergeCell ref="B55:C55"/>
    <mergeCell ref="E55:F55"/>
    <mergeCell ref="B50:C50"/>
    <mergeCell ref="E50:F50"/>
    <mergeCell ref="B51:C51"/>
    <mergeCell ref="E51:F51"/>
    <mergeCell ref="B52:C52"/>
    <mergeCell ref="E52:F52"/>
    <mergeCell ref="B65:C65"/>
    <mergeCell ref="E65:F65"/>
    <mergeCell ref="B66:C66"/>
    <mergeCell ref="E66:F66"/>
    <mergeCell ref="B67:C67"/>
    <mergeCell ref="E67:F67"/>
    <mergeCell ref="B62:C62"/>
    <mergeCell ref="E62:F62"/>
    <mergeCell ref="B63:C63"/>
    <mergeCell ref="E63:F63"/>
    <mergeCell ref="B64:C64"/>
    <mergeCell ref="E64:F64"/>
    <mergeCell ref="B59:C59"/>
    <mergeCell ref="E59:F59"/>
    <mergeCell ref="B60:C60"/>
    <mergeCell ref="E60:F60"/>
    <mergeCell ref="B61:C61"/>
    <mergeCell ref="E61:F61"/>
    <mergeCell ref="B75:C75"/>
    <mergeCell ref="E75:F75"/>
    <mergeCell ref="B76:C76"/>
    <mergeCell ref="E76:F76"/>
    <mergeCell ref="B77:C77"/>
    <mergeCell ref="E77:F77"/>
    <mergeCell ref="B71:C71"/>
    <mergeCell ref="E71:F71"/>
    <mergeCell ref="B73:C73"/>
    <mergeCell ref="E73:F73"/>
    <mergeCell ref="B74:C74"/>
    <mergeCell ref="E74:F74"/>
    <mergeCell ref="B68:C68"/>
    <mergeCell ref="E68:F68"/>
    <mergeCell ref="B69:C69"/>
    <mergeCell ref="E69:F69"/>
    <mergeCell ref="B70:C70"/>
    <mergeCell ref="E70:F70"/>
    <mergeCell ref="B84:C84"/>
    <mergeCell ref="E84:F84"/>
    <mergeCell ref="B85:C85"/>
    <mergeCell ref="E85:F85"/>
    <mergeCell ref="B86:C86"/>
    <mergeCell ref="E86:F86"/>
    <mergeCell ref="B81:C81"/>
    <mergeCell ref="E81:F81"/>
    <mergeCell ref="B82:C82"/>
    <mergeCell ref="E82:F82"/>
    <mergeCell ref="B83:C83"/>
    <mergeCell ref="E83:F83"/>
    <mergeCell ref="B78:C78"/>
    <mergeCell ref="E78:F78"/>
    <mergeCell ref="B79:C79"/>
    <mergeCell ref="E79:F79"/>
    <mergeCell ref="B80:C80"/>
    <mergeCell ref="E80:F80"/>
    <mergeCell ref="B93:C93"/>
    <mergeCell ref="E93:F93"/>
    <mergeCell ref="B94:C94"/>
    <mergeCell ref="E94:F94"/>
    <mergeCell ref="B95:C95"/>
    <mergeCell ref="E95:F95"/>
    <mergeCell ref="B90:C90"/>
    <mergeCell ref="E90:F90"/>
    <mergeCell ref="B91:C91"/>
    <mergeCell ref="E91:F91"/>
    <mergeCell ref="B92:C92"/>
    <mergeCell ref="E92:F92"/>
    <mergeCell ref="B87:C87"/>
    <mergeCell ref="E87:F87"/>
    <mergeCell ref="B88:C88"/>
    <mergeCell ref="E88:F88"/>
    <mergeCell ref="B89:C89"/>
    <mergeCell ref="E89:F89"/>
    <mergeCell ref="B102:C102"/>
    <mergeCell ref="E102:F102"/>
    <mergeCell ref="B104:C104"/>
    <mergeCell ref="E104:F104"/>
    <mergeCell ref="B105:C105"/>
    <mergeCell ref="E105:F105"/>
    <mergeCell ref="B99:C99"/>
    <mergeCell ref="E99:F99"/>
    <mergeCell ref="B100:C100"/>
    <mergeCell ref="E100:F100"/>
    <mergeCell ref="B101:C101"/>
    <mergeCell ref="E101:F101"/>
    <mergeCell ref="B96:C96"/>
    <mergeCell ref="E96:F96"/>
    <mergeCell ref="B97:C97"/>
    <mergeCell ref="E97:F97"/>
    <mergeCell ref="B98:C98"/>
    <mergeCell ref="E98:F98"/>
    <mergeCell ref="B112:C112"/>
    <mergeCell ref="E112:F112"/>
    <mergeCell ref="B113:C113"/>
    <mergeCell ref="E113:F113"/>
    <mergeCell ref="B114:C114"/>
    <mergeCell ref="E114:F114"/>
    <mergeCell ref="B109:C109"/>
    <mergeCell ref="E109:F109"/>
    <mergeCell ref="B110:C110"/>
    <mergeCell ref="E110:F110"/>
    <mergeCell ref="B111:C111"/>
    <mergeCell ref="E111:F111"/>
    <mergeCell ref="B106:C106"/>
    <mergeCell ref="E106:F106"/>
    <mergeCell ref="B107:C107"/>
    <mergeCell ref="E107:F107"/>
    <mergeCell ref="B108:C108"/>
    <mergeCell ref="E108:F108"/>
    <mergeCell ref="B123:C123"/>
    <mergeCell ref="E123:F123"/>
    <mergeCell ref="B124:C124"/>
    <mergeCell ref="E124:F124"/>
    <mergeCell ref="B126:C126"/>
    <mergeCell ref="E126:F126"/>
    <mergeCell ref="B120:C120"/>
    <mergeCell ref="E120:F120"/>
    <mergeCell ref="B121:C121"/>
    <mergeCell ref="E121:F121"/>
    <mergeCell ref="B122:C122"/>
    <mergeCell ref="E122:F122"/>
    <mergeCell ref="B115:C115"/>
    <mergeCell ref="E115:F115"/>
    <mergeCell ref="B116:C116"/>
    <mergeCell ref="E116:F116"/>
    <mergeCell ref="B119:C119"/>
    <mergeCell ref="E119:F119"/>
    <mergeCell ref="B134:C134"/>
    <mergeCell ref="E134:F134"/>
    <mergeCell ref="B135:C135"/>
    <mergeCell ref="E135:F135"/>
    <mergeCell ref="B136:C136"/>
    <mergeCell ref="E136:F136"/>
    <mergeCell ref="B131:C131"/>
    <mergeCell ref="E131:F131"/>
    <mergeCell ref="B132:C132"/>
    <mergeCell ref="E132:F132"/>
    <mergeCell ref="B133:C133"/>
    <mergeCell ref="E133:F133"/>
    <mergeCell ref="B127:C127"/>
    <mergeCell ref="E127:F127"/>
    <mergeCell ref="B129:C129"/>
    <mergeCell ref="E129:F129"/>
    <mergeCell ref="B130:C130"/>
    <mergeCell ref="E130:F130"/>
    <mergeCell ref="B143:C143"/>
    <mergeCell ref="E143:F143"/>
    <mergeCell ref="B144:C144"/>
    <mergeCell ref="E144:F144"/>
    <mergeCell ref="B145:C145"/>
    <mergeCell ref="E145:F145"/>
    <mergeCell ref="B140:C140"/>
    <mergeCell ref="E140:F140"/>
    <mergeCell ref="B141:C141"/>
    <mergeCell ref="E141:F141"/>
    <mergeCell ref="B142:C142"/>
    <mergeCell ref="E142:F142"/>
    <mergeCell ref="B137:C137"/>
    <mergeCell ref="E137:F137"/>
    <mergeCell ref="B138:C138"/>
    <mergeCell ref="E138:F138"/>
    <mergeCell ref="B139:C139"/>
    <mergeCell ref="E139:F139"/>
    <mergeCell ref="B152:C152"/>
    <mergeCell ref="E152:F152"/>
    <mergeCell ref="B153:C153"/>
    <mergeCell ref="E153:F153"/>
    <mergeCell ref="B154:C154"/>
    <mergeCell ref="E154:F154"/>
    <mergeCell ref="B149:C149"/>
    <mergeCell ref="E149:F149"/>
    <mergeCell ref="B150:C150"/>
    <mergeCell ref="E150:F150"/>
    <mergeCell ref="B151:C151"/>
    <mergeCell ref="E151:F151"/>
    <mergeCell ref="B146:C146"/>
    <mergeCell ref="E146:F146"/>
    <mergeCell ref="B147:C147"/>
    <mergeCell ref="E147:F147"/>
    <mergeCell ref="B148:C148"/>
    <mergeCell ref="E148:F148"/>
    <mergeCell ref="B161:C161"/>
    <mergeCell ref="E161:F161"/>
    <mergeCell ref="B163:C163"/>
    <mergeCell ref="E163:F163"/>
    <mergeCell ref="B164:C164"/>
    <mergeCell ref="E164:F164"/>
    <mergeCell ref="B158:C158"/>
    <mergeCell ref="E158:F158"/>
    <mergeCell ref="B159:C159"/>
    <mergeCell ref="E159:F159"/>
    <mergeCell ref="B160:C160"/>
    <mergeCell ref="E160:F160"/>
    <mergeCell ref="B155:C155"/>
    <mergeCell ref="E155:F155"/>
    <mergeCell ref="B156:C156"/>
    <mergeCell ref="E156:F156"/>
    <mergeCell ref="B157:C157"/>
    <mergeCell ref="E157:F157"/>
    <mergeCell ref="B171:C171"/>
    <mergeCell ref="E171:F171"/>
    <mergeCell ref="B172:C172"/>
    <mergeCell ref="E172:F172"/>
    <mergeCell ref="B173:C173"/>
    <mergeCell ref="E173:F173"/>
    <mergeCell ref="B168:C168"/>
    <mergeCell ref="E168:F168"/>
    <mergeCell ref="B169:C169"/>
    <mergeCell ref="E169:F169"/>
    <mergeCell ref="B170:C170"/>
    <mergeCell ref="E170:F170"/>
    <mergeCell ref="B165:C165"/>
    <mergeCell ref="E165:F165"/>
    <mergeCell ref="B166:C166"/>
    <mergeCell ref="E166:F166"/>
    <mergeCell ref="B167:C167"/>
    <mergeCell ref="E167:F167"/>
    <mergeCell ref="B180:C180"/>
    <mergeCell ref="E180:F180"/>
    <mergeCell ref="B181:C181"/>
    <mergeCell ref="E181:F181"/>
    <mergeCell ref="B182:C182"/>
    <mergeCell ref="E182:F182"/>
    <mergeCell ref="B177:C177"/>
    <mergeCell ref="E177:F177"/>
    <mergeCell ref="B178:C178"/>
    <mergeCell ref="E178:F178"/>
    <mergeCell ref="B179:C179"/>
    <mergeCell ref="E179:F179"/>
    <mergeCell ref="B174:C174"/>
    <mergeCell ref="E174:F174"/>
    <mergeCell ref="B175:C175"/>
    <mergeCell ref="E175:F175"/>
    <mergeCell ref="B176:C176"/>
    <mergeCell ref="E176:F176"/>
    <mergeCell ref="B191:C191"/>
    <mergeCell ref="E191:F191"/>
    <mergeCell ref="B193:C193"/>
    <mergeCell ref="E193:F193"/>
    <mergeCell ref="B194:C194"/>
    <mergeCell ref="E194:F194"/>
    <mergeCell ref="B186:C186"/>
    <mergeCell ref="E186:F186"/>
    <mergeCell ref="B189:C189"/>
    <mergeCell ref="E189:F189"/>
    <mergeCell ref="B190:C190"/>
    <mergeCell ref="E190:F190"/>
    <mergeCell ref="B183:C183"/>
    <mergeCell ref="E183:F183"/>
    <mergeCell ref="B184:C184"/>
    <mergeCell ref="E184:F184"/>
    <mergeCell ref="B185:C185"/>
    <mergeCell ref="E185:F185"/>
    <mergeCell ref="B201:C201"/>
    <mergeCell ref="E201:F201"/>
    <mergeCell ref="B202:C202"/>
    <mergeCell ref="E202:F202"/>
    <mergeCell ref="B203:C203"/>
    <mergeCell ref="E203:F203"/>
    <mergeCell ref="B198:C198"/>
    <mergeCell ref="E198:F198"/>
    <mergeCell ref="B199:C199"/>
    <mergeCell ref="E199:F199"/>
    <mergeCell ref="B200:C200"/>
    <mergeCell ref="E200:F200"/>
    <mergeCell ref="B195:C195"/>
    <mergeCell ref="E195:F195"/>
    <mergeCell ref="B196:C196"/>
    <mergeCell ref="E196:F196"/>
    <mergeCell ref="B197:C197"/>
    <mergeCell ref="E197:F197"/>
    <mergeCell ref="B210:C210"/>
    <mergeCell ref="E210:F210"/>
    <mergeCell ref="B211:C211"/>
    <mergeCell ref="E211:F211"/>
    <mergeCell ref="B212:C212"/>
    <mergeCell ref="E212:F212"/>
    <mergeCell ref="B207:C207"/>
    <mergeCell ref="E207:F207"/>
    <mergeCell ref="B208:C208"/>
    <mergeCell ref="E208:F208"/>
    <mergeCell ref="B209:C209"/>
    <mergeCell ref="E209:F209"/>
    <mergeCell ref="B204:C204"/>
    <mergeCell ref="E204:F204"/>
    <mergeCell ref="B205:C205"/>
    <mergeCell ref="E205:F205"/>
    <mergeCell ref="B206:C206"/>
    <mergeCell ref="E206:F206"/>
    <mergeCell ref="B220:C220"/>
    <mergeCell ref="E220:F220"/>
    <mergeCell ref="B221:C221"/>
    <mergeCell ref="E221:F221"/>
    <mergeCell ref="B222:C222"/>
    <mergeCell ref="E222:F222"/>
    <mergeCell ref="B217:C217"/>
    <mergeCell ref="E217:F217"/>
    <mergeCell ref="B218:C218"/>
    <mergeCell ref="E218:F218"/>
    <mergeCell ref="B219:C219"/>
    <mergeCell ref="E219:F219"/>
    <mergeCell ref="B214:C214"/>
    <mergeCell ref="E214:F214"/>
    <mergeCell ref="B215:C215"/>
    <mergeCell ref="E215:F215"/>
    <mergeCell ref="B216:C216"/>
    <mergeCell ref="E216:F216"/>
    <mergeCell ref="B231:C231"/>
    <mergeCell ref="E231:F231"/>
    <mergeCell ref="B232:C232"/>
    <mergeCell ref="E232:F232"/>
    <mergeCell ref="B233:C233"/>
    <mergeCell ref="E233:F233"/>
    <mergeCell ref="B228:C228"/>
    <mergeCell ref="E228:F228"/>
    <mergeCell ref="B229:C229"/>
    <mergeCell ref="E229:F229"/>
    <mergeCell ref="B230:C230"/>
    <mergeCell ref="E230:F230"/>
    <mergeCell ref="B223:C223"/>
    <mergeCell ref="E223:F223"/>
    <mergeCell ref="B224:C224"/>
    <mergeCell ref="E224:F224"/>
    <mergeCell ref="B226:F226"/>
    <mergeCell ref="B227:C227"/>
    <mergeCell ref="E227:F227"/>
    <mergeCell ref="B240:C240"/>
    <mergeCell ref="E240:F240"/>
    <mergeCell ref="B241:C241"/>
    <mergeCell ref="E241:F241"/>
    <mergeCell ref="B242:C242"/>
    <mergeCell ref="E242:F242"/>
    <mergeCell ref="B237:C237"/>
    <mergeCell ref="E237:F237"/>
    <mergeCell ref="B238:C238"/>
    <mergeCell ref="E238:F238"/>
    <mergeCell ref="B239:C239"/>
    <mergeCell ref="E239:F239"/>
    <mergeCell ref="B234:C234"/>
    <mergeCell ref="E234:F234"/>
    <mergeCell ref="B235:C235"/>
    <mergeCell ref="E235:F235"/>
    <mergeCell ref="B236:C236"/>
    <mergeCell ref="E236:F236"/>
    <mergeCell ref="B251:C251"/>
    <mergeCell ref="E251:F251"/>
    <mergeCell ref="B252:C252"/>
    <mergeCell ref="E252:F252"/>
    <mergeCell ref="B253:C253"/>
    <mergeCell ref="E253:F253"/>
    <mergeCell ref="B246:C246"/>
    <mergeCell ref="E246:F246"/>
    <mergeCell ref="B249:C249"/>
    <mergeCell ref="E249:F249"/>
    <mergeCell ref="B250:C250"/>
    <mergeCell ref="E250:F250"/>
    <mergeCell ref="B243:C243"/>
    <mergeCell ref="E243:F243"/>
    <mergeCell ref="B244:C244"/>
    <mergeCell ref="E244:F244"/>
    <mergeCell ref="B245:C245"/>
    <mergeCell ref="E245:F245"/>
    <mergeCell ref="B260:C260"/>
    <mergeCell ref="E260:F260"/>
    <mergeCell ref="B261:C261"/>
    <mergeCell ref="E261:F261"/>
    <mergeCell ref="B262:C262"/>
    <mergeCell ref="E262:F262"/>
    <mergeCell ref="B257:C257"/>
    <mergeCell ref="E257:F257"/>
    <mergeCell ref="B258:C258"/>
    <mergeCell ref="E258:F258"/>
    <mergeCell ref="B259:C259"/>
    <mergeCell ref="E259:F259"/>
    <mergeCell ref="B254:C254"/>
    <mergeCell ref="E254:F254"/>
    <mergeCell ref="B255:C255"/>
    <mergeCell ref="E255:F255"/>
    <mergeCell ref="B256:C256"/>
    <mergeCell ref="E256:F256"/>
    <mergeCell ref="B270:F270"/>
    <mergeCell ref="B271:C271"/>
    <mergeCell ref="E271:F271"/>
    <mergeCell ref="B272:C272"/>
    <mergeCell ref="E272:F272"/>
    <mergeCell ref="B273:C273"/>
    <mergeCell ref="E273:F273"/>
    <mergeCell ref="B266:C266"/>
    <mergeCell ref="E266:F266"/>
    <mergeCell ref="B267:C267"/>
    <mergeCell ref="E267:F267"/>
    <mergeCell ref="B268:C268"/>
    <mergeCell ref="E268:F268"/>
    <mergeCell ref="B263:C263"/>
    <mergeCell ref="E263:F263"/>
    <mergeCell ref="B264:C264"/>
    <mergeCell ref="E264:F264"/>
    <mergeCell ref="B265:C265"/>
    <mergeCell ref="E265:F265"/>
    <mergeCell ref="B280:C280"/>
    <mergeCell ref="E280:F280"/>
    <mergeCell ref="B281:C281"/>
    <mergeCell ref="E281:F281"/>
    <mergeCell ref="B282:C282"/>
    <mergeCell ref="E282:F282"/>
    <mergeCell ref="B277:C277"/>
    <mergeCell ref="E277:F277"/>
    <mergeCell ref="B278:C278"/>
    <mergeCell ref="E278:F278"/>
    <mergeCell ref="B279:C279"/>
    <mergeCell ref="E279:F279"/>
    <mergeCell ref="B274:C274"/>
    <mergeCell ref="E274:F274"/>
    <mergeCell ref="B275:C275"/>
    <mergeCell ref="E275:F275"/>
    <mergeCell ref="B276:C276"/>
    <mergeCell ref="E276:F276"/>
    <mergeCell ref="B289:C289"/>
    <mergeCell ref="E289:F289"/>
    <mergeCell ref="B290:C290"/>
    <mergeCell ref="E290:F290"/>
    <mergeCell ref="B291:C291"/>
    <mergeCell ref="E291:F291"/>
    <mergeCell ref="B286:C286"/>
    <mergeCell ref="E286:F286"/>
    <mergeCell ref="B287:C287"/>
    <mergeCell ref="E287:F287"/>
    <mergeCell ref="B288:C288"/>
    <mergeCell ref="E288:F288"/>
    <mergeCell ref="B283:C283"/>
    <mergeCell ref="E283:F283"/>
    <mergeCell ref="B284:C284"/>
    <mergeCell ref="E284:F284"/>
    <mergeCell ref="B285:C285"/>
    <mergeCell ref="E285:F285"/>
    <mergeCell ref="B299:C299"/>
    <mergeCell ref="E299:F299"/>
    <mergeCell ref="B300:C300"/>
    <mergeCell ref="E300:F300"/>
    <mergeCell ref="B301:C301"/>
    <mergeCell ref="E301:F301"/>
    <mergeCell ref="B296:C296"/>
    <mergeCell ref="E296:F296"/>
    <mergeCell ref="B297:C297"/>
    <mergeCell ref="E297:F297"/>
    <mergeCell ref="B298:C298"/>
    <mergeCell ref="E298:F298"/>
    <mergeCell ref="B293:C293"/>
    <mergeCell ref="E293:F293"/>
    <mergeCell ref="B294:C294"/>
    <mergeCell ref="E294:F294"/>
    <mergeCell ref="B295:C295"/>
    <mergeCell ref="E295:F295"/>
    <mergeCell ref="B308:C308"/>
    <mergeCell ref="E308:F308"/>
    <mergeCell ref="B309:C309"/>
    <mergeCell ref="E309:F309"/>
    <mergeCell ref="B310:C310"/>
    <mergeCell ref="E310:F310"/>
    <mergeCell ref="B305:C305"/>
    <mergeCell ref="E305:F305"/>
    <mergeCell ref="B306:C306"/>
    <mergeCell ref="E306:F306"/>
    <mergeCell ref="B307:C307"/>
    <mergeCell ref="E307:F307"/>
    <mergeCell ref="B302:C302"/>
    <mergeCell ref="E302:F302"/>
    <mergeCell ref="B303:C303"/>
    <mergeCell ref="E303:F303"/>
    <mergeCell ref="B304:C304"/>
    <mergeCell ref="E304:F304"/>
    <mergeCell ref="B317:C317"/>
    <mergeCell ref="E317:F317"/>
    <mergeCell ref="B320:C320"/>
    <mergeCell ref="E320:F320"/>
    <mergeCell ref="B321:C321"/>
    <mergeCell ref="E321:F321"/>
    <mergeCell ref="B314:C314"/>
    <mergeCell ref="E314:F314"/>
    <mergeCell ref="B315:C315"/>
    <mergeCell ref="E315:F315"/>
    <mergeCell ref="B316:C316"/>
    <mergeCell ref="E316:F316"/>
    <mergeCell ref="B311:C311"/>
    <mergeCell ref="E311:F311"/>
    <mergeCell ref="B312:C312"/>
    <mergeCell ref="E312:F312"/>
    <mergeCell ref="B313:C313"/>
    <mergeCell ref="E313:F313"/>
    <mergeCell ref="B328:C328"/>
    <mergeCell ref="E328:F328"/>
    <mergeCell ref="B329:C329"/>
    <mergeCell ref="E329:F329"/>
    <mergeCell ref="B330:C330"/>
    <mergeCell ref="E330:F330"/>
    <mergeCell ref="B325:C325"/>
    <mergeCell ref="E325:F325"/>
    <mergeCell ref="B326:C326"/>
    <mergeCell ref="E326:F326"/>
    <mergeCell ref="B327:C327"/>
    <mergeCell ref="E327:F327"/>
    <mergeCell ref="B322:C322"/>
    <mergeCell ref="E322:F322"/>
    <mergeCell ref="B323:C323"/>
    <mergeCell ref="E323:F323"/>
    <mergeCell ref="B324:C324"/>
    <mergeCell ref="E324:F324"/>
    <mergeCell ref="B337:C337"/>
    <mergeCell ref="E337:F337"/>
    <mergeCell ref="B338:C338"/>
    <mergeCell ref="E338:F338"/>
    <mergeCell ref="B339:C339"/>
    <mergeCell ref="E339:F339"/>
    <mergeCell ref="B334:C334"/>
    <mergeCell ref="E334:F334"/>
    <mergeCell ref="B335:C335"/>
    <mergeCell ref="E335:F335"/>
    <mergeCell ref="B336:C336"/>
    <mergeCell ref="E336:F336"/>
    <mergeCell ref="B331:C331"/>
    <mergeCell ref="E331:F331"/>
    <mergeCell ref="B332:C332"/>
    <mergeCell ref="E332:F332"/>
    <mergeCell ref="B333:C333"/>
    <mergeCell ref="E333:F333"/>
    <mergeCell ref="B346:C346"/>
    <mergeCell ref="E346:F346"/>
    <mergeCell ref="A348:H348"/>
    <mergeCell ref="A349:D349"/>
    <mergeCell ref="E349:H350"/>
    <mergeCell ref="A350:D350"/>
    <mergeCell ref="B343:C343"/>
    <mergeCell ref="E343:F343"/>
    <mergeCell ref="B344:C344"/>
    <mergeCell ref="E344:F344"/>
    <mergeCell ref="B345:C345"/>
    <mergeCell ref="E345:F345"/>
    <mergeCell ref="B340:C340"/>
    <mergeCell ref="E340:F340"/>
    <mergeCell ref="B341:C341"/>
    <mergeCell ref="E341:F341"/>
    <mergeCell ref="B342:C342"/>
    <mergeCell ref="E342:F342"/>
    <mergeCell ref="B358:C358"/>
    <mergeCell ref="E358:F358"/>
    <mergeCell ref="B359:C359"/>
    <mergeCell ref="E359:F359"/>
    <mergeCell ref="B360:C360"/>
    <mergeCell ref="E360:F360"/>
    <mergeCell ref="B355:C355"/>
    <mergeCell ref="E355:F355"/>
    <mergeCell ref="B356:C356"/>
    <mergeCell ref="E356:F356"/>
    <mergeCell ref="B357:C357"/>
    <mergeCell ref="E357:F357"/>
    <mergeCell ref="B351:C351"/>
    <mergeCell ref="E351:F351"/>
    <mergeCell ref="B352:C352"/>
    <mergeCell ref="B353:C353"/>
    <mergeCell ref="E353:F353"/>
    <mergeCell ref="B354:C354"/>
    <mergeCell ref="E354:F354"/>
    <mergeCell ref="B367:C367"/>
    <mergeCell ref="E367:F367"/>
    <mergeCell ref="B368:C368"/>
    <mergeCell ref="E368:F368"/>
    <mergeCell ref="B369:C369"/>
    <mergeCell ref="E369:F369"/>
    <mergeCell ref="B364:C364"/>
    <mergeCell ref="E364:F364"/>
    <mergeCell ref="B365:C365"/>
    <mergeCell ref="E365:F365"/>
    <mergeCell ref="B366:C366"/>
    <mergeCell ref="E366:F366"/>
    <mergeCell ref="B361:C361"/>
    <mergeCell ref="E361:F361"/>
    <mergeCell ref="B362:C362"/>
    <mergeCell ref="E362:F362"/>
    <mergeCell ref="B363:C363"/>
    <mergeCell ref="E363:F363"/>
    <mergeCell ref="B377:C377"/>
    <mergeCell ref="E377:F377"/>
    <mergeCell ref="B378:C378"/>
    <mergeCell ref="E378:F378"/>
    <mergeCell ref="B379:C379"/>
    <mergeCell ref="E379:F379"/>
    <mergeCell ref="B374:C374"/>
    <mergeCell ref="E374:F374"/>
    <mergeCell ref="B375:C375"/>
    <mergeCell ref="E375:F375"/>
    <mergeCell ref="B376:C376"/>
    <mergeCell ref="E376:F376"/>
    <mergeCell ref="B370:C370"/>
    <mergeCell ref="E370:F370"/>
    <mergeCell ref="B371:C371"/>
    <mergeCell ref="E371:F371"/>
    <mergeCell ref="B372:C372"/>
    <mergeCell ref="E372:F372"/>
    <mergeCell ref="B387:C387"/>
    <mergeCell ref="E387:F387"/>
    <mergeCell ref="B388:C388"/>
    <mergeCell ref="E388:F388"/>
    <mergeCell ref="B389:C389"/>
    <mergeCell ref="E389:F389"/>
    <mergeCell ref="B383:C383"/>
    <mergeCell ref="E383:F383"/>
    <mergeCell ref="B384:C384"/>
    <mergeCell ref="E384:F384"/>
    <mergeCell ref="B385:C385"/>
    <mergeCell ref="E385:F385"/>
    <mergeCell ref="B380:C380"/>
    <mergeCell ref="E380:F380"/>
    <mergeCell ref="B381:C381"/>
    <mergeCell ref="E381:F381"/>
    <mergeCell ref="B382:C382"/>
    <mergeCell ref="E382:F382"/>
    <mergeCell ref="B396:C396"/>
    <mergeCell ref="E396:F396"/>
    <mergeCell ref="B398:C398"/>
    <mergeCell ref="E398:F398"/>
    <mergeCell ref="B399:C399"/>
    <mergeCell ref="E399:F399"/>
    <mergeCell ref="B393:C393"/>
    <mergeCell ref="E393:F393"/>
    <mergeCell ref="B394:C394"/>
    <mergeCell ref="E394:F394"/>
    <mergeCell ref="B395:C395"/>
    <mergeCell ref="E395:F395"/>
    <mergeCell ref="B390:C390"/>
    <mergeCell ref="E390:F390"/>
    <mergeCell ref="B391:C391"/>
    <mergeCell ref="E391:F391"/>
    <mergeCell ref="B392:C392"/>
    <mergeCell ref="E392:F392"/>
    <mergeCell ref="B406:C406"/>
    <mergeCell ref="E406:F406"/>
    <mergeCell ref="B407:C407"/>
    <mergeCell ref="E407:F407"/>
    <mergeCell ref="B408:C408"/>
    <mergeCell ref="E408:F408"/>
    <mergeCell ref="B403:C403"/>
    <mergeCell ref="E403:F403"/>
    <mergeCell ref="B404:C404"/>
    <mergeCell ref="E404:F404"/>
    <mergeCell ref="B405:C405"/>
    <mergeCell ref="E405:F405"/>
    <mergeCell ref="B400:C400"/>
    <mergeCell ref="E400:F400"/>
    <mergeCell ref="B401:C401"/>
    <mergeCell ref="E401:F401"/>
    <mergeCell ref="B402:C402"/>
    <mergeCell ref="E402:F402"/>
    <mergeCell ref="B416:C416"/>
    <mergeCell ref="E416:F416"/>
    <mergeCell ref="B417:C417"/>
    <mergeCell ref="E417:F417"/>
    <mergeCell ref="B418:C418"/>
    <mergeCell ref="E418:F418"/>
    <mergeCell ref="B413:C413"/>
    <mergeCell ref="E413:F413"/>
    <mergeCell ref="B414:C414"/>
    <mergeCell ref="E414:F414"/>
    <mergeCell ref="B415:C415"/>
    <mergeCell ref="E415:F415"/>
    <mergeCell ref="B409:C409"/>
    <mergeCell ref="E409:F409"/>
    <mergeCell ref="B411:C411"/>
    <mergeCell ref="E411:F411"/>
    <mergeCell ref="B412:C412"/>
    <mergeCell ref="E412:F412"/>
    <mergeCell ref="B426:C426"/>
    <mergeCell ref="E426:F426"/>
    <mergeCell ref="B428:C428"/>
    <mergeCell ref="E428:F428"/>
    <mergeCell ref="B429:C429"/>
    <mergeCell ref="E429:F429"/>
    <mergeCell ref="B423:C423"/>
    <mergeCell ref="E423:F423"/>
    <mergeCell ref="B424:C424"/>
    <mergeCell ref="E424:F424"/>
    <mergeCell ref="B425:C425"/>
    <mergeCell ref="E425:F425"/>
    <mergeCell ref="B420:C420"/>
    <mergeCell ref="E420:F420"/>
    <mergeCell ref="B421:C421"/>
    <mergeCell ref="E421:F421"/>
    <mergeCell ref="B422:C422"/>
    <mergeCell ref="E422:F422"/>
    <mergeCell ref="B438:C438"/>
    <mergeCell ref="E438:F438"/>
    <mergeCell ref="B439:C439"/>
    <mergeCell ref="E439:F439"/>
    <mergeCell ref="B440:C440"/>
    <mergeCell ref="E440:F440"/>
    <mergeCell ref="B434:F434"/>
    <mergeCell ref="B435:C435"/>
    <mergeCell ref="E435:F435"/>
    <mergeCell ref="B436:C436"/>
    <mergeCell ref="E436:F436"/>
    <mergeCell ref="B437:C437"/>
    <mergeCell ref="E437:F437"/>
    <mergeCell ref="B430:C430"/>
    <mergeCell ref="E430:F430"/>
    <mergeCell ref="B431:C431"/>
    <mergeCell ref="E431:F431"/>
    <mergeCell ref="B432:C432"/>
    <mergeCell ref="E432:F432"/>
    <mergeCell ref="B449:C449"/>
    <mergeCell ref="E449:F449"/>
    <mergeCell ref="B450:C450"/>
    <mergeCell ref="E450:F450"/>
    <mergeCell ref="B451:C451"/>
    <mergeCell ref="E451:F451"/>
    <mergeCell ref="B445:F445"/>
    <mergeCell ref="B446:C446"/>
    <mergeCell ref="E446:F446"/>
    <mergeCell ref="B447:C447"/>
    <mergeCell ref="E447:F447"/>
    <mergeCell ref="B448:C448"/>
    <mergeCell ref="E448:F448"/>
    <mergeCell ref="B441:C441"/>
    <mergeCell ref="E441:F441"/>
    <mergeCell ref="B442:C442"/>
    <mergeCell ref="E442:F442"/>
    <mergeCell ref="B443:C443"/>
    <mergeCell ref="E443:F443"/>
    <mergeCell ref="B459:C459"/>
    <mergeCell ref="E459:F459"/>
    <mergeCell ref="B460:C460"/>
    <mergeCell ref="E460:F460"/>
    <mergeCell ref="B461:C461"/>
    <mergeCell ref="E461:F461"/>
    <mergeCell ref="B455:C455"/>
    <mergeCell ref="E455:F455"/>
    <mergeCell ref="B456:C456"/>
    <mergeCell ref="E456:F456"/>
    <mergeCell ref="B458:C458"/>
    <mergeCell ref="E458:F458"/>
    <mergeCell ref="B452:C452"/>
    <mergeCell ref="E452:F452"/>
    <mergeCell ref="B453:C453"/>
    <mergeCell ref="E453:F453"/>
    <mergeCell ref="B454:C454"/>
    <mergeCell ref="E454:F454"/>
    <mergeCell ref="B468:C468"/>
    <mergeCell ref="E468:F468"/>
    <mergeCell ref="B469:C469"/>
    <mergeCell ref="E469:F469"/>
    <mergeCell ref="B470:C470"/>
    <mergeCell ref="E470:F470"/>
    <mergeCell ref="B465:C465"/>
    <mergeCell ref="E465:F465"/>
    <mergeCell ref="B466:C466"/>
    <mergeCell ref="E466:F466"/>
    <mergeCell ref="B467:C467"/>
    <mergeCell ref="E467:F467"/>
    <mergeCell ref="B462:C462"/>
    <mergeCell ref="E462:F462"/>
    <mergeCell ref="B463:C463"/>
    <mergeCell ref="E463:F463"/>
    <mergeCell ref="B464:C464"/>
    <mergeCell ref="E464:F464"/>
    <mergeCell ref="B481:C481"/>
    <mergeCell ref="E481:F481"/>
    <mergeCell ref="B482:C482"/>
    <mergeCell ref="E482:F482"/>
    <mergeCell ref="B483:C483"/>
    <mergeCell ref="E483:F483"/>
    <mergeCell ref="B474:C474"/>
    <mergeCell ref="E474:F474"/>
    <mergeCell ref="A477:H477"/>
    <mergeCell ref="A478:H478"/>
    <mergeCell ref="A479:D479"/>
    <mergeCell ref="E479:H480"/>
    <mergeCell ref="A480:D480"/>
    <mergeCell ref="B471:C471"/>
    <mergeCell ref="E471:F471"/>
    <mergeCell ref="B472:C472"/>
    <mergeCell ref="E472:F472"/>
    <mergeCell ref="B473:C473"/>
    <mergeCell ref="E473:F473"/>
    <mergeCell ref="B490:C490"/>
    <mergeCell ref="E490:F490"/>
    <mergeCell ref="B491:C491"/>
    <mergeCell ref="E491:F491"/>
    <mergeCell ref="B492:C492"/>
    <mergeCell ref="E492:F492"/>
    <mergeCell ref="B487:C487"/>
    <mergeCell ref="E487:F487"/>
    <mergeCell ref="B488:C488"/>
    <mergeCell ref="E488:F488"/>
    <mergeCell ref="B489:C489"/>
    <mergeCell ref="E489:F489"/>
    <mergeCell ref="B484:C484"/>
    <mergeCell ref="E484:F484"/>
    <mergeCell ref="B485:C485"/>
    <mergeCell ref="E485:F485"/>
    <mergeCell ref="B486:C486"/>
    <mergeCell ref="E486:F486"/>
    <mergeCell ref="B499:C499"/>
    <mergeCell ref="E499:F499"/>
    <mergeCell ref="B500:C500"/>
    <mergeCell ref="E500:F500"/>
    <mergeCell ref="B502:C502"/>
    <mergeCell ref="E502:F502"/>
    <mergeCell ref="B496:C496"/>
    <mergeCell ref="E496:F496"/>
    <mergeCell ref="B497:C497"/>
    <mergeCell ref="E497:F497"/>
    <mergeCell ref="B498:C498"/>
    <mergeCell ref="E498:F498"/>
    <mergeCell ref="B493:C493"/>
    <mergeCell ref="E493:F493"/>
    <mergeCell ref="B494:C494"/>
    <mergeCell ref="E494:F494"/>
    <mergeCell ref="B495:C495"/>
    <mergeCell ref="E495:F495"/>
    <mergeCell ref="B510:D510"/>
    <mergeCell ref="E510:F510"/>
    <mergeCell ref="B511:C511"/>
    <mergeCell ref="E511:F511"/>
    <mergeCell ref="B512:C512"/>
    <mergeCell ref="E512:F512"/>
    <mergeCell ref="B506:C506"/>
    <mergeCell ref="E506:F506"/>
    <mergeCell ref="B507:C507"/>
    <mergeCell ref="E507:F507"/>
    <mergeCell ref="B508:C508"/>
    <mergeCell ref="E508:F508"/>
    <mergeCell ref="B503:C503"/>
    <mergeCell ref="E503:F503"/>
    <mergeCell ref="B504:C504"/>
    <mergeCell ref="E504:F504"/>
    <mergeCell ref="B505:C505"/>
    <mergeCell ref="E505:F505"/>
    <mergeCell ref="B519:C519"/>
    <mergeCell ref="E519:F519"/>
    <mergeCell ref="B520:C520"/>
    <mergeCell ref="E520:F520"/>
    <mergeCell ref="B521:C521"/>
    <mergeCell ref="E521:F521"/>
    <mergeCell ref="B516:C516"/>
    <mergeCell ref="E516:F516"/>
    <mergeCell ref="B517:C517"/>
    <mergeCell ref="E517:F517"/>
    <mergeCell ref="B518:C518"/>
    <mergeCell ref="E518:F518"/>
    <mergeCell ref="B513:C513"/>
    <mergeCell ref="E513:F513"/>
    <mergeCell ref="B514:C514"/>
    <mergeCell ref="E514:F514"/>
    <mergeCell ref="B515:C515"/>
    <mergeCell ref="E515:F515"/>
    <mergeCell ref="B529:C529"/>
    <mergeCell ref="E529:F529"/>
    <mergeCell ref="B530:C530"/>
    <mergeCell ref="E530:F530"/>
    <mergeCell ref="B531:C531"/>
    <mergeCell ref="E531:F531"/>
    <mergeCell ref="B526:C526"/>
    <mergeCell ref="E526:F526"/>
    <mergeCell ref="B527:C527"/>
    <mergeCell ref="E527:F527"/>
    <mergeCell ref="B528:C528"/>
    <mergeCell ref="E528:F528"/>
    <mergeCell ref="B522:C522"/>
    <mergeCell ref="E522:F522"/>
    <mergeCell ref="B523:C523"/>
    <mergeCell ref="E523:F523"/>
    <mergeCell ref="B525:D525"/>
    <mergeCell ref="E525:F525"/>
    <mergeCell ref="B538:C538"/>
    <mergeCell ref="E538:F538"/>
    <mergeCell ref="B539:C539"/>
    <mergeCell ref="E539:F539"/>
    <mergeCell ref="B541:D541"/>
    <mergeCell ref="E541:F541"/>
    <mergeCell ref="B535:C535"/>
    <mergeCell ref="E535:F535"/>
    <mergeCell ref="B536:C536"/>
    <mergeCell ref="E536:F536"/>
    <mergeCell ref="B537:C537"/>
    <mergeCell ref="E537:F537"/>
    <mergeCell ref="B532:C532"/>
    <mergeCell ref="E532:F532"/>
    <mergeCell ref="B533:C533"/>
    <mergeCell ref="E533:F533"/>
    <mergeCell ref="B534:C534"/>
    <mergeCell ref="E534:F534"/>
    <mergeCell ref="B548:C548"/>
    <mergeCell ref="E548:F548"/>
    <mergeCell ref="B549:C549"/>
    <mergeCell ref="E549:F549"/>
    <mergeCell ref="B550:C550"/>
    <mergeCell ref="E550:F550"/>
    <mergeCell ref="B545:C545"/>
    <mergeCell ref="E545:F545"/>
    <mergeCell ref="B546:C546"/>
    <mergeCell ref="E546:F546"/>
    <mergeCell ref="B547:C547"/>
    <mergeCell ref="E547:F547"/>
    <mergeCell ref="B542:C542"/>
    <mergeCell ref="E542:F542"/>
    <mergeCell ref="B543:C543"/>
    <mergeCell ref="E543:F543"/>
    <mergeCell ref="B544:C544"/>
    <mergeCell ref="E544:F544"/>
    <mergeCell ref="B558:C558"/>
    <mergeCell ref="E558:F558"/>
    <mergeCell ref="B559:C559"/>
    <mergeCell ref="E559:F559"/>
    <mergeCell ref="B560:C560"/>
    <mergeCell ref="E560:F560"/>
    <mergeCell ref="B554:C554"/>
    <mergeCell ref="E554:F554"/>
    <mergeCell ref="B555:C555"/>
    <mergeCell ref="E555:F555"/>
    <mergeCell ref="B557:C557"/>
    <mergeCell ref="E557:F557"/>
    <mergeCell ref="B551:C551"/>
    <mergeCell ref="E551:F551"/>
    <mergeCell ref="B552:C552"/>
    <mergeCell ref="E552:F552"/>
    <mergeCell ref="B553:C553"/>
    <mergeCell ref="E553:F553"/>
    <mergeCell ref="B569:C569"/>
    <mergeCell ref="E569:F569"/>
    <mergeCell ref="B570:C570"/>
    <mergeCell ref="E570:F570"/>
    <mergeCell ref="B571:C571"/>
    <mergeCell ref="E571:F571"/>
    <mergeCell ref="B566:C566"/>
    <mergeCell ref="E566:F566"/>
    <mergeCell ref="B567:C567"/>
    <mergeCell ref="E567:F567"/>
    <mergeCell ref="B568:C568"/>
    <mergeCell ref="E568:F568"/>
    <mergeCell ref="B563:C563"/>
    <mergeCell ref="E563:F563"/>
    <mergeCell ref="B564:C564"/>
    <mergeCell ref="E564:F564"/>
    <mergeCell ref="B565:C565"/>
    <mergeCell ref="E565:F565"/>
    <mergeCell ref="B579:C579"/>
    <mergeCell ref="E579:F579"/>
    <mergeCell ref="B580:C580"/>
    <mergeCell ref="E580:F580"/>
    <mergeCell ref="B581:C581"/>
    <mergeCell ref="E581:F581"/>
    <mergeCell ref="B575:C575"/>
    <mergeCell ref="E575:F575"/>
    <mergeCell ref="B576:C576"/>
    <mergeCell ref="E576:F576"/>
    <mergeCell ref="B578:C578"/>
    <mergeCell ref="E578:F578"/>
    <mergeCell ref="B572:C572"/>
    <mergeCell ref="E572:F572"/>
    <mergeCell ref="B573:C573"/>
    <mergeCell ref="E573:F573"/>
    <mergeCell ref="B574:C574"/>
    <mergeCell ref="E574:F574"/>
    <mergeCell ref="B588:C588"/>
    <mergeCell ref="E588:F588"/>
    <mergeCell ref="B589:C589"/>
    <mergeCell ref="E589:F589"/>
    <mergeCell ref="B590:C590"/>
    <mergeCell ref="E590:F590"/>
    <mergeCell ref="B585:C585"/>
    <mergeCell ref="E585:F585"/>
    <mergeCell ref="B586:C586"/>
    <mergeCell ref="E586:F586"/>
    <mergeCell ref="B587:C587"/>
    <mergeCell ref="E587:F587"/>
    <mergeCell ref="B582:C582"/>
    <mergeCell ref="E582:F582"/>
    <mergeCell ref="B583:C583"/>
    <mergeCell ref="E583:F583"/>
    <mergeCell ref="B584:C584"/>
    <mergeCell ref="E584:F584"/>
    <mergeCell ref="B598:C598"/>
    <mergeCell ref="E598:F598"/>
    <mergeCell ref="B599:C599"/>
    <mergeCell ref="E599:F599"/>
    <mergeCell ref="B600:C600"/>
    <mergeCell ref="E600:F600"/>
    <mergeCell ref="B594:C594"/>
    <mergeCell ref="E594:F594"/>
    <mergeCell ref="B595:C595"/>
    <mergeCell ref="E595:F595"/>
    <mergeCell ref="B597:C597"/>
    <mergeCell ref="E597:F597"/>
    <mergeCell ref="B591:C591"/>
    <mergeCell ref="E591:F591"/>
    <mergeCell ref="B592:C592"/>
    <mergeCell ref="E592:F592"/>
    <mergeCell ref="B593:C593"/>
    <mergeCell ref="E593:F593"/>
    <mergeCell ref="B607:C607"/>
    <mergeCell ref="E607:F607"/>
    <mergeCell ref="B608:C608"/>
    <mergeCell ref="E608:F608"/>
    <mergeCell ref="B610:C610"/>
    <mergeCell ref="E610:F610"/>
    <mergeCell ref="B604:C604"/>
    <mergeCell ref="E604:F604"/>
    <mergeCell ref="B605:C605"/>
    <mergeCell ref="E605:F605"/>
    <mergeCell ref="B606:C606"/>
    <mergeCell ref="E606:F606"/>
    <mergeCell ref="B601:C601"/>
    <mergeCell ref="E601:F601"/>
    <mergeCell ref="B602:C602"/>
    <mergeCell ref="E602:F602"/>
    <mergeCell ref="B603:C603"/>
    <mergeCell ref="E603:F603"/>
    <mergeCell ref="B618:C618"/>
    <mergeCell ref="E618:F618"/>
    <mergeCell ref="B619:C619"/>
    <mergeCell ref="E619:F619"/>
    <mergeCell ref="B620:C620"/>
    <mergeCell ref="E620:F620"/>
    <mergeCell ref="B615:C615"/>
    <mergeCell ref="E615:F615"/>
    <mergeCell ref="B616:C616"/>
    <mergeCell ref="E616:F616"/>
    <mergeCell ref="B617:C617"/>
    <mergeCell ref="E617:F617"/>
    <mergeCell ref="B611:C611"/>
    <mergeCell ref="E611:F611"/>
    <mergeCell ref="B613:C613"/>
    <mergeCell ref="E613:F613"/>
    <mergeCell ref="B614:C614"/>
    <mergeCell ref="E614:F614"/>
    <mergeCell ref="B628:C628"/>
    <mergeCell ref="E628:F628"/>
    <mergeCell ref="B629:C629"/>
    <mergeCell ref="E629:F629"/>
    <mergeCell ref="B630:C630"/>
    <mergeCell ref="E630:F630"/>
    <mergeCell ref="B624:C624"/>
    <mergeCell ref="E624:F624"/>
    <mergeCell ref="B626:C626"/>
    <mergeCell ref="E626:F626"/>
    <mergeCell ref="B627:C627"/>
    <mergeCell ref="E627:F627"/>
    <mergeCell ref="B621:C621"/>
    <mergeCell ref="E621:F621"/>
    <mergeCell ref="B622:C622"/>
    <mergeCell ref="E622:F622"/>
    <mergeCell ref="B623:C623"/>
    <mergeCell ref="E623:F623"/>
    <mergeCell ref="B637:C637"/>
    <mergeCell ref="E637:F637"/>
    <mergeCell ref="B638:C638"/>
    <mergeCell ref="E638:F638"/>
    <mergeCell ref="B639:C639"/>
    <mergeCell ref="E639:F639"/>
    <mergeCell ref="B634:C634"/>
    <mergeCell ref="E634:F634"/>
    <mergeCell ref="B635:C635"/>
    <mergeCell ref="E635:F635"/>
    <mergeCell ref="B636:C636"/>
    <mergeCell ref="E636:F636"/>
    <mergeCell ref="B631:C631"/>
    <mergeCell ref="E631:F631"/>
    <mergeCell ref="B632:C632"/>
    <mergeCell ref="E632:F632"/>
    <mergeCell ref="B633:C633"/>
    <mergeCell ref="E633:F633"/>
    <mergeCell ref="B646:C646"/>
    <mergeCell ref="E646:F646"/>
    <mergeCell ref="B648:D648"/>
    <mergeCell ref="E648:F648"/>
    <mergeCell ref="B649:C649"/>
    <mergeCell ref="E649:F649"/>
    <mergeCell ref="B643:C643"/>
    <mergeCell ref="E643:F643"/>
    <mergeCell ref="B644:C644"/>
    <mergeCell ref="E644:F644"/>
    <mergeCell ref="B645:C645"/>
    <mergeCell ref="E645:F645"/>
    <mergeCell ref="B640:C640"/>
    <mergeCell ref="E640:F640"/>
    <mergeCell ref="B641:C641"/>
    <mergeCell ref="E641:F641"/>
    <mergeCell ref="B642:C642"/>
    <mergeCell ref="E642:F642"/>
    <mergeCell ref="B656:C656"/>
    <mergeCell ref="E656:F656"/>
    <mergeCell ref="B657:C657"/>
    <mergeCell ref="E657:F657"/>
    <mergeCell ref="B658:C658"/>
    <mergeCell ref="E658:F658"/>
    <mergeCell ref="B653:C653"/>
    <mergeCell ref="E653:F653"/>
    <mergeCell ref="B654:C654"/>
    <mergeCell ref="E654:F654"/>
    <mergeCell ref="B655:C655"/>
    <mergeCell ref="E655:F655"/>
    <mergeCell ref="B650:C650"/>
    <mergeCell ref="E650:F650"/>
    <mergeCell ref="B651:C651"/>
    <mergeCell ref="E651:F651"/>
    <mergeCell ref="B652:C652"/>
    <mergeCell ref="E652:F652"/>
    <mergeCell ref="B666:C666"/>
    <mergeCell ref="E666:F666"/>
    <mergeCell ref="B667:C667"/>
    <mergeCell ref="E667:F667"/>
    <mergeCell ref="B668:C668"/>
    <mergeCell ref="E668:F668"/>
    <mergeCell ref="B662:C662"/>
    <mergeCell ref="E662:F662"/>
    <mergeCell ref="B663:C663"/>
    <mergeCell ref="E663:F663"/>
    <mergeCell ref="B665:C665"/>
    <mergeCell ref="E665:F665"/>
    <mergeCell ref="B659:C659"/>
    <mergeCell ref="E659:F659"/>
    <mergeCell ref="B660:C660"/>
    <mergeCell ref="E660:F660"/>
    <mergeCell ref="B661:C661"/>
    <mergeCell ref="E661:F661"/>
    <mergeCell ref="B675:C675"/>
    <mergeCell ref="E675:F675"/>
    <mergeCell ref="B676:C676"/>
    <mergeCell ref="E676:F676"/>
    <mergeCell ref="B677:C677"/>
    <mergeCell ref="E677:F677"/>
    <mergeCell ref="B672:C672"/>
    <mergeCell ref="E672:F672"/>
    <mergeCell ref="B673:C673"/>
    <mergeCell ref="E673:F673"/>
    <mergeCell ref="B674:C674"/>
    <mergeCell ref="E674:F674"/>
    <mergeCell ref="B669:C669"/>
    <mergeCell ref="E669:F669"/>
    <mergeCell ref="B670:C670"/>
    <mergeCell ref="E670:F670"/>
    <mergeCell ref="B671:C671"/>
    <mergeCell ref="E671:F671"/>
    <mergeCell ref="B685:C685"/>
    <mergeCell ref="E685:F685"/>
    <mergeCell ref="B686:C686"/>
    <mergeCell ref="E686:F686"/>
    <mergeCell ref="B687:C687"/>
    <mergeCell ref="E687:F687"/>
    <mergeCell ref="B682:C682"/>
    <mergeCell ref="E682:F682"/>
    <mergeCell ref="B683:C683"/>
    <mergeCell ref="E683:F683"/>
    <mergeCell ref="B684:C684"/>
    <mergeCell ref="E684:F684"/>
    <mergeCell ref="B678:C678"/>
    <mergeCell ref="E678:F678"/>
    <mergeCell ref="B679:C679"/>
    <mergeCell ref="E679:F679"/>
    <mergeCell ref="B680:C680"/>
    <mergeCell ref="E680:F680"/>
    <mergeCell ref="B695:C695"/>
    <mergeCell ref="E695:F695"/>
    <mergeCell ref="B696:C696"/>
    <mergeCell ref="E696:F696"/>
    <mergeCell ref="A698:H698"/>
    <mergeCell ref="A699:D699"/>
    <mergeCell ref="E699:H700"/>
    <mergeCell ref="A700:D700"/>
    <mergeCell ref="B691:C691"/>
    <mergeCell ref="E691:F691"/>
    <mergeCell ref="B693:D693"/>
    <mergeCell ref="E693:F693"/>
    <mergeCell ref="B694:C694"/>
    <mergeCell ref="E694:F694"/>
    <mergeCell ref="B688:C688"/>
    <mergeCell ref="E688:F688"/>
    <mergeCell ref="B689:C689"/>
    <mergeCell ref="E689:F689"/>
    <mergeCell ref="B690:C690"/>
    <mergeCell ref="E690:F690"/>
    <mergeCell ref="B707:C707"/>
    <mergeCell ref="E707:F707"/>
    <mergeCell ref="B708:C708"/>
    <mergeCell ref="E708:F708"/>
    <mergeCell ref="B709:C709"/>
    <mergeCell ref="E709:F709"/>
    <mergeCell ref="B704:C704"/>
    <mergeCell ref="E704:F704"/>
    <mergeCell ref="B705:C705"/>
    <mergeCell ref="E705:F705"/>
    <mergeCell ref="B706:C706"/>
    <mergeCell ref="E706:F706"/>
    <mergeCell ref="B701:C701"/>
    <mergeCell ref="E701:F701"/>
    <mergeCell ref="B702:C702"/>
    <mergeCell ref="E702:F702"/>
    <mergeCell ref="B703:C703"/>
    <mergeCell ref="E703:F703"/>
    <mergeCell ref="B717:C717"/>
    <mergeCell ref="E717:F717"/>
    <mergeCell ref="B718:C718"/>
    <mergeCell ref="E718:F718"/>
    <mergeCell ref="B719:C719"/>
    <mergeCell ref="E719:F719"/>
    <mergeCell ref="B713:C713"/>
    <mergeCell ref="E713:F713"/>
    <mergeCell ref="B714:C714"/>
    <mergeCell ref="E714:F714"/>
    <mergeCell ref="B716:D716"/>
    <mergeCell ref="E716:F716"/>
    <mergeCell ref="B710:C710"/>
    <mergeCell ref="E710:F710"/>
    <mergeCell ref="B711:C711"/>
    <mergeCell ref="E711:F711"/>
    <mergeCell ref="B712:C712"/>
    <mergeCell ref="E712:F712"/>
    <mergeCell ref="B726:C726"/>
    <mergeCell ref="E726:F726"/>
    <mergeCell ref="B727:C727"/>
    <mergeCell ref="E727:F727"/>
    <mergeCell ref="B729:D729"/>
    <mergeCell ref="E729:F729"/>
    <mergeCell ref="B723:C723"/>
    <mergeCell ref="E723:F723"/>
    <mergeCell ref="B724:C724"/>
    <mergeCell ref="E724:F724"/>
    <mergeCell ref="B725:C725"/>
    <mergeCell ref="E725:F725"/>
    <mergeCell ref="B720:C720"/>
    <mergeCell ref="E720:F720"/>
    <mergeCell ref="B721:C721"/>
    <mergeCell ref="E721:F721"/>
    <mergeCell ref="B722:C722"/>
    <mergeCell ref="E722:F722"/>
    <mergeCell ref="B736:C736"/>
    <mergeCell ref="E736:F736"/>
    <mergeCell ref="B737:C737"/>
    <mergeCell ref="E737:F737"/>
    <mergeCell ref="B738:C738"/>
    <mergeCell ref="E738:F738"/>
    <mergeCell ref="B733:C733"/>
    <mergeCell ref="E733:F733"/>
    <mergeCell ref="B734:C734"/>
    <mergeCell ref="E734:F734"/>
    <mergeCell ref="B735:C735"/>
    <mergeCell ref="E735:F735"/>
    <mergeCell ref="B730:C730"/>
    <mergeCell ref="E730:F730"/>
    <mergeCell ref="B731:C731"/>
    <mergeCell ref="E731:F731"/>
    <mergeCell ref="B732:C732"/>
    <mergeCell ref="E732:F732"/>
    <mergeCell ref="B747:C747"/>
    <mergeCell ref="E747:F747"/>
    <mergeCell ref="B748:C748"/>
    <mergeCell ref="E748:F748"/>
    <mergeCell ref="B749:C749"/>
    <mergeCell ref="E749:F749"/>
    <mergeCell ref="B743:C743"/>
    <mergeCell ref="E743:F743"/>
    <mergeCell ref="B745:C745"/>
    <mergeCell ref="E745:F745"/>
    <mergeCell ref="B746:C746"/>
    <mergeCell ref="E746:F746"/>
    <mergeCell ref="B740:D740"/>
    <mergeCell ref="E740:F740"/>
    <mergeCell ref="B741:C741"/>
    <mergeCell ref="E741:F741"/>
    <mergeCell ref="B742:C742"/>
    <mergeCell ref="E742:F742"/>
    <mergeCell ref="B757:C757"/>
    <mergeCell ref="E757:F757"/>
    <mergeCell ref="B758:C758"/>
    <mergeCell ref="E758:F758"/>
    <mergeCell ref="B759:C759"/>
    <mergeCell ref="E759:F759"/>
    <mergeCell ref="B754:C754"/>
    <mergeCell ref="E754:F754"/>
    <mergeCell ref="B755:C755"/>
    <mergeCell ref="E755:F755"/>
    <mergeCell ref="B756:C756"/>
    <mergeCell ref="E756:F756"/>
    <mergeCell ref="B750:C750"/>
    <mergeCell ref="E750:F750"/>
    <mergeCell ref="B751:C751"/>
    <mergeCell ref="E751:F751"/>
    <mergeCell ref="B752:C752"/>
    <mergeCell ref="E752:F752"/>
    <mergeCell ref="B768:C768"/>
    <mergeCell ref="E768:F768"/>
    <mergeCell ref="B769:C769"/>
    <mergeCell ref="E769:F769"/>
    <mergeCell ref="B770:C770"/>
    <mergeCell ref="E770:F770"/>
    <mergeCell ref="B764:C764"/>
    <mergeCell ref="E764:F764"/>
    <mergeCell ref="B765:C765"/>
    <mergeCell ref="E765:F765"/>
    <mergeCell ref="B766:C766"/>
    <mergeCell ref="E766:F766"/>
    <mergeCell ref="B761:C761"/>
    <mergeCell ref="E761:F761"/>
    <mergeCell ref="B762:C762"/>
    <mergeCell ref="E762:F762"/>
    <mergeCell ref="B763:C763"/>
    <mergeCell ref="E763:F763"/>
    <mergeCell ref="B777:C777"/>
    <mergeCell ref="E777:F777"/>
    <mergeCell ref="B778:C778"/>
    <mergeCell ref="E778:F778"/>
    <mergeCell ref="B779:C779"/>
    <mergeCell ref="E779:F779"/>
    <mergeCell ref="B774:C774"/>
    <mergeCell ref="E774:F774"/>
    <mergeCell ref="B775:C775"/>
    <mergeCell ref="E775:F775"/>
    <mergeCell ref="B776:C776"/>
    <mergeCell ref="E776:F776"/>
    <mergeCell ref="B771:C771"/>
    <mergeCell ref="E771:F771"/>
    <mergeCell ref="B772:C772"/>
    <mergeCell ref="E772:F772"/>
    <mergeCell ref="B773:C773"/>
    <mergeCell ref="E773:F773"/>
    <mergeCell ref="B787:C787"/>
    <mergeCell ref="E787:F787"/>
    <mergeCell ref="B788:C788"/>
    <mergeCell ref="E788:F788"/>
    <mergeCell ref="B789:C789"/>
    <mergeCell ref="E789:F789"/>
    <mergeCell ref="B784:C784"/>
    <mergeCell ref="E784:F784"/>
    <mergeCell ref="B785:C785"/>
    <mergeCell ref="E785:F785"/>
    <mergeCell ref="B786:C786"/>
    <mergeCell ref="E786:F786"/>
    <mergeCell ref="B780:C780"/>
    <mergeCell ref="E780:F780"/>
    <mergeCell ref="B782:D782"/>
    <mergeCell ref="E782:F782"/>
    <mergeCell ref="B783:C783"/>
    <mergeCell ref="E783:F783"/>
    <mergeCell ref="B797:C797"/>
    <mergeCell ref="E797:F797"/>
    <mergeCell ref="B798:C798"/>
    <mergeCell ref="E798:F798"/>
    <mergeCell ref="B799:C799"/>
    <mergeCell ref="E799:F799"/>
    <mergeCell ref="B794:C794"/>
    <mergeCell ref="E794:F794"/>
    <mergeCell ref="B795:C795"/>
    <mergeCell ref="E795:F795"/>
    <mergeCell ref="B796:C796"/>
    <mergeCell ref="E796:F796"/>
    <mergeCell ref="B790:C790"/>
    <mergeCell ref="E790:F790"/>
    <mergeCell ref="B791:C791"/>
    <mergeCell ref="E791:F791"/>
    <mergeCell ref="B793:C793"/>
    <mergeCell ref="E793:F793"/>
    <mergeCell ref="B806:C806"/>
    <mergeCell ref="E806:F806"/>
    <mergeCell ref="B808:D808"/>
    <mergeCell ref="E808:F808"/>
    <mergeCell ref="B809:C809"/>
    <mergeCell ref="E809:F809"/>
    <mergeCell ref="B803:C803"/>
    <mergeCell ref="E803:F803"/>
    <mergeCell ref="B804:C804"/>
    <mergeCell ref="E804:F804"/>
    <mergeCell ref="B805:C805"/>
    <mergeCell ref="E805:F805"/>
    <mergeCell ref="B800:C800"/>
    <mergeCell ref="E800:F800"/>
    <mergeCell ref="B801:C801"/>
    <mergeCell ref="E801:F801"/>
    <mergeCell ref="B802:C802"/>
    <mergeCell ref="E802:F802"/>
    <mergeCell ref="A822:H822"/>
    <mergeCell ref="E823:F823"/>
    <mergeCell ref="E824:F824"/>
    <mergeCell ref="E825:F825"/>
    <mergeCell ref="E826:F826"/>
    <mergeCell ref="E827:F827"/>
    <mergeCell ref="E816:F816"/>
    <mergeCell ref="A817:H817"/>
    <mergeCell ref="E818:F818"/>
    <mergeCell ref="E819:F819"/>
    <mergeCell ref="E820:F820"/>
    <mergeCell ref="E821:F821"/>
    <mergeCell ref="A811:H811"/>
    <mergeCell ref="A813:H813"/>
    <mergeCell ref="A814:C814"/>
    <mergeCell ref="D814:H814"/>
    <mergeCell ref="A815:C815"/>
    <mergeCell ref="D815:H815"/>
    <mergeCell ref="E840:F840"/>
    <mergeCell ref="E841:F841"/>
    <mergeCell ref="A842:H842"/>
    <mergeCell ref="E843:F843"/>
    <mergeCell ref="E844:F844"/>
    <mergeCell ref="E845:F845"/>
    <mergeCell ref="E834:F834"/>
    <mergeCell ref="E835:F835"/>
    <mergeCell ref="E836:F836"/>
    <mergeCell ref="E837:F837"/>
    <mergeCell ref="E838:F838"/>
    <mergeCell ref="E839:F839"/>
    <mergeCell ref="E828:F828"/>
    <mergeCell ref="E829:F829"/>
    <mergeCell ref="E830:F830"/>
    <mergeCell ref="E831:F831"/>
    <mergeCell ref="E832:F832"/>
    <mergeCell ref="E833:F833"/>
    <mergeCell ref="E858:F858"/>
    <mergeCell ref="E859:F859"/>
    <mergeCell ref="E860:F860"/>
    <mergeCell ref="E861:F861"/>
    <mergeCell ref="E862:F862"/>
    <mergeCell ref="E863:F863"/>
    <mergeCell ref="E852:F852"/>
    <mergeCell ref="A853:H853"/>
    <mergeCell ref="E854:F854"/>
    <mergeCell ref="E855:F855"/>
    <mergeCell ref="E856:F856"/>
    <mergeCell ref="E857:F857"/>
    <mergeCell ref="E846:F846"/>
    <mergeCell ref="E847:F847"/>
    <mergeCell ref="E848:F848"/>
    <mergeCell ref="E849:F849"/>
    <mergeCell ref="E850:F850"/>
    <mergeCell ref="E851:F851"/>
    <mergeCell ref="E876:F876"/>
    <mergeCell ref="E877:F877"/>
    <mergeCell ref="E878:F878"/>
    <mergeCell ref="E879:F879"/>
    <mergeCell ref="E880:F880"/>
    <mergeCell ref="E881:F881"/>
    <mergeCell ref="E870:F870"/>
    <mergeCell ref="E871:F871"/>
    <mergeCell ref="E872:F872"/>
    <mergeCell ref="E873:F873"/>
    <mergeCell ref="E874:F874"/>
    <mergeCell ref="E875:F875"/>
    <mergeCell ref="E864:F864"/>
    <mergeCell ref="E865:F865"/>
    <mergeCell ref="E866:F866"/>
    <mergeCell ref="E867:F867"/>
    <mergeCell ref="E868:F868"/>
    <mergeCell ref="E869:F869"/>
    <mergeCell ref="E894:F894"/>
    <mergeCell ref="E895:F895"/>
    <mergeCell ref="E896:F896"/>
    <mergeCell ref="E897:F897"/>
    <mergeCell ref="E898:F898"/>
    <mergeCell ref="E899:F899"/>
    <mergeCell ref="E888:F888"/>
    <mergeCell ref="E889:F889"/>
    <mergeCell ref="E890:F890"/>
    <mergeCell ref="E891:F891"/>
    <mergeCell ref="E892:F892"/>
    <mergeCell ref="E893:F893"/>
    <mergeCell ref="E882:F882"/>
    <mergeCell ref="E883:F883"/>
    <mergeCell ref="E884:F884"/>
    <mergeCell ref="E885:F885"/>
    <mergeCell ref="E886:F886"/>
    <mergeCell ref="E887:F887"/>
    <mergeCell ref="E912:F912"/>
    <mergeCell ref="E913:F913"/>
    <mergeCell ref="E914:F914"/>
    <mergeCell ref="E915:F915"/>
    <mergeCell ref="E916:F916"/>
    <mergeCell ref="E917:F917"/>
    <mergeCell ref="E906:F906"/>
    <mergeCell ref="E907:F907"/>
    <mergeCell ref="E908:F908"/>
    <mergeCell ref="E909:F909"/>
    <mergeCell ref="E910:F910"/>
    <mergeCell ref="E911:F911"/>
    <mergeCell ref="E900:F900"/>
    <mergeCell ref="E901:F901"/>
    <mergeCell ref="E902:F902"/>
    <mergeCell ref="E903:F903"/>
    <mergeCell ref="E904:F904"/>
    <mergeCell ref="E905:F905"/>
    <mergeCell ref="E930:F930"/>
    <mergeCell ref="E931:F931"/>
    <mergeCell ref="E932:F932"/>
    <mergeCell ref="E933:F933"/>
    <mergeCell ref="E934:F934"/>
    <mergeCell ref="E935:F935"/>
    <mergeCell ref="E924:F924"/>
    <mergeCell ref="E925:F925"/>
    <mergeCell ref="E926:F926"/>
    <mergeCell ref="E927:F927"/>
    <mergeCell ref="E928:F928"/>
    <mergeCell ref="E929:F929"/>
    <mergeCell ref="E918:F918"/>
    <mergeCell ref="E919:F919"/>
    <mergeCell ref="E920:F920"/>
    <mergeCell ref="E921:F921"/>
    <mergeCell ref="E922:F922"/>
    <mergeCell ref="E923:F923"/>
    <mergeCell ref="A948:H948"/>
    <mergeCell ref="E949:F949"/>
    <mergeCell ref="E950:F950"/>
    <mergeCell ref="E951:F951"/>
    <mergeCell ref="E952:F952"/>
    <mergeCell ref="E953:F953"/>
    <mergeCell ref="E942:F942"/>
    <mergeCell ref="E943:F943"/>
    <mergeCell ref="E944:F944"/>
    <mergeCell ref="E945:F945"/>
    <mergeCell ref="E946:F946"/>
    <mergeCell ref="E947:F947"/>
    <mergeCell ref="E936:F936"/>
    <mergeCell ref="E937:F937"/>
    <mergeCell ref="E938:F938"/>
    <mergeCell ref="E939:F939"/>
    <mergeCell ref="E940:F940"/>
    <mergeCell ref="E941:F941"/>
    <mergeCell ref="E966:F966"/>
    <mergeCell ref="E967:F967"/>
    <mergeCell ref="E968:F968"/>
    <mergeCell ref="E969:F969"/>
    <mergeCell ref="E970:F970"/>
    <mergeCell ref="E971:F971"/>
    <mergeCell ref="A960:H960"/>
    <mergeCell ref="E961:F961"/>
    <mergeCell ref="E962:F962"/>
    <mergeCell ref="E963:F963"/>
    <mergeCell ref="E964:F964"/>
    <mergeCell ref="E965:F965"/>
    <mergeCell ref="E954:F954"/>
    <mergeCell ref="E955:F955"/>
    <mergeCell ref="E956:F956"/>
    <mergeCell ref="E957:F957"/>
    <mergeCell ref="E958:F958"/>
    <mergeCell ref="E959:F959"/>
    <mergeCell ref="E984:F984"/>
    <mergeCell ref="E985:F985"/>
    <mergeCell ref="E986:F986"/>
    <mergeCell ref="E987:F987"/>
    <mergeCell ref="E988:F988"/>
    <mergeCell ref="E989:F989"/>
    <mergeCell ref="E978:F978"/>
    <mergeCell ref="E979:F979"/>
    <mergeCell ref="E980:F980"/>
    <mergeCell ref="A981:H981"/>
    <mergeCell ref="E982:F982"/>
    <mergeCell ref="E983:F983"/>
    <mergeCell ref="E972:F972"/>
    <mergeCell ref="E973:F973"/>
    <mergeCell ref="E974:F974"/>
    <mergeCell ref="E975:F975"/>
    <mergeCell ref="E976:F976"/>
    <mergeCell ref="E977:F977"/>
    <mergeCell ref="E1002:F1002"/>
    <mergeCell ref="E1003:F1003"/>
    <mergeCell ref="E1004:F1004"/>
    <mergeCell ref="E1005:F1005"/>
    <mergeCell ref="E1006:F1006"/>
    <mergeCell ref="E1007:F1007"/>
    <mergeCell ref="E996:F996"/>
    <mergeCell ref="A997:H997"/>
    <mergeCell ref="E998:F998"/>
    <mergeCell ref="E999:F999"/>
    <mergeCell ref="E1000:F1000"/>
    <mergeCell ref="E1001:F1001"/>
    <mergeCell ref="E990:F990"/>
    <mergeCell ref="A991:H991"/>
    <mergeCell ref="E992:F992"/>
    <mergeCell ref="E993:F993"/>
    <mergeCell ref="E994:F994"/>
    <mergeCell ref="E995:F995"/>
    <mergeCell ref="E1020:F1020"/>
    <mergeCell ref="E1021:F1021"/>
    <mergeCell ref="E1022:F1022"/>
    <mergeCell ref="E1023:F1023"/>
    <mergeCell ref="E1024:F1024"/>
    <mergeCell ref="E1025:F1025"/>
    <mergeCell ref="E1014:F1014"/>
    <mergeCell ref="E1015:F1015"/>
    <mergeCell ref="E1016:F1016"/>
    <mergeCell ref="E1017:F1017"/>
    <mergeCell ref="E1018:F1018"/>
    <mergeCell ref="E1019:F1019"/>
    <mergeCell ref="A1008:H1008"/>
    <mergeCell ref="E1009:F1009"/>
    <mergeCell ref="E1010:F1010"/>
    <mergeCell ref="E1011:F1011"/>
    <mergeCell ref="E1012:F1012"/>
    <mergeCell ref="E1013:F1013"/>
    <mergeCell ref="E1038:F1038"/>
    <mergeCell ref="E1039:F1039"/>
    <mergeCell ref="E1040:F1040"/>
    <mergeCell ref="A1041:H1041"/>
    <mergeCell ref="E1042:F1042"/>
    <mergeCell ref="E1043:F1043"/>
    <mergeCell ref="E1032:F1032"/>
    <mergeCell ref="E1033:F1033"/>
    <mergeCell ref="E1034:F1034"/>
    <mergeCell ref="E1035:F1035"/>
    <mergeCell ref="E1036:F1036"/>
    <mergeCell ref="E1037:F1037"/>
    <mergeCell ref="E1026:F1026"/>
    <mergeCell ref="E1027:F1027"/>
    <mergeCell ref="E1028:F1028"/>
    <mergeCell ref="E1029:F1029"/>
    <mergeCell ref="E1030:F1030"/>
    <mergeCell ref="E1031:F1031"/>
    <mergeCell ref="E1056:F1056"/>
    <mergeCell ref="E1057:F1057"/>
    <mergeCell ref="E1058:F1058"/>
    <mergeCell ref="E1059:F1059"/>
    <mergeCell ref="E1060:F1060"/>
    <mergeCell ref="E1061:F1061"/>
    <mergeCell ref="E1050:F1050"/>
    <mergeCell ref="E1051:F1051"/>
    <mergeCell ref="E1052:F1052"/>
    <mergeCell ref="A1053:H1053"/>
    <mergeCell ref="E1054:F1054"/>
    <mergeCell ref="E1055:F1055"/>
    <mergeCell ref="E1044:F1044"/>
    <mergeCell ref="E1045:F1045"/>
    <mergeCell ref="A1046:H1046"/>
    <mergeCell ref="E1047:F1047"/>
    <mergeCell ref="E1048:F1048"/>
    <mergeCell ref="E1049:F1049"/>
    <mergeCell ref="E1074:F1074"/>
    <mergeCell ref="E1075:F1075"/>
    <mergeCell ref="E1076:F1076"/>
    <mergeCell ref="E1077:F1077"/>
    <mergeCell ref="E1078:F1078"/>
    <mergeCell ref="E1079:F1079"/>
    <mergeCell ref="E1068:F1068"/>
    <mergeCell ref="E1069:F1069"/>
    <mergeCell ref="E1070:F1070"/>
    <mergeCell ref="A1071:H1071"/>
    <mergeCell ref="E1072:F1072"/>
    <mergeCell ref="E1073:F1073"/>
    <mergeCell ref="E1062:F1062"/>
    <mergeCell ref="E1063:F1063"/>
    <mergeCell ref="E1064:F1064"/>
    <mergeCell ref="E1065:F1065"/>
    <mergeCell ref="E1066:F1066"/>
    <mergeCell ref="E1067:F1067"/>
    <mergeCell ref="E1092:F1092"/>
    <mergeCell ref="E1093:F1093"/>
    <mergeCell ref="E1094:F1094"/>
    <mergeCell ref="E1095:F1095"/>
    <mergeCell ref="E1096:F1096"/>
    <mergeCell ref="E1097:F1097"/>
    <mergeCell ref="E1086:F1086"/>
    <mergeCell ref="E1087:F1087"/>
    <mergeCell ref="E1088:F1088"/>
    <mergeCell ref="E1089:F1089"/>
    <mergeCell ref="E1090:F1090"/>
    <mergeCell ref="E1091:F1091"/>
    <mergeCell ref="E1080:F1080"/>
    <mergeCell ref="E1081:F1081"/>
    <mergeCell ref="E1082:F1082"/>
    <mergeCell ref="E1083:F1083"/>
    <mergeCell ref="E1084:F1084"/>
    <mergeCell ref="E1085:F1085"/>
    <mergeCell ref="E1110:F1110"/>
    <mergeCell ref="E1111:F1111"/>
    <mergeCell ref="E1112:F1112"/>
    <mergeCell ref="E1113:F1113"/>
    <mergeCell ref="E1114:F1114"/>
    <mergeCell ref="E1115:F1115"/>
    <mergeCell ref="E1104:F1104"/>
    <mergeCell ref="E1105:F1105"/>
    <mergeCell ref="E1106:F1106"/>
    <mergeCell ref="E1107:F1107"/>
    <mergeCell ref="E1108:F1108"/>
    <mergeCell ref="E1109:F1109"/>
    <mergeCell ref="E1098:F1098"/>
    <mergeCell ref="E1099:F1099"/>
    <mergeCell ref="E1100:F1100"/>
    <mergeCell ref="E1101:F1101"/>
    <mergeCell ref="E1102:F1102"/>
    <mergeCell ref="E1103:F1103"/>
    <mergeCell ref="E1128:F1128"/>
    <mergeCell ref="E1129:F1129"/>
    <mergeCell ref="E1130:F1130"/>
    <mergeCell ref="E1131:F1131"/>
    <mergeCell ref="E1132:F1132"/>
    <mergeCell ref="A1133:H1133"/>
    <mergeCell ref="E1122:F1122"/>
    <mergeCell ref="E1123:F1123"/>
    <mergeCell ref="E1124:F1124"/>
    <mergeCell ref="E1125:F1125"/>
    <mergeCell ref="E1126:F1126"/>
    <mergeCell ref="E1127:F1127"/>
    <mergeCell ref="E1116:F1116"/>
    <mergeCell ref="E1117:F1117"/>
    <mergeCell ref="E1118:F1118"/>
    <mergeCell ref="E1119:F1119"/>
    <mergeCell ref="E1120:F1120"/>
    <mergeCell ref="E1121:F1121"/>
    <mergeCell ref="A1144:H1144"/>
    <mergeCell ref="E1145:F1145"/>
    <mergeCell ref="E1146:F1146"/>
    <mergeCell ref="E1147:F1147"/>
    <mergeCell ref="E1148:F1148"/>
    <mergeCell ref="E1149:F1149"/>
    <mergeCell ref="A1140:H1140"/>
    <mergeCell ref="A1141:C1141"/>
    <mergeCell ref="D1141:H1141"/>
    <mergeCell ref="A1142:C1142"/>
    <mergeCell ref="D1142:H1142"/>
    <mergeCell ref="E1143:F1143"/>
    <mergeCell ref="E1134:F1134"/>
    <mergeCell ref="E1135:F1135"/>
    <mergeCell ref="E1136:F1136"/>
    <mergeCell ref="E1137:F1137"/>
    <mergeCell ref="E1138:F1138"/>
    <mergeCell ref="A1139:G1139"/>
    <mergeCell ref="E1162:F1162"/>
    <mergeCell ref="E1163:F1163"/>
    <mergeCell ref="E1164:F1164"/>
    <mergeCell ref="E1165:F1165"/>
    <mergeCell ref="E1166:F1166"/>
    <mergeCell ref="E1167:F1167"/>
    <mergeCell ref="E1156:F1156"/>
    <mergeCell ref="E1157:F1157"/>
    <mergeCell ref="E1158:F1158"/>
    <mergeCell ref="E1159:F1159"/>
    <mergeCell ref="E1160:F1160"/>
    <mergeCell ref="E1161:F1161"/>
    <mergeCell ref="E1150:F1150"/>
    <mergeCell ref="E1151:F1151"/>
    <mergeCell ref="E1152:F1152"/>
    <mergeCell ref="E1153:F1153"/>
    <mergeCell ref="E1154:F1154"/>
    <mergeCell ref="A1155:H1155"/>
    <mergeCell ref="A1180:H1180"/>
    <mergeCell ref="E1181:F1181"/>
    <mergeCell ref="E1182:F1182"/>
    <mergeCell ref="E1183:F1183"/>
    <mergeCell ref="E1184:F1184"/>
    <mergeCell ref="E1185:F1185"/>
    <mergeCell ref="E1174:F1174"/>
    <mergeCell ref="E1175:F1175"/>
    <mergeCell ref="E1176:F1176"/>
    <mergeCell ref="E1177:F1177"/>
    <mergeCell ref="E1178:F1178"/>
    <mergeCell ref="E1179:F1179"/>
    <mergeCell ref="E1168:F1168"/>
    <mergeCell ref="E1169:F1169"/>
    <mergeCell ref="E1170:F1170"/>
    <mergeCell ref="A1171:H1171"/>
    <mergeCell ref="E1172:F1172"/>
    <mergeCell ref="E1173:F1173"/>
    <mergeCell ref="E1198:F1198"/>
    <mergeCell ref="E1199:F1199"/>
    <mergeCell ref="E1200:F1200"/>
    <mergeCell ref="E1201:F1201"/>
    <mergeCell ref="E1202:F1202"/>
    <mergeCell ref="E1203:F1203"/>
    <mergeCell ref="E1192:F1192"/>
    <mergeCell ref="E1193:F1193"/>
    <mergeCell ref="E1194:F1194"/>
    <mergeCell ref="E1195:F1195"/>
    <mergeCell ref="E1196:F1196"/>
    <mergeCell ref="E1197:F1197"/>
    <mergeCell ref="E1186:F1186"/>
    <mergeCell ref="E1187:F1187"/>
    <mergeCell ref="E1188:F1188"/>
    <mergeCell ref="E1189:F1189"/>
    <mergeCell ref="E1190:F1190"/>
    <mergeCell ref="E1191:F1191"/>
    <mergeCell ref="E1216:F1216"/>
    <mergeCell ref="E1217:F1217"/>
    <mergeCell ref="A1218:H1218"/>
    <mergeCell ref="E1219:F1219"/>
    <mergeCell ref="E1220:F1220"/>
    <mergeCell ref="E1221:F1221"/>
    <mergeCell ref="E1210:F1210"/>
    <mergeCell ref="E1211:F1211"/>
    <mergeCell ref="E1212:F1212"/>
    <mergeCell ref="E1213:F1213"/>
    <mergeCell ref="E1214:F1214"/>
    <mergeCell ref="E1215:F1215"/>
    <mergeCell ref="E1204:F1204"/>
    <mergeCell ref="E1205:F1205"/>
    <mergeCell ref="E1206:F1206"/>
    <mergeCell ref="E1207:F1207"/>
    <mergeCell ref="E1208:F1208"/>
    <mergeCell ref="E1209:F1209"/>
    <mergeCell ref="E1234:F1234"/>
    <mergeCell ref="E1235:F1235"/>
    <mergeCell ref="E1236:F1236"/>
    <mergeCell ref="E1237:F1237"/>
    <mergeCell ref="E1238:F1238"/>
    <mergeCell ref="E1239:F1239"/>
    <mergeCell ref="E1228:F1228"/>
    <mergeCell ref="E1229:F1229"/>
    <mergeCell ref="E1230:F1230"/>
    <mergeCell ref="E1231:F1231"/>
    <mergeCell ref="A1232:H1232"/>
    <mergeCell ref="E1233:F1233"/>
    <mergeCell ref="E1222:F1222"/>
    <mergeCell ref="E1223:F1223"/>
    <mergeCell ref="E1224:F1224"/>
    <mergeCell ref="E1225:F1225"/>
    <mergeCell ref="E1226:F1226"/>
    <mergeCell ref="E1227:F1227"/>
    <mergeCell ref="E1252:F1252"/>
    <mergeCell ref="E1253:F1253"/>
    <mergeCell ref="E1254:F1254"/>
    <mergeCell ref="E1255:F1255"/>
    <mergeCell ref="A1256:H1256"/>
    <mergeCell ref="E1257:F1257"/>
    <mergeCell ref="E1246:F1246"/>
    <mergeCell ref="E1247:F1247"/>
    <mergeCell ref="E1248:F1248"/>
    <mergeCell ref="E1249:F1249"/>
    <mergeCell ref="E1250:F1250"/>
    <mergeCell ref="E1251:F1251"/>
    <mergeCell ref="E1240:F1240"/>
    <mergeCell ref="E1241:F1241"/>
    <mergeCell ref="E1242:F1242"/>
    <mergeCell ref="E1243:F1243"/>
    <mergeCell ref="E1244:F1244"/>
    <mergeCell ref="E1245:F1245"/>
    <mergeCell ref="E1270:F1270"/>
    <mergeCell ref="E1271:F1271"/>
    <mergeCell ref="E1272:F1272"/>
    <mergeCell ref="E1273:F1273"/>
    <mergeCell ref="E1274:F1274"/>
    <mergeCell ref="E1275:F1275"/>
    <mergeCell ref="E1264:F1264"/>
    <mergeCell ref="E1265:F1265"/>
    <mergeCell ref="A1266:H1266"/>
    <mergeCell ref="E1267:F1267"/>
    <mergeCell ref="E1268:F1268"/>
    <mergeCell ref="E1269:F1269"/>
    <mergeCell ref="E1258:F1258"/>
    <mergeCell ref="E1259:F1259"/>
    <mergeCell ref="E1260:F1260"/>
    <mergeCell ref="E1261:F1261"/>
    <mergeCell ref="E1262:F1262"/>
    <mergeCell ref="E1263:F1263"/>
    <mergeCell ref="E1288:F1288"/>
    <mergeCell ref="E1289:F1289"/>
    <mergeCell ref="E1290:F1290"/>
    <mergeCell ref="E1291:F1291"/>
    <mergeCell ref="E1292:F1292"/>
    <mergeCell ref="A1293:H1293"/>
    <mergeCell ref="A1282:H1282"/>
    <mergeCell ref="E1283:F1283"/>
    <mergeCell ref="E1284:F1284"/>
    <mergeCell ref="E1285:F1285"/>
    <mergeCell ref="E1286:F1286"/>
    <mergeCell ref="E1287:F1287"/>
    <mergeCell ref="E1276:F1276"/>
    <mergeCell ref="E1277:F1277"/>
    <mergeCell ref="E1278:F1278"/>
    <mergeCell ref="E1279:F1279"/>
    <mergeCell ref="E1280:F1280"/>
    <mergeCell ref="E1281:F1281"/>
    <mergeCell ref="E1306:F1306"/>
    <mergeCell ref="E1307:F1307"/>
    <mergeCell ref="E1308:F1308"/>
    <mergeCell ref="E1309:F1309"/>
    <mergeCell ref="E1310:F1310"/>
    <mergeCell ref="E1311:F1311"/>
    <mergeCell ref="E1300:F1300"/>
    <mergeCell ref="E1301:F1301"/>
    <mergeCell ref="E1302:F1302"/>
    <mergeCell ref="E1303:F1303"/>
    <mergeCell ref="E1304:F1304"/>
    <mergeCell ref="E1305:F1305"/>
    <mergeCell ref="E1294:F1294"/>
    <mergeCell ref="E1295:F1295"/>
    <mergeCell ref="E1296:F1296"/>
    <mergeCell ref="E1297:F1297"/>
    <mergeCell ref="E1298:F1298"/>
    <mergeCell ref="E1299:F1299"/>
    <mergeCell ref="E1324:F1324"/>
    <mergeCell ref="E1325:F1325"/>
    <mergeCell ref="E1326:F1326"/>
    <mergeCell ref="E1327:F1327"/>
    <mergeCell ref="E1328:F1328"/>
    <mergeCell ref="E1329:F1329"/>
    <mergeCell ref="E1318:F1318"/>
    <mergeCell ref="E1319:F1319"/>
    <mergeCell ref="E1320:F1320"/>
    <mergeCell ref="E1321:F1321"/>
    <mergeCell ref="E1322:F1322"/>
    <mergeCell ref="A1323:H1323"/>
    <mergeCell ref="E1312:F1312"/>
    <mergeCell ref="A1313:H1313"/>
    <mergeCell ref="E1314:F1314"/>
    <mergeCell ref="E1315:F1315"/>
    <mergeCell ref="E1316:F1316"/>
    <mergeCell ref="E1317:F1317"/>
    <mergeCell ref="E1342:F1342"/>
    <mergeCell ref="E1343:F1343"/>
    <mergeCell ref="E1344:F1344"/>
    <mergeCell ref="E1345:F1345"/>
    <mergeCell ref="E1346:F1346"/>
    <mergeCell ref="E1347:F1347"/>
    <mergeCell ref="E1336:F1336"/>
    <mergeCell ref="E1337:F1337"/>
    <mergeCell ref="E1338:F1338"/>
    <mergeCell ref="A1339:H1339"/>
    <mergeCell ref="E1340:F1340"/>
    <mergeCell ref="E1341:F1341"/>
    <mergeCell ref="E1330:F1330"/>
    <mergeCell ref="E1331:F1331"/>
    <mergeCell ref="E1332:F1332"/>
    <mergeCell ref="E1333:F1333"/>
    <mergeCell ref="E1334:F1334"/>
    <mergeCell ref="E1335:F1335"/>
    <mergeCell ref="E1360:F1360"/>
    <mergeCell ref="E1361:F1361"/>
    <mergeCell ref="E1362:F1362"/>
    <mergeCell ref="E1363:F1363"/>
    <mergeCell ref="E1364:F1364"/>
    <mergeCell ref="E1365:F1365"/>
    <mergeCell ref="E1354:F1354"/>
    <mergeCell ref="E1355:F1355"/>
    <mergeCell ref="E1356:F1356"/>
    <mergeCell ref="E1357:F1357"/>
    <mergeCell ref="E1358:F1358"/>
    <mergeCell ref="E1359:F1359"/>
    <mergeCell ref="A1348:H1348"/>
    <mergeCell ref="E1349:F1349"/>
    <mergeCell ref="E1350:F1350"/>
    <mergeCell ref="E1351:F1351"/>
    <mergeCell ref="E1352:F1352"/>
    <mergeCell ref="E1353:F1353"/>
    <mergeCell ref="E1378:F1378"/>
    <mergeCell ref="E1379:F1379"/>
    <mergeCell ref="E1380:F1380"/>
    <mergeCell ref="E1381:F1381"/>
    <mergeCell ref="E1382:F1382"/>
    <mergeCell ref="E1383:F1383"/>
    <mergeCell ref="E1372:F1372"/>
    <mergeCell ref="E1373:F1373"/>
    <mergeCell ref="E1374:F1374"/>
    <mergeCell ref="E1375:F1375"/>
    <mergeCell ref="E1376:F1376"/>
    <mergeCell ref="E1377:F1377"/>
    <mergeCell ref="E1366:F1366"/>
    <mergeCell ref="E1367:F1367"/>
    <mergeCell ref="E1368:F1368"/>
    <mergeCell ref="E1369:F1369"/>
    <mergeCell ref="E1370:F1370"/>
    <mergeCell ref="E1371:F1371"/>
    <mergeCell ref="E1396:F1396"/>
    <mergeCell ref="E1397:F1397"/>
    <mergeCell ref="E1398:F1398"/>
    <mergeCell ref="E1399:F1399"/>
    <mergeCell ref="E1400:F1400"/>
    <mergeCell ref="E1401:F1401"/>
    <mergeCell ref="E1390:F1390"/>
    <mergeCell ref="E1391:F1391"/>
    <mergeCell ref="E1392:F1392"/>
    <mergeCell ref="E1393:F1393"/>
    <mergeCell ref="E1394:F1394"/>
    <mergeCell ref="E1395:F1395"/>
    <mergeCell ref="E1384:F1384"/>
    <mergeCell ref="E1385:F1385"/>
    <mergeCell ref="E1386:F1386"/>
    <mergeCell ref="E1387:F1387"/>
    <mergeCell ref="E1388:F1388"/>
    <mergeCell ref="E1389:F1389"/>
    <mergeCell ref="A1415:C1415"/>
    <mergeCell ref="D1415:H1415"/>
    <mergeCell ref="E1416:F1416"/>
    <mergeCell ref="A1417:H1417"/>
    <mergeCell ref="E1418:F1418"/>
    <mergeCell ref="E1419:F1419"/>
    <mergeCell ref="E1408:F1408"/>
    <mergeCell ref="E1409:F1409"/>
    <mergeCell ref="E1410:F1410"/>
    <mergeCell ref="A1412:G1412"/>
    <mergeCell ref="A1413:H1413"/>
    <mergeCell ref="A1414:C1414"/>
    <mergeCell ref="D1414:H1414"/>
    <mergeCell ref="E1402:F1402"/>
    <mergeCell ref="E1403:F1403"/>
    <mergeCell ref="E1404:F1404"/>
    <mergeCell ref="E1405:F1405"/>
    <mergeCell ref="E1406:F1406"/>
    <mergeCell ref="E1407:F1407"/>
    <mergeCell ref="E1432:F1432"/>
    <mergeCell ref="A1433:H1433"/>
    <mergeCell ref="E1434:F1434"/>
    <mergeCell ref="E1435:F1435"/>
    <mergeCell ref="E1436:F1436"/>
    <mergeCell ref="E1437:F1437"/>
    <mergeCell ref="E1426:F1426"/>
    <mergeCell ref="E1427:F1427"/>
    <mergeCell ref="E1428:F1428"/>
    <mergeCell ref="E1429:F1429"/>
    <mergeCell ref="E1430:F1430"/>
    <mergeCell ref="E1431:F1431"/>
    <mergeCell ref="E1420:F1420"/>
    <mergeCell ref="E1421:F1421"/>
    <mergeCell ref="E1422:F1422"/>
    <mergeCell ref="E1423:F1423"/>
    <mergeCell ref="A1424:H1424"/>
    <mergeCell ref="E1425:F1425"/>
    <mergeCell ref="E1450:F1450"/>
    <mergeCell ref="E1451:F1451"/>
    <mergeCell ref="E1452:F1452"/>
    <mergeCell ref="E1453:F1453"/>
    <mergeCell ref="E1454:F1454"/>
    <mergeCell ref="E1455:F1455"/>
    <mergeCell ref="E1444:F1444"/>
    <mergeCell ref="E1445:F1445"/>
    <mergeCell ref="E1446:F1446"/>
    <mergeCell ref="E1447:F1447"/>
    <mergeCell ref="E1448:F1448"/>
    <mergeCell ref="E1449:F1449"/>
    <mergeCell ref="E1438:F1438"/>
    <mergeCell ref="E1439:F1439"/>
    <mergeCell ref="E1440:F1440"/>
    <mergeCell ref="E1441:F1441"/>
    <mergeCell ref="E1442:F1442"/>
    <mergeCell ref="E1443:F1443"/>
    <mergeCell ref="E1468:F1468"/>
    <mergeCell ref="E1469:F1469"/>
    <mergeCell ref="E1470:F1470"/>
    <mergeCell ref="E1471:F1471"/>
    <mergeCell ref="E1472:F1472"/>
    <mergeCell ref="E1473:F1473"/>
    <mergeCell ref="E1462:F1462"/>
    <mergeCell ref="E1463:F1463"/>
    <mergeCell ref="E1464:F1464"/>
    <mergeCell ref="E1465:F1465"/>
    <mergeCell ref="E1466:F1466"/>
    <mergeCell ref="A1467:H1467"/>
    <mergeCell ref="A1456:H1456"/>
    <mergeCell ref="E1457:F1457"/>
    <mergeCell ref="E1458:F1458"/>
    <mergeCell ref="E1459:F1459"/>
    <mergeCell ref="E1460:F1460"/>
    <mergeCell ref="E1461:F1461"/>
    <mergeCell ref="E1486:F1486"/>
    <mergeCell ref="A1487:H1487"/>
    <mergeCell ref="E1488:F1488"/>
    <mergeCell ref="E1489:F1489"/>
    <mergeCell ref="E1490:F1490"/>
    <mergeCell ref="E1491:F1491"/>
    <mergeCell ref="E1480:F1480"/>
    <mergeCell ref="E1481:F1481"/>
    <mergeCell ref="E1482:F1482"/>
    <mergeCell ref="E1483:F1483"/>
    <mergeCell ref="E1484:F1484"/>
    <mergeCell ref="E1485:F1485"/>
    <mergeCell ref="E1474:F1474"/>
    <mergeCell ref="E1475:F1475"/>
    <mergeCell ref="E1476:F1476"/>
    <mergeCell ref="E1477:F1477"/>
    <mergeCell ref="E1478:F1478"/>
    <mergeCell ref="E1479:F1479"/>
    <mergeCell ref="E1504:F1504"/>
    <mergeCell ref="E1505:F1505"/>
    <mergeCell ref="E1506:F1506"/>
    <mergeCell ref="E1507:F1507"/>
    <mergeCell ref="A1508:H1508"/>
    <mergeCell ref="E1509:F1509"/>
    <mergeCell ref="E1498:F1498"/>
    <mergeCell ref="A1499:H1499"/>
    <mergeCell ref="E1500:F1500"/>
    <mergeCell ref="E1501:F1501"/>
    <mergeCell ref="E1502:F1502"/>
    <mergeCell ref="E1503:F1503"/>
    <mergeCell ref="E1492:F1492"/>
    <mergeCell ref="E1493:F1493"/>
    <mergeCell ref="A1494:H1494"/>
    <mergeCell ref="E1495:F1495"/>
    <mergeCell ref="E1496:F1496"/>
    <mergeCell ref="E1497:F1497"/>
    <mergeCell ref="E1522:F1522"/>
    <mergeCell ref="E1523:F1523"/>
    <mergeCell ref="E1524:F1524"/>
    <mergeCell ref="E1525:F1525"/>
    <mergeCell ref="E1526:F1526"/>
    <mergeCell ref="E1527:F1527"/>
    <mergeCell ref="E1516:F1516"/>
    <mergeCell ref="E1517:F1517"/>
    <mergeCell ref="E1518:F1518"/>
    <mergeCell ref="E1519:F1519"/>
    <mergeCell ref="E1520:F1520"/>
    <mergeCell ref="E1521:F1521"/>
    <mergeCell ref="E1510:F1510"/>
    <mergeCell ref="E1511:F1511"/>
    <mergeCell ref="E1512:F1512"/>
    <mergeCell ref="E1513:F1513"/>
    <mergeCell ref="E1514:F1514"/>
    <mergeCell ref="A1515:H1515"/>
    <mergeCell ref="E1540:F1540"/>
    <mergeCell ref="E1541:F1541"/>
    <mergeCell ref="A1542:H1542"/>
    <mergeCell ref="E1543:F1543"/>
    <mergeCell ref="E1544:F1544"/>
    <mergeCell ref="E1545:F1545"/>
    <mergeCell ref="E1534:F1534"/>
    <mergeCell ref="E1535:F1535"/>
    <mergeCell ref="E1536:F1536"/>
    <mergeCell ref="E1537:F1537"/>
    <mergeCell ref="E1538:F1538"/>
    <mergeCell ref="E1539:F1539"/>
    <mergeCell ref="E1528:F1528"/>
    <mergeCell ref="E1529:F1529"/>
    <mergeCell ref="E1530:F1530"/>
    <mergeCell ref="E1531:F1531"/>
    <mergeCell ref="E1532:F1532"/>
    <mergeCell ref="E1533:F1533"/>
    <mergeCell ref="E1558:F1558"/>
    <mergeCell ref="E1559:F1559"/>
    <mergeCell ref="E1560:F1560"/>
    <mergeCell ref="E1561:F1561"/>
    <mergeCell ref="E1562:F1562"/>
    <mergeCell ref="E1563:F1563"/>
    <mergeCell ref="E1552:F1552"/>
    <mergeCell ref="E1553:F1553"/>
    <mergeCell ref="E1554:F1554"/>
    <mergeCell ref="E1555:F1555"/>
    <mergeCell ref="A1556:H1556"/>
    <mergeCell ref="E1557:F1557"/>
    <mergeCell ref="E1546:F1546"/>
    <mergeCell ref="E1547:F1547"/>
    <mergeCell ref="E1548:F1548"/>
    <mergeCell ref="A1549:H1549"/>
    <mergeCell ref="E1550:F1550"/>
    <mergeCell ref="E1551:F1551"/>
    <mergeCell ref="E1576:F1576"/>
    <mergeCell ref="E1577:F1577"/>
    <mergeCell ref="E1578:F1578"/>
    <mergeCell ref="E1579:F1579"/>
    <mergeCell ref="E1580:F1580"/>
    <mergeCell ref="E1581:F1581"/>
    <mergeCell ref="E1570:F1570"/>
    <mergeCell ref="E1571:F1571"/>
    <mergeCell ref="E1572:F1572"/>
    <mergeCell ref="E1573:F1573"/>
    <mergeCell ref="A1574:H1574"/>
    <mergeCell ref="E1575:F1575"/>
    <mergeCell ref="E1564:F1564"/>
    <mergeCell ref="E1565:F1565"/>
    <mergeCell ref="E1566:F1566"/>
    <mergeCell ref="E1567:F1567"/>
    <mergeCell ref="E1568:F1568"/>
    <mergeCell ref="E1569:F1569"/>
    <mergeCell ref="E1593:F1593"/>
    <mergeCell ref="A1594:G1594"/>
    <mergeCell ref="E1595:F1595"/>
    <mergeCell ref="E1596:F1596"/>
    <mergeCell ref="E1597:F1597"/>
    <mergeCell ref="E1598:F1598"/>
    <mergeCell ref="A1589:G1589"/>
    <mergeCell ref="A1590:H1590"/>
    <mergeCell ref="A1591:C1591"/>
    <mergeCell ref="D1591:H1591"/>
    <mergeCell ref="A1592:C1592"/>
    <mergeCell ref="D1592:H1592"/>
    <mergeCell ref="E1582:F1582"/>
    <mergeCell ref="E1583:F1583"/>
    <mergeCell ref="E1584:F1584"/>
    <mergeCell ref="E1585:F1585"/>
    <mergeCell ref="E1586:F1586"/>
    <mergeCell ref="A1588:H1588"/>
    <mergeCell ref="E1611:F1611"/>
    <mergeCell ref="E1612:F1612"/>
    <mergeCell ref="E1613:F1613"/>
    <mergeCell ref="E1614:F1614"/>
    <mergeCell ref="E1615:F1615"/>
    <mergeCell ref="E1616:F1616"/>
    <mergeCell ref="E1605:F1605"/>
    <mergeCell ref="E1606:F1606"/>
    <mergeCell ref="E1607:F1607"/>
    <mergeCell ref="E1608:F1608"/>
    <mergeCell ref="E1609:F1609"/>
    <mergeCell ref="E1610:F1610"/>
    <mergeCell ref="E1599:F1599"/>
    <mergeCell ref="A1600:H1600"/>
    <mergeCell ref="E1601:F1601"/>
    <mergeCell ref="E1602:F1602"/>
    <mergeCell ref="E1603:F1603"/>
    <mergeCell ref="E1604:F1604"/>
    <mergeCell ref="E1629:F1629"/>
    <mergeCell ref="E1630:F1630"/>
    <mergeCell ref="A1631:H1631"/>
    <mergeCell ref="E1632:F1632"/>
    <mergeCell ref="E1633:F1633"/>
    <mergeCell ref="E1634:F1634"/>
    <mergeCell ref="E1623:F1623"/>
    <mergeCell ref="E1624:F1624"/>
    <mergeCell ref="E1625:F1625"/>
    <mergeCell ref="E1626:F1626"/>
    <mergeCell ref="E1627:F1627"/>
    <mergeCell ref="E1628:F1628"/>
    <mergeCell ref="E1617:F1617"/>
    <mergeCell ref="E1618:F1618"/>
    <mergeCell ref="E1619:F1619"/>
    <mergeCell ref="A1620:H1620"/>
    <mergeCell ref="E1621:F1621"/>
    <mergeCell ref="E1622:F1622"/>
    <mergeCell ref="E1647:F1647"/>
    <mergeCell ref="E1648:F1648"/>
    <mergeCell ref="E1649:F1649"/>
    <mergeCell ref="E1650:F1650"/>
    <mergeCell ref="E1651:F1651"/>
    <mergeCell ref="E1652:F1652"/>
    <mergeCell ref="E1641:F1641"/>
    <mergeCell ref="E1642:F1642"/>
    <mergeCell ref="E1643:F1643"/>
    <mergeCell ref="E1644:F1644"/>
    <mergeCell ref="E1645:F1645"/>
    <mergeCell ref="E1646:F1646"/>
    <mergeCell ref="E1635:F1635"/>
    <mergeCell ref="E1636:F1636"/>
    <mergeCell ref="E1637:F1637"/>
    <mergeCell ref="E1638:F1638"/>
    <mergeCell ref="E1639:F1639"/>
    <mergeCell ref="E1640:F1640"/>
    <mergeCell ref="E1665:F1665"/>
    <mergeCell ref="E1666:F1666"/>
    <mergeCell ref="E1667:F1667"/>
    <mergeCell ref="E1668:F1668"/>
    <mergeCell ref="E1669:F1669"/>
    <mergeCell ref="E1670:F1670"/>
    <mergeCell ref="E1659:F1659"/>
    <mergeCell ref="E1660:F1660"/>
    <mergeCell ref="E1661:F1661"/>
    <mergeCell ref="E1662:F1662"/>
    <mergeCell ref="E1663:F1663"/>
    <mergeCell ref="E1664:F1664"/>
    <mergeCell ref="E1653:F1653"/>
    <mergeCell ref="E1654:F1654"/>
    <mergeCell ref="E1655:F1655"/>
    <mergeCell ref="E1656:F1656"/>
    <mergeCell ref="E1657:F1657"/>
    <mergeCell ref="E1658:F1658"/>
    <mergeCell ref="E1683:F1683"/>
    <mergeCell ref="E1684:F1684"/>
    <mergeCell ref="E1685:F1685"/>
    <mergeCell ref="E1686:F1686"/>
    <mergeCell ref="E1687:F1687"/>
    <mergeCell ref="E1688:F1688"/>
    <mergeCell ref="E1677:F1677"/>
    <mergeCell ref="E1678:F1678"/>
    <mergeCell ref="E1679:F1679"/>
    <mergeCell ref="E1680:F1680"/>
    <mergeCell ref="E1681:F1681"/>
    <mergeCell ref="E1682:F1682"/>
    <mergeCell ref="E1671:F1671"/>
    <mergeCell ref="E1672:F1672"/>
    <mergeCell ref="E1673:F1673"/>
    <mergeCell ref="E1674:F1674"/>
    <mergeCell ref="E1675:F1675"/>
    <mergeCell ref="E1676:F1676"/>
    <mergeCell ref="E1701:F1701"/>
    <mergeCell ref="E1702:F1702"/>
    <mergeCell ref="E1703:F1703"/>
    <mergeCell ref="E1704:F1704"/>
    <mergeCell ref="E1705:F1705"/>
    <mergeCell ref="E1706:F1706"/>
    <mergeCell ref="E1695:F1695"/>
    <mergeCell ref="E1696:F1696"/>
    <mergeCell ref="E1697:F1697"/>
    <mergeCell ref="E1698:F1698"/>
    <mergeCell ref="E1699:F1699"/>
    <mergeCell ref="E1700:F1700"/>
    <mergeCell ref="E1689:F1689"/>
    <mergeCell ref="E1690:F1690"/>
    <mergeCell ref="E1691:F1691"/>
    <mergeCell ref="E1692:F1692"/>
    <mergeCell ref="E1693:F1693"/>
    <mergeCell ref="E1694:F1694"/>
    <mergeCell ref="E1719:F1719"/>
    <mergeCell ref="E1720:F1720"/>
    <mergeCell ref="E1721:F1721"/>
    <mergeCell ref="E1722:F1722"/>
    <mergeCell ref="E1723:F1723"/>
    <mergeCell ref="E1724:F1724"/>
    <mergeCell ref="E1713:F1713"/>
    <mergeCell ref="E1714:F1714"/>
    <mergeCell ref="E1715:F1715"/>
    <mergeCell ref="E1716:F1716"/>
    <mergeCell ref="E1717:F1717"/>
    <mergeCell ref="E1718:F1718"/>
    <mergeCell ref="E1707:F1707"/>
    <mergeCell ref="E1708:F1708"/>
    <mergeCell ref="E1709:F1709"/>
    <mergeCell ref="E1710:F1710"/>
    <mergeCell ref="E1711:F1711"/>
    <mergeCell ref="E1712:F1712"/>
    <mergeCell ref="E1737:F1737"/>
    <mergeCell ref="A1738:H1738"/>
    <mergeCell ref="E1739:F1739"/>
    <mergeCell ref="E1740:F1740"/>
    <mergeCell ref="E1741:F1741"/>
    <mergeCell ref="E1742:F1742"/>
    <mergeCell ref="E1731:F1731"/>
    <mergeCell ref="E1732:F1732"/>
    <mergeCell ref="E1733:F1733"/>
    <mergeCell ref="E1734:F1734"/>
    <mergeCell ref="E1735:F1735"/>
    <mergeCell ref="E1736:F1736"/>
    <mergeCell ref="E1725:F1725"/>
    <mergeCell ref="E1726:F1726"/>
    <mergeCell ref="A1727:H1727"/>
    <mergeCell ref="E1728:F1728"/>
    <mergeCell ref="E1729:F1729"/>
    <mergeCell ref="E1730:F1730"/>
    <mergeCell ref="E1755:F1755"/>
    <mergeCell ref="E1756:F1756"/>
    <mergeCell ref="E1757:F1757"/>
    <mergeCell ref="E1758:F1758"/>
    <mergeCell ref="A1759:H1759"/>
    <mergeCell ref="E1760:F1760"/>
    <mergeCell ref="E1749:F1749"/>
    <mergeCell ref="E1750:F1750"/>
    <mergeCell ref="E1751:F1751"/>
    <mergeCell ref="E1752:F1752"/>
    <mergeCell ref="E1753:F1753"/>
    <mergeCell ref="E1754:F1754"/>
    <mergeCell ref="E1743:F1743"/>
    <mergeCell ref="E1744:F1744"/>
    <mergeCell ref="E1745:F1745"/>
    <mergeCell ref="E1746:F1746"/>
    <mergeCell ref="E1747:F1747"/>
    <mergeCell ref="E1748:F1748"/>
    <mergeCell ref="E1773:F1773"/>
    <mergeCell ref="E1774:F1774"/>
    <mergeCell ref="E1775:F1775"/>
    <mergeCell ref="E1776:F1776"/>
    <mergeCell ref="E1777:F1777"/>
    <mergeCell ref="A1778:H1778"/>
    <mergeCell ref="E1767:F1767"/>
    <mergeCell ref="E1768:F1768"/>
    <mergeCell ref="A1769:H1769"/>
    <mergeCell ref="E1770:F1770"/>
    <mergeCell ref="E1771:F1771"/>
    <mergeCell ref="E1772:F1772"/>
    <mergeCell ref="E1761:F1761"/>
    <mergeCell ref="E1762:F1762"/>
    <mergeCell ref="E1763:F1763"/>
    <mergeCell ref="E1764:F1764"/>
    <mergeCell ref="E1765:F1765"/>
    <mergeCell ref="E1766:F1766"/>
    <mergeCell ref="E1791:F1791"/>
    <mergeCell ref="E1792:F1792"/>
    <mergeCell ref="E1793:F1793"/>
    <mergeCell ref="E1794:F1794"/>
    <mergeCell ref="E1795:F1795"/>
    <mergeCell ref="E1796:F1796"/>
    <mergeCell ref="E1785:F1785"/>
    <mergeCell ref="E1786:F1786"/>
    <mergeCell ref="E1787:F1787"/>
    <mergeCell ref="E1788:F1788"/>
    <mergeCell ref="A1789:H1789"/>
    <mergeCell ref="E1790:F1790"/>
    <mergeCell ref="E1779:F1779"/>
    <mergeCell ref="E1780:F1780"/>
    <mergeCell ref="E1781:F1781"/>
    <mergeCell ref="E1782:F1782"/>
    <mergeCell ref="E1783:F1783"/>
    <mergeCell ref="E1784:F1784"/>
    <mergeCell ref="E1809:F1809"/>
    <mergeCell ref="E1810:F1810"/>
    <mergeCell ref="E1811:F1811"/>
    <mergeCell ref="E1812:F1812"/>
    <mergeCell ref="E1813:F1813"/>
    <mergeCell ref="E1814:F1814"/>
    <mergeCell ref="E1803:F1803"/>
    <mergeCell ref="E1804:F1804"/>
    <mergeCell ref="E1805:F1805"/>
    <mergeCell ref="E1806:F1806"/>
    <mergeCell ref="E1807:F1807"/>
    <mergeCell ref="E1808:F1808"/>
    <mergeCell ref="E1797:F1797"/>
    <mergeCell ref="E1798:F1798"/>
    <mergeCell ref="E1799:F1799"/>
    <mergeCell ref="E1800:F1800"/>
    <mergeCell ref="E1801:F1801"/>
    <mergeCell ref="E1802:F1802"/>
    <mergeCell ref="E1827:F1827"/>
    <mergeCell ref="A1828:H1828"/>
    <mergeCell ref="E1829:F1829"/>
    <mergeCell ref="E1830:F1830"/>
    <mergeCell ref="E1831:F1831"/>
    <mergeCell ref="E1832:F1832"/>
    <mergeCell ref="A1821:H1821"/>
    <mergeCell ref="E1822:F1822"/>
    <mergeCell ref="E1823:F1823"/>
    <mergeCell ref="E1824:F1824"/>
    <mergeCell ref="E1825:F1825"/>
    <mergeCell ref="E1826:F1826"/>
    <mergeCell ref="E1815:F1815"/>
    <mergeCell ref="A1816:H1816"/>
    <mergeCell ref="E1817:F1817"/>
    <mergeCell ref="E1818:F1818"/>
    <mergeCell ref="E1819:F1819"/>
    <mergeCell ref="E1820:F1820"/>
    <mergeCell ref="E1845:F1845"/>
    <mergeCell ref="A1846:H1846"/>
    <mergeCell ref="E1847:F1847"/>
    <mergeCell ref="E1848:F1848"/>
    <mergeCell ref="E1849:F1849"/>
    <mergeCell ref="E1850:F1850"/>
    <mergeCell ref="E1839:F1839"/>
    <mergeCell ref="E1840:F1840"/>
    <mergeCell ref="E1841:F1841"/>
    <mergeCell ref="E1842:F1842"/>
    <mergeCell ref="E1843:F1843"/>
    <mergeCell ref="E1844:F1844"/>
    <mergeCell ref="E1833:F1833"/>
    <mergeCell ref="E1834:F1834"/>
    <mergeCell ref="E1835:F1835"/>
    <mergeCell ref="E1836:F1836"/>
    <mergeCell ref="E1837:F1837"/>
    <mergeCell ref="E1838:F1838"/>
    <mergeCell ref="E1863:F1863"/>
    <mergeCell ref="E1864:F1864"/>
    <mergeCell ref="E1865:F1865"/>
    <mergeCell ref="E1866:F1866"/>
    <mergeCell ref="E1867:F1867"/>
    <mergeCell ref="E1868:F1868"/>
    <mergeCell ref="E1857:F1857"/>
    <mergeCell ref="E1858:F1858"/>
    <mergeCell ref="E1859:F1859"/>
    <mergeCell ref="E1860:F1860"/>
    <mergeCell ref="E1861:F1861"/>
    <mergeCell ref="E1862:F1862"/>
    <mergeCell ref="E1851:F1851"/>
    <mergeCell ref="E1852:F1852"/>
    <mergeCell ref="E1853:F1853"/>
    <mergeCell ref="E1854:F1854"/>
    <mergeCell ref="E1855:F1855"/>
    <mergeCell ref="E1856:F1856"/>
    <mergeCell ref="E1881:F1881"/>
    <mergeCell ref="E1882:F1882"/>
    <mergeCell ref="E1883:F1883"/>
    <mergeCell ref="E1884:F1884"/>
    <mergeCell ref="E1885:F1885"/>
    <mergeCell ref="E1886:F1886"/>
    <mergeCell ref="E1875:F1875"/>
    <mergeCell ref="E1876:F1876"/>
    <mergeCell ref="E1877:F1877"/>
    <mergeCell ref="E1878:F1878"/>
    <mergeCell ref="E1879:F1879"/>
    <mergeCell ref="E1880:F1880"/>
    <mergeCell ref="A1869:H1869"/>
    <mergeCell ref="E1870:F1870"/>
    <mergeCell ref="E1871:F1871"/>
    <mergeCell ref="E1872:F1872"/>
    <mergeCell ref="E1873:F1873"/>
    <mergeCell ref="E1874:F1874"/>
    <mergeCell ref="E1899:F1899"/>
    <mergeCell ref="E1900:F1900"/>
    <mergeCell ref="E1901:F1901"/>
    <mergeCell ref="E1902:F1902"/>
    <mergeCell ref="E1903:F1903"/>
    <mergeCell ref="E1904:F1904"/>
    <mergeCell ref="E1893:F1893"/>
    <mergeCell ref="E1894:F1894"/>
    <mergeCell ref="E1895:F1895"/>
    <mergeCell ref="E1896:F1896"/>
    <mergeCell ref="E1897:F1897"/>
    <mergeCell ref="E1898:F1898"/>
    <mergeCell ref="E1887:F1887"/>
    <mergeCell ref="E1888:F1888"/>
    <mergeCell ref="E1889:F1889"/>
    <mergeCell ref="E1890:F1890"/>
    <mergeCell ref="E1891:F1891"/>
    <mergeCell ref="E1892:F1892"/>
    <mergeCell ref="E1917:F1917"/>
    <mergeCell ref="E1918:F1918"/>
    <mergeCell ref="E1919:F1919"/>
    <mergeCell ref="E1920:F1920"/>
    <mergeCell ref="A1922:H1922"/>
    <mergeCell ref="A1923:C1923"/>
    <mergeCell ref="D1923:H1923"/>
    <mergeCell ref="E1911:F1911"/>
    <mergeCell ref="E1912:F1912"/>
    <mergeCell ref="E1913:F1913"/>
    <mergeCell ref="E1914:F1914"/>
    <mergeCell ref="E1915:F1915"/>
    <mergeCell ref="E1916:F1916"/>
    <mergeCell ref="E1905:F1905"/>
    <mergeCell ref="E1906:F1906"/>
    <mergeCell ref="E1907:F1907"/>
    <mergeCell ref="E1908:F1908"/>
    <mergeCell ref="E1909:F1909"/>
    <mergeCell ref="E1910:F1910"/>
    <mergeCell ref="E1935:F1935"/>
    <mergeCell ref="E1936:F1936"/>
    <mergeCell ref="A1937:H1937"/>
    <mergeCell ref="E1938:F1938"/>
    <mergeCell ref="E1939:F1939"/>
    <mergeCell ref="E1940:F1940"/>
    <mergeCell ref="E1929:F1929"/>
    <mergeCell ref="E1930:F1930"/>
    <mergeCell ref="E1931:F1931"/>
    <mergeCell ref="E1932:F1932"/>
    <mergeCell ref="E1933:F1933"/>
    <mergeCell ref="E1934:F1934"/>
    <mergeCell ref="A1924:B1924"/>
    <mergeCell ref="D1924:H1924"/>
    <mergeCell ref="E1925:F1925"/>
    <mergeCell ref="A1926:H1926"/>
    <mergeCell ref="E1927:F1927"/>
    <mergeCell ref="E1928:F1928"/>
    <mergeCell ref="E1953:F1953"/>
    <mergeCell ref="E1954:F1954"/>
    <mergeCell ref="E1955:F1955"/>
    <mergeCell ref="E1956:F1956"/>
    <mergeCell ref="A1957:H1957"/>
    <mergeCell ref="E1958:F1958"/>
    <mergeCell ref="E1947:F1947"/>
    <mergeCell ref="E1948:F1948"/>
    <mergeCell ref="E1949:F1949"/>
    <mergeCell ref="E1950:F1950"/>
    <mergeCell ref="E1951:F1951"/>
    <mergeCell ref="E1952:F1952"/>
    <mergeCell ref="E1941:F1941"/>
    <mergeCell ref="E1942:F1942"/>
    <mergeCell ref="E1943:F1943"/>
    <mergeCell ref="E1944:F1944"/>
    <mergeCell ref="E1945:F1945"/>
    <mergeCell ref="E1946:F1946"/>
    <mergeCell ref="E1971:F1971"/>
    <mergeCell ref="E1972:F1972"/>
    <mergeCell ref="E1973:F1973"/>
    <mergeCell ref="E1974:F1974"/>
    <mergeCell ref="E1975:F1975"/>
    <mergeCell ref="E1976:F1976"/>
    <mergeCell ref="E1965:F1965"/>
    <mergeCell ref="E1966:F1966"/>
    <mergeCell ref="E1967:F1967"/>
    <mergeCell ref="A1968:H1968"/>
    <mergeCell ref="E1969:F1969"/>
    <mergeCell ref="E1970:F1970"/>
    <mergeCell ref="E1959:F1959"/>
    <mergeCell ref="E1960:F1960"/>
    <mergeCell ref="E1961:F1961"/>
    <mergeCell ref="E1962:F1962"/>
    <mergeCell ref="E1963:F1963"/>
    <mergeCell ref="E1964:F1964"/>
    <mergeCell ref="E1989:F1989"/>
    <mergeCell ref="E1990:F1990"/>
    <mergeCell ref="E1991:F1991"/>
    <mergeCell ref="E1992:F1992"/>
    <mergeCell ref="E1993:F1993"/>
    <mergeCell ref="E1994:F1994"/>
    <mergeCell ref="E1983:F1983"/>
    <mergeCell ref="E1984:F1984"/>
    <mergeCell ref="E1985:F1985"/>
    <mergeCell ref="E1986:F1986"/>
    <mergeCell ref="E1987:F1987"/>
    <mergeCell ref="E1988:F1988"/>
    <mergeCell ref="E1977:F1977"/>
    <mergeCell ref="E1978:F1978"/>
    <mergeCell ref="E1979:F1979"/>
    <mergeCell ref="E1980:F1980"/>
    <mergeCell ref="E1981:F1981"/>
    <mergeCell ref="E1982:F1982"/>
    <mergeCell ref="E2007:F2007"/>
    <mergeCell ref="E2008:F2008"/>
    <mergeCell ref="E2009:F2009"/>
    <mergeCell ref="E2010:F2010"/>
    <mergeCell ref="E2011:F2011"/>
    <mergeCell ref="E2012:F2012"/>
    <mergeCell ref="E2001:F2001"/>
    <mergeCell ref="E2002:F2002"/>
    <mergeCell ref="E2003:F2003"/>
    <mergeCell ref="E2004:F2004"/>
    <mergeCell ref="E2005:F2005"/>
    <mergeCell ref="E2006:F2006"/>
    <mergeCell ref="E1995:F1995"/>
    <mergeCell ref="E1996:F1996"/>
    <mergeCell ref="E1997:F1997"/>
    <mergeCell ref="E1998:F1998"/>
    <mergeCell ref="E1999:F1999"/>
    <mergeCell ref="E2000:F2000"/>
    <mergeCell ref="E2025:F2025"/>
    <mergeCell ref="E2026:F2026"/>
    <mergeCell ref="E2027:F2027"/>
    <mergeCell ref="E2028:F2028"/>
    <mergeCell ref="E2029:F2029"/>
    <mergeCell ref="E2030:F2030"/>
    <mergeCell ref="E2019:F2019"/>
    <mergeCell ref="E2020:F2020"/>
    <mergeCell ref="E2021:F2021"/>
    <mergeCell ref="E2022:F2022"/>
    <mergeCell ref="E2023:F2023"/>
    <mergeCell ref="E2024:F2024"/>
    <mergeCell ref="E2013:F2013"/>
    <mergeCell ref="E2014:F2014"/>
    <mergeCell ref="E2015:F2015"/>
    <mergeCell ref="E2016:F2016"/>
    <mergeCell ref="E2017:F2017"/>
    <mergeCell ref="E2018:F2018"/>
    <mergeCell ref="E2043:F2043"/>
    <mergeCell ref="E2044:F2044"/>
    <mergeCell ref="E2045:F2045"/>
    <mergeCell ref="E2046:F2046"/>
    <mergeCell ref="E2047:F2047"/>
    <mergeCell ref="E2048:F2048"/>
    <mergeCell ref="E2037:F2037"/>
    <mergeCell ref="E2038:F2038"/>
    <mergeCell ref="E2039:F2039"/>
    <mergeCell ref="E2040:F2040"/>
    <mergeCell ref="E2041:F2041"/>
    <mergeCell ref="E2042:F2042"/>
    <mergeCell ref="E2031:F2031"/>
    <mergeCell ref="E2032:F2032"/>
    <mergeCell ref="E2033:F2033"/>
    <mergeCell ref="E2034:F2034"/>
    <mergeCell ref="E2035:F2035"/>
    <mergeCell ref="E2036:F2036"/>
    <mergeCell ref="E2061:F2061"/>
    <mergeCell ref="E2062:F2062"/>
    <mergeCell ref="E2063:F2063"/>
    <mergeCell ref="A2064:H2064"/>
    <mergeCell ref="E2065:F2065"/>
    <mergeCell ref="E2066:F2066"/>
    <mergeCell ref="E2055:F2055"/>
    <mergeCell ref="E2056:F2056"/>
    <mergeCell ref="E2057:F2057"/>
    <mergeCell ref="E2058:F2058"/>
    <mergeCell ref="E2059:F2059"/>
    <mergeCell ref="E2060:F2060"/>
    <mergeCell ref="E2049:F2049"/>
    <mergeCell ref="E2050:F2050"/>
    <mergeCell ref="E2051:F2051"/>
    <mergeCell ref="E2052:F2052"/>
    <mergeCell ref="E2053:F2053"/>
    <mergeCell ref="E2054:F2054"/>
    <mergeCell ref="E2079:F2079"/>
    <mergeCell ref="E2080:F2080"/>
    <mergeCell ref="E2081:F2081"/>
    <mergeCell ref="E2082:F2082"/>
    <mergeCell ref="E2083:F2083"/>
    <mergeCell ref="E2084:F2084"/>
    <mergeCell ref="E2073:F2073"/>
    <mergeCell ref="E2074:F2074"/>
    <mergeCell ref="A2075:H2075"/>
    <mergeCell ref="E2076:F2076"/>
    <mergeCell ref="E2077:F2077"/>
    <mergeCell ref="E2078:F2078"/>
    <mergeCell ref="E2067:F2067"/>
    <mergeCell ref="E2068:F2068"/>
    <mergeCell ref="E2069:F2069"/>
    <mergeCell ref="E2070:F2070"/>
    <mergeCell ref="E2071:F2071"/>
    <mergeCell ref="E2072:F2072"/>
    <mergeCell ref="E2097:F2097"/>
    <mergeCell ref="E2098:F2098"/>
    <mergeCell ref="E2099:F2099"/>
    <mergeCell ref="E2100:F2100"/>
    <mergeCell ref="E2101:F2101"/>
    <mergeCell ref="E2102:F2102"/>
    <mergeCell ref="E2091:F2091"/>
    <mergeCell ref="E2092:F2092"/>
    <mergeCell ref="E2093:F2093"/>
    <mergeCell ref="E2094:F2094"/>
    <mergeCell ref="E2095:F2095"/>
    <mergeCell ref="A2096:H2096"/>
    <mergeCell ref="E2085:F2085"/>
    <mergeCell ref="E2086:F2086"/>
    <mergeCell ref="E2087:F2087"/>
    <mergeCell ref="E2088:F2088"/>
    <mergeCell ref="E2089:F2089"/>
    <mergeCell ref="E2090:F2090"/>
    <mergeCell ref="A2115:H2115"/>
    <mergeCell ref="E2116:F2116"/>
    <mergeCell ref="E2117:F2117"/>
    <mergeCell ref="E2118:F2118"/>
    <mergeCell ref="E2119:F2119"/>
    <mergeCell ref="E2120:F2120"/>
    <mergeCell ref="E2109:F2109"/>
    <mergeCell ref="E2110:F2110"/>
    <mergeCell ref="E2111:F2111"/>
    <mergeCell ref="E2112:F2112"/>
    <mergeCell ref="E2113:F2113"/>
    <mergeCell ref="E2114:F2114"/>
    <mergeCell ref="E2103:F2103"/>
    <mergeCell ref="E2104:F2104"/>
    <mergeCell ref="E2105:F2105"/>
    <mergeCell ref="A2106:H2106"/>
    <mergeCell ref="E2107:F2107"/>
    <mergeCell ref="E2108:F2108"/>
    <mergeCell ref="E2133:F2133"/>
    <mergeCell ref="E2134:F2134"/>
    <mergeCell ref="E2135:F2135"/>
    <mergeCell ref="E2136:F2136"/>
    <mergeCell ref="E2137:F2137"/>
    <mergeCell ref="E2138:F2138"/>
    <mergeCell ref="E2127:F2127"/>
    <mergeCell ref="E2128:F2128"/>
    <mergeCell ref="E2129:F2129"/>
    <mergeCell ref="E2130:F2130"/>
    <mergeCell ref="E2131:F2131"/>
    <mergeCell ref="E2132:F2132"/>
    <mergeCell ref="E2121:F2121"/>
    <mergeCell ref="E2122:F2122"/>
    <mergeCell ref="E2123:F2123"/>
    <mergeCell ref="E2124:F2124"/>
    <mergeCell ref="E2125:F2125"/>
    <mergeCell ref="A2126:H2126"/>
    <mergeCell ref="E2151:F2151"/>
    <mergeCell ref="E2152:F2152"/>
    <mergeCell ref="A2153:H2153"/>
    <mergeCell ref="E2154:F2154"/>
    <mergeCell ref="E2155:F2155"/>
    <mergeCell ref="E2156:F2156"/>
    <mergeCell ref="E2145:F2145"/>
    <mergeCell ref="E2146:F2146"/>
    <mergeCell ref="E2147:F2147"/>
    <mergeCell ref="E2148:F2148"/>
    <mergeCell ref="E2149:F2149"/>
    <mergeCell ref="E2150:F2150"/>
    <mergeCell ref="E2139:F2139"/>
    <mergeCell ref="E2140:F2140"/>
    <mergeCell ref="E2141:F2141"/>
    <mergeCell ref="E2142:F2142"/>
    <mergeCell ref="E2143:F2143"/>
    <mergeCell ref="E2144:F2144"/>
    <mergeCell ref="E2169:F2169"/>
    <mergeCell ref="E2170:F2170"/>
    <mergeCell ref="E2171:F2171"/>
    <mergeCell ref="E2172:F2172"/>
    <mergeCell ref="E2173:F2173"/>
    <mergeCell ref="E2174:F2174"/>
    <mergeCell ref="E2163:F2163"/>
    <mergeCell ref="E2164:F2164"/>
    <mergeCell ref="A2165:H2165"/>
    <mergeCell ref="E2166:F2166"/>
    <mergeCell ref="E2167:F2167"/>
    <mergeCell ref="E2168:F2168"/>
    <mergeCell ref="E2157:F2157"/>
    <mergeCell ref="A2158:H2158"/>
    <mergeCell ref="E2159:F2159"/>
    <mergeCell ref="E2160:F2160"/>
    <mergeCell ref="E2161:F2161"/>
    <mergeCell ref="E2162:F2162"/>
    <mergeCell ref="E2187:F2187"/>
    <mergeCell ref="E2188:F2188"/>
    <mergeCell ref="E2189:F2189"/>
    <mergeCell ref="E2190:F2190"/>
    <mergeCell ref="E2191:F2191"/>
    <mergeCell ref="E2192:F2192"/>
    <mergeCell ref="E2181:F2181"/>
    <mergeCell ref="E2182:F2182"/>
    <mergeCell ref="A2183:H2183"/>
    <mergeCell ref="E2184:F2184"/>
    <mergeCell ref="E2185:F2185"/>
    <mergeCell ref="E2186:F2186"/>
    <mergeCell ref="E2175:F2175"/>
    <mergeCell ref="E2176:F2176"/>
    <mergeCell ref="E2177:F2177"/>
    <mergeCell ref="E2178:F2178"/>
    <mergeCell ref="E2179:F2179"/>
    <mergeCell ref="E2180:F2180"/>
    <mergeCell ref="E2205:F2205"/>
    <mergeCell ref="A2206:H2206"/>
    <mergeCell ref="E2207:F2207"/>
    <mergeCell ref="E2208:F2208"/>
    <mergeCell ref="E2209:F2209"/>
    <mergeCell ref="E2210:F2210"/>
    <mergeCell ref="E2199:F2199"/>
    <mergeCell ref="E2200:F2200"/>
    <mergeCell ref="E2201:F2201"/>
    <mergeCell ref="E2202:F2202"/>
    <mergeCell ref="E2203:F2203"/>
    <mergeCell ref="E2204:F2204"/>
    <mergeCell ref="E2193:F2193"/>
    <mergeCell ref="E2194:F2194"/>
    <mergeCell ref="E2195:F2195"/>
    <mergeCell ref="E2196:F2196"/>
    <mergeCell ref="E2197:F2197"/>
    <mergeCell ref="E2198:F2198"/>
    <mergeCell ref="E2223:F2223"/>
    <mergeCell ref="E2224:F2224"/>
    <mergeCell ref="E2225:F2225"/>
    <mergeCell ref="E2226:F2226"/>
    <mergeCell ref="E2227:F2227"/>
    <mergeCell ref="E2228:F2228"/>
    <mergeCell ref="E2217:F2217"/>
    <mergeCell ref="E2218:F2218"/>
    <mergeCell ref="E2219:F2219"/>
    <mergeCell ref="E2220:F2220"/>
    <mergeCell ref="E2221:F2221"/>
    <mergeCell ref="E2222:F2222"/>
    <mergeCell ref="E2211:F2211"/>
    <mergeCell ref="E2212:F2212"/>
    <mergeCell ref="E2213:F2213"/>
    <mergeCell ref="E2214:F2214"/>
    <mergeCell ref="E2215:F2215"/>
    <mergeCell ref="E2216:F2216"/>
    <mergeCell ref="E2241:F2241"/>
    <mergeCell ref="E2242:F2242"/>
    <mergeCell ref="E2243:F2243"/>
    <mergeCell ref="E2244:F2244"/>
    <mergeCell ref="E2245:F2245"/>
    <mergeCell ref="E2246:F2246"/>
    <mergeCell ref="E2235:F2235"/>
    <mergeCell ref="E2236:F2236"/>
    <mergeCell ref="E2237:F2237"/>
    <mergeCell ref="E2238:F2238"/>
    <mergeCell ref="E2239:F2239"/>
    <mergeCell ref="E2240:F2240"/>
    <mergeCell ref="E2229:F2229"/>
    <mergeCell ref="E2230:F2230"/>
    <mergeCell ref="E2231:F2231"/>
    <mergeCell ref="E2232:F2232"/>
    <mergeCell ref="E2233:F2233"/>
    <mergeCell ref="E2234:F2234"/>
    <mergeCell ref="A2260:C2260"/>
    <mergeCell ref="D2260:H2260"/>
    <mergeCell ref="A2261:B2261"/>
    <mergeCell ref="D2261:H2261"/>
    <mergeCell ref="E2262:F2262"/>
    <mergeCell ref="A2263:H2263"/>
    <mergeCell ref="E2253:F2253"/>
    <mergeCell ref="E2254:F2254"/>
    <mergeCell ref="E2255:F2255"/>
    <mergeCell ref="E2256:F2256"/>
    <mergeCell ref="E2257:F2257"/>
    <mergeCell ref="A2259:H2259"/>
    <mergeCell ref="E2247:F2247"/>
    <mergeCell ref="E2248:F2248"/>
    <mergeCell ref="E2249:F2249"/>
    <mergeCell ref="E2250:F2250"/>
    <mergeCell ref="E2251:F2251"/>
    <mergeCell ref="E2252:F2252"/>
    <mergeCell ref="E2276:F2276"/>
    <mergeCell ref="E2277:F2277"/>
    <mergeCell ref="E2278:F2278"/>
    <mergeCell ref="E2279:F2279"/>
    <mergeCell ref="E2280:F2280"/>
    <mergeCell ref="E2281:F2281"/>
    <mergeCell ref="E2270:F2270"/>
    <mergeCell ref="E2271:F2271"/>
    <mergeCell ref="A2272:H2272"/>
    <mergeCell ref="E2273:F2273"/>
    <mergeCell ref="E2274:F2274"/>
    <mergeCell ref="E2275:F2275"/>
    <mergeCell ref="E2264:F2264"/>
    <mergeCell ref="E2265:F2265"/>
    <mergeCell ref="E2266:F2266"/>
    <mergeCell ref="E2267:F2267"/>
    <mergeCell ref="E2268:F2268"/>
    <mergeCell ref="E2269:F2269"/>
    <mergeCell ref="E2294:F2294"/>
    <mergeCell ref="E2295:F2295"/>
    <mergeCell ref="E2296:F2296"/>
    <mergeCell ref="E2297:F2297"/>
    <mergeCell ref="E2298:F2298"/>
    <mergeCell ref="E2299:F2299"/>
    <mergeCell ref="E2288:F2288"/>
    <mergeCell ref="E2289:F2289"/>
    <mergeCell ref="E2290:F2290"/>
    <mergeCell ref="E2291:F2291"/>
    <mergeCell ref="E2292:F2292"/>
    <mergeCell ref="E2293:F2293"/>
    <mergeCell ref="E2282:F2282"/>
    <mergeCell ref="E2283:F2283"/>
    <mergeCell ref="E2284:F2284"/>
    <mergeCell ref="E2285:F2285"/>
    <mergeCell ref="A2286:H2286"/>
    <mergeCell ref="E2287:F2287"/>
    <mergeCell ref="E2312:F2312"/>
    <mergeCell ref="E2313:F2313"/>
    <mergeCell ref="E2314:F2314"/>
    <mergeCell ref="E2315:F2315"/>
    <mergeCell ref="E2316:F2316"/>
    <mergeCell ref="E2317:F2317"/>
    <mergeCell ref="E2306:F2306"/>
    <mergeCell ref="E2307:F2307"/>
    <mergeCell ref="E2308:F2308"/>
    <mergeCell ref="A2309:H2309"/>
    <mergeCell ref="E2310:F2310"/>
    <mergeCell ref="E2311:F2311"/>
    <mergeCell ref="E2300:F2300"/>
    <mergeCell ref="E2301:F2301"/>
    <mergeCell ref="E2302:F2302"/>
    <mergeCell ref="E2303:F2303"/>
    <mergeCell ref="E2304:F2304"/>
    <mergeCell ref="E2305:F2305"/>
    <mergeCell ref="E2330:F2330"/>
    <mergeCell ref="E2331:F2331"/>
    <mergeCell ref="E2332:F2332"/>
    <mergeCell ref="E2333:F2333"/>
    <mergeCell ref="E2334:F2334"/>
    <mergeCell ref="E2335:F2335"/>
    <mergeCell ref="E2324:F2324"/>
    <mergeCell ref="E2325:F2325"/>
    <mergeCell ref="E2326:F2326"/>
    <mergeCell ref="E2327:F2327"/>
    <mergeCell ref="E2328:F2328"/>
    <mergeCell ref="E2329:F2329"/>
    <mergeCell ref="E2318:F2318"/>
    <mergeCell ref="E2319:F2319"/>
    <mergeCell ref="E2320:F2320"/>
    <mergeCell ref="A2321:H2321"/>
    <mergeCell ref="E2322:F2322"/>
    <mergeCell ref="E2323:F2323"/>
    <mergeCell ref="A2348:H2348"/>
    <mergeCell ref="E2349:F2349"/>
    <mergeCell ref="A2350:H2350"/>
    <mergeCell ref="E2351:F2351"/>
    <mergeCell ref="E2352:F2352"/>
    <mergeCell ref="E2353:F2353"/>
    <mergeCell ref="E2342:F2342"/>
    <mergeCell ref="E2343:F2343"/>
    <mergeCell ref="E2344:F2344"/>
    <mergeCell ref="E2345:F2345"/>
    <mergeCell ref="E2346:F2346"/>
    <mergeCell ref="E2347:F2347"/>
    <mergeCell ref="E2336:F2336"/>
    <mergeCell ref="E2337:F2337"/>
    <mergeCell ref="E2338:F2338"/>
    <mergeCell ref="E2339:F2339"/>
    <mergeCell ref="E2340:F2340"/>
    <mergeCell ref="A2341:H2341"/>
    <mergeCell ref="E2366:F2366"/>
    <mergeCell ref="E2367:F2367"/>
    <mergeCell ref="A2368:H2368"/>
    <mergeCell ref="E2369:F2369"/>
    <mergeCell ref="E2370:F2370"/>
    <mergeCell ref="E2371:F2371"/>
    <mergeCell ref="E2360:F2360"/>
    <mergeCell ref="E2361:F2361"/>
    <mergeCell ref="E2362:F2362"/>
    <mergeCell ref="E2363:F2363"/>
    <mergeCell ref="E2364:F2364"/>
    <mergeCell ref="E2365:F2365"/>
    <mergeCell ref="E2354:F2354"/>
    <mergeCell ref="E2355:F2355"/>
    <mergeCell ref="E2356:F2356"/>
    <mergeCell ref="E2357:F2357"/>
    <mergeCell ref="E2358:F2358"/>
    <mergeCell ref="A2359:H2359"/>
    <mergeCell ref="E2384:F2384"/>
    <mergeCell ref="E2385:F2385"/>
    <mergeCell ref="A2386:H2386"/>
    <mergeCell ref="E2387:F2387"/>
    <mergeCell ref="E2388:F2388"/>
    <mergeCell ref="E2389:F2389"/>
    <mergeCell ref="E2378:F2378"/>
    <mergeCell ref="E2379:F2379"/>
    <mergeCell ref="E2380:F2380"/>
    <mergeCell ref="E2381:F2381"/>
    <mergeCell ref="E2382:F2382"/>
    <mergeCell ref="E2383:F2383"/>
    <mergeCell ref="E2372:F2372"/>
    <mergeCell ref="E2373:F2373"/>
    <mergeCell ref="E2374:F2374"/>
    <mergeCell ref="E2375:F2375"/>
    <mergeCell ref="E2376:F2376"/>
    <mergeCell ref="E2377:F2377"/>
    <mergeCell ref="E2402:F2402"/>
    <mergeCell ref="E2403:F2403"/>
    <mergeCell ref="E2404:F2404"/>
    <mergeCell ref="E2405:F2405"/>
    <mergeCell ref="E2406:F2406"/>
    <mergeCell ref="E2407:F2407"/>
    <mergeCell ref="E2396:F2396"/>
    <mergeCell ref="E2397:F2397"/>
    <mergeCell ref="E2398:F2398"/>
    <mergeCell ref="E2399:F2399"/>
    <mergeCell ref="A2400:H2400"/>
    <mergeCell ref="E2401:F2401"/>
    <mergeCell ref="E2390:F2390"/>
    <mergeCell ref="E2391:F2391"/>
    <mergeCell ref="E2392:F2392"/>
    <mergeCell ref="A2393:H2393"/>
    <mergeCell ref="E2394:F2394"/>
    <mergeCell ref="E2395:F2395"/>
    <mergeCell ref="E2420:F2420"/>
    <mergeCell ref="E2421:F2421"/>
    <mergeCell ref="E2422:F2422"/>
    <mergeCell ref="E2423:F2423"/>
    <mergeCell ref="E2424:F2424"/>
    <mergeCell ref="E2425:F2425"/>
    <mergeCell ref="E2414:F2414"/>
    <mergeCell ref="E2415:F2415"/>
    <mergeCell ref="E2416:F2416"/>
    <mergeCell ref="E2417:F2417"/>
    <mergeCell ref="E2418:F2418"/>
    <mergeCell ref="A2419:H2419"/>
    <mergeCell ref="E2408:F2408"/>
    <mergeCell ref="E2409:F2409"/>
    <mergeCell ref="E2410:F2410"/>
    <mergeCell ref="E2411:F2411"/>
    <mergeCell ref="E2412:F2412"/>
    <mergeCell ref="E2413:F2413"/>
    <mergeCell ref="E2438:F2438"/>
    <mergeCell ref="E2439:F2439"/>
    <mergeCell ref="E2440:F2440"/>
    <mergeCell ref="E2441:F2441"/>
    <mergeCell ref="E2442:F2442"/>
    <mergeCell ref="E2443:F2443"/>
    <mergeCell ref="E2432:F2432"/>
    <mergeCell ref="A2433:H2433"/>
    <mergeCell ref="E2434:F2434"/>
    <mergeCell ref="E2435:F2435"/>
    <mergeCell ref="E2436:F2436"/>
    <mergeCell ref="E2437:F2437"/>
    <mergeCell ref="E2426:F2426"/>
    <mergeCell ref="E2427:F2427"/>
    <mergeCell ref="E2428:F2428"/>
    <mergeCell ref="E2429:F2429"/>
    <mergeCell ref="E2430:F2430"/>
    <mergeCell ref="E2431:F2431"/>
    <mergeCell ref="E2456:F2456"/>
    <mergeCell ref="E2457:F2457"/>
    <mergeCell ref="E2458:F2458"/>
    <mergeCell ref="E2459:F2459"/>
    <mergeCell ref="E2460:F2460"/>
    <mergeCell ref="E2461:F2461"/>
    <mergeCell ref="E2450:F2450"/>
    <mergeCell ref="E2451:F2451"/>
    <mergeCell ref="E2452:F2452"/>
    <mergeCell ref="E2453:F2453"/>
    <mergeCell ref="E2454:F2454"/>
    <mergeCell ref="E2455:F2455"/>
    <mergeCell ref="E2444:F2444"/>
    <mergeCell ref="E2445:F2445"/>
    <mergeCell ref="E2446:F2446"/>
    <mergeCell ref="E2447:F2447"/>
    <mergeCell ref="E2448:F2448"/>
    <mergeCell ref="E2449:F2449"/>
    <mergeCell ref="E2474:F2474"/>
    <mergeCell ref="E2475:F2475"/>
    <mergeCell ref="E2476:F2476"/>
    <mergeCell ref="E2477:F2477"/>
    <mergeCell ref="E2478:F2478"/>
    <mergeCell ref="A2480:H2480"/>
    <mergeCell ref="E2468:F2468"/>
    <mergeCell ref="E2469:F2469"/>
    <mergeCell ref="E2470:F2470"/>
    <mergeCell ref="E2471:F2471"/>
    <mergeCell ref="E2472:F2472"/>
    <mergeCell ref="E2473:F2473"/>
    <mergeCell ref="E2462:F2462"/>
    <mergeCell ref="E2463:F2463"/>
    <mergeCell ref="E2464:F2464"/>
    <mergeCell ref="E2465:F2465"/>
    <mergeCell ref="E2466:F2466"/>
    <mergeCell ref="E2467:F2467"/>
    <mergeCell ref="E2494:F2494"/>
    <mergeCell ref="A2495:H2495"/>
    <mergeCell ref="E2496:F2496"/>
    <mergeCell ref="E2497:F2497"/>
    <mergeCell ref="E2498:F2498"/>
    <mergeCell ref="E2499:F2499"/>
    <mergeCell ref="E2488:F2488"/>
    <mergeCell ref="E2489:F2489"/>
    <mergeCell ref="E2490:F2490"/>
    <mergeCell ref="E2491:F2491"/>
    <mergeCell ref="E2492:F2492"/>
    <mergeCell ref="E2493:F2493"/>
    <mergeCell ref="A2481:H2481"/>
    <mergeCell ref="A2482:H2482"/>
    <mergeCell ref="A2484:H2484"/>
    <mergeCell ref="E2485:F2485"/>
    <mergeCell ref="E2486:F2486"/>
    <mergeCell ref="E2487:F2487"/>
    <mergeCell ref="E2512:F2512"/>
    <mergeCell ref="E2513:F2513"/>
    <mergeCell ref="E2514:F2514"/>
    <mergeCell ref="E2515:F2515"/>
    <mergeCell ref="E2516:F2516"/>
    <mergeCell ref="E2517:F2517"/>
    <mergeCell ref="E2506:F2506"/>
    <mergeCell ref="E2507:F2507"/>
    <mergeCell ref="E2508:F2508"/>
    <mergeCell ref="E2509:F2509"/>
    <mergeCell ref="E2510:F2510"/>
    <mergeCell ref="A2511:H2511"/>
    <mergeCell ref="E2500:F2500"/>
    <mergeCell ref="E2501:F2501"/>
    <mergeCell ref="E2502:F2502"/>
    <mergeCell ref="E2503:F2503"/>
    <mergeCell ref="E2504:F2504"/>
    <mergeCell ref="E2505:F2505"/>
    <mergeCell ref="E2530:F2530"/>
    <mergeCell ref="E2531:F2531"/>
    <mergeCell ref="E2532:F2532"/>
    <mergeCell ref="E2533:F2533"/>
    <mergeCell ref="E2534:F2534"/>
    <mergeCell ref="E2535:F2535"/>
    <mergeCell ref="E2524:F2524"/>
    <mergeCell ref="E2525:F2525"/>
    <mergeCell ref="E2526:F2526"/>
    <mergeCell ref="E2527:F2527"/>
    <mergeCell ref="E2528:F2528"/>
    <mergeCell ref="E2529:F2529"/>
    <mergeCell ref="E2518:F2518"/>
    <mergeCell ref="E2519:F2519"/>
    <mergeCell ref="A2520:H2520"/>
    <mergeCell ref="E2521:F2521"/>
    <mergeCell ref="E2522:F2522"/>
    <mergeCell ref="E2523:F2523"/>
    <mergeCell ref="E2548:F2548"/>
    <mergeCell ref="E2549:F2549"/>
    <mergeCell ref="E2550:F2550"/>
    <mergeCell ref="E2551:F2551"/>
    <mergeCell ref="E2552:F2552"/>
    <mergeCell ref="E2553:F2553"/>
    <mergeCell ref="E2542:F2542"/>
    <mergeCell ref="E2543:F2543"/>
    <mergeCell ref="E2544:F2544"/>
    <mergeCell ref="E2545:F2545"/>
    <mergeCell ref="E2546:F2546"/>
    <mergeCell ref="E2547:F2547"/>
    <mergeCell ref="E2536:F2536"/>
    <mergeCell ref="E2537:F2537"/>
    <mergeCell ref="E2538:F2538"/>
    <mergeCell ref="E2539:F2539"/>
    <mergeCell ref="E2540:F2540"/>
    <mergeCell ref="E2541:F2541"/>
    <mergeCell ref="E2566:F2566"/>
    <mergeCell ref="E2567:F2567"/>
    <mergeCell ref="E2568:F2568"/>
    <mergeCell ref="E2569:F2569"/>
    <mergeCell ref="E2570:F2570"/>
    <mergeCell ref="E2571:F2571"/>
    <mergeCell ref="E2560:F2560"/>
    <mergeCell ref="E2561:F2561"/>
    <mergeCell ref="E2562:F2562"/>
    <mergeCell ref="E2563:F2563"/>
    <mergeCell ref="E2564:F2564"/>
    <mergeCell ref="E2565:F2565"/>
    <mergeCell ref="E2554:F2554"/>
    <mergeCell ref="E2555:F2555"/>
    <mergeCell ref="E2556:F2556"/>
    <mergeCell ref="E2557:F2557"/>
    <mergeCell ref="A2558:H2558"/>
    <mergeCell ref="E2559:F2559"/>
    <mergeCell ref="E2584:F2584"/>
    <mergeCell ref="E2585:F2585"/>
    <mergeCell ref="E2586:F2586"/>
    <mergeCell ref="E2587:F2587"/>
    <mergeCell ref="E2588:F2588"/>
    <mergeCell ref="E2589:F2589"/>
    <mergeCell ref="E2578:F2578"/>
    <mergeCell ref="E2579:F2579"/>
    <mergeCell ref="E2580:F2580"/>
    <mergeCell ref="E2581:F2581"/>
    <mergeCell ref="E2582:F2582"/>
    <mergeCell ref="E2583:F2583"/>
    <mergeCell ref="A2572:H2572"/>
    <mergeCell ref="E2573:F2573"/>
    <mergeCell ref="E2574:F2574"/>
    <mergeCell ref="E2575:F2575"/>
    <mergeCell ref="E2576:F2576"/>
    <mergeCell ref="E2577:F2577"/>
    <mergeCell ref="E2602:F2602"/>
    <mergeCell ref="E2603:F2603"/>
    <mergeCell ref="E2604:F2604"/>
    <mergeCell ref="E2605:F2605"/>
    <mergeCell ref="A2606:H2606"/>
    <mergeCell ref="E2607:F2607"/>
    <mergeCell ref="A2596:H2596"/>
    <mergeCell ref="E2597:F2597"/>
    <mergeCell ref="E2598:F2598"/>
    <mergeCell ref="E2599:F2599"/>
    <mergeCell ref="E2600:F2600"/>
    <mergeCell ref="E2601:F2601"/>
    <mergeCell ref="E2590:F2590"/>
    <mergeCell ref="E2591:F2591"/>
    <mergeCell ref="E2592:F2592"/>
    <mergeCell ref="E2593:F2593"/>
    <mergeCell ref="E2594:F2594"/>
    <mergeCell ref="E2595:F2595"/>
    <mergeCell ref="E2620:F2620"/>
    <mergeCell ref="E2621:F2621"/>
    <mergeCell ref="A2622:H2622"/>
    <mergeCell ref="E2623:F2623"/>
    <mergeCell ref="E2624:F2624"/>
    <mergeCell ref="E2625:F2625"/>
    <mergeCell ref="E2614:F2614"/>
    <mergeCell ref="E2615:F2615"/>
    <mergeCell ref="E2616:F2616"/>
    <mergeCell ref="E2617:F2617"/>
    <mergeCell ref="E2618:F2618"/>
    <mergeCell ref="E2619:F2619"/>
    <mergeCell ref="E2608:F2608"/>
    <mergeCell ref="E2609:F2609"/>
    <mergeCell ref="E2610:F2610"/>
    <mergeCell ref="E2611:F2611"/>
    <mergeCell ref="E2612:F2612"/>
    <mergeCell ref="E2613:F2613"/>
    <mergeCell ref="E2638:F2638"/>
    <mergeCell ref="E2639:F2639"/>
    <mergeCell ref="E2640:F2640"/>
    <mergeCell ref="E2641:F2641"/>
    <mergeCell ref="E2642:F2642"/>
    <mergeCell ref="E2643:F2643"/>
    <mergeCell ref="E2632:F2632"/>
    <mergeCell ref="A2633:H2633"/>
    <mergeCell ref="E2634:F2634"/>
    <mergeCell ref="E2635:F2635"/>
    <mergeCell ref="E2636:F2636"/>
    <mergeCell ref="E2637:F2637"/>
    <mergeCell ref="E2626:F2626"/>
    <mergeCell ref="E2627:F2627"/>
    <mergeCell ref="E2628:F2628"/>
    <mergeCell ref="E2629:F2629"/>
    <mergeCell ref="E2630:F2630"/>
    <mergeCell ref="E2631:F2631"/>
    <mergeCell ref="E2656:F2656"/>
    <mergeCell ref="E2657:F2657"/>
    <mergeCell ref="E2658:F2658"/>
    <mergeCell ref="E2659:F2659"/>
    <mergeCell ref="E2660:F2660"/>
    <mergeCell ref="E2661:F2661"/>
    <mergeCell ref="E2650:F2650"/>
    <mergeCell ref="E2651:F2651"/>
    <mergeCell ref="E2652:F2652"/>
    <mergeCell ref="A2653:H2653"/>
    <mergeCell ref="E2654:F2654"/>
    <mergeCell ref="E2655:F2655"/>
    <mergeCell ref="E2644:F2644"/>
    <mergeCell ref="E2645:F2645"/>
    <mergeCell ref="E2646:F2646"/>
    <mergeCell ref="E2647:F2647"/>
    <mergeCell ref="E2648:F2648"/>
    <mergeCell ref="E2649:F2649"/>
    <mergeCell ref="E2674:F2674"/>
    <mergeCell ref="E2675:F2675"/>
    <mergeCell ref="E2676:F2676"/>
    <mergeCell ref="E2677:F2677"/>
    <mergeCell ref="E2678:F2678"/>
    <mergeCell ref="A2679:H2679"/>
    <mergeCell ref="E2668:F2668"/>
    <mergeCell ref="E2669:F2669"/>
    <mergeCell ref="E2670:F2670"/>
    <mergeCell ref="E2671:F2671"/>
    <mergeCell ref="E2672:F2672"/>
    <mergeCell ref="E2673:F2673"/>
    <mergeCell ref="E2662:F2662"/>
    <mergeCell ref="A2663:H2663"/>
    <mergeCell ref="E2664:F2664"/>
    <mergeCell ref="E2665:F2665"/>
    <mergeCell ref="E2666:F2666"/>
    <mergeCell ref="E2667:F2667"/>
    <mergeCell ref="E2692:F2692"/>
    <mergeCell ref="E2693:F2693"/>
    <mergeCell ref="E2694:F2694"/>
    <mergeCell ref="E2695:F2695"/>
    <mergeCell ref="E2696:F2696"/>
    <mergeCell ref="E2697:F2697"/>
    <mergeCell ref="E2686:F2686"/>
    <mergeCell ref="E2687:F2687"/>
    <mergeCell ref="A2688:H2688"/>
    <mergeCell ref="E2689:F2689"/>
    <mergeCell ref="E2690:F2690"/>
    <mergeCell ref="E2691:F2691"/>
    <mergeCell ref="E2680:F2680"/>
    <mergeCell ref="E2681:F2681"/>
    <mergeCell ref="E2682:F2682"/>
    <mergeCell ref="E2683:F2683"/>
    <mergeCell ref="E2684:F2684"/>
    <mergeCell ref="E2685:F2685"/>
    <mergeCell ref="E2710:F2710"/>
    <mergeCell ref="E2711:F2711"/>
    <mergeCell ref="E2712:F2712"/>
    <mergeCell ref="E2713:F2713"/>
    <mergeCell ref="E2714:F2714"/>
    <mergeCell ref="E2715:F2715"/>
    <mergeCell ref="E2704:F2704"/>
    <mergeCell ref="E2705:F2705"/>
    <mergeCell ref="E2706:F2706"/>
    <mergeCell ref="E2707:F2707"/>
    <mergeCell ref="E2708:F2708"/>
    <mergeCell ref="E2709:F2709"/>
    <mergeCell ref="E2698:F2698"/>
    <mergeCell ref="E2699:F2699"/>
    <mergeCell ref="E2700:F2700"/>
    <mergeCell ref="E2701:F2701"/>
    <mergeCell ref="E2702:F2702"/>
    <mergeCell ref="E2703:F2703"/>
    <mergeCell ref="E2728:F2728"/>
    <mergeCell ref="E2729:F2729"/>
    <mergeCell ref="E2730:F2730"/>
    <mergeCell ref="E2731:F2731"/>
    <mergeCell ref="E2732:F2732"/>
    <mergeCell ref="E2733:F2733"/>
    <mergeCell ref="E2722:F2722"/>
    <mergeCell ref="E2723:F2723"/>
    <mergeCell ref="E2724:F2724"/>
    <mergeCell ref="E2725:F2725"/>
    <mergeCell ref="E2726:F2726"/>
    <mergeCell ref="E2727:F2727"/>
    <mergeCell ref="E2716:F2716"/>
    <mergeCell ref="E2717:F2717"/>
    <mergeCell ref="E2718:F2718"/>
    <mergeCell ref="E2719:F2719"/>
    <mergeCell ref="E2720:F2720"/>
    <mergeCell ref="E2721:F2721"/>
    <mergeCell ref="E2746:F2746"/>
    <mergeCell ref="E2747:F2747"/>
    <mergeCell ref="E2748:F2748"/>
    <mergeCell ref="E2749:F2749"/>
    <mergeCell ref="E2750:F2750"/>
    <mergeCell ref="A2752:H2752"/>
    <mergeCell ref="E2740:F2740"/>
    <mergeCell ref="E2741:F2741"/>
    <mergeCell ref="E2742:F2742"/>
    <mergeCell ref="E2743:F2743"/>
    <mergeCell ref="E2744:F2744"/>
    <mergeCell ref="E2745:F2745"/>
    <mergeCell ref="E2734:F2734"/>
    <mergeCell ref="E2735:F2735"/>
    <mergeCell ref="E2736:F2736"/>
    <mergeCell ref="E2737:F2737"/>
    <mergeCell ref="E2738:F2738"/>
    <mergeCell ref="E2739:F2739"/>
    <mergeCell ref="A2765:H2765"/>
    <mergeCell ref="E2766:F2766"/>
    <mergeCell ref="E2767:F2767"/>
    <mergeCell ref="E2768:F2768"/>
    <mergeCell ref="E2769:F2769"/>
    <mergeCell ref="E2770:F2770"/>
    <mergeCell ref="E2759:F2759"/>
    <mergeCell ref="E2760:F2760"/>
    <mergeCell ref="E2761:F2761"/>
    <mergeCell ref="E2762:F2762"/>
    <mergeCell ref="E2763:F2763"/>
    <mergeCell ref="E2764:F2764"/>
    <mergeCell ref="A2753:G2753"/>
    <mergeCell ref="A2754:H2754"/>
    <mergeCell ref="E2755:F2755"/>
    <mergeCell ref="E2756:F2756"/>
    <mergeCell ref="E2757:F2757"/>
    <mergeCell ref="E2758:F2758"/>
    <mergeCell ref="E2783:F2783"/>
    <mergeCell ref="E2784:F2784"/>
    <mergeCell ref="A2785:H2785"/>
    <mergeCell ref="E2786:F2786"/>
    <mergeCell ref="E2787:F2787"/>
    <mergeCell ref="E2788:F2788"/>
    <mergeCell ref="E2777:F2777"/>
    <mergeCell ref="E2778:F2778"/>
    <mergeCell ref="E2779:F2779"/>
    <mergeCell ref="E2780:F2780"/>
    <mergeCell ref="E2781:F2781"/>
    <mergeCell ref="E2782:F2782"/>
    <mergeCell ref="E2771:F2771"/>
    <mergeCell ref="E2772:F2772"/>
    <mergeCell ref="E2773:F2773"/>
    <mergeCell ref="E2774:F2774"/>
    <mergeCell ref="E2775:F2775"/>
    <mergeCell ref="E2776:F2776"/>
    <mergeCell ref="E2801:F2801"/>
    <mergeCell ref="E2802:F2802"/>
    <mergeCell ref="E2803:F2803"/>
    <mergeCell ref="E2804:F2804"/>
    <mergeCell ref="E2805:F2805"/>
    <mergeCell ref="E2806:F2806"/>
    <mergeCell ref="E2795:F2795"/>
    <mergeCell ref="A2796:H2796"/>
    <mergeCell ref="E2797:F2797"/>
    <mergeCell ref="E2798:F2798"/>
    <mergeCell ref="E2799:F2799"/>
    <mergeCell ref="E2800:F2800"/>
    <mergeCell ref="E2789:F2789"/>
    <mergeCell ref="E2790:F2790"/>
    <mergeCell ref="E2791:F2791"/>
    <mergeCell ref="E2792:F2792"/>
    <mergeCell ref="E2793:F2793"/>
    <mergeCell ref="E2794:F2794"/>
    <mergeCell ref="E2819:F2819"/>
    <mergeCell ref="E2820:F2820"/>
    <mergeCell ref="E2821:F2821"/>
    <mergeCell ref="E2822:F2822"/>
    <mergeCell ref="E2823:F2823"/>
    <mergeCell ref="E2824:F2824"/>
    <mergeCell ref="E2813:F2813"/>
    <mergeCell ref="E2814:F2814"/>
    <mergeCell ref="E2815:F2815"/>
    <mergeCell ref="E2816:F2816"/>
    <mergeCell ref="E2817:F2817"/>
    <mergeCell ref="E2818:F2818"/>
    <mergeCell ref="E2807:F2807"/>
    <mergeCell ref="E2808:F2808"/>
    <mergeCell ref="E2809:F2809"/>
    <mergeCell ref="E2810:F2810"/>
    <mergeCell ref="E2811:F2811"/>
    <mergeCell ref="E2812:F2812"/>
    <mergeCell ref="E2837:F2837"/>
    <mergeCell ref="E2838:F2838"/>
    <mergeCell ref="E2839:F2839"/>
    <mergeCell ref="E2840:F2840"/>
    <mergeCell ref="E2841:F2841"/>
    <mergeCell ref="E2842:F2842"/>
    <mergeCell ref="E2831:F2831"/>
    <mergeCell ref="E2832:F2832"/>
    <mergeCell ref="E2833:F2833"/>
    <mergeCell ref="E2834:F2834"/>
    <mergeCell ref="E2835:F2835"/>
    <mergeCell ref="E2836:F2836"/>
    <mergeCell ref="E2825:F2825"/>
    <mergeCell ref="E2826:F2826"/>
    <mergeCell ref="E2827:F2827"/>
    <mergeCell ref="E2828:F2828"/>
    <mergeCell ref="E2829:F2829"/>
    <mergeCell ref="E2830:F2830"/>
    <mergeCell ref="E2855:F2855"/>
    <mergeCell ref="E2856:F2856"/>
    <mergeCell ref="E2857:F2857"/>
    <mergeCell ref="E2858:F2858"/>
    <mergeCell ref="E2859:F2859"/>
    <mergeCell ref="E2860:F2860"/>
    <mergeCell ref="E2849:F2849"/>
    <mergeCell ref="E2850:F2850"/>
    <mergeCell ref="E2851:F2851"/>
    <mergeCell ref="E2852:F2852"/>
    <mergeCell ref="E2853:F2853"/>
    <mergeCell ref="E2854:F2854"/>
    <mergeCell ref="E2843:F2843"/>
    <mergeCell ref="E2844:F2844"/>
    <mergeCell ref="E2845:F2845"/>
    <mergeCell ref="E2846:F2846"/>
    <mergeCell ref="E2847:F2847"/>
    <mergeCell ref="E2848:F2848"/>
    <mergeCell ref="E2873:F2873"/>
    <mergeCell ref="E2874:F2874"/>
    <mergeCell ref="E2875:F2875"/>
    <mergeCell ref="E2876:F2876"/>
    <mergeCell ref="E2877:F2877"/>
    <mergeCell ref="E2878:F2878"/>
    <mergeCell ref="E2867:F2867"/>
    <mergeCell ref="E2868:F2868"/>
    <mergeCell ref="E2869:F2869"/>
    <mergeCell ref="E2870:F2870"/>
    <mergeCell ref="E2871:F2871"/>
    <mergeCell ref="E2872:F2872"/>
    <mergeCell ref="E2861:F2861"/>
    <mergeCell ref="E2862:F2862"/>
    <mergeCell ref="E2863:F2863"/>
    <mergeCell ref="E2864:F2864"/>
    <mergeCell ref="E2865:F2865"/>
    <mergeCell ref="E2866:F2866"/>
    <mergeCell ref="E2891:F2891"/>
    <mergeCell ref="A2892:H2892"/>
    <mergeCell ref="E2893:F2893"/>
    <mergeCell ref="E2894:F2894"/>
    <mergeCell ref="E2895:F2895"/>
    <mergeCell ref="E2896:F2896"/>
    <mergeCell ref="E2885:F2885"/>
    <mergeCell ref="E2886:F2886"/>
    <mergeCell ref="E2887:F2887"/>
    <mergeCell ref="E2888:F2888"/>
    <mergeCell ref="E2889:F2889"/>
    <mergeCell ref="E2890:F2890"/>
    <mergeCell ref="E2879:F2879"/>
    <mergeCell ref="E2880:F2880"/>
    <mergeCell ref="E2881:F2881"/>
    <mergeCell ref="E2882:F2882"/>
    <mergeCell ref="E2883:F2883"/>
    <mergeCell ref="E2884:F2884"/>
    <mergeCell ref="E2909:F2909"/>
    <mergeCell ref="E2910:F2910"/>
    <mergeCell ref="E2911:F2911"/>
    <mergeCell ref="E2912:F2912"/>
    <mergeCell ref="E2913:F2913"/>
    <mergeCell ref="E2914:F2914"/>
    <mergeCell ref="A2903:H2903"/>
    <mergeCell ref="E2904:F2904"/>
    <mergeCell ref="E2905:F2905"/>
    <mergeCell ref="E2906:F2906"/>
    <mergeCell ref="E2907:F2907"/>
    <mergeCell ref="E2908:F2908"/>
    <mergeCell ref="E2897:F2897"/>
    <mergeCell ref="E2898:F2898"/>
    <mergeCell ref="E2899:F2899"/>
    <mergeCell ref="E2900:F2900"/>
    <mergeCell ref="E2901:F2901"/>
    <mergeCell ref="E2902:F2902"/>
    <mergeCell ref="E2927:F2927"/>
    <mergeCell ref="E2928:F2928"/>
    <mergeCell ref="E2929:F2929"/>
    <mergeCell ref="E2930:F2930"/>
    <mergeCell ref="E2931:F2931"/>
    <mergeCell ref="E2932:F2932"/>
    <mergeCell ref="E2921:F2921"/>
    <mergeCell ref="E2922:F2922"/>
    <mergeCell ref="E2923:F2923"/>
    <mergeCell ref="A2924:H2924"/>
    <mergeCell ref="E2925:F2925"/>
    <mergeCell ref="E2926:F2926"/>
    <mergeCell ref="E2915:F2915"/>
    <mergeCell ref="E2916:F2916"/>
    <mergeCell ref="E2917:F2917"/>
    <mergeCell ref="E2918:F2918"/>
    <mergeCell ref="E2919:F2919"/>
    <mergeCell ref="E2920:F2920"/>
    <mergeCell ref="E2945:F2945"/>
    <mergeCell ref="E2946:F2946"/>
    <mergeCell ref="E2947:F2947"/>
    <mergeCell ref="E2948:F2948"/>
    <mergeCell ref="E2949:F2949"/>
    <mergeCell ref="E2950:F2950"/>
    <mergeCell ref="E2939:F2939"/>
    <mergeCell ref="E2940:F2940"/>
    <mergeCell ref="E2941:F2941"/>
    <mergeCell ref="E2942:F2942"/>
    <mergeCell ref="A2943:H2943"/>
    <mergeCell ref="E2944:F2944"/>
    <mergeCell ref="E2933:F2933"/>
    <mergeCell ref="A2934:H2934"/>
    <mergeCell ref="E2935:F2935"/>
    <mergeCell ref="E2936:F2936"/>
    <mergeCell ref="E2937:F2937"/>
    <mergeCell ref="E2938:F2938"/>
    <mergeCell ref="E2963:F2963"/>
    <mergeCell ref="E2964:F2964"/>
    <mergeCell ref="E2965:F2965"/>
    <mergeCell ref="E2966:F2966"/>
    <mergeCell ref="E2967:F2967"/>
    <mergeCell ref="E2968:F2968"/>
    <mergeCell ref="E2957:F2957"/>
    <mergeCell ref="E2958:F2958"/>
    <mergeCell ref="E2959:F2959"/>
    <mergeCell ref="E2960:F2960"/>
    <mergeCell ref="E2961:F2961"/>
    <mergeCell ref="E2962:F2962"/>
    <mergeCell ref="E2951:F2951"/>
    <mergeCell ref="E2952:F2952"/>
    <mergeCell ref="E2953:F2953"/>
    <mergeCell ref="A2954:H2954"/>
    <mergeCell ref="E2955:F2955"/>
    <mergeCell ref="E2956:F2956"/>
    <mergeCell ref="A2981:H2981"/>
    <mergeCell ref="E2982:F2982"/>
    <mergeCell ref="E2983:F2983"/>
    <mergeCell ref="E2984:F2984"/>
    <mergeCell ref="E2985:F2985"/>
    <mergeCell ref="A2986:H2986"/>
    <mergeCell ref="E2975:F2975"/>
    <mergeCell ref="E2976:F2976"/>
    <mergeCell ref="E2977:F2977"/>
    <mergeCell ref="E2978:F2978"/>
    <mergeCell ref="E2979:F2979"/>
    <mergeCell ref="E2980:F2980"/>
    <mergeCell ref="E2969:F2969"/>
    <mergeCell ref="E2970:F2970"/>
    <mergeCell ref="E2971:F2971"/>
    <mergeCell ref="E2972:F2972"/>
    <mergeCell ref="E2973:F2973"/>
    <mergeCell ref="E2974:F2974"/>
    <mergeCell ref="E2999:F2999"/>
    <mergeCell ref="E3000:F3000"/>
    <mergeCell ref="E3001:F3001"/>
    <mergeCell ref="E3002:F3002"/>
    <mergeCell ref="E3003:F3003"/>
    <mergeCell ref="E3004:F3004"/>
    <mergeCell ref="A2993:H2993"/>
    <mergeCell ref="E2994:F2994"/>
    <mergeCell ref="E2995:F2995"/>
    <mergeCell ref="E2996:F2996"/>
    <mergeCell ref="E2997:F2997"/>
    <mergeCell ref="E2998:F2998"/>
    <mergeCell ref="E2987:F2987"/>
    <mergeCell ref="E2988:F2988"/>
    <mergeCell ref="E2989:F2989"/>
    <mergeCell ref="E2990:F2990"/>
    <mergeCell ref="E2991:F2991"/>
    <mergeCell ref="E2992:F2992"/>
    <mergeCell ref="E3017:F3017"/>
    <mergeCell ref="E3018:F3018"/>
    <mergeCell ref="E3019:F3019"/>
    <mergeCell ref="E3020:F3020"/>
    <mergeCell ref="E3021:F3021"/>
    <mergeCell ref="E3022:F3022"/>
    <mergeCell ref="A3011:H3011"/>
    <mergeCell ref="E3012:F3012"/>
    <mergeCell ref="E3013:F3013"/>
    <mergeCell ref="E3014:F3014"/>
    <mergeCell ref="E3015:F3015"/>
    <mergeCell ref="E3016:F3016"/>
    <mergeCell ref="E3005:F3005"/>
    <mergeCell ref="E3006:F3006"/>
    <mergeCell ref="E3007:F3007"/>
    <mergeCell ref="E3008:F3008"/>
    <mergeCell ref="E3009:F3009"/>
    <mergeCell ref="E3010:F3010"/>
    <mergeCell ref="E3035:F3035"/>
    <mergeCell ref="E3036:F3036"/>
    <mergeCell ref="E3037:F3037"/>
    <mergeCell ref="E3038:F3038"/>
    <mergeCell ref="E3039:F3039"/>
    <mergeCell ref="E3040:F3040"/>
    <mergeCell ref="E3029:F3029"/>
    <mergeCell ref="E3030:F3030"/>
    <mergeCell ref="E3031:F3031"/>
    <mergeCell ref="E3032:F3032"/>
    <mergeCell ref="E3033:F3033"/>
    <mergeCell ref="A3034:H3034"/>
    <mergeCell ref="E3023:F3023"/>
    <mergeCell ref="E3024:F3024"/>
    <mergeCell ref="E3025:F3025"/>
    <mergeCell ref="E3026:F3026"/>
    <mergeCell ref="E3027:F3027"/>
    <mergeCell ref="E3028:F3028"/>
    <mergeCell ref="E3053:F3053"/>
    <mergeCell ref="E3054:F3054"/>
    <mergeCell ref="E3055:F3055"/>
    <mergeCell ref="E3056:F3056"/>
    <mergeCell ref="E3057:F3057"/>
    <mergeCell ref="E3058:F3058"/>
    <mergeCell ref="E3047:F3047"/>
    <mergeCell ref="E3048:F3048"/>
    <mergeCell ref="E3049:F3049"/>
    <mergeCell ref="E3050:F3050"/>
    <mergeCell ref="E3051:F3051"/>
    <mergeCell ref="E3052:F3052"/>
    <mergeCell ref="E3041:F3041"/>
    <mergeCell ref="E3042:F3042"/>
    <mergeCell ref="E3043:F3043"/>
    <mergeCell ref="E3044:F3044"/>
    <mergeCell ref="E3045:F3045"/>
    <mergeCell ref="E3046:F3046"/>
    <mergeCell ref="E3071:F3071"/>
    <mergeCell ref="E3072:F3072"/>
    <mergeCell ref="E3073:F3073"/>
    <mergeCell ref="E3074:F3074"/>
    <mergeCell ref="E3075:F3075"/>
    <mergeCell ref="E3076:F3076"/>
    <mergeCell ref="E3065:F3065"/>
    <mergeCell ref="E3066:F3066"/>
    <mergeCell ref="E3067:F3067"/>
    <mergeCell ref="E3068:F3068"/>
    <mergeCell ref="E3069:F3069"/>
    <mergeCell ref="E3070:F3070"/>
    <mergeCell ref="E3059:F3059"/>
    <mergeCell ref="E3060:F3060"/>
    <mergeCell ref="E3061:F3061"/>
    <mergeCell ref="E3062:F3062"/>
    <mergeCell ref="E3063:F3063"/>
    <mergeCell ref="E3064:F3064"/>
    <mergeCell ref="E3092:F3092"/>
    <mergeCell ref="E3093:F3093"/>
    <mergeCell ref="E3094:F3094"/>
    <mergeCell ref="E3095:F3095"/>
    <mergeCell ref="E3096:F3096"/>
    <mergeCell ref="A3097:H3097"/>
    <mergeCell ref="E3083:F3083"/>
    <mergeCell ref="E3084:F3084"/>
    <mergeCell ref="E3085:F3085"/>
    <mergeCell ref="A3088:H3088"/>
    <mergeCell ref="A3090:H3090"/>
    <mergeCell ref="E3091:F3091"/>
    <mergeCell ref="E3077:F3077"/>
    <mergeCell ref="E3078:F3078"/>
    <mergeCell ref="E3079:F3079"/>
    <mergeCell ref="E3080:F3080"/>
    <mergeCell ref="E3081:F3081"/>
    <mergeCell ref="E3082:F3082"/>
    <mergeCell ref="E3110:F3110"/>
    <mergeCell ref="E3111:F3111"/>
    <mergeCell ref="E3112:F3112"/>
    <mergeCell ref="E3113:F3113"/>
    <mergeCell ref="E3114:F3114"/>
    <mergeCell ref="E3115:F3115"/>
    <mergeCell ref="E3104:F3104"/>
    <mergeCell ref="E3105:F3105"/>
    <mergeCell ref="A3106:H3106"/>
    <mergeCell ref="E3107:F3107"/>
    <mergeCell ref="E3108:F3108"/>
    <mergeCell ref="E3109:F3109"/>
    <mergeCell ref="E3098:F3098"/>
    <mergeCell ref="E3099:F3099"/>
    <mergeCell ref="E3100:F3100"/>
    <mergeCell ref="E3101:F3101"/>
    <mergeCell ref="E3102:F3102"/>
    <mergeCell ref="E3103:F3103"/>
    <mergeCell ref="E3128:F3128"/>
    <mergeCell ref="A3129:H3129"/>
    <mergeCell ref="E3130:F3130"/>
    <mergeCell ref="E3131:F3131"/>
    <mergeCell ref="E3132:F3132"/>
    <mergeCell ref="E3133:F3133"/>
    <mergeCell ref="E3122:F3122"/>
    <mergeCell ref="E3123:F3123"/>
    <mergeCell ref="E3124:F3124"/>
    <mergeCell ref="E3125:F3125"/>
    <mergeCell ref="E3126:F3126"/>
    <mergeCell ref="E3127:F3127"/>
    <mergeCell ref="E3116:F3116"/>
    <mergeCell ref="E3117:F3117"/>
    <mergeCell ref="E3118:F3118"/>
    <mergeCell ref="E3119:F3119"/>
    <mergeCell ref="E3120:F3120"/>
    <mergeCell ref="E3121:F3121"/>
    <mergeCell ref="E3146:F3146"/>
    <mergeCell ref="E3147:F3147"/>
    <mergeCell ref="E3148:F3148"/>
    <mergeCell ref="E3149:F3149"/>
    <mergeCell ref="E3150:F3150"/>
    <mergeCell ref="E3151:F3151"/>
    <mergeCell ref="A3140:H3140"/>
    <mergeCell ref="E3141:F3141"/>
    <mergeCell ref="E3142:F3142"/>
    <mergeCell ref="E3143:F3143"/>
    <mergeCell ref="E3144:F3144"/>
    <mergeCell ref="E3145:F3145"/>
    <mergeCell ref="E3134:F3134"/>
    <mergeCell ref="E3135:F3135"/>
    <mergeCell ref="E3136:F3136"/>
    <mergeCell ref="E3137:F3137"/>
    <mergeCell ref="E3138:F3138"/>
    <mergeCell ref="E3139:F3139"/>
    <mergeCell ref="E3164:F3164"/>
    <mergeCell ref="E3165:F3165"/>
    <mergeCell ref="E3166:F3166"/>
    <mergeCell ref="A3167:H3167"/>
    <mergeCell ref="E3168:F3168"/>
    <mergeCell ref="E3169:F3169"/>
    <mergeCell ref="E3158:F3158"/>
    <mergeCell ref="E3159:F3159"/>
    <mergeCell ref="A3160:H3160"/>
    <mergeCell ref="E3161:F3161"/>
    <mergeCell ref="E3162:F3162"/>
    <mergeCell ref="E3163:F3163"/>
    <mergeCell ref="E3152:F3152"/>
    <mergeCell ref="E3153:F3153"/>
    <mergeCell ref="E3154:F3154"/>
    <mergeCell ref="E3155:F3155"/>
    <mergeCell ref="E3156:F3156"/>
    <mergeCell ref="E3157:F3157"/>
    <mergeCell ref="E3182:F3182"/>
    <mergeCell ref="E3183:F3183"/>
    <mergeCell ref="E3184:F3184"/>
    <mergeCell ref="E3185:F3185"/>
    <mergeCell ref="E3186:F3186"/>
    <mergeCell ref="E3187:F3187"/>
    <mergeCell ref="E3176:F3176"/>
    <mergeCell ref="E3177:F3177"/>
    <mergeCell ref="E3178:F3178"/>
    <mergeCell ref="E3179:F3179"/>
    <mergeCell ref="E3180:F3180"/>
    <mergeCell ref="A3181:H3181"/>
    <mergeCell ref="E3170:F3170"/>
    <mergeCell ref="E3171:F3171"/>
    <mergeCell ref="A3172:H3172"/>
    <mergeCell ref="E3173:F3173"/>
    <mergeCell ref="E3174:F3174"/>
    <mergeCell ref="E3175:F3175"/>
    <mergeCell ref="E3200:F3200"/>
    <mergeCell ref="E3201:F3201"/>
    <mergeCell ref="E3202:F3202"/>
    <mergeCell ref="E3203:F3203"/>
    <mergeCell ref="E3204:F3204"/>
    <mergeCell ref="E3205:F3205"/>
    <mergeCell ref="E3194:F3194"/>
    <mergeCell ref="E3195:F3195"/>
    <mergeCell ref="E3196:F3196"/>
    <mergeCell ref="E3197:F3197"/>
    <mergeCell ref="E3198:F3198"/>
    <mergeCell ref="E3199:F3199"/>
    <mergeCell ref="A3188:H3188"/>
    <mergeCell ref="E3189:F3189"/>
    <mergeCell ref="E3190:F3190"/>
    <mergeCell ref="E3191:F3191"/>
    <mergeCell ref="E3192:F3192"/>
    <mergeCell ref="E3193:F3193"/>
    <mergeCell ref="E3218:F3218"/>
    <mergeCell ref="E3219:F3219"/>
    <mergeCell ref="E3220:F3220"/>
    <mergeCell ref="E3221:F3221"/>
    <mergeCell ref="A3222:H3222"/>
    <mergeCell ref="E3223:F3223"/>
    <mergeCell ref="E3212:F3212"/>
    <mergeCell ref="E3213:F3213"/>
    <mergeCell ref="E3214:F3214"/>
    <mergeCell ref="A3215:H3215"/>
    <mergeCell ref="E3216:F3216"/>
    <mergeCell ref="E3217:F3217"/>
    <mergeCell ref="E3206:F3206"/>
    <mergeCell ref="E3207:F3207"/>
    <mergeCell ref="E3208:F3208"/>
    <mergeCell ref="E3209:F3209"/>
    <mergeCell ref="E3210:F3210"/>
    <mergeCell ref="E3211:F3211"/>
    <mergeCell ref="E3236:F3236"/>
    <mergeCell ref="E3237:F3237"/>
    <mergeCell ref="E3238:F3238"/>
    <mergeCell ref="E3239:F3239"/>
    <mergeCell ref="E3240:F3240"/>
    <mergeCell ref="E3241:F3241"/>
    <mergeCell ref="E3230:F3230"/>
    <mergeCell ref="E3231:F3231"/>
    <mergeCell ref="E3232:F3232"/>
    <mergeCell ref="E3233:F3233"/>
    <mergeCell ref="E3234:F3234"/>
    <mergeCell ref="E3235:F3235"/>
    <mergeCell ref="E3224:F3224"/>
    <mergeCell ref="E3225:F3225"/>
    <mergeCell ref="E3226:F3226"/>
    <mergeCell ref="E3227:F3227"/>
    <mergeCell ref="E3228:F3228"/>
    <mergeCell ref="A3229:H3229"/>
    <mergeCell ref="E3254:F3254"/>
    <mergeCell ref="E3255:F3255"/>
    <mergeCell ref="E3256:F3256"/>
    <mergeCell ref="E3257:F3257"/>
    <mergeCell ref="E3258:F3258"/>
    <mergeCell ref="E3259:F3259"/>
    <mergeCell ref="E3248:F3248"/>
    <mergeCell ref="E3249:F3249"/>
    <mergeCell ref="E3250:F3250"/>
    <mergeCell ref="E3251:F3251"/>
    <mergeCell ref="E3252:F3252"/>
    <mergeCell ref="E3253:F3253"/>
    <mergeCell ref="E3242:F3242"/>
    <mergeCell ref="E3243:F3243"/>
    <mergeCell ref="E3244:F3244"/>
    <mergeCell ref="E3245:F3245"/>
    <mergeCell ref="E3246:F3246"/>
    <mergeCell ref="A3247:H3247"/>
    <mergeCell ref="E3273:F3273"/>
    <mergeCell ref="E3274:F3274"/>
    <mergeCell ref="E3275:F3275"/>
    <mergeCell ref="E3276:F3276"/>
    <mergeCell ref="E3277:F3277"/>
    <mergeCell ref="E3278:F3278"/>
    <mergeCell ref="E3267:F3267"/>
    <mergeCell ref="E3268:F3268"/>
    <mergeCell ref="E3269:F3269"/>
    <mergeCell ref="E3270:F3270"/>
    <mergeCell ref="E3271:F3271"/>
    <mergeCell ref="A3272:H3272"/>
    <mergeCell ref="A3261:H3261"/>
    <mergeCell ref="A3262:G3262"/>
    <mergeCell ref="A3263:H3263"/>
    <mergeCell ref="E3264:F3264"/>
    <mergeCell ref="E3265:F3265"/>
    <mergeCell ref="E3266:F3266"/>
    <mergeCell ref="E3291:F3291"/>
    <mergeCell ref="E3292:F3292"/>
    <mergeCell ref="E3293:F3293"/>
    <mergeCell ref="E3294:F3294"/>
    <mergeCell ref="E3295:F3295"/>
    <mergeCell ref="E3296:F3296"/>
    <mergeCell ref="E3285:F3285"/>
    <mergeCell ref="A3286:H3286"/>
    <mergeCell ref="E3287:F3287"/>
    <mergeCell ref="E3288:F3288"/>
    <mergeCell ref="E3289:F3289"/>
    <mergeCell ref="E3290:F3290"/>
    <mergeCell ref="E3279:F3279"/>
    <mergeCell ref="E3280:F3280"/>
    <mergeCell ref="E3281:F3281"/>
    <mergeCell ref="E3282:F3282"/>
    <mergeCell ref="E3283:F3283"/>
    <mergeCell ref="E3284:F3284"/>
    <mergeCell ref="A3309:H3309"/>
    <mergeCell ref="E3310:F3310"/>
    <mergeCell ref="E3311:F3311"/>
    <mergeCell ref="E3312:F3312"/>
    <mergeCell ref="E3313:F3313"/>
    <mergeCell ref="E3314:F3314"/>
    <mergeCell ref="E3303:F3303"/>
    <mergeCell ref="E3304:F3304"/>
    <mergeCell ref="E3305:F3305"/>
    <mergeCell ref="E3306:F3306"/>
    <mergeCell ref="E3307:F3307"/>
    <mergeCell ref="E3308:F3308"/>
    <mergeCell ref="E3297:F3297"/>
    <mergeCell ref="E3298:F3298"/>
    <mergeCell ref="E3299:F3299"/>
    <mergeCell ref="E3300:F3300"/>
    <mergeCell ref="E3301:F3301"/>
    <mergeCell ref="E3302:F3302"/>
    <mergeCell ref="E3327:F3327"/>
    <mergeCell ref="E3328:F3328"/>
    <mergeCell ref="E3329:F3329"/>
    <mergeCell ref="E3330:F3330"/>
    <mergeCell ref="E3331:F3331"/>
    <mergeCell ref="E3332:F3332"/>
    <mergeCell ref="A3321:H3321"/>
    <mergeCell ref="E3322:F3322"/>
    <mergeCell ref="E3323:F3323"/>
    <mergeCell ref="E3324:F3324"/>
    <mergeCell ref="E3325:F3325"/>
    <mergeCell ref="E3326:F3326"/>
    <mergeCell ref="E3315:F3315"/>
    <mergeCell ref="E3316:F3316"/>
    <mergeCell ref="E3317:F3317"/>
    <mergeCell ref="E3318:F3318"/>
    <mergeCell ref="E3319:F3319"/>
    <mergeCell ref="E3320:F3320"/>
    <mergeCell ref="E3345:F3345"/>
    <mergeCell ref="E3346:F3346"/>
    <mergeCell ref="E3347:F3347"/>
    <mergeCell ref="A3348:H3348"/>
    <mergeCell ref="E3349:F3349"/>
    <mergeCell ref="A3350:H3350"/>
    <mergeCell ref="E3339:F3339"/>
    <mergeCell ref="E3340:F3340"/>
    <mergeCell ref="A3341:H3341"/>
    <mergeCell ref="E3342:F3342"/>
    <mergeCell ref="E3343:F3343"/>
    <mergeCell ref="E3344:F3344"/>
    <mergeCell ref="E3333:F3333"/>
    <mergeCell ref="E3334:F3334"/>
    <mergeCell ref="E3335:F3335"/>
    <mergeCell ref="E3336:F3336"/>
    <mergeCell ref="E3337:F3337"/>
    <mergeCell ref="E3338:F3338"/>
    <mergeCell ref="E3363:F3363"/>
    <mergeCell ref="E3364:F3364"/>
    <mergeCell ref="E3365:F3365"/>
    <mergeCell ref="E3366:F3366"/>
    <mergeCell ref="E3367:F3367"/>
    <mergeCell ref="A3368:H3368"/>
    <mergeCell ref="E3357:F3357"/>
    <mergeCell ref="E3358:F3358"/>
    <mergeCell ref="A3359:H3359"/>
    <mergeCell ref="E3360:F3360"/>
    <mergeCell ref="E3361:F3361"/>
    <mergeCell ref="E3362:F3362"/>
    <mergeCell ref="E3351:F3351"/>
    <mergeCell ref="E3352:F3352"/>
    <mergeCell ref="E3353:F3353"/>
    <mergeCell ref="E3354:F3354"/>
    <mergeCell ref="E3355:F3355"/>
    <mergeCell ref="E3356:F3356"/>
    <mergeCell ref="E3381:F3381"/>
    <mergeCell ref="E3382:F3382"/>
    <mergeCell ref="E3383:F3383"/>
    <mergeCell ref="E3384:F3384"/>
    <mergeCell ref="E3385:F3385"/>
    <mergeCell ref="A3386:H3386"/>
    <mergeCell ref="E3375:F3375"/>
    <mergeCell ref="E3376:F3376"/>
    <mergeCell ref="E3377:F3377"/>
    <mergeCell ref="E3378:F3378"/>
    <mergeCell ref="E3379:F3379"/>
    <mergeCell ref="E3380:F3380"/>
    <mergeCell ref="E3369:F3369"/>
    <mergeCell ref="E3370:F3370"/>
    <mergeCell ref="E3371:F3371"/>
    <mergeCell ref="E3372:F3372"/>
    <mergeCell ref="E3373:F3373"/>
    <mergeCell ref="E3374:F3374"/>
    <mergeCell ref="E3399:F3399"/>
    <mergeCell ref="A3400:H3400"/>
    <mergeCell ref="E3401:F3401"/>
    <mergeCell ref="E3402:F3402"/>
    <mergeCell ref="E3403:F3403"/>
    <mergeCell ref="E3404:F3404"/>
    <mergeCell ref="A3393:H3393"/>
    <mergeCell ref="E3394:F3394"/>
    <mergeCell ref="E3395:F3395"/>
    <mergeCell ref="E3396:F3396"/>
    <mergeCell ref="E3397:F3397"/>
    <mergeCell ref="E3398:F3398"/>
    <mergeCell ref="E3387:F3387"/>
    <mergeCell ref="E3388:F3388"/>
    <mergeCell ref="E3389:F3389"/>
    <mergeCell ref="E3390:F3390"/>
    <mergeCell ref="E3391:F3391"/>
    <mergeCell ref="E3392:F3392"/>
    <mergeCell ref="E3417:F3417"/>
    <mergeCell ref="E3418:F3418"/>
    <mergeCell ref="A3419:H3419"/>
    <mergeCell ref="E3420:F3420"/>
    <mergeCell ref="E3421:F3421"/>
    <mergeCell ref="E3422:F3422"/>
    <mergeCell ref="E3411:F3411"/>
    <mergeCell ref="E3412:F3412"/>
    <mergeCell ref="E3413:F3413"/>
    <mergeCell ref="E3414:F3414"/>
    <mergeCell ref="E3415:F3415"/>
    <mergeCell ref="E3416:F3416"/>
    <mergeCell ref="E3405:F3405"/>
    <mergeCell ref="E3406:F3406"/>
    <mergeCell ref="E3407:F3407"/>
    <mergeCell ref="E3408:F3408"/>
    <mergeCell ref="E3409:F3409"/>
    <mergeCell ref="E3410:F3410"/>
    <mergeCell ref="E3435:F3435"/>
    <mergeCell ref="E3436:F3436"/>
    <mergeCell ref="E3437:F3437"/>
    <mergeCell ref="E3438:F3438"/>
    <mergeCell ref="E3439:F3439"/>
    <mergeCell ref="E3440:F3440"/>
    <mergeCell ref="E3429:F3429"/>
    <mergeCell ref="E3430:F3430"/>
    <mergeCell ref="E3431:F3431"/>
    <mergeCell ref="E3432:F3432"/>
    <mergeCell ref="A3433:H3433"/>
    <mergeCell ref="E3434:F3434"/>
    <mergeCell ref="E3423:F3423"/>
    <mergeCell ref="E3424:F3424"/>
    <mergeCell ref="E3425:F3425"/>
    <mergeCell ref="E3426:F3426"/>
    <mergeCell ref="E3427:F3427"/>
    <mergeCell ref="E3428:F3428"/>
    <mergeCell ref="E3453:F3453"/>
    <mergeCell ref="E3454:F3454"/>
    <mergeCell ref="E3455:F3455"/>
    <mergeCell ref="E3456:F3456"/>
    <mergeCell ref="E3457:F3457"/>
    <mergeCell ref="E3458:F3458"/>
    <mergeCell ref="E3447:F3447"/>
    <mergeCell ref="E3448:F3448"/>
    <mergeCell ref="E3449:F3449"/>
    <mergeCell ref="E3450:F3450"/>
    <mergeCell ref="E3451:F3451"/>
    <mergeCell ref="E3452:F3452"/>
    <mergeCell ref="E3441:F3441"/>
    <mergeCell ref="E3442:F3442"/>
    <mergeCell ref="E3443:F3443"/>
    <mergeCell ref="E3444:F3444"/>
    <mergeCell ref="E3445:F3445"/>
    <mergeCell ref="E3446:F3446"/>
    <mergeCell ref="E3471:F3471"/>
    <mergeCell ref="E3472:F3472"/>
    <mergeCell ref="E3473:F3473"/>
    <mergeCell ref="E3474:F3474"/>
    <mergeCell ref="E3475:F3475"/>
    <mergeCell ref="E3476:F3476"/>
    <mergeCell ref="E3465:F3465"/>
    <mergeCell ref="E3466:F3466"/>
    <mergeCell ref="E3467:F3467"/>
    <mergeCell ref="E3468:F3468"/>
    <mergeCell ref="E3469:F3469"/>
    <mergeCell ref="E3470:F3470"/>
    <mergeCell ref="E3459:F3459"/>
    <mergeCell ref="E3460:F3460"/>
    <mergeCell ref="E3461:F3461"/>
    <mergeCell ref="E3462:F3462"/>
    <mergeCell ref="E3463:F3463"/>
    <mergeCell ref="E3464:F3464"/>
    <mergeCell ref="B3488:C3488"/>
    <mergeCell ref="E3488:F3488"/>
    <mergeCell ref="B3489:C3489"/>
    <mergeCell ref="E3489:F3489"/>
    <mergeCell ref="B3490:C3490"/>
    <mergeCell ref="E3490:F3490"/>
    <mergeCell ref="B3485:C3485"/>
    <mergeCell ref="E3485:F3485"/>
    <mergeCell ref="B3486:C3486"/>
    <mergeCell ref="E3486:F3486"/>
    <mergeCell ref="B3487:C3487"/>
    <mergeCell ref="E3487:F3487"/>
    <mergeCell ref="E3477:F3477"/>
    <mergeCell ref="E3478:F3478"/>
    <mergeCell ref="A3481:H3481"/>
    <mergeCell ref="B3483:C3483"/>
    <mergeCell ref="E3483:F3483"/>
    <mergeCell ref="B3484:C3484"/>
    <mergeCell ref="E3484:F3484"/>
    <mergeCell ref="B3497:C3497"/>
    <mergeCell ref="E3497:F3497"/>
    <mergeCell ref="B3498:C3498"/>
    <mergeCell ref="E3498:F3498"/>
    <mergeCell ref="B3499:C3499"/>
    <mergeCell ref="E3499:F3499"/>
    <mergeCell ref="B3494:C3494"/>
    <mergeCell ref="E3494:F3494"/>
    <mergeCell ref="B3495:C3495"/>
    <mergeCell ref="E3495:F3495"/>
    <mergeCell ref="B3496:C3496"/>
    <mergeCell ref="E3496:F3496"/>
    <mergeCell ref="B3491:C3491"/>
    <mergeCell ref="E3491:F3491"/>
    <mergeCell ref="B3492:C3492"/>
    <mergeCell ref="E3492:F3492"/>
    <mergeCell ref="B3493:C3493"/>
    <mergeCell ref="E3493:F3493"/>
    <mergeCell ref="B3507:C3507"/>
    <mergeCell ref="E3507:F3507"/>
    <mergeCell ref="B3508:C3508"/>
    <mergeCell ref="E3508:F3508"/>
    <mergeCell ref="B3509:C3509"/>
    <mergeCell ref="E3509:F3509"/>
    <mergeCell ref="B3503:C3503"/>
    <mergeCell ref="E3503:F3503"/>
    <mergeCell ref="B3505:C3505"/>
    <mergeCell ref="E3505:F3505"/>
    <mergeCell ref="B3506:C3506"/>
    <mergeCell ref="E3506:F3506"/>
    <mergeCell ref="B3500:C3500"/>
    <mergeCell ref="E3500:F3500"/>
    <mergeCell ref="B3501:C3501"/>
    <mergeCell ref="E3501:F3501"/>
    <mergeCell ref="B3502:C3502"/>
    <mergeCell ref="E3502:F3502"/>
    <mergeCell ref="B3516:C3516"/>
    <mergeCell ref="E3516:F3516"/>
    <mergeCell ref="B3518:C3518"/>
    <mergeCell ref="E3518:F3518"/>
    <mergeCell ref="B3519:C3519"/>
    <mergeCell ref="E3519:F3519"/>
    <mergeCell ref="B3513:C3513"/>
    <mergeCell ref="E3513:F3513"/>
    <mergeCell ref="B3514:C3514"/>
    <mergeCell ref="E3514:F3514"/>
    <mergeCell ref="B3515:C3515"/>
    <mergeCell ref="E3515:F3515"/>
    <mergeCell ref="B3510:C3510"/>
    <mergeCell ref="E3510:F3510"/>
    <mergeCell ref="B3511:C3511"/>
    <mergeCell ref="E3511:F3511"/>
    <mergeCell ref="B3512:C3512"/>
    <mergeCell ref="E3512:F3512"/>
    <mergeCell ref="B3526:C3526"/>
    <mergeCell ref="E3526:F3526"/>
    <mergeCell ref="B3527:C3527"/>
    <mergeCell ref="E3527:F3527"/>
    <mergeCell ref="B3529:C3529"/>
    <mergeCell ref="E3529:F3529"/>
    <mergeCell ref="B3523:C3523"/>
    <mergeCell ref="E3523:F3523"/>
    <mergeCell ref="B3524:C3524"/>
    <mergeCell ref="E3524:F3524"/>
    <mergeCell ref="B3525:C3525"/>
    <mergeCell ref="E3525:F3525"/>
    <mergeCell ref="B3520:C3520"/>
    <mergeCell ref="E3520:F3520"/>
    <mergeCell ref="B3521:C3521"/>
    <mergeCell ref="E3521:F3521"/>
    <mergeCell ref="B3522:C3522"/>
    <mergeCell ref="E3522:F3522"/>
    <mergeCell ref="B3536:C3536"/>
    <mergeCell ref="E3536:F3536"/>
    <mergeCell ref="B3537:C3537"/>
    <mergeCell ref="E3537:F3537"/>
    <mergeCell ref="B3538:C3538"/>
    <mergeCell ref="E3538:F3538"/>
    <mergeCell ref="B3533:C3533"/>
    <mergeCell ref="E3533:F3533"/>
    <mergeCell ref="B3534:C3534"/>
    <mergeCell ref="E3534:F3534"/>
    <mergeCell ref="B3535:C3535"/>
    <mergeCell ref="E3535:F3535"/>
    <mergeCell ref="B3530:C3530"/>
    <mergeCell ref="E3530:F3530"/>
    <mergeCell ref="B3531:C3531"/>
    <mergeCell ref="E3531:F3531"/>
    <mergeCell ref="B3532:C3532"/>
    <mergeCell ref="E3532:F3532"/>
    <mergeCell ref="B3546:C3546"/>
    <mergeCell ref="E3546:F3546"/>
    <mergeCell ref="B3547:C3547"/>
    <mergeCell ref="E3547:F3547"/>
    <mergeCell ref="B3548:C3548"/>
    <mergeCell ref="E3548:F3548"/>
    <mergeCell ref="B3543:C3543"/>
    <mergeCell ref="E3543:F3543"/>
    <mergeCell ref="B3544:C3544"/>
    <mergeCell ref="E3544:F3544"/>
    <mergeCell ref="B3545:C3545"/>
    <mergeCell ref="E3545:F3545"/>
    <mergeCell ref="B3539:C3539"/>
    <mergeCell ref="E3539:F3539"/>
    <mergeCell ref="B3540:C3540"/>
    <mergeCell ref="E3540:F3540"/>
    <mergeCell ref="B3542:C3542"/>
    <mergeCell ref="E3542:F3542"/>
    <mergeCell ref="B3556:C3556"/>
    <mergeCell ref="E3556:F3556"/>
    <mergeCell ref="B3557:C3557"/>
    <mergeCell ref="E3557:F3557"/>
    <mergeCell ref="B3559:C3559"/>
    <mergeCell ref="E3559:F3559"/>
    <mergeCell ref="B3553:C3553"/>
    <mergeCell ref="E3553:F3553"/>
    <mergeCell ref="B3554:C3554"/>
    <mergeCell ref="E3554:F3554"/>
    <mergeCell ref="B3555:C3555"/>
    <mergeCell ref="E3555:F3555"/>
    <mergeCell ref="B3549:C3549"/>
    <mergeCell ref="E3549:F3549"/>
    <mergeCell ref="B3551:C3551"/>
    <mergeCell ref="E3551:F3551"/>
    <mergeCell ref="B3552:C3552"/>
    <mergeCell ref="E3552:F3552"/>
    <mergeCell ref="B3568:C3568"/>
    <mergeCell ref="E3568:F3568"/>
    <mergeCell ref="B3569:C3569"/>
    <mergeCell ref="E3569:F3569"/>
    <mergeCell ref="B3570:C3570"/>
    <mergeCell ref="E3570:F3570"/>
    <mergeCell ref="B3563:C3563"/>
    <mergeCell ref="E3563:F3563"/>
    <mergeCell ref="B3565:F3565"/>
    <mergeCell ref="B3566:C3566"/>
    <mergeCell ref="E3566:F3566"/>
    <mergeCell ref="B3567:C3567"/>
    <mergeCell ref="E3567:F3567"/>
    <mergeCell ref="B3560:C3560"/>
    <mergeCell ref="E3560:F3560"/>
    <mergeCell ref="B3561:C3561"/>
    <mergeCell ref="E3561:F3561"/>
    <mergeCell ref="B3562:C3562"/>
    <mergeCell ref="E3562:F3562"/>
    <mergeCell ref="B3579:C3579"/>
    <mergeCell ref="E3579:F3579"/>
    <mergeCell ref="B3580:C3580"/>
    <mergeCell ref="E3580:F3580"/>
    <mergeCell ref="B3581:C3581"/>
    <mergeCell ref="E3581:F3581"/>
    <mergeCell ref="B3574:C3574"/>
    <mergeCell ref="E3574:F3574"/>
    <mergeCell ref="B3576:F3576"/>
    <mergeCell ref="B3577:C3577"/>
    <mergeCell ref="E3577:F3577"/>
    <mergeCell ref="B3578:C3578"/>
    <mergeCell ref="E3578:F3578"/>
    <mergeCell ref="B3571:C3571"/>
    <mergeCell ref="E3571:F3571"/>
    <mergeCell ref="B3572:C3572"/>
    <mergeCell ref="E3572:F3572"/>
    <mergeCell ref="B3573:C3573"/>
    <mergeCell ref="E3573:F3573"/>
    <mergeCell ref="B3589:C3589"/>
    <mergeCell ref="E3589:F3589"/>
    <mergeCell ref="B3590:C3590"/>
    <mergeCell ref="E3590:F3590"/>
    <mergeCell ref="B3591:C3591"/>
    <mergeCell ref="E3591:F3591"/>
    <mergeCell ref="B3585:C3585"/>
    <mergeCell ref="E3585:F3585"/>
    <mergeCell ref="B3586:C3586"/>
    <mergeCell ref="E3586:F3586"/>
    <mergeCell ref="B3587:C3587"/>
    <mergeCell ref="E3587:F3587"/>
    <mergeCell ref="B3582:C3582"/>
    <mergeCell ref="E3582:F3582"/>
    <mergeCell ref="B3583:C3583"/>
    <mergeCell ref="E3583:F3583"/>
    <mergeCell ref="B3584:C3584"/>
    <mergeCell ref="E3584:F3584"/>
    <mergeCell ref="B3598:C3598"/>
    <mergeCell ref="E3598:F3598"/>
    <mergeCell ref="B3599:C3599"/>
    <mergeCell ref="E3599:F3599"/>
    <mergeCell ref="B3600:C3600"/>
    <mergeCell ref="E3600:F3600"/>
    <mergeCell ref="B3595:C3595"/>
    <mergeCell ref="E3595:F3595"/>
    <mergeCell ref="B3596:C3596"/>
    <mergeCell ref="E3596:F3596"/>
    <mergeCell ref="B3597:C3597"/>
    <mergeCell ref="E3597:F3597"/>
    <mergeCell ref="B3592:C3592"/>
    <mergeCell ref="E3592:F3592"/>
    <mergeCell ref="B3593:C3593"/>
    <mergeCell ref="E3593:F3593"/>
    <mergeCell ref="B3594:C3594"/>
    <mergeCell ref="E3594:F3594"/>
    <mergeCell ref="B3609:C3609"/>
    <mergeCell ref="E3609:F3609"/>
    <mergeCell ref="B3610:C3610"/>
    <mergeCell ref="E3610:F3610"/>
    <mergeCell ref="B3611:C3611"/>
    <mergeCell ref="E3611:F3611"/>
    <mergeCell ref="B3604:C3604"/>
    <mergeCell ref="E3604:F3604"/>
    <mergeCell ref="B3605:C3605"/>
    <mergeCell ref="E3605:F3605"/>
    <mergeCell ref="A3607:H3607"/>
    <mergeCell ref="A3608:G3608"/>
    <mergeCell ref="B3601:C3601"/>
    <mergeCell ref="E3601:F3601"/>
    <mergeCell ref="B3602:C3602"/>
    <mergeCell ref="E3602:F3602"/>
    <mergeCell ref="B3603:C3603"/>
    <mergeCell ref="E3603:F3603"/>
    <mergeCell ref="B3618:C3618"/>
    <mergeCell ref="E3618:F3618"/>
    <mergeCell ref="B3619:C3619"/>
    <mergeCell ref="E3619:F3619"/>
    <mergeCell ref="B3620:C3620"/>
    <mergeCell ref="E3620:F3620"/>
    <mergeCell ref="B3615:C3615"/>
    <mergeCell ref="E3615:F3615"/>
    <mergeCell ref="B3616:C3616"/>
    <mergeCell ref="E3616:F3616"/>
    <mergeCell ref="B3617:C3617"/>
    <mergeCell ref="E3617:F3617"/>
    <mergeCell ref="B3612:C3612"/>
    <mergeCell ref="E3612:F3612"/>
    <mergeCell ref="B3613:C3613"/>
    <mergeCell ref="E3613:F3613"/>
    <mergeCell ref="B3614:C3614"/>
    <mergeCell ref="E3614:F3614"/>
    <mergeCell ref="B3628:C3628"/>
    <mergeCell ref="E3628:F3628"/>
    <mergeCell ref="B3629:C3629"/>
    <mergeCell ref="E3629:F3629"/>
    <mergeCell ref="B3630:C3630"/>
    <mergeCell ref="E3630:F3630"/>
    <mergeCell ref="B3625:C3625"/>
    <mergeCell ref="E3625:F3625"/>
    <mergeCell ref="B3626:C3626"/>
    <mergeCell ref="E3626:F3626"/>
    <mergeCell ref="B3627:C3627"/>
    <mergeCell ref="E3627:F3627"/>
    <mergeCell ref="B3621:C3621"/>
    <mergeCell ref="E3621:F3621"/>
    <mergeCell ref="B3623:D3623"/>
    <mergeCell ref="E3623:F3623"/>
    <mergeCell ref="B3624:C3624"/>
    <mergeCell ref="E3624:F3624"/>
    <mergeCell ref="B3638:C3638"/>
    <mergeCell ref="E3638:F3638"/>
    <mergeCell ref="B3639:C3639"/>
    <mergeCell ref="E3639:F3639"/>
    <mergeCell ref="B3640:C3640"/>
    <mergeCell ref="E3640:F3640"/>
    <mergeCell ref="B3634:C3634"/>
    <mergeCell ref="E3634:F3634"/>
    <mergeCell ref="B3636:D3636"/>
    <mergeCell ref="E3636:F3636"/>
    <mergeCell ref="B3637:C3637"/>
    <mergeCell ref="E3637:F3637"/>
    <mergeCell ref="B3631:C3631"/>
    <mergeCell ref="E3631:F3631"/>
    <mergeCell ref="B3632:C3632"/>
    <mergeCell ref="E3632:F3632"/>
    <mergeCell ref="B3633:C3633"/>
    <mergeCell ref="E3633:F3633"/>
    <mergeCell ref="B3648:C3648"/>
    <mergeCell ref="E3648:F3648"/>
    <mergeCell ref="B3649:C3649"/>
    <mergeCell ref="E3649:F3649"/>
    <mergeCell ref="B3650:C3650"/>
    <mergeCell ref="E3650:F3650"/>
    <mergeCell ref="B3644:C3644"/>
    <mergeCell ref="E3644:F3644"/>
    <mergeCell ref="B3645:C3645"/>
    <mergeCell ref="E3645:F3645"/>
    <mergeCell ref="B3647:D3647"/>
    <mergeCell ref="E3647:F3647"/>
    <mergeCell ref="B3641:C3641"/>
    <mergeCell ref="E3641:F3641"/>
    <mergeCell ref="B3642:C3642"/>
    <mergeCell ref="E3642:F3642"/>
    <mergeCell ref="B3643:C3643"/>
    <mergeCell ref="E3643:F3643"/>
    <mergeCell ref="B3658:C3658"/>
    <mergeCell ref="E3658:F3658"/>
    <mergeCell ref="B3659:C3659"/>
    <mergeCell ref="E3659:F3659"/>
    <mergeCell ref="B3661:C3661"/>
    <mergeCell ref="E3661:F3661"/>
    <mergeCell ref="B3655:C3655"/>
    <mergeCell ref="E3655:F3655"/>
    <mergeCell ref="B3656:C3656"/>
    <mergeCell ref="E3656:F3656"/>
    <mergeCell ref="B3657:C3657"/>
    <mergeCell ref="E3657:F3657"/>
    <mergeCell ref="B3652:C3652"/>
    <mergeCell ref="E3652:F3652"/>
    <mergeCell ref="B3653:C3653"/>
    <mergeCell ref="E3653:F3653"/>
    <mergeCell ref="B3654:C3654"/>
    <mergeCell ref="E3654:F3654"/>
    <mergeCell ref="B3669:C3669"/>
    <mergeCell ref="E3669:F3669"/>
    <mergeCell ref="B3670:C3670"/>
    <mergeCell ref="E3670:F3670"/>
    <mergeCell ref="B3671:C3671"/>
    <mergeCell ref="E3671:F3671"/>
    <mergeCell ref="B3665:C3665"/>
    <mergeCell ref="E3665:F3665"/>
    <mergeCell ref="B3666:C3666"/>
    <mergeCell ref="E3666:F3666"/>
    <mergeCell ref="B3668:C3668"/>
    <mergeCell ref="E3668:F3668"/>
    <mergeCell ref="B3662:C3662"/>
    <mergeCell ref="E3662:F3662"/>
    <mergeCell ref="B3663:C3663"/>
    <mergeCell ref="E3663:F3663"/>
    <mergeCell ref="B3664:C3664"/>
    <mergeCell ref="E3664:F3664"/>
    <mergeCell ref="B3679:C3679"/>
    <mergeCell ref="E3679:F3679"/>
    <mergeCell ref="B3680:C3680"/>
    <mergeCell ref="E3680:F3680"/>
    <mergeCell ref="B3681:C3681"/>
    <mergeCell ref="E3681:F3681"/>
    <mergeCell ref="B3676:C3676"/>
    <mergeCell ref="E3676:F3676"/>
    <mergeCell ref="B3677:C3677"/>
    <mergeCell ref="E3677:F3677"/>
    <mergeCell ref="B3678:C3678"/>
    <mergeCell ref="E3678:F3678"/>
    <mergeCell ref="B3672:C3672"/>
    <mergeCell ref="E3672:F3672"/>
    <mergeCell ref="B3673:C3673"/>
    <mergeCell ref="E3673:F3673"/>
    <mergeCell ref="B3675:C3675"/>
    <mergeCell ref="E3675:F3675"/>
    <mergeCell ref="B3689:D3689"/>
    <mergeCell ref="E3689:F3689"/>
    <mergeCell ref="B3690:C3690"/>
    <mergeCell ref="E3690:F3690"/>
    <mergeCell ref="B3691:C3691"/>
    <mergeCell ref="E3691:F3691"/>
    <mergeCell ref="B3685:C3685"/>
    <mergeCell ref="E3685:F3685"/>
    <mergeCell ref="B3686:C3686"/>
    <mergeCell ref="E3686:F3686"/>
    <mergeCell ref="B3687:C3687"/>
    <mergeCell ref="E3687:F3687"/>
    <mergeCell ref="B3682:C3682"/>
    <mergeCell ref="E3682:F3682"/>
    <mergeCell ref="B3683:C3683"/>
    <mergeCell ref="E3683:F3683"/>
    <mergeCell ref="B3684:C3684"/>
    <mergeCell ref="E3684:F3684"/>
    <mergeCell ref="B3698:C3698"/>
    <mergeCell ref="E3698:F3698"/>
    <mergeCell ref="B3700:C3700"/>
    <mergeCell ref="E3700:F3700"/>
    <mergeCell ref="B3701:C3701"/>
    <mergeCell ref="E3701:F3701"/>
    <mergeCell ref="B3695:C3695"/>
    <mergeCell ref="E3695:F3695"/>
    <mergeCell ref="B3696:C3696"/>
    <mergeCell ref="E3696:F3696"/>
    <mergeCell ref="B3697:C3697"/>
    <mergeCell ref="E3697:F3697"/>
    <mergeCell ref="B3692:C3692"/>
    <mergeCell ref="E3692:F3692"/>
    <mergeCell ref="B3693:C3693"/>
    <mergeCell ref="E3693:F3693"/>
    <mergeCell ref="B3694:C3694"/>
    <mergeCell ref="E3694:F3694"/>
    <mergeCell ref="B3708:C3708"/>
    <mergeCell ref="E3708:F3708"/>
    <mergeCell ref="B3709:C3709"/>
    <mergeCell ref="E3709:F3709"/>
    <mergeCell ref="B3710:C3710"/>
    <mergeCell ref="E3710:F3710"/>
    <mergeCell ref="B3705:C3705"/>
    <mergeCell ref="E3705:F3705"/>
    <mergeCell ref="B3706:C3706"/>
    <mergeCell ref="E3706:F3706"/>
    <mergeCell ref="B3707:C3707"/>
    <mergeCell ref="E3707:F3707"/>
    <mergeCell ref="B3702:C3702"/>
    <mergeCell ref="E3702:F3702"/>
    <mergeCell ref="B3703:C3703"/>
    <mergeCell ref="E3703:F3703"/>
    <mergeCell ref="B3704:C3704"/>
    <mergeCell ref="E3704:F3704"/>
    <mergeCell ref="A3726:H3726"/>
    <mergeCell ref="A3728:H3730"/>
    <mergeCell ref="A3731:H3731"/>
    <mergeCell ref="A3733:H3733"/>
    <mergeCell ref="A3734:H3734"/>
    <mergeCell ref="A3735:H3735"/>
    <mergeCell ref="B3715:D3715"/>
    <mergeCell ref="E3715:F3715"/>
    <mergeCell ref="B3716:C3716"/>
    <mergeCell ref="E3716:F3716"/>
    <mergeCell ref="A3722:H3722"/>
    <mergeCell ref="A3724:H3724"/>
    <mergeCell ref="B3711:C3711"/>
    <mergeCell ref="E3711:F3711"/>
    <mergeCell ref="B3712:C3712"/>
    <mergeCell ref="E3712:F3712"/>
    <mergeCell ref="B3713:C3713"/>
    <mergeCell ref="E3713:F3713"/>
    <mergeCell ref="B3782:F3782"/>
    <mergeCell ref="B3783:F3783"/>
    <mergeCell ref="A3752:C3752"/>
    <mergeCell ref="A3755:G3755"/>
    <mergeCell ref="B3763:H3763"/>
    <mergeCell ref="B3764:H3764"/>
    <mergeCell ref="B3771:H3771"/>
    <mergeCell ref="B3772:H3772"/>
    <mergeCell ref="A3742:H3742"/>
    <mergeCell ref="A3744:H3745"/>
    <mergeCell ref="B3746:H3746"/>
    <mergeCell ref="B3747:H3747"/>
    <mergeCell ref="B3748:H3748"/>
    <mergeCell ref="A3750:H3750"/>
    <mergeCell ref="A3736:H3736"/>
    <mergeCell ref="A3737:H3737"/>
    <mergeCell ref="A3738:H3738"/>
    <mergeCell ref="A3739:H3739"/>
    <mergeCell ref="A3740:H3740"/>
    <mergeCell ref="A3741:H3741"/>
  </mergeCells>
  <printOptions horizontalCentered="1"/>
  <pageMargins left="0.55118110236220474" right="0.23622047244094491" top="0.47244094488188981" bottom="0.3013392857142857" header="0.55118110236220474" footer="0.31496062992125984"/>
  <pageSetup scale="44" fitToHeight="0" orientation="portrait" r:id="rId1"/>
  <headerFooter differentFirst="1">
    <oddFooter>&amp;CPágina &amp;P</oddFooter>
  </headerFooter>
  <rowBreaks count="1" manualBreakCount="1">
    <brk id="3735"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PLAN DRUMMIND 2021</vt:lpstr>
      <vt:lpstr>PROMIGAS</vt:lpstr>
      <vt:lpstr>EZEQUIEL (2)</vt:lpstr>
      <vt:lpstr>'EZEQUIEL (2)'!Área_de_impresión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maria graciela Davila gomez</cp:lastModifiedBy>
  <cp:lastPrinted>2025-09-02T20:16:14Z</cp:lastPrinted>
  <dcterms:created xsi:type="dcterms:W3CDTF">2018-07-16T14:05:46Z</dcterms:created>
  <dcterms:modified xsi:type="dcterms:W3CDTF">2025-09-13T00:46:46Z</dcterms:modified>
</cp:coreProperties>
</file>