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LANEACION1\Desktop\2025\PROCESOS DE CONTRATACION\PH RABANAL Y LA ISLA\"/>
    </mc:Choice>
  </mc:AlternateContent>
  <bookViews>
    <workbookView xWindow="0" yWindow="0" windowWidth="28800" windowHeight="12435"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(Entidad)'!$A$1:$M$62</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(Entidad)'!$K$45</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(Entidad)'!$K$57</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(Entidad)'!$K$57</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(Entidad)'!$K$58</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workbook>
</file>

<file path=xl/calcChain.xml><?xml version="1.0" encoding="utf-8"?>
<calcChain xmlns="http://schemas.openxmlformats.org/spreadsheetml/2006/main">
  <c r="K59" i="265" l="1"/>
  <c r="K41" i="265"/>
  <c r="K42" i="265" s="1"/>
  <c r="K38" i="265"/>
  <c r="K37" i="265"/>
  <c r="K36" i="265"/>
  <c r="K33" i="265"/>
  <c r="K32" i="265"/>
  <c r="K31" i="265"/>
  <c r="K26" i="265"/>
  <c r="K27" i="265" s="1"/>
  <c r="K22" i="265"/>
  <c r="K23" i="265"/>
  <c r="K21" i="265"/>
  <c r="K17" i="265"/>
  <c r="K18" i="265"/>
  <c r="K16" i="265"/>
  <c r="K34" i="265" l="1"/>
  <c r="K19" i="265"/>
  <c r="K39" i="265"/>
  <c r="K24" i="265"/>
  <c r="K43" i="265" l="1"/>
  <c r="K28" i="265"/>
  <c r="K48" i="265" l="1"/>
  <c r="K52" i="265" s="1"/>
</calcChain>
</file>

<file path=xl/sharedStrings.xml><?xml version="1.0" encoding="utf-8"?>
<sst xmlns="http://schemas.openxmlformats.org/spreadsheetml/2006/main" count="227" uniqueCount="122">
  <si>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</si>
  <si>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</si>
  <si>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</si>
  <si>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</si>
  <si>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</si>
  <si>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</si>
  <si>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</si>
  <si>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</si>
  <si>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</si>
  <si>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</si>
  <si>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</si>
  <si>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</si>
  <si>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</si>
  <si>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</si>
  <si>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</si>
  <si>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</si>
  <si>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</si>
  <si>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</si>
  <si>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</si>
  <si>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</si>
  <si>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</si>
  <si>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</si>
  <si>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</si>
  <si>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</si>
  <si>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</si>
  <si>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</si>
  <si>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</si>
  <si>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</si>
  <si>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</si>
  <si>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</si>
  <si>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</si>
  <si>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</si>
  <si>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</si>
  <si>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</si>
  <si>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</si>
  <si>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</si>
  <si>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</si>
  <si>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</si>
  <si>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</si>
  <si>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</si>
  <si>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</si>
  <si>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</si>
  <si>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</si>
  <si>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</si>
  <si>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</si>
  <si>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</si>
  <si>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</si>
  <si>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</si>
  <si>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</si>
  <si>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</si>
  <si>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</si>
  <si>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</si>
  <si>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</si>
  <si>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</si>
  <si>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</si>
  <si>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</si>
  <si>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</si>
  <si>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</si>
  <si>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</si>
  <si>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</si>
  <si>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</si>
  <si>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</si>
  <si>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</si>
  <si>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</si>
  <si>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</si>
  <si>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</si>
  <si>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</si>
  <si>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</si>
  <si>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</si>
  <si>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</si>
  <si>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</si>
  <si>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</si>
  <si>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</si>
  <si>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</si>
  <si>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</si>
  <si>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</si>
  <si>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</si>
  <si>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</si>
  <si>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</si>
  <si>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</si>
  <si>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</si>
  <si>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</si>
  <si>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</si>
  <si>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</si>
  <si>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</si>
  <si>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</si>
  <si>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</si>
  <si>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</si>
  <si>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</si>
  <si>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</si>
  <si>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</si>
  <si>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</si>
  <si>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</si>
  <si>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</si>
  <si>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</si>
  <si>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 xml:space="preserve">1- PRELIMINARES, EXCAVACIONES, RELLENOS </t>
  </si>
  <si>
    <t>CONFORMACIÓN DE LA CALZADA EXISTENTE</t>
  </si>
  <si>
    <t>AFIRMADO</t>
  </si>
  <si>
    <t>311,1 INVIAS</t>
  </si>
  <si>
    <t>310,1 INVIAS</t>
  </si>
  <si>
    <t>VIAS</t>
  </si>
  <si>
    <t xml:space="preserve">2. CONCRETOS </t>
  </si>
  <si>
    <t>3, ACEROS</t>
  </si>
  <si>
    <t>EXCAVACIONES VARIAS EN MATERIAL COMÚN SECO A MANO (INCLUYE RETIRO DE SOBRANTES A UNA DISTANCIA MENOR DE 5 KM)</t>
  </si>
  <si>
    <t>600,4P INVIAS</t>
  </si>
  <si>
    <t>CONCRETOS CLASE D, f´c =3000 psi (bases)</t>
  </si>
  <si>
    <t>CONCRETO CICLÓPEO CLASE G, 2000 PSI 40% RAJÓN PARA BASES</t>
  </si>
  <si>
    <t xml:space="preserve">CUNETA DE CONCRETO CLASE E, 2500 PSI FUNDIDA EN EL LUGAR </t>
  </si>
  <si>
    <t>630,4 INVIAS</t>
  </si>
  <si>
    <t>630,7 INVIAS</t>
  </si>
  <si>
    <t>671,1 INVIAS</t>
  </si>
  <si>
    <t>SUMINISTRO FIGURADO Y ARMADO DE ACERO DE REFUERZO 60000 PSI</t>
  </si>
  <si>
    <t>640,1 INVIAS</t>
  </si>
  <si>
    <t>KG</t>
  </si>
  <si>
    <t>M2</t>
  </si>
  <si>
    <t>M3</t>
  </si>
  <si>
    <t>AJUSTE AL PESO PROYECTO MGA</t>
  </si>
  <si>
    <t>VEREDA RABANAL SECTOR LA ESCUELA</t>
  </si>
  <si>
    <t>SUBTOTAL OBRAS SECTOR LA ESCUELA</t>
  </si>
  <si>
    <t>VEREDA ISLA SECTOR ARENAL</t>
  </si>
  <si>
    <t>SUBTOTAL OBRAS SECTOR ARENAL</t>
  </si>
  <si>
    <t>CONTRATO PARA EL MEJORAMIENTO DE LAS VIAS QUE CONDUCEN DEL CASCO URBANO A LA VEREDA RABANAL EN EL SECTOR LA ESCUELA Y EN LA VEREDA LA ISLA EN EL SECTOR ARENAL DEL MUNICIPIO DE GUACHETÀ CUNDINAMARCA</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</si>
</sst>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quot;$&quot;\ \ #,##0.00"/>
    <numFmt numFmtId="206" formatCode="_-[$$-240A]\ * #,##0.00_-;\-[$$-240A]\ * #,##0.00_-;_-[$$-240A]\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
    </font>
    <font>
      <sz val="14"/>
      <color theme="1"/>
      <name val="Gotham Narrow "/>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422">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204" fontId="62" fillId="25" borderId="18" xfId="34" applyNumberFormat="1" applyFont="1" applyFill="1" applyBorder="1" applyAlignment="1" applyProtection="1">
      <alignment horizontal="justify" vertical="center" wrapText="1"/>
    </xf>
    <xf numFmtId="204" fontId="62" fillId="0" borderId="18" xfId="34" applyNumberFormat="1" applyFont="1" applyFill="1" applyBorder="1" applyAlignment="1" applyProtection="1">
      <alignment vertical="center" wrapText="1"/>
    </xf>
    <xf numFmtId="205" fontId="63" fillId="25" borderId="18" xfId="34" applyNumberFormat="1" applyFont="1" applyFill="1" applyBorder="1" applyAlignment="1" applyProtection="1">
      <alignment vertical="center" wrapText="1"/>
    </xf>
    <xf numFmtId="176" fontId="30" fillId="0" borderId="0" xfId="89" applyNumberFormat="1" applyFont="1"/>
    <xf numFmtId="206" fontId="33" fillId="0" borderId="0" xfId="90" applyNumberFormat="1" applyFont="1"/>
    <xf numFmtId="0" fontId="1" fillId="0" borderId="18" xfId="257" applyFont="1" applyBorder="1"/>
    <xf numFmtId="0" fontId="1" fillId="0" borderId="18" xfId="257" applyFont="1" applyBorder="1"/>
    <xf numFmtId="0" fontId="1" fillId="0" borderId="18" xfId="257" applyFont="1" applyBorder="1"/>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24" borderId="39" xfId="73" applyFont="1" applyFill="1" applyBorder="1" applyAlignment="1">
      <alignment horizontal="center" vertical="center"/>
    </xf>
    <xf numFmtId="0" fontId="31" fillId="24" borderId="41" xfId="73" applyFont="1" applyFill="1" applyBorder="1" applyAlignment="1">
      <alignment horizontal="center" vertical="center"/>
    </xf>
    <xf numFmtId="0" fontId="31" fillId="24" borderId="42" xfId="73" applyFont="1" applyFill="1" applyBorder="1" applyAlignment="1">
      <alignment horizontal="center" vertical="center"/>
    </xf>
    <xf numFmtId="0" fontId="34" fillId="0" borderId="27" xfId="73" applyFont="1" applyBorder="1" applyAlignment="1">
      <alignment horizontal="center" vertical="center"/>
    </xf>
    <xf numFmtId="0" fontId="34" fillId="0" borderId="31" xfId="73" applyFont="1" applyBorder="1" applyAlignment="1">
      <alignment horizontal="center" vertical="center"/>
    </xf>
    <xf numFmtId="0" fontId="34" fillId="0" borderId="28" xfId="73" applyFont="1" applyBorder="1" applyAlignment="1">
      <alignment horizontal="center"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1" fillId="28" borderId="39" xfId="73" applyFont="1" applyFill="1" applyBorder="1" applyAlignment="1">
      <alignment horizontal="center" vertical="center" wrapText="1"/>
    </xf>
    <xf numFmtId="0" fontId="31" fillId="28" borderId="41" xfId="73" applyFont="1" applyFill="1" applyBorder="1" applyAlignment="1">
      <alignment horizontal="center" vertical="center" wrapText="1"/>
    </xf>
    <xf numFmtId="0" fontId="31" fillId="28" borderId="42" xfId="73" applyFont="1" applyFill="1" applyBorder="1" applyAlignment="1">
      <alignment horizontal="center" vertical="center" wrapText="1"/>
    </xf>
    <xf numFmtId="0" fontId="31" fillId="24" borderId="58" xfId="73" applyFont="1" applyFill="1" applyBorder="1" applyAlignment="1">
      <alignment horizontal="center" vertical="center"/>
    </xf>
    <xf numFmtId="0" fontId="31" fillId="24" borderId="57" xfId="73" applyFont="1" applyFill="1" applyBorder="1" applyAlignment="1">
      <alignment horizontal="center" vertical="center"/>
    </xf>
    <xf numFmtId="0" fontId="31" fillId="24" borderId="56" xfId="73" applyFont="1" applyFill="1" applyBorder="1" applyAlignment="1">
      <alignment horizontal="center" vertical="center"/>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1" fillId="0" borderId="21" xfId="128" applyFont="1" applyBorder="1" applyAlignment="1">
      <alignment horizontal="center" vertical="center"/>
    </xf>
    <xf numFmtId="0" fontId="31" fillId="0" borderId="22" xfId="128" applyFont="1" applyBorder="1" applyAlignment="1">
      <alignment horizontal="center" vertical="center"/>
    </xf>
    <xf numFmtId="0" fontId="31" fillId="0" borderId="23" xfId="128" applyFont="1" applyBorder="1" applyAlignment="1">
      <alignment horizontal="center" vertical="center"/>
    </xf>
    <xf numFmtId="0" fontId="34" fillId="26" borderId="21" xfId="130" applyFont="1" applyFill="1" applyBorder="1" applyAlignment="1">
      <alignment vertical="center" wrapText="1"/>
    </xf>
    <xf numFmtId="0" fontId="34" fillId="26" borderId="22" xfId="130" applyFont="1" applyFill="1" applyBorder="1" applyAlignment="1">
      <alignment vertical="center" wrapText="1"/>
    </xf>
    <xf numFmtId="0" fontId="34" fillId="26" borderId="23" xfId="130" applyFont="1" applyFill="1" applyBorder="1" applyAlignment="1">
      <alignment vertical="center" wrapText="1"/>
    </xf>
    <xf numFmtId="0" fontId="31" fillId="24" borderId="13" xfId="73" applyFont="1" applyFill="1" applyBorder="1" applyAlignment="1">
      <alignment horizontal="center" vertical="center" wrapText="1"/>
    </xf>
    <xf numFmtId="0" fontId="31" fillId="24" borderId="14" xfId="73" applyFont="1" applyFill="1" applyBorder="1" applyAlignment="1">
      <alignment horizontal="center" vertical="center" wrapText="1"/>
    </xf>
    <xf numFmtId="0" fontId="31" fillId="24" borderId="15" xfId="73" applyFont="1" applyFill="1" applyBorder="1" applyAlignment="1">
      <alignment horizontal="center" vertical="center" wrapText="1"/>
    </xf>
    <xf numFmtId="0" fontId="34" fillId="25" borderId="60" xfId="130" applyFont="1" applyFill="1" applyBorder="1" applyAlignment="1">
      <alignment horizontal="center" vertical="center" wrapText="1"/>
    </xf>
    <xf numFmtId="0" fontId="34" fillId="25" borderId="31" xfId="130" applyFont="1" applyFill="1" applyBorder="1" applyAlignment="1">
      <alignment horizontal="center" vertical="center" wrapText="1"/>
    </xf>
    <xf numFmtId="0" fontId="34" fillId="25" borderId="68" xfId="130" applyFont="1" applyFill="1" applyBorder="1" applyAlignment="1">
      <alignment horizontal="center" vertical="center" wrapText="1"/>
    </xf>
    <xf numFmtId="0" fontId="31" fillId="26" borderId="19" xfId="130" applyFont="1" applyFill="1" applyBorder="1" applyAlignment="1">
      <alignment horizontal="center" vertical="center" wrapText="1"/>
    </xf>
    <xf numFmtId="0" fontId="31" fillId="26" borderId="23" xfId="130" applyFont="1" applyFill="1" applyBorder="1" applyAlignment="1">
      <alignment horizontal="center" vertical="center" wrapText="1"/>
    </xf>
    <xf numFmtId="3" fontId="31" fillId="26" borderId="19" xfId="130" applyNumberFormat="1" applyFont="1" applyFill="1" applyBorder="1" applyAlignment="1">
      <alignment horizontal="center" vertical="center" wrapText="1"/>
    </xf>
    <xf numFmtId="3" fontId="31" fillId="26" borderId="23"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2" xfId="130" applyNumberFormat="1" applyFont="1" applyFill="1" applyBorder="1" applyAlignment="1">
      <alignment horizontal="center" vertical="center" wrapText="1"/>
    </xf>
    <xf numFmtId="3" fontId="31" fillId="26" borderId="19" xfId="130" applyNumberFormat="1" applyFont="1" applyFill="1" applyBorder="1" applyAlignment="1">
      <alignment horizontal="center" vertical="center"/>
    </xf>
    <xf numFmtId="3" fontId="31" fillId="26" borderId="23" xfId="130" applyNumberFormat="1" applyFont="1" applyFill="1" applyBorder="1" applyAlignment="1">
      <alignment horizontal="center"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3" fontId="31" fillId="26" borderId="18" xfId="130" applyNumberFormat="1" applyFont="1" applyFill="1" applyBorder="1" applyAlignment="1">
      <alignment horizontal="center" vertic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cellXfs>
  <cellStyles count="266">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14" xfId="258"/>
    <cellStyle name="Millares 15" xfId="260"/>
    <cellStyle name="Millares 16" xfId="262"/>
    <cellStyle name="Millares 17" xfId="26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59"/>
    <cellStyle name="Moneda 6" xfId="261"/>
    <cellStyle name="Moneda 7" xfId="263"/>
    <cellStyle name="Moneda 8" xfId="265"/>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7"/>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 val="_x0000_㈀㰰⌀_x0000_㈀㰮⌀_x0000_䰀଒v_x0000__x0000__x0000_頀"/>
      <sheetName val="ó&gt;"/>
      <sheetName val="resum96"/>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41"/>
      <sheetName val="RESISTENCIA_"/>
      <sheetName val="Memorias"/>
      <sheetName val="CANOBRA"/>
      <sheetName val="INCREMENTOS"/>
      <sheetName val="LISTMATE"/>
      <sheetName val="CONSTANTES"/>
      <sheetName val="LISTAS"/>
      <sheetName val="CONSTANTES_"/>
      <sheetName val="PRESU"/>
      <sheetName val="INSUMOS"/>
      <sheetName val="TRANS"/>
      <sheetName val="CUADRI"/>
      <sheetName val="EQUI"/>
      <sheetName val="&quot;PAGA&quot;"/>
      <sheetName val="strsumm0"/>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PRESUPUESTOS-R_x0000_耽1._x0000__x0000_㙊辎簎䣼ꦱ_xdb30_疏揤S"/>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ESUPUESTOS-REV1.xls"/>
      <sheetName val="M-NP-12"/>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efreshError="1"/>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efreshError="1"/>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efreshError="1"/>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efreshError="1"/>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sheetData sheetId="2641">
        <row r="2">
          <cell r="B2" t="str">
            <v>Patrimonio
neto
personal</v>
          </cell>
        </row>
      </sheetData>
      <sheetData sheetId="2642" refreshError="1"/>
      <sheetData sheetId="2643"/>
      <sheetData sheetId="2644"/>
      <sheetData sheetId="2645"/>
      <sheetData sheetId="2646"/>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2">
          <cell r="A2">
            <v>0</v>
          </cell>
        </row>
      </sheetData>
      <sheetData sheetId="3309"/>
      <sheetData sheetId="3310"/>
      <sheetData sheetId="3311"/>
      <sheetData sheetId="3312"/>
      <sheetData sheetId="3313"/>
      <sheetData sheetId="3314"/>
      <sheetData sheetId="3315"/>
      <sheetData sheetId="3316">
        <row r="2">
          <cell r="A2">
            <v>0</v>
          </cell>
        </row>
      </sheetData>
      <sheetData sheetId="3317"/>
      <sheetData sheetId="3318">
        <row r="2">
          <cell r="A2">
            <v>0</v>
          </cell>
        </row>
      </sheetData>
      <sheetData sheetId="3319"/>
      <sheetData sheetId="3320"/>
      <sheetData sheetId="3321"/>
      <sheetData sheetId="3322"/>
      <sheetData sheetId="3323"/>
      <sheetData sheetId="3324"/>
      <sheetData sheetId="3325">
        <row r="2">
          <cell r="A2">
            <v>0</v>
          </cell>
        </row>
      </sheetData>
      <sheetData sheetId="3326">
        <row r="2">
          <cell r="A2">
            <v>0</v>
          </cell>
        </row>
      </sheetData>
      <sheetData sheetId="3327"/>
      <sheetData sheetId="3328"/>
      <sheetData sheetId="3329"/>
      <sheetData sheetId="3330"/>
      <sheetData sheetId="3331"/>
      <sheetData sheetId="3332"/>
      <sheetData sheetId="3333"/>
      <sheetData sheetId="3334"/>
      <sheetData sheetId="3335">
        <row r="2">
          <cell r="A2">
            <v>0</v>
          </cell>
        </row>
      </sheetData>
      <sheetData sheetId="3336"/>
      <sheetData sheetId="3337"/>
      <sheetData sheetId="3338"/>
      <sheetData sheetId="3339"/>
      <sheetData sheetId="3340"/>
      <sheetData sheetId="3341"/>
      <sheetData sheetId="3342"/>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row r="2">
          <cell r="A2">
            <v>0</v>
          </cell>
        </row>
      </sheetData>
      <sheetData sheetId="3891"/>
      <sheetData sheetId="3892">
        <row r="2">
          <cell r="A2">
            <v>0</v>
          </cell>
        </row>
      </sheetData>
      <sheetData sheetId="3893"/>
      <sheetData sheetId="3894"/>
      <sheetData sheetId="3895"/>
      <sheetData sheetId="3896"/>
      <sheetData sheetId="3897"/>
      <sheetData sheetId="3898"/>
      <sheetData sheetId="3899"/>
      <sheetData sheetId="3900">
        <row r="2">
          <cell r="A2">
            <v>0</v>
          </cell>
        </row>
      </sheetData>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row r="2">
          <cell r="A2">
            <v>0</v>
          </cell>
        </row>
      </sheetData>
      <sheetData sheetId="3916"/>
      <sheetData sheetId="3917"/>
      <sheetData sheetId="3918"/>
      <sheetData sheetId="3919"/>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row r="2">
          <cell r="A2">
            <v>0</v>
          </cell>
        </row>
      </sheetData>
      <sheetData sheetId="3928"/>
      <sheetData sheetId="3929">
        <row r="2">
          <cell r="A2">
            <v>0</v>
          </cell>
        </row>
      </sheetData>
      <sheetData sheetId="3930">
        <row r="2">
          <cell r="A2">
            <v>0</v>
          </cell>
        </row>
      </sheetData>
      <sheetData sheetId="3931"/>
      <sheetData sheetId="3932"/>
      <sheetData sheetId="3933"/>
      <sheetData sheetId="3934">
        <row r="2">
          <cell r="A2">
            <v>0</v>
          </cell>
        </row>
      </sheetData>
      <sheetData sheetId="3935">
        <row r="2">
          <cell r="A2">
            <v>0</v>
          </cell>
        </row>
      </sheetData>
      <sheetData sheetId="3936"/>
      <sheetData sheetId="3937"/>
      <sheetData sheetId="3938"/>
      <sheetData sheetId="3939">
        <row r="2">
          <cell r="A2">
            <v>0</v>
          </cell>
        </row>
      </sheetData>
      <sheetData sheetId="3940">
        <row r="2">
          <cell r="A2">
            <v>0</v>
          </cell>
        </row>
      </sheetData>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sheetData sheetId="3971"/>
      <sheetData sheetId="3972">
        <row r="2">
          <cell r="A2">
            <v>0</v>
          </cell>
        </row>
      </sheetData>
      <sheetData sheetId="3973">
        <row r="2">
          <cell r="A2">
            <v>0</v>
          </cell>
        </row>
      </sheetData>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row r="2">
          <cell r="A2">
            <v>0</v>
          </cell>
        </row>
      </sheetData>
      <sheetData sheetId="4011"/>
      <sheetData sheetId="4012"/>
      <sheetData sheetId="4013"/>
      <sheetData sheetId="4014"/>
      <sheetData sheetId="4015"/>
      <sheetData sheetId="4016"/>
      <sheetData sheetId="4017"/>
      <sheetData sheetId="4018">
        <row r="2">
          <cell r="A2">
            <v>0</v>
          </cell>
        </row>
      </sheetData>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row r="2">
          <cell r="A2">
            <v>0</v>
          </cell>
        </row>
      </sheetData>
      <sheetData sheetId="4057"/>
      <sheetData sheetId="4058"/>
      <sheetData sheetId="4059"/>
      <sheetData sheetId="4060"/>
      <sheetData sheetId="4061"/>
      <sheetData sheetId="4062"/>
      <sheetData sheetId="4063"/>
      <sheetData sheetId="4064">
        <row r="2">
          <cell r="A2">
            <v>0</v>
          </cell>
        </row>
      </sheetData>
      <sheetData sheetId="4065"/>
      <sheetData sheetId="4066">
        <row r="2">
          <cell r="A2">
            <v>0</v>
          </cell>
        </row>
      </sheetData>
      <sheetData sheetId="4067"/>
      <sheetData sheetId="4068"/>
      <sheetData sheetId="4069"/>
      <sheetData sheetId="4070"/>
      <sheetData sheetId="4071">
        <row r="2">
          <cell r="A2">
            <v>0</v>
          </cell>
        </row>
      </sheetData>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row r="2">
          <cell r="A2">
            <v>0</v>
          </cell>
        </row>
      </sheetData>
      <sheetData sheetId="4100"/>
      <sheetData sheetId="4101"/>
      <sheetData sheetId="4102"/>
      <sheetData sheetId="4103"/>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sheetData sheetId="4173"/>
      <sheetData sheetId="4174"/>
      <sheetData sheetId="4175">
        <row r="2">
          <cell r="A2">
            <v>0</v>
          </cell>
        </row>
      </sheetData>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ow r="2">
          <cell r="A2">
            <v>0</v>
          </cell>
        </row>
      </sheetData>
      <sheetData sheetId="4212"/>
      <sheetData sheetId="4213"/>
      <sheetData sheetId="4214"/>
      <sheetData sheetId="4215"/>
      <sheetData sheetId="4216"/>
      <sheetData sheetId="4217"/>
      <sheetData sheetId="4218"/>
      <sheetData sheetId="4219"/>
      <sheetData sheetId="4220"/>
      <sheetData sheetId="4221">
        <row r="2">
          <cell r="A2">
            <v>0</v>
          </cell>
        </row>
      </sheetData>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row r="2">
          <cell r="A2">
            <v>0</v>
          </cell>
        </row>
      </sheetData>
      <sheetData sheetId="4259"/>
      <sheetData sheetId="4260">
        <row r="2">
          <cell r="A2">
            <v>0</v>
          </cell>
        </row>
      </sheetData>
      <sheetData sheetId="4261"/>
      <sheetData sheetId="4262"/>
      <sheetData sheetId="4263"/>
      <sheetData sheetId="4264"/>
      <sheetData sheetId="4265"/>
      <sheetData sheetId="4266"/>
      <sheetData sheetId="4267"/>
      <sheetData sheetId="4268">
        <row r="2">
          <cell r="A2">
            <v>0</v>
          </cell>
        </row>
      </sheetData>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row r="2">
          <cell r="A2">
            <v>0</v>
          </cell>
        </row>
      </sheetData>
      <sheetData sheetId="4296"/>
      <sheetData sheetId="4297">
        <row r="2">
          <cell r="A2">
            <v>0</v>
          </cell>
        </row>
      </sheetData>
      <sheetData sheetId="4298">
        <row r="2">
          <cell r="A2">
            <v>0</v>
          </cell>
        </row>
      </sheetData>
      <sheetData sheetId="4299"/>
      <sheetData sheetId="4300"/>
      <sheetData sheetId="4301"/>
      <sheetData sheetId="4302"/>
      <sheetData sheetId="4303">
        <row r="2">
          <cell r="A2">
            <v>0</v>
          </cell>
        </row>
      </sheetData>
      <sheetData sheetId="4304"/>
      <sheetData sheetId="4305">
        <row r="2">
          <cell r="A2">
            <v>0</v>
          </cell>
        </row>
      </sheetData>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ow r="2">
          <cell r="A2">
            <v>0</v>
          </cell>
        </row>
      </sheetData>
      <sheetData sheetId="4327"/>
      <sheetData sheetId="4328"/>
      <sheetData sheetId="4329"/>
      <sheetData sheetId="4330"/>
      <sheetData sheetId="4331">
        <row r="2">
          <cell r="A2">
            <v>0</v>
          </cell>
        </row>
      </sheetData>
      <sheetData sheetId="4332"/>
      <sheetData sheetId="4333"/>
      <sheetData sheetId="4334"/>
      <sheetData sheetId="4335"/>
      <sheetData sheetId="4336">
        <row r="2">
          <cell r="A2">
            <v>0</v>
          </cell>
        </row>
      </sheetData>
      <sheetData sheetId="4337"/>
      <sheetData sheetId="4338"/>
      <sheetData sheetId="4339">
        <row r="2">
          <cell r="A2">
            <v>0</v>
          </cell>
        </row>
      </sheetData>
      <sheetData sheetId="4340"/>
      <sheetData sheetId="4341">
        <row r="2">
          <cell r="A2">
            <v>0</v>
          </cell>
        </row>
      </sheetData>
      <sheetData sheetId="4342"/>
      <sheetData sheetId="4343"/>
      <sheetData sheetId="4344"/>
      <sheetData sheetId="4345"/>
      <sheetData sheetId="4346"/>
      <sheetData sheetId="4347"/>
      <sheetData sheetId="4348"/>
      <sheetData sheetId="4349">
        <row r="2">
          <cell r="A2">
            <v>0</v>
          </cell>
        </row>
      </sheetData>
      <sheetData sheetId="4350"/>
      <sheetData sheetId="4351"/>
      <sheetData sheetId="4352"/>
      <sheetData sheetId="4353"/>
      <sheetData sheetId="4354"/>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2">
          <cell r="A2">
            <v>0</v>
          </cell>
        </row>
      </sheetData>
      <sheetData sheetId="4379"/>
      <sheetData sheetId="4380"/>
      <sheetData sheetId="4381"/>
      <sheetData sheetId="4382"/>
      <sheetData sheetId="4383"/>
      <sheetData sheetId="4384"/>
      <sheetData sheetId="4385"/>
      <sheetData sheetId="4386">
        <row r="2">
          <cell r="A2">
            <v>0</v>
          </cell>
        </row>
      </sheetData>
      <sheetData sheetId="4387"/>
      <sheetData sheetId="4388">
        <row r="2">
          <cell r="A2">
            <v>0</v>
          </cell>
        </row>
      </sheetData>
      <sheetData sheetId="4389"/>
      <sheetData sheetId="4390"/>
      <sheetData sheetId="4391"/>
      <sheetData sheetId="4392"/>
      <sheetData sheetId="4393"/>
      <sheetData sheetId="4394"/>
      <sheetData sheetId="4395">
        <row r="2">
          <cell r="A2">
            <v>0</v>
          </cell>
        </row>
      </sheetData>
      <sheetData sheetId="4396">
        <row r="2">
          <cell r="A2">
            <v>0</v>
          </cell>
        </row>
      </sheetData>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sheetData sheetId="4489">
        <row r="2">
          <cell r="A2">
            <v>0</v>
          </cell>
        </row>
      </sheetData>
      <sheetData sheetId="4490"/>
      <sheetData sheetId="4491"/>
      <sheetData sheetId="4492"/>
      <sheetData sheetId="4493"/>
      <sheetData sheetId="4494"/>
      <sheetData sheetId="4495"/>
      <sheetData sheetId="4496"/>
      <sheetData sheetId="4497">
        <row r="2">
          <cell r="A2">
            <v>0</v>
          </cell>
        </row>
      </sheetData>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sheetData sheetId="4516"/>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sheetData sheetId="4603"/>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ow r="5">
          <cell r="B5">
            <v>0</v>
          </cell>
        </row>
      </sheetData>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efreshError="1"/>
      <sheetData sheetId="4713">
        <row r="2">
          <cell r="A2">
            <v>0</v>
          </cell>
        </row>
      </sheetData>
      <sheetData sheetId="4714" refreshError="1"/>
      <sheetData sheetId="4715" refreshError="1"/>
      <sheetData sheetId="4716" refreshError="1"/>
      <sheetData sheetId="4717" refreshError="1"/>
      <sheetData sheetId="4718" refreshError="1"/>
      <sheetData sheetId="4719" refreshError="1"/>
      <sheetData sheetId="4720" refreshError="1"/>
      <sheetData sheetId="4721">
        <row r="2">
          <cell r="A2">
            <v>0</v>
          </cell>
        </row>
      </sheetData>
      <sheetData sheetId="4722" refreshError="1"/>
      <sheetData sheetId="4723" refreshError="1"/>
      <sheetData sheetId="4724" refreshError="1"/>
      <sheetData sheetId="4725" refreshError="1"/>
      <sheetData sheetId="4726" refreshError="1"/>
      <sheetData sheetId="4727" refreshError="1"/>
      <sheetData sheetId="4728" refreshError="1"/>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sheetData sheetId="4940"/>
      <sheetData sheetId="4941"/>
      <sheetData sheetId="4942">
        <row r="2">
          <cell r="A2">
            <v>0</v>
          </cell>
        </row>
      </sheetData>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row r="2">
          <cell r="A2">
            <v>0</v>
          </cell>
        </row>
      </sheetData>
      <sheetData sheetId="4962"/>
      <sheetData sheetId="4963"/>
      <sheetData sheetId="4964"/>
      <sheetData sheetId="4965"/>
      <sheetData sheetId="4966"/>
      <sheetData sheetId="4967"/>
      <sheetData sheetId="4968"/>
      <sheetData sheetId="4969">
        <row r="2">
          <cell r="A2">
            <v>0</v>
          </cell>
        </row>
      </sheetData>
      <sheetData sheetId="4970"/>
      <sheetData sheetId="4971">
        <row r="2">
          <cell r="A2">
            <v>0</v>
          </cell>
        </row>
      </sheetData>
      <sheetData sheetId="4972"/>
      <sheetData sheetId="4973"/>
      <sheetData sheetId="4974"/>
      <sheetData sheetId="4975"/>
      <sheetData sheetId="4976"/>
      <sheetData sheetId="4977"/>
      <sheetData sheetId="4978">
        <row r="2">
          <cell r="A2">
            <v>0</v>
          </cell>
        </row>
      </sheetData>
      <sheetData sheetId="4979">
        <row r="2">
          <cell r="A2">
            <v>0</v>
          </cell>
        </row>
      </sheetData>
      <sheetData sheetId="4980"/>
      <sheetData sheetId="4981"/>
      <sheetData sheetId="4982"/>
      <sheetData sheetId="4983"/>
      <sheetData sheetId="4984"/>
      <sheetData sheetId="4985"/>
      <sheetData sheetId="4986"/>
      <sheetData sheetId="4987"/>
      <sheetData sheetId="4988">
        <row r="2">
          <cell r="A2">
            <v>0</v>
          </cell>
        </row>
      </sheetData>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row r="2">
          <cell r="A2">
            <v>0</v>
          </cell>
        </row>
      </sheetData>
      <sheetData sheetId="5008"/>
      <sheetData sheetId="5009"/>
      <sheetData sheetId="5010"/>
      <sheetData sheetId="5011"/>
      <sheetData sheetId="5012"/>
      <sheetData sheetId="5013"/>
      <sheetData sheetId="5014"/>
      <sheetData sheetId="5015">
        <row r="2">
          <cell r="A2">
            <v>0</v>
          </cell>
        </row>
      </sheetData>
      <sheetData sheetId="5016"/>
      <sheetData sheetId="5017">
        <row r="2">
          <cell r="A2">
            <v>0</v>
          </cell>
        </row>
      </sheetData>
      <sheetData sheetId="5018"/>
      <sheetData sheetId="5019"/>
      <sheetData sheetId="5020"/>
      <sheetData sheetId="5021"/>
      <sheetData sheetId="5022"/>
      <sheetData sheetId="5023"/>
      <sheetData sheetId="5024"/>
      <sheetData sheetId="5025">
        <row r="2">
          <cell r="A2">
            <v>0</v>
          </cell>
        </row>
      </sheetData>
      <sheetData sheetId="5026"/>
      <sheetData sheetId="5027">
        <row r="2">
          <cell r="A2">
            <v>0</v>
          </cell>
        </row>
      </sheetData>
      <sheetData sheetId="5028"/>
      <sheetData sheetId="5029"/>
      <sheetData sheetId="5030"/>
      <sheetData sheetId="5031"/>
      <sheetData sheetId="5032"/>
      <sheetData sheetId="5033"/>
      <sheetData sheetId="5034"/>
      <sheetData sheetId="5035">
        <row r="2">
          <cell r="A2">
            <v>0</v>
          </cell>
        </row>
      </sheetData>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sheetData sheetId="5081">
        <row r="2">
          <cell r="A2">
            <v>0</v>
          </cell>
        </row>
      </sheetData>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row r="2">
          <cell r="A2">
            <v>0</v>
          </cell>
        </row>
      </sheetData>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row r="2">
          <cell r="A2">
            <v>0</v>
          </cell>
        </row>
      </sheetData>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row r="2">
          <cell r="A2">
            <v>0</v>
          </cell>
        </row>
      </sheetData>
      <sheetData sheetId="5147"/>
      <sheetData sheetId="5148"/>
      <sheetData sheetId="5149"/>
      <sheetData sheetId="5150"/>
      <sheetData sheetId="5151"/>
      <sheetData sheetId="5152"/>
      <sheetData sheetId="5153"/>
      <sheetData sheetId="5154">
        <row r="2">
          <cell r="A2">
            <v>0</v>
          </cell>
        </row>
      </sheetData>
      <sheetData sheetId="5155"/>
      <sheetData sheetId="5156">
        <row r="2">
          <cell r="A2">
            <v>0</v>
          </cell>
        </row>
      </sheetData>
      <sheetData sheetId="5157"/>
      <sheetData sheetId="5158"/>
      <sheetData sheetId="5159"/>
      <sheetData sheetId="5160"/>
      <sheetData sheetId="5161"/>
      <sheetData sheetId="5162"/>
      <sheetData sheetId="5163">
        <row r="2">
          <cell r="A2">
            <v>0</v>
          </cell>
        </row>
      </sheetData>
      <sheetData sheetId="5164">
        <row r="2">
          <cell r="A2">
            <v>0</v>
          </cell>
        </row>
      </sheetData>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efreshError="1"/>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t="str">
            <v>FORMULARIO N° 4</v>
          </cell>
        </row>
      </sheetData>
      <sheetData sheetId="5457">
        <row r="2">
          <cell r="A2">
            <v>0</v>
          </cell>
        </row>
      </sheetData>
      <sheetData sheetId="5458">
        <row r="2">
          <cell r="B2">
            <v>0</v>
          </cell>
        </row>
      </sheetData>
      <sheetData sheetId="5459">
        <row r="5">
          <cell r="A5" t="str">
            <v>OFERTA ECONÓMICA DETALLADA</v>
          </cell>
        </row>
      </sheetData>
      <sheetData sheetId="5460"/>
      <sheetData sheetId="5461"/>
      <sheetData sheetId="5462"/>
      <sheetData sheetId="5463">
        <row r="2">
          <cell r="A2">
            <v>0</v>
          </cell>
        </row>
      </sheetData>
      <sheetData sheetId="5464"/>
      <sheetData sheetId="5465"/>
      <sheetData sheetId="5466"/>
      <sheetData sheetId="5467"/>
      <sheetData sheetId="5468">
        <row r="2">
          <cell r="A2" t="str">
            <v>Locación</v>
          </cell>
        </row>
      </sheetData>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sheetData sheetId="5494" refreshError="1"/>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refreshError="1"/>
      <sheetData sheetId="5554">
        <row r="2">
          <cell r="A2">
            <v>0</v>
          </cell>
        </row>
      </sheetData>
      <sheetData sheetId="5555">
        <row r="2">
          <cell r="A2">
            <v>0</v>
          </cell>
        </row>
      </sheetData>
      <sheetData sheetId="5556" refreshError="1"/>
      <sheetData sheetId="5557" refreshError="1"/>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efreshError="1"/>
      <sheetData sheetId="5580" refreshError="1"/>
      <sheetData sheetId="5581">
        <row r="2">
          <cell r="A2">
            <v>0</v>
          </cell>
        </row>
      </sheetData>
      <sheetData sheetId="5582">
        <row r="2">
          <cell r="A2">
            <v>0</v>
          </cell>
        </row>
      </sheetData>
      <sheetData sheetId="5583" refreshError="1"/>
      <sheetData sheetId="5584" refreshError="1"/>
      <sheetData sheetId="5585">
        <row r="2">
          <cell r="A2">
            <v>0</v>
          </cell>
        </row>
      </sheetData>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sumos sin EBS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PPTO (VIEJO)"/>
      <sheetName val="CO"/>
      <sheetName val="PPTO"/>
      <sheetName val="LISTA APU"/>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ow r="16">
          <cell r="A16" t="str">
            <v>ABONO 10-30-10</v>
          </cell>
        </row>
      </sheetData>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sheetData sheetId="1262"/>
      <sheetData sheetId="1263" refreshError="1"/>
      <sheetData sheetId="1264" refreshError="1"/>
      <sheetData sheetId="1265" refreshError="1"/>
      <sheetData sheetId="1266" refreshError="1"/>
      <sheetData sheetId="1267"/>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row r="1">
          <cell r="A1" t="str">
            <v>INSTITUTO NACIONAL DE VIAS</v>
          </cell>
        </row>
      </sheetData>
      <sheetData sheetId="1595" refreshError="1"/>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sheetData sheetId="1798"/>
      <sheetData sheetId="1799"/>
      <sheetData sheetId="1800"/>
      <sheetData sheetId="1801"/>
      <sheetData sheetId="1802"/>
      <sheetData sheetId="1803"/>
      <sheetData sheetId="1804"/>
      <sheetData sheetId="1805"/>
      <sheetData sheetId="1806" refreshError="1"/>
      <sheetData sheetId="1807" refreshError="1"/>
      <sheetData sheetId="1808"/>
      <sheetData sheetId="1809" refreshError="1"/>
      <sheetData sheetId="1810" refreshError="1"/>
      <sheetData sheetId="1811" refreshError="1"/>
      <sheetData sheetId="1812" refreshError="1"/>
      <sheetData sheetId="1813"/>
      <sheetData sheetId="1814" refreshError="1"/>
      <sheetData sheetId="1815" refreshError="1"/>
      <sheetData sheetId="1816"/>
      <sheetData sheetId="1817"/>
      <sheetData sheetId="1818" refreshError="1"/>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row r="168">
          <cell r="D168">
            <v>0.16</v>
          </cell>
        </row>
      </sheetData>
      <sheetData sheetId="1962"/>
      <sheetData sheetId="1963">
        <row r="7">
          <cell r="B7">
            <v>1</v>
          </cell>
        </row>
      </sheetData>
      <sheetData sheetId="1964">
        <row r="33">
          <cell r="G33">
            <v>0.59504299999999999</v>
          </cell>
        </row>
      </sheetData>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ow r="8">
          <cell r="A8">
            <v>2.1</v>
          </cell>
        </row>
      </sheetData>
      <sheetData sheetId="2740">
        <row r="8">
          <cell r="A8">
            <v>3.1</v>
          </cell>
        </row>
      </sheetData>
      <sheetData sheetId="2741"/>
      <sheetData sheetId="2742"/>
      <sheetData sheetId="2743"/>
      <sheetData sheetId="2744"/>
      <sheetData sheetId="2745"/>
      <sheetData sheetId="2746">
        <row r="3">
          <cell r="A3">
            <v>1</v>
          </cell>
        </row>
      </sheetData>
      <sheetData sheetId="2747"/>
      <sheetData sheetId="2748"/>
      <sheetData sheetId="2749"/>
      <sheetData sheetId="2750"/>
      <sheetData sheetId="2751"/>
      <sheetData sheetId="2752" refreshError="1"/>
      <sheetData sheetId="2753">
        <row r="1">
          <cell r="A1" t="str">
            <v>LISTADO DE INSUMOS GENERAL</v>
          </cell>
        </row>
      </sheetData>
      <sheetData sheetId="2754" refreshError="1"/>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sheetData sheetId="2966"/>
      <sheetData sheetId="2967" refreshError="1"/>
      <sheetData sheetId="2968" refreshError="1"/>
      <sheetData sheetId="2969" refreshError="1"/>
      <sheetData sheetId="2970" refreshError="1"/>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ccefici"/>
      <sheetName val="//d.docs.live.net/a  aaInformac"/>
      <sheetName val="_aCCIDENTES_DE_1995___1996_xl_3"/>
      <sheetName val="_aCCIDENTES_DE_1995___1996_xl_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Inicio"/>
      <sheetName val="Conceptos básicos"/>
      <sheetName val="Introducción a las funciones"/>
      <sheetName val="PROMEDI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sheetData sheetId="282" refreshError="1"/>
      <sheetData sheetId="283"/>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2103mar_"/>
      <sheetName val="A__P__U_"/>
      <sheetName val="TRAYECTO_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62"/>
  <sheetViews>
    <sheetView showGridLines="0" tabSelected="1" view="pageBreakPreview" zoomScale="55" zoomScaleNormal="55" zoomScaleSheetLayoutView="55" zoomScalePageLayoutView="70" workbookViewId="0">
      <selection activeCell="O11" sqref="O11"/>
    </sheetView>
  </sheetViews>
  <sheetFormatPr baseColWidth="10" defaultColWidth="11.42578125" defaultRowHeight="16.5"/>
  <cols>
    <col min="1" max="2" width="4.42578125" style="1" customWidth="1"/>
    <col min="3" max="3" width="14.7109375" style="1" customWidth="1"/>
    <col min="4" max="4" width="14.28515625" style="1" customWidth="1"/>
    <col min="5" max="5" width="20.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8.28515625" style="1" customWidth="1"/>
    <col min="15" max="15" width="33.7109375" style="1" customWidth="1"/>
    <col min="16" max="16384" width="11.42578125" style="1"/>
  </cols>
  <sheetData>
    <row r="1" spans="1:15" ht="17.25" thickBot="1">
      <c r="A1" s="5"/>
      <c r="B1" s="173"/>
      <c r="C1" s="174"/>
      <c r="D1" s="173"/>
      <c r="E1" s="174"/>
      <c r="F1" s="5"/>
      <c r="G1" s="5"/>
      <c r="H1" s="5"/>
      <c r="I1" s="5"/>
      <c r="J1" s="5"/>
      <c r="K1" s="5"/>
      <c r="L1" s="5"/>
      <c r="M1" s="5"/>
    </row>
    <row r="2" spans="1:15" ht="17.25" thickTop="1">
      <c r="A2" s="5"/>
      <c r="B2" s="235"/>
      <c r="C2" s="236"/>
      <c r="D2" s="236"/>
      <c r="E2" s="236"/>
      <c r="F2" s="236"/>
      <c r="G2" s="236"/>
      <c r="H2" s="236"/>
      <c r="I2" s="236"/>
      <c r="J2" s="236"/>
      <c r="K2" s="236"/>
      <c r="L2" s="237"/>
      <c r="M2" s="5"/>
    </row>
    <row r="3" spans="1:15" ht="30.75" customHeight="1">
      <c r="A3" s="5"/>
      <c r="B3" s="7"/>
      <c r="C3" s="232" t="s">
        <v>91</v>
      </c>
      <c r="D3" s="233"/>
      <c r="E3" s="233"/>
      <c r="F3" s="234"/>
      <c r="G3" s="5"/>
      <c r="H3" s="5"/>
      <c r="I3" s="5"/>
      <c r="J3" s="5"/>
      <c r="K3" s="5"/>
      <c r="L3" s="8"/>
      <c r="M3" s="5"/>
    </row>
    <row r="4" spans="1:15">
      <c r="A4" s="5"/>
      <c r="B4" s="7"/>
      <c r="C4" s="191" t="s">
        <v>0</v>
      </c>
      <c r="D4" s="200" t="s">
        <v>1</v>
      </c>
      <c r="E4" s="191" t="s">
        <v>2</v>
      </c>
      <c r="F4" s="200">
        <v>2</v>
      </c>
      <c r="G4" s="5"/>
      <c r="H4" s="5"/>
      <c r="I4" s="5"/>
      <c r="J4" s="5"/>
      <c r="K4" s="5"/>
      <c r="L4" s="8"/>
      <c r="M4" s="5"/>
    </row>
    <row r="5" spans="1:15" ht="17.25" thickBot="1">
      <c r="A5" s="5"/>
      <c r="B5" s="7"/>
      <c r="C5" s="173"/>
      <c r="D5" s="174"/>
      <c r="E5" s="173"/>
      <c r="F5" s="174"/>
      <c r="G5" s="5"/>
      <c r="H5" s="5"/>
      <c r="I5" s="5"/>
      <c r="J5" s="5"/>
      <c r="K5" s="5"/>
      <c r="L5" s="8"/>
      <c r="M5" s="5"/>
    </row>
    <row r="6" spans="1:15" ht="31.5" customHeight="1" thickTop="1">
      <c r="A6" s="5"/>
      <c r="B6" s="7"/>
      <c r="C6" s="229" t="s">
        <v>3</v>
      </c>
      <c r="D6" s="230"/>
      <c r="E6" s="230"/>
      <c r="F6" s="230"/>
      <c r="G6" s="230"/>
      <c r="H6" s="230"/>
      <c r="I6" s="230"/>
      <c r="J6" s="230"/>
      <c r="K6" s="231"/>
      <c r="L6" s="8"/>
      <c r="M6" s="5"/>
    </row>
    <row r="7" spans="1:15">
      <c r="A7" s="5"/>
      <c r="B7" s="198"/>
      <c r="C7" s="238" t="s">
        <v>4</v>
      </c>
      <c r="D7" s="238"/>
      <c r="E7" s="238"/>
      <c r="F7" s="238"/>
      <c r="G7" s="238"/>
      <c r="H7" s="238"/>
      <c r="I7" s="238"/>
      <c r="J7" s="238"/>
      <c r="K7" s="239"/>
      <c r="L7" s="8"/>
      <c r="M7" s="5"/>
    </row>
    <row r="8" spans="1:15" s="147" customFormat="1">
      <c r="A8" s="145"/>
      <c r="B8" s="199"/>
      <c r="C8" s="240" t="s">
        <v>92</v>
      </c>
      <c r="D8" s="241"/>
      <c r="E8" s="241"/>
      <c r="F8" s="241"/>
      <c r="G8" s="241"/>
      <c r="H8" s="241"/>
      <c r="I8" s="241"/>
      <c r="J8" s="241"/>
      <c r="K8" s="242"/>
      <c r="L8" s="148"/>
      <c r="M8" s="145"/>
    </row>
    <row r="9" spans="1:15">
      <c r="A9" s="5"/>
      <c r="B9" s="198"/>
      <c r="C9" s="240"/>
      <c r="D9" s="241"/>
      <c r="E9" s="241"/>
      <c r="F9" s="241"/>
      <c r="G9" s="241"/>
      <c r="H9" s="241"/>
      <c r="I9" s="241"/>
      <c r="J9" s="241"/>
      <c r="K9" s="242"/>
      <c r="L9" s="8"/>
      <c r="M9" s="5"/>
    </row>
    <row r="10" spans="1:15" ht="34.5" customHeight="1">
      <c r="A10" s="5"/>
      <c r="B10" s="198"/>
      <c r="C10" s="211" t="s">
        <v>5</v>
      </c>
      <c r="D10" s="212"/>
      <c r="E10" s="212"/>
      <c r="F10" s="212"/>
      <c r="G10" s="212"/>
      <c r="H10" s="212"/>
      <c r="I10" s="212"/>
      <c r="J10" s="212"/>
      <c r="K10" s="213"/>
      <c r="L10" s="8"/>
      <c r="M10" s="5"/>
    </row>
    <row r="11" spans="1:15" ht="50.25" customHeight="1" thickBot="1">
      <c r="A11" s="5"/>
      <c r="B11" s="7"/>
      <c r="C11" s="261" t="s">
        <v>121</v>
      </c>
      <c r="D11" s="262"/>
      <c r="E11" s="262"/>
      <c r="F11" s="262"/>
      <c r="G11" s="262"/>
      <c r="H11" s="262"/>
      <c r="I11" s="262"/>
      <c r="J11" s="262"/>
      <c r="K11" s="263"/>
      <c r="L11" s="8"/>
      <c r="M11" s="5"/>
    </row>
    <row r="12" spans="1:15" ht="30" customHeight="1">
      <c r="A12" s="5"/>
      <c r="B12" s="7"/>
      <c r="C12" s="252" t="s">
        <v>6</v>
      </c>
      <c r="D12" s="246" t="s">
        <v>7</v>
      </c>
      <c r="E12" s="254" t="s">
        <v>8</v>
      </c>
      <c r="F12" s="254"/>
      <c r="G12" s="252" t="s">
        <v>9</v>
      </c>
      <c r="H12" s="246" t="s">
        <v>10</v>
      </c>
      <c r="I12" s="246" t="s">
        <v>11</v>
      </c>
      <c r="J12" s="248" t="s">
        <v>12</v>
      </c>
      <c r="K12" s="250" t="s">
        <v>13</v>
      </c>
      <c r="L12" s="8"/>
      <c r="M12" s="5"/>
    </row>
    <row r="13" spans="1:15" ht="30" customHeight="1" thickBot="1">
      <c r="A13" s="5"/>
      <c r="B13" s="7"/>
      <c r="C13" s="253"/>
      <c r="D13" s="247"/>
      <c r="E13" s="9" t="s">
        <v>14</v>
      </c>
      <c r="F13" s="9" t="s">
        <v>15</v>
      </c>
      <c r="G13" s="253"/>
      <c r="H13" s="247"/>
      <c r="I13" s="247"/>
      <c r="J13" s="249"/>
      <c r="K13" s="251"/>
      <c r="L13" s="8"/>
      <c r="M13" s="5"/>
    </row>
    <row r="14" spans="1:15" ht="48" customHeight="1" thickBot="1">
      <c r="A14" s="5"/>
      <c r="B14" s="7"/>
      <c r="C14" s="223" t="s">
        <v>117</v>
      </c>
      <c r="D14" s="224"/>
      <c r="E14" s="224"/>
      <c r="F14" s="224"/>
      <c r="G14" s="224"/>
      <c r="H14" s="224"/>
      <c r="I14" s="224"/>
      <c r="J14" s="224"/>
      <c r="K14" s="225"/>
      <c r="L14" s="8"/>
      <c r="M14" s="5"/>
    </row>
    <row r="15" spans="1:15" ht="30" customHeight="1">
      <c r="A15" s="5"/>
      <c r="B15" s="7"/>
      <c r="C15" s="226" t="s">
        <v>95</v>
      </c>
      <c r="D15" s="227"/>
      <c r="E15" s="227"/>
      <c r="F15" s="227"/>
      <c r="G15" s="227"/>
      <c r="H15" s="227"/>
      <c r="I15" s="227"/>
      <c r="J15" s="227"/>
      <c r="K15" s="228"/>
      <c r="L15" s="8"/>
      <c r="M15" s="5"/>
    </row>
    <row r="16" spans="1:15" ht="30" customHeight="1">
      <c r="A16" s="5"/>
      <c r="B16" s="7"/>
      <c r="C16" s="14">
        <v>1.1000000000000001</v>
      </c>
      <c r="D16" s="27">
        <v>6.1</v>
      </c>
      <c r="E16" s="27" t="s">
        <v>99</v>
      </c>
      <c r="F16" s="27" t="s">
        <v>100</v>
      </c>
      <c r="G16" s="203" t="s">
        <v>96</v>
      </c>
      <c r="H16" s="27" t="s">
        <v>114</v>
      </c>
      <c r="I16" s="208">
        <v>1292.8499999999999</v>
      </c>
      <c r="J16" s="205">
        <v>1541.47</v>
      </c>
      <c r="K16" s="18">
        <f>J16*I16</f>
        <v>1992889.4894999999</v>
      </c>
      <c r="L16" s="8"/>
      <c r="M16" s="5"/>
      <c r="O16" s="206"/>
    </row>
    <row r="17" spans="1:15" ht="30" customHeight="1">
      <c r="A17" s="5"/>
      <c r="B17" s="7"/>
      <c r="C17" s="14">
        <v>1.2</v>
      </c>
      <c r="D17" s="27">
        <v>3.15</v>
      </c>
      <c r="E17" s="27" t="s">
        <v>98</v>
      </c>
      <c r="F17" s="27" t="s">
        <v>100</v>
      </c>
      <c r="G17" s="204" t="s">
        <v>97</v>
      </c>
      <c r="H17" s="27" t="s">
        <v>115</v>
      </c>
      <c r="I17" s="208">
        <v>193.93</v>
      </c>
      <c r="J17" s="205">
        <v>164744.44</v>
      </c>
      <c r="K17" s="18">
        <f t="shared" ref="K17:K18" si="0">J17*I17</f>
        <v>31948889.249200001</v>
      </c>
      <c r="L17" s="8"/>
      <c r="M17" s="5"/>
      <c r="O17" s="206"/>
    </row>
    <row r="18" spans="1:15" ht="48.75" customHeight="1">
      <c r="A18" s="5"/>
      <c r="B18" s="7"/>
      <c r="C18" s="14">
        <v>1.3</v>
      </c>
      <c r="D18" s="27">
        <v>2.13</v>
      </c>
      <c r="E18" s="27" t="s">
        <v>104</v>
      </c>
      <c r="F18" s="27" t="s">
        <v>100</v>
      </c>
      <c r="G18" s="203" t="s">
        <v>103</v>
      </c>
      <c r="H18" s="27" t="s">
        <v>115</v>
      </c>
      <c r="I18" s="208">
        <v>20.58</v>
      </c>
      <c r="J18" s="18">
        <v>86910.180000000008</v>
      </c>
      <c r="K18" s="18">
        <f t="shared" si="0"/>
        <v>1788611.5044</v>
      </c>
      <c r="L18" s="8"/>
      <c r="M18" s="5"/>
      <c r="O18" s="206"/>
    </row>
    <row r="19" spans="1:15" ht="30" customHeight="1" thickBot="1">
      <c r="A19" s="5"/>
      <c r="B19" s="7"/>
      <c r="C19" s="217" t="s">
        <v>16</v>
      </c>
      <c r="D19" s="218"/>
      <c r="E19" s="218"/>
      <c r="F19" s="218"/>
      <c r="G19" s="218"/>
      <c r="H19" s="218"/>
      <c r="I19" s="218"/>
      <c r="J19" s="219"/>
      <c r="K19" s="24">
        <f>SUM(K16:K18)</f>
        <v>35730390.243100002</v>
      </c>
      <c r="L19" s="8"/>
      <c r="M19" s="5"/>
      <c r="O19" s="206"/>
    </row>
    <row r="20" spans="1:15" ht="30" customHeight="1" thickBot="1">
      <c r="A20" s="5"/>
      <c r="B20" s="7"/>
      <c r="C20" s="214" t="s">
        <v>101</v>
      </c>
      <c r="D20" s="215"/>
      <c r="E20" s="215"/>
      <c r="F20" s="215"/>
      <c r="G20" s="215"/>
      <c r="H20" s="215"/>
      <c r="I20" s="215"/>
      <c r="J20" s="215"/>
      <c r="K20" s="216"/>
      <c r="L20" s="8"/>
      <c r="M20" s="5"/>
      <c r="O20" s="206"/>
    </row>
    <row r="21" spans="1:15" ht="30" customHeight="1">
      <c r="A21" s="5"/>
      <c r="B21" s="7"/>
      <c r="C21" s="25">
        <v>2.1</v>
      </c>
      <c r="D21" s="27">
        <v>4.5999999999999996</v>
      </c>
      <c r="E21" s="27" t="s">
        <v>108</v>
      </c>
      <c r="F21" s="27" t="s">
        <v>100</v>
      </c>
      <c r="G21" s="203" t="s">
        <v>105</v>
      </c>
      <c r="H21" s="27" t="s">
        <v>115</v>
      </c>
      <c r="I21" s="209">
        <v>96.449999999999989</v>
      </c>
      <c r="J21" s="18">
        <v>1007661.2000000001</v>
      </c>
      <c r="K21" s="19">
        <f>J21*I21</f>
        <v>97188922.739999995</v>
      </c>
      <c r="L21" s="8"/>
      <c r="M21" s="5"/>
      <c r="O21" s="206"/>
    </row>
    <row r="22" spans="1:15" ht="43.5" customHeight="1">
      <c r="A22" s="5"/>
      <c r="B22" s="7"/>
      <c r="C22" s="25">
        <v>2.2000000000000002</v>
      </c>
      <c r="D22" s="27">
        <v>4.25</v>
      </c>
      <c r="E22" s="27" t="s">
        <v>109</v>
      </c>
      <c r="F22" s="27" t="s">
        <v>100</v>
      </c>
      <c r="G22" s="203" t="s">
        <v>106</v>
      </c>
      <c r="H22" s="27" t="s">
        <v>115</v>
      </c>
      <c r="I22" s="209">
        <v>65.760000000000005</v>
      </c>
      <c r="J22" s="18">
        <v>708698.48</v>
      </c>
      <c r="K22" s="19">
        <f t="shared" ref="K22:K23" si="1">J22*I22</f>
        <v>46604012.044800006</v>
      </c>
      <c r="L22" s="8"/>
      <c r="M22" s="5"/>
      <c r="O22" s="206"/>
    </row>
    <row r="23" spans="1:15" s="5" customFormat="1" ht="39.75" customHeight="1">
      <c r="B23" s="7"/>
      <c r="C23" s="25">
        <v>2.2999999999999998</v>
      </c>
      <c r="D23" s="32">
        <v>4.21</v>
      </c>
      <c r="E23" s="32" t="s">
        <v>110</v>
      </c>
      <c r="F23" s="32" t="s">
        <v>100</v>
      </c>
      <c r="G23" s="203" t="s">
        <v>107</v>
      </c>
      <c r="H23" s="32" t="s">
        <v>115</v>
      </c>
      <c r="I23" s="209">
        <v>29.76</v>
      </c>
      <c r="J23" s="18">
        <v>828047.3600000001</v>
      </c>
      <c r="K23" s="19">
        <f t="shared" si="1"/>
        <v>24642689.433600005</v>
      </c>
      <c r="L23" s="8"/>
      <c r="O23" s="206"/>
    </row>
    <row r="24" spans="1:15" ht="30" customHeight="1" thickBot="1">
      <c r="A24" s="5"/>
      <c r="B24" s="7"/>
      <c r="C24" s="217" t="s">
        <v>16</v>
      </c>
      <c r="D24" s="218"/>
      <c r="E24" s="218"/>
      <c r="F24" s="218"/>
      <c r="G24" s="218"/>
      <c r="H24" s="218"/>
      <c r="I24" s="218"/>
      <c r="J24" s="219"/>
      <c r="K24" s="24">
        <f>SUM(K21:K23)</f>
        <v>168435624.2184</v>
      </c>
      <c r="L24" s="8"/>
      <c r="M24" s="5"/>
      <c r="O24" s="206"/>
    </row>
    <row r="25" spans="1:15" ht="30" customHeight="1" thickBot="1">
      <c r="A25" s="5"/>
      <c r="B25" s="7"/>
      <c r="C25" s="214" t="s">
        <v>102</v>
      </c>
      <c r="D25" s="215"/>
      <c r="E25" s="215"/>
      <c r="F25" s="215"/>
      <c r="G25" s="215"/>
      <c r="H25" s="215"/>
      <c r="I25" s="215"/>
      <c r="J25" s="215"/>
      <c r="K25" s="216"/>
      <c r="L25" s="8"/>
      <c r="M25" s="5"/>
      <c r="O25" s="206"/>
    </row>
    <row r="26" spans="1:15" ht="30" customHeight="1">
      <c r="A26" s="5"/>
      <c r="B26" s="7"/>
      <c r="C26" s="25">
        <v>3.1</v>
      </c>
      <c r="D26" s="14">
        <v>4.5199999999999996</v>
      </c>
      <c r="E26" s="14" t="s">
        <v>112</v>
      </c>
      <c r="F26" s="14" t="s">
        <v>100</v>
      </c>
      <c r="G26" s="15" t="s">
        <v>111</v>
      </c>
      <c r="H26" s="14" t="s">
        <v>113</v>
      </c>
      <c r="I26" s="210">
        <v>7727.22</v>
      </c>
      <c r="J26" s="18">
        <v>10859.45</v>
      </c>
      <c r="K26" s="19">
        <f>J26*I26</f>
        <v>83913359.229000002</v>
      </c>
      <c r="L26" s="8"/>
      <c r="M26" s="5"/>
      <c r="O26" s="206"/>
    </row>
    <row r="27" spans="1:15" ht="30" customHeight="1" thickBot="1">
      <c r="A27" s="5"/>
      <c r="B27" s="7"/>
      <c r="C27" s="217" t="s">
        <v>16</v>
      </c>
      <c r="D27" s="218"/>
      <c r="E27" s="218"/>
      <c r="F27" s="218"/>
      <c r="G27" s="218"/>
      <c r="H27" s="218"/>
      <c r="I27" s="218"/>
      <c r="J27" s="219"/>
      <c r="K27" s="39">
        <f>K26</f>
        <v>83913359.229000002</v>
      </c>
      <c r="L27" s="8"/>
      <c r="M27" s="5"/>
    </row>
    <row r="28" spans="1:15" s="3" customFormat="1" ht="30" customHeight="1" thickBot="1">
      <c r="A28" s="42"/>
      <c r="B28" s="43"/>
      <c r="C28" s="220" t="s">
        <v>118</v>
      </c>
      <c r="D28" s="221"/>
      <c r="E28" s="221"/>
      <c r="F28" s="221"/>
      <c r="G28" s="221"/>
      <c r="H28" s="221"/>
      <c r="I28" s="221"/>
      <c r="J28" s="222"/>
      <c r="K28" s="44">
        <f>K27+K24+K19</f>
        <v>288079373.69050002</v>
      </c>
      <c r="L28" s="45"/>
      <c r="M28" s="42"/>
    </row>
    <row r="29" spans="1:15" ht="48" customHeight="1" thickBot="1">
      <c r="A29" s="5"/>
      <c r="B29" s="7"/>
      <c r="C29" s="223" t="s">
        <v>119</v>
      </c>
      <c r="D29" s="224"/>
      <c r="E29" s="224"/>
      <c r="F29" s="224"/>
      <c r="G29" s="224"/>
      <c r="H29" s="224"/>
      <c r="I29" s="224"/>
      <c r="J29" s="224"/>
      <c r="K29" s="225"/>
      <c r="L29" s="8"/>
      <c r="M29" s="5"/>
    </row>
    <row r="30" spans="1:15" ht="30" customHeight="1">
      <c r="A30" s="5"/>
      <c r="B30" s="7"/>
      <c r="C30" s="226" t="s">
        <v>95</v>
      </c>
      <c r="D30" s="227"/>
      <c r="E30" s="227"/>
      <c r="F30" s="227"/>
      <c r="G30" s="227"/>
      <c r="H30" s="227"/>
      <c r="I30" s="227"/>
      <c r="J30" s="227"/>
      <c r="K30" s="228"/>
      <c r="L30" s="8"/>
      <c r="M30" s="5"/>
    </row>
    <row r="31" spans="1:15" ht="30" customHeight="1">
      <c r="A31" s="5"/>
      <c r="B31" s="7"/>
      <c r="C31" s="14">
        <v>1.1000000000000001</v>
      </c>
      <c r="D31" s="27">
        <v>6.1</v>
      </c>
      <c r="E31" s="27" t="s">
        <v>99</v>
      </c>
      <c r="F31" s="27" t="s">
        <v>100</v>
      </c>
      <c r="G31" s="203" t="s">
        <v>96</v>
      </c>
      <c r="H31" s="27" t="s">
        <v>114</v>
      </c>
      <c r="I31" s="17">
        <v>446.18</v>
      </c>
      <c r="J31" s="205">
        <v>1541.47</v>
      </c>
      <c r="K31" s="18">
        <f>J31*I31</f>
        <v>687773.08460000006</v>
      </c>
      <c r="L31" s="8"/>
      <c r="M31" s="5"/>
      <c r="O31" s="206"/>
    </row>
    <row r="32" spans="1:15" ht="30" customHeight="1">
      <c r="A32" s="5"/>
      <c r="B32" s="7"/>
      <c r="C32" s="14">
        <v>1.2</v>
      </c>
      <c r="D32" s="27">
        <v>3.15</v>
      </c>
      <c r="E32" s="27" t="s">
        <v>98</v>
      </c>
      <c r="F32" s="27" t="s">
        <v>100</v>
      </c>
      <c r="G32" s="204" t="s">
        <v>97</v>
      </c>
      <c r="H32" s="27" t="s">
        <v>115</v>
      </c>
      <c r="I32" s="17">
        <v>66.930000000000007</v>
      </c>
      <c r="J32" s="205">
        <v>164744.44</v>
      </c>
      <c r="K32" s="18">
        <f t="shared" ref="K32:K33" si="2">J32*I32</f>
        <v>11026345.369200001</v>
      </c>
      <c r="L32" s="8"/>
      <c r="M32" s="5"/>
      <c r="O32" s="206"/>
    </row>
    <row r="33" spans="1:15" ht="48.75" customHeight="1">
      <c r="A33" s="5"/>
      <c r="B33" s="7"/>
      <c r="C33" s="14">
        <v>1.3</v>
      </c>
      <c r="D33" s="27">
        <v>2.13</v>
      </c>
      <c r="E33" s="27" t="s">
        <v>104</v>
      </c>
      <c r="F33" s="27" t="s">
        <v>100</v>
      </c>
      <c r="G33" s="203" t="s">
        <v>103</v>
      </c>
      <c r="H33" s="27" t="s">
        <v>115</v>
      </c>
      <c r="I33" s="17">
        <v>8.32</v>
      </c>
      <c r="J33" s="18">
        <v>86910.180000000008</v>
      </c>
      <c r="K33" s="18">
        <f t="shared" si="2"/>
        <v>723092.69760000007</v>
      </c>
      <c r="L33" s="8"/>
      <c r="M33" s="5"/>
      <c r="O33" s="206"/>
    </row>
    <row r="34" spans="1:15" ht="30" customHeight="1" thickBot="1">
      <c r="A34" s="5"/>
      <c r="B34" s="7"/>
      <c r="C34" s="217" t="s">
        <v>16</v>
      </c>
      <c r="D34" s="218"/>
      <c r="E34" s="218"/>
      <c r="F34" s="218"/>
      <c r="G34" s="218"/>
      <c r="H34" s="218"/>
      <c r="I34" s="218"/>
      <c r="J34" s="219"/>
      <c r="K34" s="24">
        <f>SUM(K31:K33)</f>
        <v>12437211.1514</v>
      </c>
      <c r="L34" s="8"/>
      <c r="M34" s="5"/>
      <c r="O34" s="206"/>
    </row>
    <row r="35" spans="1:15" ht="30" customHeight="1" thickBot="1">
      <c r="A35" s="5"/>
      <c r="B35" s="7"/>
      <c r="C35" s="214" t="s">
        <v>101</v>
      </c>
      <c r="D35" s="215"/>
      <c r="E35" s="215"/>
      <c r="F35" s="215"/>
      <c r="G35" s="215"/>
      <c r="H35" s="215"/>
      <c r="I35" s="215"/>
      <c r="J35" s="215"/>
      <c r="K35" s="216"/>
      <c r="L35" s="8"/>
      <c r="M35" s="5"/>
      <c r="O35" s="206"/>
    </row>
    <row r="36" spans="1:15" ht="30" customHeight="1">
      <c r="A36" s="5"/>
      <c r="B36" s="7"/>
      <c r="C36" s="25">
        <v>2.1</v>
      </c>
      <c r="D36" s="27">
        <v>4.5999999999999996</v>
      </c>
      <c r="E36" s="27" t="s">
        <v>108</v>
      </c>
      <c r="F36" s="27" t="s">
        <v>100</v>
      </c>
      <c r="G36" s="203" t="s">
        <v>105</v>
      </c>
      <c r="H36" s="27" t="s">
        <v>115</v>
      </c>
      <c r="I36" s="17">
        <v>30.19</v>
      </c>
      <c r="J36" s="18">
        <v>1007661.2000000001</v>
      </c>
      <c r="K36" s="19">
        <f>J36*I36</f>
        <v>30421291.628000002</v>
      </c>
      <c r="L36" s="8"/>
      <c r="M36" s="5"/>
      <c r="O36" s="206"/>
    </row>
    <row r="37" spans="1:15" ht="43.5" customHeight="1">
      <c r="A37" s="5"/>
      <c r="B37" s="7"/>
      <c r="C37" s="25">
        <v>2.2000000000000002</v>
      </c>
      <c r="D37" s="27">
        <v>4.25</v>
      </c>
      <c r="E37" s="27" t="s">
        <v>109</v>
      </c>
      <c r="F37" s="27" t="s">
        <v>100</v>
      </c>
      <c r="G37" s="203" t="s">
        <v>106</v>
      </c>
      <c r="H37" s="27" t="s">
        <v>115</v>
      </c>
      <c r="I37" s="17">
        <v>20.520000000000003</v>
      </c>
      <c r="J37" s="18">
        <v>708698.48</v>
      </c>
      <c r="K37" s="19">
        <f t="shared" ref="K37:K38" si="3">J37*I37</f>
        <v>14542492.809600001</v>
      </c>
      <c r="L37" s="8"/>
      <c r="M37" s="5"/>
      <c r="O37" s="206"/>
    </row>
    <row r="38" spans="1:15" s="5" customFormat="1" ht="39.75" customHeight="1">
      <c r="B38" s="7"/>
      <c r="C38" s="25">
        <v>2.2999999999999998</v>
      </c>
      <c r="D38" s="32">
        <v>4.21</v>
      </c>
      <c r="E38" s="32" t="s">
        <v>110</v>
      </c>
      <c r="F38" s="32" t="s">
        <v>100</v>
      </c>
      <c r="G38" s="203" t="s">
        <v>107</v>
      </c>
      <c r="H38" s="32" t="s">
        <v>115</v>
      </c>
      <c r="I38" s="17">
        <v>17.850000000000001</v>
      </c>
      <c r="J38" s="18">
        <v>828047.3600000001</v>
      </c>
      <c r="K38" s="19">
        <f t="shared" si="3"/>
        <v>14780645.376000004</v>
      </c>
      <c r="L38" s="8"/>
      <c r="O38" s="206"/>
    </row>
    <row r="39" spans="1:15" ht="30" customHeight="1" thickBot="1">
      <c r="A39" s="5"/>
      <c r="B39" s="7"/>
      <c r="C39" s="217" t="s">
        <v>16</v>
      </c>
      <c r="D39" s="218"/>
      <c r="E39" s="218"/>
      <c r="F39" s="218"/>
      <c r="G39" s="218"/>
      <c r="H39" s="218"/>
      <c r="I39" s="218"/>
      <c r="J39" s="219"/>
      <c r="K39" s="24">
        <f>SUM(K36:K38)</f>
        <v>59744429.813600004</v>
      </c>
      <c r="L39" s="8"/>
      <c r="M39" s="5"/>
      <c r="O39" s="206"/>
    </row>
    <row r="40" spans="1:15" ht="30" customHeight="1" thickBot="1">
      <c r="A40" s="5"/>
      <c r="B40" s="7"/>
      <c r="C40" s="214" t="s">
        <v>102</v>
      </c>
      <c r="D40" s="215"/>
      <c r="E40" s="215"/>
      <c r="F40" s="215"/>
      <c r="G40" s="215"/>
      <c r="H40" s="215"/>
      <c r="I40" s="215"/>
      <c r="J40" s="215"/>
      <c r="K40" s="216"/>
      <c r="L40" s="8"/>
      <c r="M40" s="5"/>
      <c r="O40" s="206"/>
    </row>
    <row r="41" spans="1:15" ht="30" customHeight="1">
      <c r="A41" s="5"/>
      <c r="B41" s="7"/>
      <c r="C41" s="25">
        <v>3.1</v>
      </c>
      <c r="D41" s="14">
        <v>4.5199999999999996</v>
      </c>
      <c r="E41" s="14" t="s">
        <v>112</v>
      </c>
      <c r="F41" s="14" t="s">
        <v>100</v>
      </c>
      <c r="G41" s="15" t="s">
        <v>111</v>
      </c>
      <c r="H41" s="14" t="s">
        <v>113</v>
      </c>
      <c r="I41" s="17">
        <v>2818.24</v>
      </c>
      <c r="J41" s="18">
        <v>10859.45</v>
      </c>
      <c r="K41" s="19">
        <f>J41*I41</f>
        <v>30604536.368000001</v>
      </c>
      <c r="L41" s="8"/>
      <c r="M41" s="5"/>
      <c r="O41" s="206"/>
    </row>
    <row r="42" spans="1:15" ht="30" customHeight="1" thickBot="1">
      <c r="A42" s="5"/>
      <c r="B42" s="7"/>
      <c r="C42" s="217" t="s">
        <v>16</v>
      </c>
      <c r="D42" s="218"/>
      <c r="E42" s="218"/>
      <c r="F42" s="218"/>
      <c r="G42" s="218"/>
      <c r="H42" s="218"/>
      <c r="I42" s="218"/>
      <c r="J42" s="219"/>
      <c r="K42" s="39">
        <f>K41</f>
        <v>30604536.368000001</v>
      </c>
      <c r="L42" s="8"/>
      <c r="M42" s="5"/>
    </row>
    <row r="43" spans="1:15" s="3" customFormat="1" ht="30" customHeight="1" thickBot="1">
      <c r="A43" s="42"/>
      <c r="B43" s="43"/>
      <c r="C43" s="220" t="s">
        <v>120</v>
      </c>
      <c r="D43" s="221"/>
      <c r="E43" s="221"/>
      <c r="F43" s="221"/>
      <c r="G43" s="221"/>
      <c r="H43" s="221"/>
      <c r="I43" s="221"/>
      <c r="J43" s="222"/>
      <c r="K43" s="44">
        <f>K42+K39+K34</f>
        <v>102786177.333</v>
      </c>
      <c r="L43" s="45"/>
      <c r="M43" s="42"/>
    </row>
    <row r="44" spans="1:15" s="3" customFormat="1" ht="16.5" customHeight="1" thickBot="1">
      <c r="A44" s="42"/>
      <c r="B44" s="43"/>
      <c r="C44" s="177"/>
      <c r="D44" s="177"/>
      <c r="E44" s="177"/>
      <c r="F44" s="177"/>
      <c r="G44" s="177"/>
      <c r="H44" s="177"/>
      <c r="I44" s="177"/>
      <c r="J44" s="177"/>
      <c r="K44" s="178"/>
      <c r="L44" s="45"/>
      <c r="M44" s="42"/>
    </row>
    <row r="45" spans="1:15" s="3" customFormat="1" ht="30" customHeight="1">
      <c r="A45" s="42"/>
      <c r="B45" s="43"/>
      <c r="C45" s="179"/>
      <c r="D45" s="180"/>
      <c r="E45" s="179"/>
      <c r="F45" s="179"/>
      <c r="G45" s="243"/>
      <c r="H45" s="244"/>
      <c r="I45" s="245"/>
      <c r="J45" s="52"/>
      <c r="K45" s="53"/>
      <c r="L45" s="45"/>
      <c r="M45" s="42"/>
    </row>
    <row r="46" spans="1:15" s="3" customFormat="1" ht="30" customHeight="1">
      <c r="A46" s="42"/>
      <c r="B46" s="43"/>
      <c r="C46" s="179"/>
      <c r="D46" s="180"/>
      <c r="E46" s="179"/>
      <c r="F46" s="179"/>
      <c r="G46" s="47"/>
      <c r="H46" s="54"/>
      <c r="I46" s="55"/>
      <c r="J46" s="56"/>
      <c r="K46" s="57"/>
      <c r="L46" s="45"/>
      <c r="M46" s="42"/>
    </row>
    <row r="47" spans="1:15" s="3" customFormat="1" ht="30" customHeight="1">
      <c r="A47" s="42"/>
      <c r="B47" s="43"/>
      <c r="C47" s="179"/>
      <c r="D47" s="181"/>
      <c r="E47" s="181"/>
      <c r="F47" s="181"/>
      <c r="G47" s="47"/>
      <c r="H47" s="58"/>
      <c r="I47" s="59"/>
      <c r="J47" s="60"/>
      <c r="K47" s="57"/>
      <c r="L47" s="45"/>
      <c r="M47" s="42"/>
    </row>
    <row r="48" spans="1:15" s="3" customFormat="1" ht="30" customHeight="1">
      <c r="A48" s="42"/>
      <c r="B48" s="43"/>
      <c r="C48" s="179"/>
      <c r="D48" s="181"/>
      <c r="E48" s="181"/>
      <c r="F48" s="181"/>
      <c r="G48" s="61" t="s">
        <v>18</v>
      </c>
      <c r="H48" s="58"/>
      <c r="I48" s="59"/>
      <c r="J48" s="60"/>
      <c r="K48" s="62">
        <f>K28+K43</f>
        <v>390865551.02350003</v>
      </c>
      <c r="L48" s="45"/>
      <c r="M48" s="42"/>
    </row>
    <row r="49" spans="1:14" s="3" customFormat="1" ht="30" customHeight="1">
      <c r="A49" s="42"/>
      <c r="B49" s="43"/>
      <c r="C49" s="179"/>
      <c r="D49" s="180"/>
      <c r="E49" s="179"/>
      <c r="F49" s="179"/>
      <c r="G49" s="255" t="s">
        <v>116</v>
      </c>
      <c r="H49" s="256"/>
      <c r="I49" s="256"/>
      <c r="J49" s="257"/>
      <c r="K49" s="57">
        <v>0.02</v>
      </c>
      <c r="L49" s="45"/>
      <c r="M49" s="42"/>
    </row>
    <row r="50" spans="1:14" s="3" customFormat="1" ht="30" customHeight="1">
      <c r="A50" s="42"/>
      <c r="B50" s="43"/>
      <c r="C50" s="179"/>
      <c r="D50" s="180"/>
      <c r="E50" s="179"/>
      <c r="F50" s="179"/>
      <c r="G50" s="70"/>
      <c r="H50" s="58"/>
      <c r="I50" s="59"/>
      <c r="J50" s="63"/>
      <c r="K50" s="57"/>
      <c r="L50" s="45"/>
      <c r="M50" s="42"/>
    </row>
    <row r="51" spans="1:14" s="3" customFormat="1" ht="30" customHeight="1" thickBot="1">
      <c r="A51" s="42"/>
      <c r="B51" s="43"/>
      <c r="C51" s="179"/>
      <c r="D51" s="180"/>
      <c r="E51" s="179"/>
      <c r="F51" s="152"/>
      <c r="G51" s="70"/>
      <c r="H51" s="58"/>
      <c r="I51" s="59"/>
      <c r="J51" s="63"/>
      <c r="K51" s="62"/>
      <c r="L51" s="45"/>
      <c r="M51" s="42"/>
    </row>
    <row r="52" spans="1:14" s="3" customFormat="1" ht="30" customHeight="1" thickBot="1">
      <c r="A52" s="42"/>
      <c r="B52" s="43"/>
      <c r="C52" s="179"/>
      <c r="D52" s="180"/>
      <c r="E52" s="179"/>
      <c r="F52" s="179"/>
      <c r="G52" s="64" t="s">
        <v>19</v>
      </c>
      <c r="H52" s="65"/>
      <c r="I52" s="66"/>
      <c r="J52" s="67"/>
      <c r="K52" s="44">
        <f>K48-K49</f>
        <v>390865551.00350004</v>
      </c>
      <c r="L52" s="45"/>
      <c r="M52" s="42"/>
    </row>
    <row r="53" spans="1:14" s="3" customFormat="1" thickBot="1">
      <c r="A53" s="42"/>
      <c r="B53" s="43"/>
      <c r="C53" s="179"/>
      <c r="D53" s="180"/>
      <c r="E53" s="180"/>
      <c r="F53" s="180"/>
      <c r="G53" s="179"/>
      <c r="H53" s="179"/>
      <c r="I53" s="182"/>
      <c r="J53" s="183"/>
      <c r="K53" s="184"/>
      <c r="L53" s="45"/>
      <c r="M53" s="42"/>
    </row>
    <row r="54" spans="1:14" s="3" customFormat="1" ht="15.75">
      <c r="A54" s="42"/>
      <c r="B54" s="43"/>
      <c r="C54" s="48"/>
      <c r="D54" s="275"/>
      <c r="E54" s="275"/>
      <c r="F54" s="275"/>
      <c r="G54" s="275"/>
      <c r="H54" s="275"/>
      <c r="I54" s="275"/>
      <c r="J54" s="275"/>
      <c r="K54" s="276"/>
      <c r="L54" s="49"/>
      <c r="M54" s="42"/>
    </row>
    <row r="55" spans="1:14" s="3" customFormat="1" ht="46.5" customHeight="1">
      <c r="A55" s="42"/>
      <c r="B55" s="43"/>
      <c r="C55" s="258" t="s">
        <v>20</v>
      </c>
      <c r="D55" s="259"/>
      <c r="E55" s="259"/>
      <c r="F55" s="259"/>
      <c r="G55" s="260"/>
      <c r="H55" s="269" t="s">
        <v>9</v>
      </c>
      <c r="I55" s="272"/>
      <c r="J55" s="270"/>
      <c r="K55" s="150" t="s">
        <v>21</v>
      </c>
      <c r="L55" s="50"/>
      <c r="M55" s="42"/>
      <c r="N55" s="207"/>
    </row>
    <row r="56" spans="1:14" s="3" customFormat="1" ht="32.25" customHeight="1">
      <c r="A56" s="42"/>
      <c r="B56" s="43"/>
      <c r="C56" s="258" t="s">
        <v>22</v>
      </c>
      <c r="D56" s="259"/>
      <c r="E56" s="259"/>
      <c r="F56" s="259"/>
      <c r="G56" s="260"/>
      <c r="H56" s="273" t="s">
        <v>23</v>
      </c>
      <c r="I56" s="274"/>
      <c r="J56" s="151" t="s">
        <v>24</v>
      </c>
      <c r="K56" s="149">
        <v>0.25</v>
      </c>
      <c r="L56" s="50"/>
      <c r="M56" s="42"/>
    </row>
    <row r="57" spans="1:14" s="3" customFormat="1" ht="30" customHeight="1">
      <c r="A57" s="42"/>
      <c r="B57" s="43"/>
      <c r="C57" s="258" t="s">
        <v>25</v>
      </c>
      <c r="D57" s="259"/>
      <c r="E57" s="259"/>
      <c r="F57" s="259"/>
      <c r="G57" s="260"/>
      <c r="H57" s="267" t="s">
        <v>26</v>
      </c>
      <c r="I57" s="268"/>
      <c r="J57" s="151" t="s">
        <v>27</v>
      </c>
      <c r="K57" s="149">
        <v>0.05</v>
      </c>
      <c r="L57" s="50"/>
      <c r="M57" s="42"/>
    </row>
    <row r="58" spans="1:14" s="4" customFormat="1" ht="58.5" customHeight="1">
      <c r="A58" s="42"/>
      <c r="B58" s="43"/>
      <c r="C58" s="277"/>
      <c r="D58" s="278"/>
      <c r="E58" s="278"/>
      <c r="F58" s="278"/>
      <c r="G58" s="279"/>
      <c r="H58" s="269" t="s">
        <v>28</v>
      </c>
      <c r="I58" s="270"/>
      <c r="J58" s="151" t="s">
        <v>29</v>
      </c>
      <c r="K58" s="149">
        <v>0.03</v>
      </c>
      <c r="L58" s="45"/>
      <c r="M58" s="42"/>
    </row>
    <row r="59" spans="1:14" ht="39" customHeight="1">
      <c r="A59" s="5"/>
      <c r="B59" s="7"/>
      <c r="C59" s="280"/>
      <c r="D59" s="281"/>
      <c r="E59" s="281"/>
      <c r="F59" s="281"/>
      <c r="G59" s="282"/>
      <c r="H59" s="271" t="s">
        <v>30</v>
      </c>
      <c r="I59" s="271"/>
      <c r="J59" s="151" t="s">
        <v>31</v>
      </c>
      <c r="K59" s="149">
        <f>SUM(K56:K58)</f>
        <v>0.32999999999999996</v>
      </c>
      <c r="L59" s="8"/>
      <c r="M59" s="5"/>
    </row>
    <row r="60" spans="1:14" ht="47.25" customHeight="1" thickBot="1">
      <c r="A60" s="5"/>
      <c r="B60" s="7"/>
      <c r="C60" s="283"/>
      <c r="D60" s="284"/>
      <c r="E60" s="284"/>
      <c r="F60" s="284"/>
      <c r="G60" s="285"/>
      <c r="H60" s="264"/>
      <c r="I60" s="265"/>
      <c r="J60" s="265"/>
      <c r="K60" s="266"/>
      <c r="L60" s="8"/>
      <c r="M60" s="5"/>
    </row>
    <row r="61" spans="1:14" ht="17.25" thickBot="1">
      <c r="A61" s="5"/>
      <c r="B61" s="185"/>
      <c r="C61" s="186"/>
      <c r="D61" s="186"/>
      <c r="E61" s="187"/>
      <c r="F61" s="186"/>
      <c r="G61" s="188"/>
      <c r="H61" s="186"/>
      <c r="I61" s="186"/>
      <c r="J61" s="186"/>
      <c r="K61" s="186"/>
      <c r="L61" s="189"/>
      <c r="M61" s="5"/>
    </row>
    <row r="62" spans="1:14" ht="17.25" thickTop="1">
      <c r="A62" s="5"/>
      <c r="B62" s="5"/>
      <c r="C62" s="5"/>
      <c r="D62" s="5"/>
      <c r="E62" s="6"/>
      <c r="F62" s="5"/>
      <c r="G62" s="5"/>
      <c r="H62" s="5"/>
      <c r="I62" s="5"/>
      <c r="J62" s="5"/>
      <c r="K62" s="5"/>
      <c r="L62" s="5"/>
      <c r="M62" s="5"/>
    </row>
  </sheetData>
  <mergeCells count="44">
    <mergeCell ref="G49:J49"/>
    <mergeCell ref="C56:G56"/>
    <mergeCell ref="C11:K11"/>
    <mergeCell ref="C28:J28"/>
    <mergeCell ref="H60:K60"/>
    <mergeCell ref="C57:G57"/>
    <mergeCell ref="H57:I57"/>
    <mergeCell ref="H58:I58"/>
    <mergeCell ref="H59:I59"/>
    <mergeCell ref="C55:G55"/>
    <mergeCell ref="H55:J55"/>
    <mergeCell ref="H56:I56"/>
    <mergeCell ref="D54:K54"/>
    <mergeCell ref="C58:G60"/>
    <mergeCell ref="C15:K15"/>
    <mergeCell ref="C20:K20"/>
    <mergeCell ref="G45:I45"/>
    <mergeCell ref="I12:I13"/>
    <mergeCell ref="J12:J13"/>
    <mergeCell ref="K12:K13"/>
    <mergeCell ref="C12:C13"/>
    <mergeCell ref="D12:D13"/>
    <mergeCell ref="G12:G13"/>
    <mergeCell ref="H12:H13"/>
    <mergeCell ref="E12:F12"/>
    <mergeCell ref="C14:K14"/>
    <mergeCell ref="C19:J19"/>
    <mergeCell ref="C6:K6"/>
    <mergeCell ref="C3:F3"/>
    <mergeCell ref="B2:L2"/>
    <mergeCell ref="C7:K7"/>
    <mergeCell ref="C8:K9"/>
    <mergeCell ref="C10:K10"/>
    <mergeCell ref="C40:K40"/>
    <mergeCell ref="C42:J42"/>
    <mergeCell ref="C43:J43"/>
    <mergeCell ref="C27:J27"/>
    <mergeCell ref="C24:J24"/>
    <mergeCell ref="C29:K29"/>
    <mergeCell ref="C30:K30"/>
    <mergeCell ref="C34:J34"/>
    <mergeCell ref="C35:K35"/>
    <mergeCell ref="C39:J39"/>
    <mergeCell ref="C25:K2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35"/>
      <c r="C2" s="236"/>
      <c r="D2" s="236"/>
      <c r="E2" s="236"/>
      <c r="F2" s="236"/>
      <c r="G2" s="236"/>
      <c r="H2" s="236"/>
      <c r="I2" s="236"/>
      <c r="J2" s="236"/>
      <c r="K2" s="236"/>
      <c r="L2" s="237"/>
      <c r="M2" s="5"/>
    </row>
    <row r="3" spans="1:13" ht="33" customHeight="1">
      <c r="A3" s="5"/>
      <c r="B3" s="7"/>
      <c r="C3" s="289" t="s">
        <v>91</v>
      </c>
      <c r="D3" s="290"/>
      <c r="E3" s="290"/>
      <c r="F3" s="291"/>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86" t="s">
        <v>3</v>
      </c>
      <c r="D6" s="287"/>
      <c r="E6" s="287"/>
      <c r="F6" s="287"/>
      <c r="G6" s="287"/>
      <c r="H6" s="287"/>
      <c r="I6" s="287"/>
      <c r="J6" s="287"/>
      <c r="K6" s="288"/>
      <c r="L6" s="8"/>
      <c r="M6" s="5"/>
    </row>
    <row r="7" spans="1:13">
      <c r="A7" s="5"/>
      <c r="B7" s="7"/>
      <c r="C7" s="293" t="s">
        <v>32</v>
      </c>
      <c r="D7" s="294"/>
      <c r="E7" s="294"/>
      <c r="F7" s="294"/>
      <c r="G7" s="294"/>
      <c r="H7" s="294"/>
      <c r="I7" s="294"/>
      <c r="J7" s="294"/>
      <c r="K7" s="295"/>
      <c r="L7" s="8"/>
      <c r="M7" s="5"/>
    </row>
    <row r="8" spans="1:13" s="147" customFormat="1">
      <c r="A8" s="145"/>
      <c r="B8" s="146"/>
      <c r="C8" s="296" t="s">
        <v>93</v>
      </c>
      <c r="D8" s="296"/>
      <c r="E8" s="296"/>
      <c r="F8" s="296"/>
      <c r="G8" s="296"/>
      <c r="H8" s="296"/>
      <c r="I8" s="296"/>
      <c r="J8" s="296"/>
      <c r="K8" s="296"/>
      <c r="L8" s="148"/>
      <c r="M8" s="145"/>
    </row>
    <row r="9" spans="1:13" ht="55.5" customHeight="1">
      <c r="A9" s="5"/>
      <c r="B9" s="7"/>
      <c r="C9" s="296"/>
      <c r="D9" s="296"/>
      <c r="E9" s="296"/>
      <c r="F9" s="296"/>
      <c r="G9" s="296"/>
      <c r="H9" s="296"/>
      <c r="I9" s="296"/>
      <c r="J9" s="296"/>
      <c r="K9" s="296"/>
      <c r="L9" s="8"/>
      <c r="M9" s="5"/>
    </row>
    <row r="10" spans="1:13" ht="34.5" customHeight="1">
      <c r="A10" s="5"/>
      <c r="B10" s="7"/>
      <c r="C10" s="297" t="s">
        <v>33</v>
      </c>
      <c r="D10" s="298"/>
      <c r="E10" s="298"/>
      <c r="F10" s="298"/>
      <c r="G10" s="298"/>
      <c r="H10" s="298"/>
      <c r="I10" s="298"/>
      <c r="J10" s="298"/>
      <c r="K10" s="299"/>
      <c r="L10" s="8"/>
      <c r="M10" s="5"/>
    </row>
    <row r="11" spans="1:13" ht="30" customHeight="1" thickBot="1">
      <c r="A11" s="5"/>
      <c r="B11" s="7"/>
      <c r="C11" s="300"/>
      <c r="D11" s="301"/>
      <c r="E11" s="301"/>
      <c r="F11" s="301"/>
      <c r="G11" s="301"/>
      <c r="H11" s="301"/>
      <c r="I11" s="301"/>
      <c r="J11" s="301"/>
      <c r="K11" s="302"/>
      <c r="L11" s="8"/>
      <c r="M11" s="5"/>
    </row>
    <row r="12" spans="1:13" ht="30" customHeight="1">
      <c r="A12" s="5"/>
      <c r="B12" s="7"/>
      <c r="C12" s="252" t="s">
        <v>6</v>
      </c>
      <c r="D12" s="246" t="s">
        <v>7</v>
      </c>
      <c r="E12" s="254" t="s">
        <v>8</v>
      </c>
      <c r="F12" s="254"/>
      <c r="G12" s="252" t="s">
        <v>9</v>
      </c>
      <c r="H12" s="246" t="s">
        <v>10</v>
      </c>
      <c r="I12" s="246" t="s">
        <v>11</v>
      </c>
      <c r="J12" s="248" t="s">
        <v>12</v>
      </c>
      <c r="K12" s="250" t="s">
        <v>13</v>
      </c>
      <c r="L12" s="8"/>
      <c r="M12" s="5"/>
    </row>
    <row r="13" spans="1:13" ht="30" customHeight="1" thickBot="1">
      <c r="A13" s="5"/>
      <c r="B13" s="7"/>
      <c r="C13" s="253"/>
      <c r="D13" s="247"/>
      <c r="E13" s="9" t="s">
        <v>14</v>
      </c>
      <c r="F13" s="9" t="s">
        <v>15</v>
      </c>
      <c r="G13" s="253"/>
      <c r="H13" s="247"/>
      <c r="I13" s="247"/>
      <c r="J13" s="249"/>
      <c r="K13" s="25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20" t="s">
        <v>17</v>
      </c>
      <c r="D41" s="221"/>
      <c r="E41" s="221"/>
      <c r="F41" s="221"/>
      <c r="G41" s="221"/>
      <c r="H41" s="221"/>
      <c r="I41" s="221"/>
      <c r="J41" s="222"/>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43"/>
      <c r="H43" s="244"/>
      <c r="I43" s="245"/>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75"/>
      <c r="E52" s="275"/>
      <c r="F52" s="275"/>
      <c r="G52" s="275"/>
      <c r="H52" s="275"/>
      <c r="I52" s="275"/>
      <c r="J52" s="275"/>
      <c r="K52" s="276"/>
      <c r="L52" s="49"/>
      <c r="M52" s="42"/>
    </row>
    <row r="53" spans="1:13" s="3" customFormat="1" ht="46.5" customHeight="1">
      <c r="A53" s="42"/>
      <c r="B53" s="43"/>
      <c r="C53" s="305" t="s">
        <v>20</v>
      </c>
      <c r="D53" s="306"/>
      <c r="E53" s="306"/>
      <c r="F53" s="306"/>
      <c r="G53" s="306"/>
      <c r="H53" s="307" t="s">
        <v>9</v>
      </c>
      <c r="I53" s="307"/>
      <c r="J53" s="307"/>
      <c r="K53" s="150" t="s">
        <v>21</v>
      </c>
      <c r="L53" s="50"/>
      <c r="M53" s="42"/>
    </row>
    <row r="54" spans="1:13" s="3" customFormat="1" ht="32.25" customHeight="1">
      <c r="A54" s="42"/>
      <c r="B54" s="43"/>
      <c r="C54" s="305" t="s">
        <v>22</v>
      </c>
      <c r="D54" s="306"/>
      <c r="E54" s="306"/>
      <c r="F54" s="306"/>
      <c r="G54" s="306"/>
      <c r="H54" s="271" t="s">
        <v>23</v>
      </c>
      <c r="I54" s="271"/>
      <c r="J54" s="151" t="s">
        <v>24</v>
      </c>
      <c r="K54" s="149" t="s">
        <v>34</v>
      </c>
      <c r="L54" s="50"/>
      <c r="M54" s="42"/>
    </row>
    <row r="55" spans="1:13" s="3" customFormat="1" ht="30" customHeight="1">
      <c r="A55" s="42"/>
      <c r="B55" s="43"/>
      <c r="C55" s="305" t="s">
        <v>25</v>
      </c>
      <c r="D55" s="306"/>
      <c r="E55" s="306"/>
      <c r="F55" s="306"/>
      <c r="G55" s="306"/>
      <c r="H55" s="308" t="s">
        <v>26</v>
      </c>
      <c r="I55" s="309"/>
      <c r="J55" s="151" t="s">
        <v>27</v>
      </c>
      <c r="K55" s="149" t="s">
        <v>34</v>
      </c>
      <c r="L55" s="50"/>
      <c r="M55" s="42"/>
    </row>
    <row r="56" spans="1:13" s="4" customFormat="1" ht="58.5" customHeight="1">
      <c r="A56" s="42"/>
      <c r="B56" s="43"/>
      <c r="C56" s="277"/>
      <c r="D56" s="278"/>
      <c r="E56" s="278"/>
      <c r="F56" s="278"/>
      <c r="G56" s="279"/>
      <c r="H56" s="292" t="s">
        <v>28</v>
      </c>
      <c r="I56" s="271"/>
      <c r="J56" s="151" t="s">
        <v>29</v>
      </c>
      <c r="K56" s="149" t="s">
        <v>34</v>
      </c>
      <c r="L56" s="45"/>
      <c r="M56" s="42"/>
    </row>
    <row r="57" spans="1:13" ht="39" customHeight="1">
      <c r="A57" s="5"/>
      <c r="B57" s="7"/>
      <c r="C57" s="280"/>
      <c r="D57" s="281"/>
      <c r="E57" s="281"/>
      <c r="F57" s="281"/>
      <c r="G57" s="282"/>
      <c r="H57" s="271" t="s">
        <v>30</v>
      </c>
      <c r="I57" s="271"/>
      <c r="J57" s="151" t="s">
        <v>31</v>
      </c>
      <c r="K57" s="149" t="s">
        <v>34</v>
      </c>
      <c r="L57" s="8"/>
      <c r="M57" s="5"/>
    </row>
    <row r="58" spans="1:13" ht="47.25" customHeight="1" thickBot="1">
      <c r="A58" s="5"/>
      <c r="B58" s="7"/>
      <c r="C58" s="283"/>
      <c r="D58" s="284"/>
      <c r="E58" s="284"/>
      <c r="F58" s="284"/>
      <c r="G58" s="285"/>
      <c r="H58" s="303"/>
      <c r="I58" s="303"/>
      <c r="J58" s="303"/>
      <c r="K58" s="30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9" zoomScale="80" zoomScaleNormal="80" zoomScaleSheetLayoutView="80" zoomScalePageLayoutView="85" workbookViewId="0">
      <selection activeCell="L64" sqref="L64"/>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13"/>
      <c r="C2" s="314"/>
      <c r="D2" s="314"/>
      <c r="E2" s="314"/>
      <c r="F2" s="314"/>
      <c r="G2" s="314"/>
      <c r="H2" s="314"/>
      <c r="I2" s="314"/>
      <c r="J2" s="314"/>
      <c r="K2" s="314"/>
      <c r="L2" s="314"/>
      <c r="M2" s="314"/>
      <c r="N2" s="314"/>
      <c r="O2" s="314"/>
      <c r="P2" s="315"/>
    </row>
    <row r="3" spans="2:16" ht="25.5" customHeight="1">
      <c r="B3" s="195"/>
      <c r="C3" s="310" t="s">
        <v>94</v>
      </c>
      <c r="D3" s="311"/>
      <c r="E3" s="311"/>
      <c r="F3" s="312"/>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412" t="s">
        <v>36</v>
      </c>
      <c r="D6" s="412"/>
      <c r="E6" s="412"/>
      <c r="F6" s="412"/>
      <c r="G6" s="412"/>
      <c r="H6" s="412"/>
      <c r="I6" s="412"/>
      <c r="J6" s="412"/>
      <c r="K6" s="412"/>
      <c r="L6" s="412"/>
      <c r="M6" s="412"/>
      <c r="N6" s="412"/>
      <c r="O6" s="412"/>
      <c r="P6" s="163"/>
    </row>
    <row r="7" spans="2:16" ht="13.5" thickBot="1">
      <c r="B7" s="162"/>
      <c r="P7" s="163"/>
    </row>
    <row r="8" spans="2:16">
      <c r="B8" s="162"/>
      <c r="C8" s="377"/>
      <c r="D8" s="379"/>
      <c r="E8" s="380"/>
      <c r="F8" s="380"/>
      <c r="G8" s="380"/>
      <c r="H8" s="380"/>
      <c r="I8" s="380"/>
      <c r="J8" s="380"/>
      <c r="K8" s="381"/>
      <c r="L8" s="395"/>
      <c r="M8" s="396"/>
      <c r="N8" s="396"/>
      <c r="O8" s="397"/>
      <c r="P8" s="163"/>
    </row>
    <row r="9" spans="2:16">
      <c r="B9" s="162"/>
      <c r="C9" s="378"/>
      <c r="D9" s="382" t="s">
        <v>37</v>
      </c>
      <c r="E9" s="383"/>
      <c r="F9" s="383"/>
      <c r="G9" s="383"/>
      <c r="H9" s="383"/>
      <c r="I9" s="383"/>
      <c r="J9" s="383"/>
      <c r="K9" s="384"/>
      <c r="L9" s="398"/>
      <c r="M9" s="399"/>
      <c r="N9" s="399"/>
      <c r="O9" s="400"/>
      <c r="P9" s="163"/>
    </row>
    <row r="10" spans="2:16" ht="13.5">
      <c r="B10" s="162"/>
      <c r="C10" s="378"/>
      <c r="D10" s="385"/>
      <c r="E10" s="386"/>
      <c r="F10" s="386"/>
      <c r="G10" s="386"/>
      <c r="H10" s="386"/>
      <c r="I10" s="386"/>
      <c r="J10" s="386"/>
      <c r="K10" s="387"/>
      <c r="L10" s="388" t="s">
        <v>38</v>
      </c>
      <c r="M10" s="401"/>
      <c r="N10" s="402"/>
      <c r="O10" s="403"/>
      <c r="P10" s="163"/>
    </row>
    <row r="11" spans="2:16">
      <c r="B11" s="162"/>
      <c r="C11" s="378"/>
      <c r="D11" s="382" t="s">
        <v>39</v>
      </c>
      <c r="E11" s="383"/>
      <c r="F11" s="383"/>
      <c r="G11" s="383"/>
      <c r="H11" s="383"/>
      <c r="I11" s="383"/>
      <c r="J11" s="383"/>
      <c r="K11" s="384"/>
      <c r="L11" s="389"/>
      <c r="M11" s="404"/>
      <c r="N11" s="405"/>
      <c r="O11" s="406"/>
      <c r="P11" s="163"/>
    </row>
    <row r="12" spans="2:16" ht="12.75" customHeight="1">
      <c r="B12" s="162"/>
      <c r="C12" s="378"/>
      <c r="D12" s="413"/>
      <c r="E12" s="414"/>
      <c r="F12" s="414"/>
      <c r="G12" s="414"/>
      <c r="H12" s="414"/>
      <c r="I12" s="414"/>
      <c r="J12" s="414"/>
      <c r="K12" s="415"/>
      <c r="L12" s="388" t="s">
        <v>40</v>
      </c>
      <c r="M12" s="388">
        <v>1</v>
      </c>
      <c r="N12" s="388" t="s">
        <v>41</v>
      </c>
      <c r="O12" s="393">
        <v>1</v>
      </c>
      <c r="P12" s="163"/>
    </row>
    <row r="13" spans="2:16">
      <c r="B13" s="162"/>
      <c r="C13" s="378"/>
      <c r="D13" s="413"/>
      <c r="E13" s="414"/>
      <c r="F13" s="414"/>
      <c r="G13" s="414"/>
      <c r="H13" s="414"/>
      <c r="I13" s="414"/>
      <c r="J13" s="414"/>
      <c r="K13" s="415"/>
      <c r="L13" s="407"/>
      <c r="M13" s="407"/>
      <c r="N13" s="407"/>
      <c r="O13" s="394"/>
      <c r="P13" s="163"/>
    </row>
    <row r="14" spans="2:16">
      <c r="B14" s="162"/>
      <c r="C14" s="378"/>
      <c r="D14" s="382" t="s">
        <v>42</v>
      </c>
      <c r="E14" s="383"/>
      <c r="F14" s="383"/>
      <c r="G14" s="383"/>
      <c r="H14" s="383"/>
      <c r="I14" s="383"/>
      <c r="J14" s="383"/>
      <c r="K14" s="384"/>
      <c r="L14" s="407"/>
      <c r="M14" s="407"/>
      <c r="N14" s="407"/>
      <c r="O14" s="394"/>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22" t="s">
        <v>47</v>
      </c>
      <c r="D18" s="323"/>
      <c r="E18" s="323"/>
      <c r="F18" s="323"/>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418" t="s">
        <v>49</v>
      </c>
      <c r="D22" s="419"/>
      <c r="E22" s="419"/>
      <c r="F22" s="419"/>
      <c r="G22" s="419"/>
      <c r="H22" s="419"/>
      <c r="I22" s="419"/>
      <c r="J22" s="419"/>
      <c r="K22" s="419"/>
      <c r="L22" s="419"/>
      <c r="M22" s="419"/>
      <c r="N22" s="419"/>
      <c r="O22" s="420"/>
      <c r="P22" s="163"/>
    </row>
    <row r="23" spans="2:16" ht="13.5" thickBot="1">
      <c r="B23" s="162"/>
      <c r="C23" s="79"/>
      <c r="O23" s="78"/>
      <c r="P23" s="163"/>
    </row>
    <row r="24" spans="2:16">
      <c r="B24" s="162"/>
      <c r="C24" s="190" t="s">
        <v>50</v>
      </c>
      <c r="D24" s="390" t="s">
        <v>51</v>
      </c>
      <c r="E24" s="391"/>
      <c r="F24" s="391"/>
      <c r="G24" s="391"/>
      <c r="H24" s="391"/>
      <c r="I24" s="391"/>
      <c r="J24" s="391"/>
      <c r="K24" s="391"/>
      <c r="L24" s="392"/>
      <c r="M24" s="416" t="s">
        <v>52</v>
      </c>
      <c r="N24" s="417"/>
      <c r="O24" s="190" t="s">
        <v>11</v>
      </c>
      <c r="P24" s="163"/>
    </row>
    <row r="25" spans="2:16" ht="13.5" thickBot="1">
      <c r="B25" s="162"/>
      <c r="C25" s="128"/>
      <c r="D25" s="358"/>
      <c r="E25" s="359"/>
      <c r="F25" s="359"/>
      <c r="G25" s="359"/>
      <c r="H25" s="359"/>
      <c r="I25" s="359"/>
      <c r="J25" s="359"/>
      <c r="K25" s="359"/>
      <c r="L25" s="360"/>
      <c r="M25" s="358"/>
      <c r="N25" s="360"/>
      <c r="O25" s="127"/>
      <c r="P25" s="163"/>
    </row>
    <row r="26" spans="2:16">
      <c r="B26" s="162"/>
      <c r="C26" s="361" t="s">
        <v>53</v>
      </c>
      <c r="D26" s="362"/>
      <c r="E26" s="362"/>
      <c r="F26" s="362"/>
      <c r="G26" s="362"/>
      <c r="H26" s="362"/>
      <c r="I26" s="362"/>
      <c r="J26" s="362"/>
      <c r="K26" s="362"/>
      <c r="L26" s="362"/>
      <c r="M26" s="362"/>
      <c r="N26" s="362"/>
      <c r="O26" s="363"/>
      <c r="P26" s="163"/>
    </row>
    <row r="27" spans="2:16">
      <c r="B27" s="162"/>
      <c r="C27" s="364"/>
      <c r="D27" s="365"/>
      <c r="E27" s="365"/>
      <c r="F27" s="365"/>
      <c r="G27" s="365"/>
      <c r="H27" s="365"/>
      <c r="I27" s="365"/>
      <c r="J27" s="365"/>
      <c r="K27" s="365"/>
      <c r="L27" s="365"/>
      <c r="M27" s="365"/>
      <c r="N27" s="365"/>
      <c r="O27" s="366"/>
      <c r="P27" s="163"/>
    </row>
    <row r="28" spans="2:16" ht="13.5" thickBot="1">
      <c r="B28" s="162"/>
      <c r="C28" s="367"/>
      <c r="D28" s="368"/>
      <c r="E28" s="368"/>
      <c r="F28" s="368"/>
      <c r="G28" s="368"/>
      <c r="H28" s="368"/>
      <c r="I28" s="368"/>
      <c r="J28" s="368"/>
      <c r="K28" s="368"/>
      <c r="L28" s="368"/>
      <c r="M28" s="368"/>
      <c r="N28" s="368"/>
      <c r="O28" s="369"/>
      <c r="P28" s="163"/>
    </row>
    <row r="29" spans="2:16" ht="13.5">
      <c r="B29" s="162"/>
      <c r="C29" s="346" t="s">
        <v>51</v>
      </c>
      <c r="D29" s="410"/>
      <c r="E29" s="410"/>
      <c r="F29" s="410"/>
      <c r="G29" s="411"/>
      <c r="H29" s="352" t="s">
        <v>54</v>
      </c>
      <c r="I29" s="410"/>
      <c r="J29" s="356" t="s">
        <v>55</v>
      </c>
      <c r="K29" s="357"/>
      <c r="L29" s="113" t="s">
        <v>56</v>
      </c>
      <c r="M29" s="352" t="s">
        <v>57</v>
      </c>
      <c r="N29" s="353"/>
      <c r="O29" s="118" t="s">
        <v>58</v>
      </c>
      <c r="P29" s="163"/>
    </row>
    <row r="30" spans="2:16">
      <c r="B30" s="162"/>
      <c r="C30" s="330"/>
      <c r="D30" s="331"/>
      <c r="E30" s="331"/>
      <c r="F30" s="331"/>
      <c r="G30" s="376"/>
      <c r="H30" s="421"/>
      <c r="I30" s="376"/>
      <c r="J30" s="421"/>
      <c r="K30" s="376"/>
      <c r="L30" s="124"/>
      <c r="M30" s="374"/>
      <c r="N30" s="375"/>
      <c r="O30" s="115"/>
      <c r="P30" s="163"/>
    </row>
    <row r="31" spans="2:16">
      <c r="B31" s="162"/>
      <c r="C31" s="99"/>
      <c r="D31" s="80"/>
      <c r="E31" s="80"/>
      <c r="F31" s="80"/>
      <c r="G31" s="125"/>
      <c r="H31" s="126"/>
      <c r="I31" s="125"/>
      <c r="J31" s="126"/>
      <c r="K31" s="125"/>
      <c r="L31" s="124"/>
      <c r="M31" s="374"/>
      <c r="N31" s="375"/>
      <c r="O31" s="115"/>
      <c r="P31" s="163"/>
    </row>
    <row r="32" spans="2:16" ht="13.5" thickBot="1">
      <c r="B32" s="162"/>
      <c r="C32" s="342"/>
      <c r="D32" s="343"/>
      <c r="E32" s="343"/>
      <c r="F32" s="343"/>
      <c r="G32" s="370"/>
      <c r="H32" s="371"/>
      <c r="I32" s="370"/>
      <c r="J32" s="371"/>
      <c r="K32" s="370"/>
      <c r="L32" s="123"/>
      <c r="M32" s="372"/>
      <c r="N32" s="373"/>
      <c r="O32" s="115"/>
      <c r="P32" s="163"/>
    </row>
    <row r="33" spans="2:16" ht="14.25" thickBot="1">
      <c r="B33" s="162"/>
      <c r="C33" s="336" t="s">
        <v>59</v>
      </c>
      <c r="D33" s="337"/>
      <c r="E33" s="337"/>
      <c r="F33" s="337"/>
      <c r="G33" s="337"/>
      <c r="H33" s="337"/>
      <c r="I33" s="337"/>
      <c r="J33" s="337"/>
      <c r="K33" s="337"/>
      <c r="L33" s="337"/>
      <c r="M33" s="337"/>
      <c r="N33" s="338"/>
      <c r="O33" s="114"/>
      <c r="P33" s="163"/>
    </row>
    <row r="34" spans="2:16" ht="13.5" customHeight="1">
      <c r="B34" s="162"/>
      <c r="C34" s="361" t="s">
        <v>60</v>
      </c>
      <c r="D34" s="362"/>
      <c r="E34" s="362"/>
      <c r="F34" s="362"/>
      <c r="G34" s="362"/>
      <c r="H34" s="362"/>
      <c r="I34" s="362"/>
      <c r="J34" s="362"/>
      <c r="K34" s="362"/>
      <c r="L34" s="362"/>
      <c r="M34" s="362"/>
      <c r="N34" s="362"/>
      <c r="O34" s="363"/>
      <c r="P34" s="163"/>
    </row>
    <row r="35" spans="2:16">
      <c r="B35" s="162"/>
      <c r="C35" s="364"/>
      <c r="D35" s="365"/>
      <c r="E35" s="365"/>
      <c r="F35" s="365"/>
      <c r="G35" s="365"/>
      <c r="H35" s="365"/>
      <c r="I35" s="365"/>
      <c r="J35" s="365"/>
      <c r="K35" s="365"/>
      <c r="L35" s="365"/>
      <c r="M35" s="365"/>
      <c r="N35" s="365"/>
      <c r="O35" s="366"/>
      <c r="P35" s="163"/>
    </row>
    <row r="36" spans="2:16" ht="13.5" thickBot="1">
      <c r="B36" s="162"/>
      <c r="C36" s="367"/>
      <c r="D36" s="368"/>
      <c r="E36" s="368"/>
      <c r="F36" s="368"/>
      <c r="G36" s="368"/>
      <c r="H36" s="368"/>
      <c r="I36" s="368"/>
      <c r="J36" s="368"/>
      <c r="K36" s="368"/>
      <c r="L36" s="368"/>
      <c r="M36" s="368"/>
      <c r="N36" s="368"/>
      <c r="O36" s="369"/>
      <c r="P36" s="163"/>
    </row>
    <row r="37" spans="2:16" ht="13.5">
      <c r="B37" s="162"/>
      <c r="C37" s="346" t="s">
        <v>51</v>
      </c>
      <c r="D37" s="347"/>
      <c r="E37" s="347"/>
      <c r="F37" s="347"/>
      <c r="G37" s="347"/>
      <c r="H37" s="347"/>
      <c r="I37" s="347"/>
      <c r="J37" s="353"/>
      <c r="K37" s="161" t="s">
        <v>52</v>
      </c>
      <c r="L37" s="113" t="s">
        <v>11</v>
      </c>
      <c r="M37" s="352" t="s">
        <v>61</v>
      </c>
      <c r="N37" s="353"/>
      <c r="O37" s="118" t="s">
        <v>58</v>
      </c>
      <c r="P37" s="163"/>
    </row>
    <row r="38" spans="2:16">
      <c r="B38" s="162"/>
      <c r="C38" s="330"/>
      <c r="D38" s="331"/>
      <c r="E38" s="331"/>
      <c r="F38" s="331"/>
      <c r="G38" s="331"/>
      <c r="H38" s="331"/>
      <c r="I38" s="331"/>
      <c r="J38" s="376"/>
      <c r="K38" s="158"/>
      <c r="L38" s="122"/>
      <c r="M38" s="408"/>
      <c r="N38" s="409"/>
      <c r="O38" s="115"/>
      <c r="P38" s="163"/>
    </row>
    <row r="39" spans="2:16" ht="13.5" thickBot="1">
      <c r="B39" s="162"/>
      <c r="C39" s="342"/>
      <c r="D39" s="343"/>
      <c r="E39" s="343"/>
      <c r="F39" s="343"/>
      <c r="G39" s="343"/>
      <c r="H39" s="343"/>
      <c r="I39" s="343"/>
      <c r="J39" s="370"/>
      <c r="K39" s="80"/>
      <c r="L39" s="121"/>
      <c r="M39" s="344"/>
      <c r="N39" s="345"/>
      <c r="O39" s="120"/>
      <c r="P39" s="163"/>
    </row>
    <row r="40" spans="2:16" ht="14.25" thickBot="1">
      <c r="B40" s="162"/>
      <c r="C40" s="336" t="s">
        <v>59</v>
      </c>
      <c r="D40" s="337"/>
      <c r="E40" s="337"/>
      <c r="F40" s="337"/>
      <c r="G40" s="337"/>
      <c r="H40" s="337"/>
      <c r="I40" s="337"/>
      <c r="J40" s="337"/>
      <c r="K40" s="337"/>
      <c r="L40" s="337"/>
      <c r="M40" s="337"/>
      <c r="N40" s="338"/>
      <c r="O40" s="103">
        <v>0</v>
      </c>
      <c r="P40" s="163"/>
    </row>
    <row r="41" spans="2:16">
      <c r="B41" s="162"/>
      <c r="C41" s="361" t="s">
        <v>62</v>
      </c>
      <c r="D41" s="362"/>
      <c r="E41" s="362"/>
      <c r="F41" s="362"/>
      <c r="G41" s="362"/>
      <c r="H41" s="362"/>
      <c r="I41" s="362"/>
      <c r="J41" s="362"/>
      <c r="K41" s="362"/>
      <c r="L41" s="362"/>
      <c r="M41" s="362"/>
      <c r="N41" s="362"/>
      <c r="O41" s="363"/>
      <c r="P41" s="163"/>
    </row>
    <row r="42" spans="2:16">
      <c r="B42" s="162"/>
      <c r="C42" s="364"/>
      <c r="D42" s="365"/>
      <c r="E42" s="365"/>
      <c r="F42" s="365"/>
      <c r="G42" s="365"/>
      <c r="H42" s="365"/>
      <c r="I42" s="365"/>
      <c r="J42" s="365"/>
      <c r="K42" s="365"/>
      <c r="L42" s="365"/>
      <c r="M42" s="365"/>
      <c r="N42" s="365"/>
      <c r="O42" s="366"/>
      <c r="P42" s="163"/>
    </row>
    <row r="43" spans="2:16" ht="13.5" thickBot="1">
      <c r="B43" s="162"/>
      <c r="C43" s="367"/>
      <c r="D43" s="368"/>
      <c r="E43" s="368"/>
      <c r="F43" s="368"/>
      <c r="G43" s="368"/>
      <c r="H43" s="368"/>
      <c r="I43" s="368"/>
      <c r="J43" s="368"/>
      <c r="K43" s="368"/>
      <c r="L43" s="368"/>
      <c r="M43" s="368"/>
      <c r="N43" s="368"/>
      <c r="O43" s="369"/>
      <c r="P43" s="163"/>
    </row>
    <row r="44" spans="2:16" ht="13.5">
      <c r="B44" s="162"/>
      <c r="C44" s="346" t="s">
        <v>63</v>
      </c>
      <c r="D44" s="347"/>
      <c r="E44" s="347"/>
      <c r="F44" s="347"/>
      <c r="G44" s="347"/>
      <c r="H44" s="347"/>
      <c r="I44" s="347"/>
      <c r="J44" s="113" t="s">
        <v>64</v>
      </c>
      <c r="K44" s="159" t="s">
        <v>65</v>
      </c>
      <c r="L44" s="119" t="s">
        <v>66</v>
      </c>
      <c r="M44" s="352" t="s">
        <v>67</v>
      </c>
      <c r="N44" s="353"/>
      <c r="O44" s="118" t="s">
        <v>58</v>
      </c>
      <c r="P44" s="163"/>
    </row>
    <row r="45" spans="2:16">
      <c r="B45" s="162"/>
      <c r="C45" s="330"/>
      <c r="D45" s="331"/>
      <c r="E45" s="331"/>
      <c r="F45" s="331"/>
      <c r="G45" s="331"/>
      <c r="H45" s="331"/>
      <c r="I45" s="331"/>
      <c r="J45" s="116"/>
      <c r="K45" s="117"/>
      <c r="L45" s="116"/>
      <c r="M45" s="350"/>
      <c r="N45" s="351"/>
      <c r="O45" s="115"/>
      <c r="P45" s="163"/>
    </row>
    <row r="46" spans="2:16" ht="13.5" thickBot="1">
      <c r="B46" s="162"/>
      <c r="C46" s="342"/>
      <c r="D46" s="343"/>
      <c r="E46" s="343"/>
      <c r="F46" s="343"/>
      <c r="G46" s="343"/>
      <c r="H46" s="343"/>
      <c r="I46" s="343"/>
      <c r="J46" s="105"/>
      <c r="K46" s="74"/>
      <c r="L46" s="105"/>
      <c r="M46" s="344"/>
      <c r="N46" s="345"/>
      <c r="O46" s="104"/>
      <c r="P46" s="163"/>
    </row>
    <row r="47" spans="2:16" ht="14.25" thickBot="1">
      <c r="B47" s="162"/>
      <c r="C47" s="336" t="s">
        <v>59</v>
      </c>
      <c r="D47" s="337"/>
      <c r="E47" s="337"/>
      <c r="F47" s="337"/>
      <c r="G47" s="337"/>
      <c r="H47" s="337"/>
      <c r="I47" s="337"/>
      <c r="J47" s="337"/>
      <c r="K47" s="337"/>
      <c r="L47" s="337"/>
      <c r="M47" s="337"/>
      <c r="N47" s="338"/>
      <c r="O47" s="114"/>
      <c r="P47" s="163"/>
    </row>
    <row r="48" spans="2:16">
      <c r="B48" s="162"/>
      <c r="C48" s="361" t="s">
        <v>68</v>
      </c>
      <c r="D48" s="362"/>
      <c r="E48" s="362"/>
      <c r="F48" s="362"/>
      <c r="G48" s="362"/>
      <c r="H48" s="362"/>
      <c r="I48" s="362"/>
      <c r="J48" s="362"/>
      <c r="K48" s="362"/>
      <c r="L48" s="362"/>
      <c r="M48" s="362"/>
      <c r="N48" s="362"/>
      <c r="O48" s="363"/>
      <c r="P48" s="163"/>
    </row>
    <row r="49" spans="2:16">
      <c r="B49" s="162"/>
      <c r="C49" s="364"/>
      <c r="D49" s="365"/>
      <c r="E49" s="365"/>
      <c r="F49" s="365"/>
      <c r="G49" s="365"/>
      <c r="H49" s="365"/>
      <c r="I49" s="365"/>
      <c r="J49" s="365"/>
      <c r="K49" s="365"/>
      <c r="L49" s="365"/>
      <c r="M49" s="365"/>
      <c r="N49" s="365"/>
      <c r="O49" s="366"/>
      <c r="P49" s="163"/>
    </row>
    <row r="50" spans="2:16" ht="13.5" thickBot="1">
      <c r="B50" s="162"/>
      <c r="C50" s="367"/>
      <c r="D50" s="368"/>
      <c r="E50" s="368"/>
      <c r="F50" s="368"/>
      <c r="G50" s="368"/>
      <c r="H50" s="368"/>
      <c r="I50" s="368"/>
      <c r="J50" s="368"/>
      <c r="K50" s="368"/>
      <c r="L50" s="368"/>
      <c r="M50" s="368"/>
      <c r="N50" s="368"/>
      <c r="O50" s="369"/>
      <c r="P50" s="163"/>
    </row>
    <row r="51" spans="2:16" ht="13.5">
      <c r="B51" s="162"/>
      <c r="C51" s="346" t="s">
        <v>69</v>
      </c>
      <c r="D51" s="347"/>
      <c r="E51" s="347"/>
      <c r="F51" s="347"/>
      <c r="G51" s="347"/>
      <c r="H51" s="347"/>
      <c r="I51" s="347"/>
      <c r="J51" s="113" t="s">
        <v>70</v>
      </c>
      <c r="K51" s="112" t="s">
        <v>71</v>
      </c>
      <c r="L51" s="101" t="s">
        <v>72</v>
      </c>
      <c r="M51" s="348" t="s">
        <v>57</v>
      </c>
      <c r="N51" s="349"/>
      <c r="O51" s="100" t="s">
        <v>58</v>
      </c>
      <c r="P51" s="163"/>
    </row>
    <row r="52" spans="2:16">
      <c r="B52" s="162"/>
      <c r="C52" s="111"/>
      <c r="D52" s="110"/>
      <c r="E52" s="110"/>
      <c r="F52" s="110"/>
      <c r="G52" s="110"/>
      <c r="H52" s="110"/>
      <c r="I52" s="110"/>
      <c r="J52" s="109"/>
      <c r="K52" s="108"/>
      <c r="L52" s="107"/>
      <c r="M52" s="354"/>
      <c r="N52" s="355"/>
      <c r="O52" s="106"/>
      <c r="P52" s="163"/>
    </row>
    <row r="53" spans="2:16">
      <c r="B53" s="162"/>
      <c r="C53" s="111"/>
      <c r="D53" s="110"/>
      <c r="E53" s="110"/>
      <c r="F53" s="110"/>
      <c r="G53" s="110"/>
      <c r="H53" s="110"/>
      <c r="I53" s="110"/>
      <c r="J53" s="109"/>
      <c r="K53" s="108"/>
      <c r="L53" s="107"/>
      <c r="M53" s="354"/>
      <c r="N53" s="355"/>
      <c r="O53" s="106"/>
      <c r="P53" s="163"/>
    </row>
    <row r="54" spans="2:16">
      <c r="B54" s="162"/>
      <c r="C54" s="111"/>
      <c r="D54" s="110"/>
      <c r="E54" s="110"/>
      <c r="F54" s="110"/>
      <c r="G54" s="110"/>
      <c r="H54" s="110"/>
      <c r="I54" s="110"/>
      <c r="J54" s="109"/>
      <c r="K54" s="108"/>
      <c r="L54" s="107"/>
      <c r="M54" s="350"/>
      <c r="N54" s="351"/>
      <c r="O54" s="106"/>
      <c r="P54" s="163"/>
    </row>
    <row r="55" spans="2:16" ht="13.5" thickBot="1">
      <c r="B55" s="162"/>
      <c r="C55" s="342"/>
      <c r="D55" s="343"/>
      <c r="E55" s="343"/>
      <c r="F55" s="343"/>
      <c r="G55" s="343"/>
      <c r="H55" s="343"/>
      <c r="I55" s="343"/>
      <c r="J55" s="105"/>
      <c r="K55" s="74"/>
      <c r="L55" s="105"/>
      <c r="M55" s="344"/>
      <c r="N55" s="345"/>
      <c r="O55" s="104"/>
      <c r="P55" s="163"/>
    </row>
    <row r="56" spans="2:16" ht="14.25" thickBot="1">
      <c r="B56" s="162"/>
      <c r="C56" s="336" t="s">
        <v>59</v>
      </c>
      <c r="D56" s="337"/>
      <c r="E56" s="337"/>
      <c r="F56" s="337"/>
      <c r="G56" s="337"/>
      <c r="H56" s="337"/>
      <c r="I56" s="337"/>
      <c r="J56" s="337"/>
      <c r="K56" s="337"/>
      <c r="L56" s="337"/>
      <c r="M56" s="337"/>
      <c r="N56" s="338"/>
      <c r="O56" s="103"/>
      <c r="P56" s="163"/>
    </row>
    <row r="57" spans="2:16" ht="13.5" thickBot="1">
      <c r="B57" s="162"/>
      <c r="C57" s="79"/>
      <c r="O57" s="78"/>
      <c r="P57" s="163"/>
    </row>
    <row r="58" spans="2:16" ht="13.5" thickBot="1">
      <c r="B58" s="162"/>
      <c r="C58" s="339" t="s">
        <v>73</v>
      </c>
      <c r="D58" s="340"/>
      <c r="E58" s="340"/>
      <c r="F58" s="340"/>
      <c r="G58" s="340"/>
      <c r="H58" s="340"/>
      <c r="I58" s="340"/>
      <c r="J58" s="340"/>
      <c r="K58" s="340"/>
      <c r="L58" s="340"/>
      <c r="M58" s="340"/>
      <c r="N58" s="341"/>
      <c r="O58" s="102"/>
      <c r="P58" s="163"/>
    </row>
    <row r="59" spans="2:16">
      <c r="B59" s="162"/>
      <c r="C59" s="361" t="s">
        <v>74</v>
      </c>
      <c r="D59" s="362"/>
      <c r="E59" s="362"/>
      <c r="F59" s="362"/>
      <c r="G59" s="362"/>
      <c r="H59" s="362"/>
      <c r="I59" s="362"/>
      <c r="J59" s="362"/>
      <c r="K59" s="362"/>
      <c r="L59" s="362"/>
      <c r="M59" s="362"/>
      <c r="N59" s="362"/>
      <c r="O59" s="363"/>
      <c r="P59" s="163"/>
    </row>
    <row r="60" spans="2:16">
      <c r="B60" s="162"/>
      <c r="C60" s="364"/>
      <c r="D60" s="365"/>
      <c r="E60" s="365"/>
      <c r="F60" s="365"/>
      <c r="G60" s="365"/>
      <c r="H60" s="365"/>
      <c r="I60" s="365"/>
      <c r="J60" s="365"/>
      <c r="K60" s="365"/>
      <c r="L60" s="365"/>
      <c r="M60" s="365"/>
      <c r="N60" s="365"/>
      <c r="O60" s="366"/>
      <c r="P60" s="163"/>
    </row>
    <row r="61" spans="2:16" ht="13.5" thickBot="1">
      <c r="B61" s="162"/>
      <c r="C61" s="367"/>
      <c r="D61" s="368"/>
      <c r="E61" s="368"/>
      <c r="F61" s="368"/>
      <c r="G61" s="368"/>
      <c r="H61" s="368"/>
      <c r="I61" s="368"/>
      <c r="J61" s="368"/>
      <c r="K61" s="368"/>
      <c r="L61" s="368"/>
      <c r="M61" s="368"/>
      <c r="N61" s="368"/>
      <c r="O61" s="369"/>
      <c r="P61" s="163"/>
    </row>
    <row r="62" spans="2:16" ht="13.5">
      <c r="B62" s="162"/>
      <c r="C62" s="346" t="s">
        <v>75</v>
      </c>
      <c r="D62" s="347"/>
      <c r="E62" s="347"/>
      <c r="F62" s="347"/>
      <c r="G62" s="347"/>
      <c r="H62" s="347"/>
      <c r="I62" s="347"/>
      <c r="J62" s="159"/>
      <c r="K62" s="160"/>
      <c r="L62" s="101" t="s">
        <v>76</v>
      </c>
      <c r="M62" s="348" t="s">
        <v>77</v>
      </c>
      <c r="N62" s="349"/>
      <c r="O62" s="100"/>
      <c r="P62" s="163"/>
    </row>
    <row r="63" spans="2:16">
      <c r="B63" s="162"/>
      <c r="C63" s="330" t="s">
        <v>23</v>
      </c>
      <c r="D63" s="331"/>
      <c r="E63" s="331"/>
      <c r="F63" s="331"/>
      <c r="G63" s="331"/>
      <c r="H63" s="331"/>
      <c r="I63" s="331"/>
      <c r="J63" s="98"/>
      <c r="K63" s="97"/>
      <c r="L63" s="94"/>
      <c r="M63" s="332"/>
      <c r="N63" s="333"/>
      <c r="O63" s="93"/>
      <c r="P63" s="163"/>
    </row>
    <row r="64" spans="2:16">
      <c r="B64" s="162"/>
      <c r="C64" s="99" t="s">
        <v>78</v>
      </c>
      <c r="D64" s="80"/>
      <c r="E64" s="80"/>
      <c r="F64" s="80"/>
      <c r="G64" s="80"/>
      <c r="H64" s="80"/>
      <c r="I64" s="80"/>
      <c r="J64" s="98"/>
      <c r="K64" s="97"/>
      <c r="L64" s="94"/>
      <c r="M64" s="332"/>
      <c r="N64" s="333"/>
      <c r="O64" s="93"/>
      <c r="P64" s="163"/>
    </row>
    <row r="65" spans="2:16" ht="13.5" thickBot="1">
      <c r="B65" s="162"/>
      <c r="C65" s="156" t="s">
        <v>79</v>
      </c>
      <c r="D65" s="157"/>
      <c r="E65" s="157"/>
      <c r="F65" s="157"/>
      <c r="G65" s="157"/>
      <c r="H65" s="157"/>
      <c r="I65" s="157"/>
      <c r="J65" s="96"/>
      <c r="K65" s="95"/>
      <c r="L65" s="94"/>
      <c r="M65" s="334"/>
      <c r="N65" s="335"/>
      <c r="O65" s="93"/>
      <c r="P65" s="163"/>
    </row>
    <row r="66" spans="2:16" ht="14.25" thickBot="1">
      <c r="B66" s="162"/>
      <c r="C66" s="336" t="s">
        <v>59</v>
      </c>
      <c r="D66" s="337"/>
      <c r="E66" s="337"/>
      <c r="F66" s="337"/>
      <c r="G66" s="337"/>
      <c r="H66" s="337"/>
      <c r="I66" s="337"/>
      <c r="J66" s="337"/>
      <c r="K66" s="337"/>
      <c r="L66" s="337"/>
      <c r="M66" s="337"/>
      <c r="N66" s="338"/>
      <c r="O66" s="92"/>
      <c r="P66" s="163"/>
    </row>
    <row r="67" spans="2:16" ht="13.5" thickBot="1">
      <c r="B67" s="162"/>
      <c r="C67" s="79"/>
      <c r="O67" s="78"/>
      <c r="P67" s="163"/>
    </row>
    <row r="68" spans="2:16" ht="13.5" thickBot="1">
      <c r="B68" s="162"/>
      <c r="C68" s="339" t="s">
        <v>80</v>
      </c>
      <c r="D68" s="340"/>
      <c r="E68" s="340"/>
      <c r="F68" s="340"/>
      <c r="G68" s="340"/>
      <c r="H68" s="340"/>
      <c r="I68" s="340"/>
      <c r="J68" s="340"/>
      <c r="K68" s="340"/>
      <c r="L68" s="340"/>
      <c r="M68" s="340"/>
      <c r="N68" s="341"/>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27"/>
      <c r="D78" s="328"/>
      <c r="E78" s="328"/>
      <c r="F78" s="328"/>
      <c r="G78" s="328"/>
      <c r="H78" s="328"/>
      <c r="I78" s="328"/>
      <c r="J78" s="328"/>
      <c r="K78" s="328"/>
      <c r="L78" s="328"/>
      <c r="M78" s="328"/>
      <c r="N78" s="328"/>
      <c r="O78" s="329"/>
      <c r="P78" s="163"/>
    </row>
    <row r="79" spans="2:16">
      <c r="B79" s="162"/>
      <c r="C79" s="327"/>
      <c r="D79" s="328"/>
      <c r="E79" s="328"/>
      <c r="F79" s="328"/>
      <c r="G79" s="328"/>
      <c r="H79" s="328"/>
      <c r="I79" s="328"/>
      <c r="J79" s="328"/>
      <c r="K79" s="328"/>
      <c r="L79" s="328"/>
      <c r="M79" s="328"/>
      <c r="N79" s="328"/>
      <c r="O79" s="329"/>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24" t="s">
        <v>88</v>
      </c>
      <c r="D82" s="325"/>
      <c r="E82" s="325"/>
      <c r="F82" s="325"/>
      <c r="G82" s="325"/>
      <c r="H82" s="325"/>
      <c r="I82" s="325"/>
      <c r="J82" s="325"/>
      <c r="K82" s="325"/>
      <c r="L82" s="325"/>
      <c r="M82" s="325"/>
      <c r="N82" s="325"/>
      <c r="O82" s="326"/>
      <c r="P82" s="163"/>
    </row>
    <row r="83" spans="2:16">
      <c r="B83" s="162"/>
      <c r="C83" s="324"/>
      <c r="D83" s="325"/>
      <c r="E83" s="325"/>
      <c r="F83" s="325"/>
      <c r="G83" s="325"/>
      <c r="H83" s="325"/>
      <c r="I83" s="325"/>
      <c r="J83" s="325"/>
      <c r="K83" s="325"/>
      <c r="L83" s="325"/>
      <c r="M83" s="325"/>
      <c r="N83" s="325"/>
      <c r="O83" s="326"/>
      <c r="P83" s="163"/>
    </row>
    <row r="84" spans="2:16" ht="12.95" customHeight="1">
      <c r="B84" s="162"/>
      <c r="C84" s="324" t="s">
        <v>89</v>
      </c>
      <c r="D84" s="325"/>
      <c r="E84" s="325"/>
      <c r="F84" s="325"/>
      <c r="G84" s="325"/>
      <c r="H84" s="325"/>
      <c r="I84" s="325"/>
      <c r="J84" s="325"/>
      <c r="K84" s="325"/>
      <c r="L84" s="325"/>
      <c r="M84" s="325"/>
      <c r="N84" s="325"/>
      <c r="O84" s="326"/>
      <c r="P84" s="163"/>
    </row>
    <row r="85" spans="2:16">
      <c r="B85" s="162"/>
      <c r="C85" s="324"/>
      <c r="D85" s="325"/>
      <c r="E85" s="325"/>
      <c r="F85" s="325"/>
      <c r="G85" s="325"/>
      <c r="H85" s="325"/>
      <c r="I85" s="325"/>
      <c r="J85" s="325"/>
      <c r="K85" s="325"/>
      <c r="L85" s="325"/>
      <c r="M85" s="325"/>
      <c r="N85" s="325"/>
      <c r="O85" s="326"/>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16"/>
      <c r="L91" s="316"/>
      <c r="M91" s="316"/>
      <c r="N91" s="316"/>
      <c r="O91" s="317"/>
      <c r="P91" s="163"/>
    </row>
    <row r="92" spans="2:16" ht="18.75" customHeight="1" thickBot="1">
      <c r="B92" s="162"/>
      <c r="C92" s="320"/>
      <c r="D92" s="321"/>
      <c r="E92" s="321"/>
      <c r="F92" s="74"/>
      <c r="G92" s="74"/>
      <c r="H92" s="74"/>
      <c r="I92" s="74"/>
      <c r="J92" s="74"/>
      <c r="K92" s="318"/>
      <c r="L92" s="318"/>
      <c r="M92" s="318"/>
      <c r="N92" s="318"/>
      <c r="O92" s="319"/>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PLANEACION1</cp:lastModifiedBy>
  <cp:revision/>
  <cp:lastPrinted>2020-02-14T22:15:33Z</cp:lastPrinted>
  <dcterms:created xsi:type="dcterms:W3CDTF">2006-06-27T16:47:25Z</dcterms:created>
  <dcterms:modified xsi:type="dcterms:W3CDTF">2025-08-06T14:06:49Z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