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EVELYN.CORTES\ESCRITORIO\ESTUDIOS DE SECTOR 2024\ESTUDIOS DEL SECTOR\COMPOSTERA\"/>
    </mc:Choice>
  </mc:AlternateContent>
  <bookViews>
    <workbookView xWindow="0" yWindow="0" windowWidth="21600" windowHeight="9630" tabRatio="500"/>
  </bookViews>
  <sheets>
    <sheet name="Matriz-riesgo puntos criticos"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P19" i="1" l="1"/>
  <c r="Q19" i="1" s="1"/>
  <c r="J19" i="1"/>
  <c r="K19" i="1" s="1"/>
  <c r="P18" i="1"/>
  <c r="Q18" i="1" s="1"/>
  <c r="J18" i="1"/>
  <c r="K18" i="1" s="1"/>
  <c r="P17" i="1"/>
  <c r="Q17" i="1" s="1"/>
  <c r="J17" i="1"/>
  <c r="K17" i="1" s="1"/>
  <c r="P16" i="1"/>
  <c r="Q16" i="1" s="1"/>
  <c r="J16" i="1"/>
  <c r="K16" i="1" s="1"/>
  <c r="P6" i="1" l="1"/>
  <c r="Q6" i="1" s="1"/>
  <c r="J6" i="1"/>
  <c r="K6" i="1"/>
  <c r="P15" i="1"/>
  <c r="Q15" i="1" s="1"/>
  <c r="P14" i="1"/>
  <c r="Q14" i="1" s="1"/>
  <c r="P13" i="1"/>
  <c r="Q13" i="1" s="1"/>
  <c r="P12" i="1"/>
  <c r="Q12" i="1" s="1"/>
  <c r="P11" i="1"/>
  <c r="Q11" i="1" s="1"/>
  <c r="P10" i="1"/>
  <c r="Q10" i="1"/>
  <c r="P9" i="1"/>
  <c r="Q9" i="1" s="1"/>
  <c r="P8" i="1"/>
  <c r="Q8" i="1" s="1"/>
  <c r="P7" i="1"/>
  <c r="Q7" i="1" s="1"/>
  <c r="J15" i="1"/>
  <c r="K15" i="1" s="1"/>
  <c r="J14" i="1"/>
  <c r="K14" i="1" s="1"/>
  <c r="J13" i="1"/>
  <c r="K13" i="1" s="1"/>
  <c r="J12" i="1"/>
  <c r="K12" i="1"/>
  <c r="J8" i="1"/>
  <c r="K8" i="1" s="1"/>
  <c r="J7" i="1"/>
  <c r="K7" i="1"/>
  <c r="P5" i="1"/>
  <c r="Q5" i="1" s="1"/>
  <c r="J11" i="1"/>
  <c r="J10" i="1"/>
  <c r="K10" i="1"/>
  <c r="J9" i="1"/>
  <c r="K9" i="1" s="1"/>
  <c r="K11" i="1"/>
  <c r="J5" i="1"/>
  <c r="K5" i="1"/>
</calcChain>
</file>

<file path=xl/sharedStrings.xml><?xml version="1.0" encoding="utf-8"?>
<sst xmlns="http://schemas.openxmlformats.org/spreadsheetml/2006/main" count="236" uniqueCount="156">
  <si>
    <t>N°</t>
  </si>
  <si>
    <t>Clase</t>
  </si>
  <si>
    <t>Fuente</t>
  </si>
  <si>
    <t>Etapa</t>
  </si>
  <si>
    <t>Tipo</t>
  </si>
  <si>
    <t>Descripción( Que puede pasar y cómo puede ocurrir)</t>
  </si>
  <si>
    <t>Consecuencia de la ocurrencia del evento</t>
  </si>
  <si>
    <t>Probabilidad</t>
  </si>
  <si>
    <t>Impacto</t>
  </si>
  <si>
    <t>Valoración del Riesgo</t>
  </si>
  <si>
    <t>Categoría</t>
  </si>
  <si>
    <t>¿A quien se le asigna?</t>
  </si>
  <si>
    <t>Tratamiento
/Controles a ser Implementados</t>
  </si>
  <si>
    <t>Impacto después del tratamiento</t>
  </si>
  <si>
    <t>Persona responsable por implementar el tratamiento</t>
  </si>
  <si>
    <t>Fecha estimada en que se inicia el tratamiento</t>
  </si>
  <si>
    <t>Fecha estimada en que se completa el tratamiento</t>
  </si>
  <si>
    <t>Monitoreo y Revisión</t>
  </si>
  <si>
    <t>¿Afecta la ejecución del contrato?</t>
  </si>
  <si>
    <t>¿Cómo se realiza el monitoreo?</t>
  </si>
  <si>
    <t>Periodicidad
¿ Cuando?</t>
  </si>
  <si>
    <t>General</t>
  </si>
  <si>
    <t>Externo</t>
  </si>
  <si>
    <t>Selección</t>
  </si>
  <si>
    <t>Operacional</t>
  </si>
  <si>
    <t>NO</t>
  </si>
  <si>
    <t>Durante el plazo para evaluar</t>
  </si>
  <si>
    <t>En la adjudicación</t>
  </si>
  <si>
    <t>Selección objetiva de las ofertas (invitación pública) - imparcialidad en las evaluaciones</t>
  </si>
  <si>
    <t>Durante el término de duración del
proceso</t>
  </si>
  <si>
    <t>Financiero</t>
  </si>
  <si>
    <t>CONTRATISTA</t>
  </si>
  <si>
    <t>SI</t>
  </si>
  <si>
    <t>Supervisor del contrato</t>
  </si>
  <si>
    <t>Interno</t>
  </si>
  <si>
    <t>Ejecución</t>
  </si>
  <si>
    <t>Riesgos operacionales</t>
  </si>
  <si>
    <t>si</t>
  </si>
  <si>
    <t>En la etapa de ejecución</t>
  </si>
  <si>
    <t>Durante la etapa de Ejecución</t>
  </si>
  <si>
    <t>Solicitar llevar registro de control de los protocolos de Bioseguridad</t>
  </si>
  <si>
    <t>UAESPM / CONTRATISTA</t>
  </si>
  <si>
    <t>En la etapa de liquidación del contrato</t>
  </si>
  <si>
    <t xml:space="preserve">Rechazo de la oferta, en el evento en que sea única oferta declaratoria de desierto del proceso.  </t>
  </si>
  <si>
    <t>Fijar criterios de selección claros que permitan la pluralidad de oferentes pero garantizando la competencia y pertinencia para el satisfactoria cumplimiento del objeto</t>
  </si>
  <si>
    <t xml:space="preserve">En la etapa precontractual
</t>
  </si>
  <si>
    <t>Hasta la publicación del proceso</t>
  </si>
  <si>
    <t>Propuestas presentadas con el lleno cumplimiento de los requisitos.</t>
  </si>
  <si>
    <t>Inicio de la ejecución del acuerdo.</t>
  </si>
  <si>
    <t>Hasta la terminación del acuerdo.</t>
  </si>
  <si>
    <t>Verificación de las normas de seguridad industrial que aplique el Empresa de Contratista.</t>
  </si>
  <si>
    <t>Durante el término de
ejecución del contrato, Cada vez que se realice la recolección en los puntos criticos.</t>
  </si>
  <si>
    <t>Juridico/Operacional</t>
  </si>
  <si>
    <t>Cláusula de indemnidad el acuerdo de corresponsabilidad. El supervisor verificará el cumplimiento del acuerdo.</t>
  </si>
  <si>
    <t>Unidad Administrativa Especial de Servicios Públicos  - UAESP - Distrito  Santiago de Cali</t>
  </si>
  <si>
    <t xml:space="preserve"> Supervisor y Contratista</t>
  </si>
  <si>
    <t>Es responsabilidad del contratista Informar a las autoridades competentes la novedad sobre orden público en la zona de influencia  y de proteger a sus colaboradores y los bienes puestos al servicio del contrato. La entidad de igual forma realizará la solicitud a las autoridades a fin de que se llegue a soluciones que permitan la continuidad en la ejecución del contrato. El contratista en conjunto con el supervisor designado deberán adoptar medidas de contingencia para superar los atrasos.</t>
  </si>
  <si>
    <t>Al inicio de la presentación del evento</t>
  </si>
  <si>
    <t>A la terminación de la ocurrencia del evento</t>
  </si>
  <si>
    <t>Cuando se presente el evento</t>
  </si>
  <si>
    <r>
      <rPr>
        <b/>
        <sz val="7"/>
        <rFont val="Arial"/>
        <family val="2"/>
      </rPr>
      <t xml:space="preserve">Disponibilidad de los Elementos de Protección Personal: </t>
    </r>
    <r>
      <rPr>
        <sz val="7"/>
        <rFont val="Arial"/>
        <family val="2"/>
        <charset val="1"/>
      </rPr>
      <t>Que el contratista no suministre los  Elementos de Protección Personal – EPP acorde a la actividad a realizar para el equipo operativo.</t>
    </r>
  </si>
  <si>
    <t>Impacto económico al Contratista</t>
  </si>
  <si>
    <r>
      <rPr>
        <b/>
        <sz val="7"/>
        <rFont val="Arial"/>
        <family val="2"/>
      </rPr>
      <t xml:space="preserve">Riesgo Financiero: </t>
    </r>
    <r>
      <rPr>
        <sz val="7"/>
        <rFont val="Arial"/>
        <family val="2"/>
        <charset val="1"/>
      </rPr>
      <t>Pérdida en la capacidad económica y patrimonial por parte del contratista para poder cumplir con el objeto del contrato</t>
    </r>
  </si>
  <si>
    <t>Realizar por parte del Contratista proyecciones de acuerdo con los datos históricos de las variables descritas, y con el estudio de mercado financiero con el fin de que el interesado establezca un punto de equilibrio tendiente a disminuir el riesgo.</t>
  </si>
  <si>
    <t>Contratista</t>
  </si>
  <si>
    <t>Fase precontractual</t>
  </si>
  <si>
    <t>Incumplimiento por el retraso en la Ejecucion de las actividades</t>
  </si>
  <si>
    <t>Planeación, revisión, ajuste y seguimiento en la fase precontractual y contractual de forma adecuada de las  cantidades a tratar, en el marco del desarrollo del proyecto.</t>
  </si>
  <si>
    <t>Exigir al contratista en el diseño alternativas que permitan mitigar los efectos del confinamiento y Aplicación de protocolos de bioseguridad en todas las actividades a realizar en el marco del desarrollo del proyecto. Dando  cumplimiento de la Resolución 0312 de 2019, Informar de inmediato las novedades de salud.</t>
  </si>
  <si>
    <t>En la etapa de inicio de la ejecución</t>
  </si>
  <si>
    <t xml:space="preserve">la supervisión debe efectuar seguimiento contínuo con el aocmpañamiento de los apoyos a la supervisión a fin de controlar la ejecución de las actividades contempladas en el contratos e identificar los posibles riesgos que se presenten en la ejecución, de manera que los cambios que se requieran impacten lo menos posible al proyecto. </t>
  </si>
  <si>
    <r>
      <rPr>
        <b/>
        <sz val="7"/>
        <rFont val="Arial"/>
        <family val="2"/>
      </rPr>
      <t xml:space="preserve">Modificaciones en las actividades: </t>
    </r>
    <r>
      <rPr>
        <sz val="7"/>
        <rFont val="Arial"/>
        <family val="2"/>
        <charset val="1"/>
      </rPr>
      <t>Cambios en la normativa que modifique o imponga nuevas obligaciones a la empresa contratista.</t>
    </r>
  </si>
  <si>
    <r>
      <rPr>
        <b/>
        <sz val="7"/>
        <rFont val="Arial"/>
        <family val="2"/>
      </rPr>
      <t>Incumplimiento de los requisitos para la legalizacion del contrato:</t>
    </r>
    <r>
      <rPr>
        <sz val="7"/>
        <rFont val="Arial"/>
        <family val="2"/>
        <charset val="1"/>
      </rPr>
      <t xml:space="preserve"> Que ninguno de los proponentes cumpla los requisitos habilitantes establecidos en la invitación de la oferta.</t>
    </r>
  </si>
  <si>
    <t>Naturaleza</t>
  </si>
  <si>
    <r>
      <rPr>
        <b/>
        <sz val="7"/>
        <rFont val="Arial"/>
        <family val="2"/>
      </rPr>
      <t>Condiciones Climaticas:</t>
    </r>
    <r>
      <rPr>
        <sz val="7"/>
        <rFont val="Arial"/>
        <family val="2"/>
      </rPr>
      <t xml:space="preserve"> Afectación en el desarrollo del proyecto por condiciones climáticas</t>
    </r>
  </si>
  <si>
    <t>No cumplimiento de los plazos  establecidos para la ejecución del proyecto</t>
  </si>
  <si>
    <t>El contratista debe garantizar la utilización de nuevas técnicas  u horarios de trabajo a fin de cumplir con el cronograma establecido.</t>
  </si>
  <si>
    <t>Ejecucion del contrato</t>
  </si>
  <si>
    <t>Seguimiento al cronograma establecido, verificando el cumplimiento del mismo  y avances del porcentaje de ejecución del proyecto.</t>
  </si>
  <si>
    <t>durante la ejecución del contrato</t>
  </si>
  <si>
    <t>ETAPA DE PLANEACION DEL PROCESO DE SELECCIÓN</t>
  </si>
  <si>
    <t>EJECUCION DEL CONTRATO</t>
  </si>
  <si>
    <t>Documentación donde se soporte el seguimiento y recibo de las diferentes actividades que desarrolla el contratista.</t>
  </si>
  <si>
    <t>Durante  la ejecución del contrato</t>
  </si>
  <si>
    <t>EXTERNO</t>
  </si>
  <si>
    <t>EJECUCION</t>
  </si>
  <si>
    <t xml:space="preserve">ESPECIFICA </t>
  </si>
  <si>
    <t>INTERNO</t>
  </si>
  <si>
    <t xml:space="preserve">EJECUCION </t>
  </si>
  <si>
    <t>el contratista deberá realizar una buena planeación en la realización de las actividades a ejecutar, para evitar las demoras o retrasos de no ser así deberá asumir todos los costos adicionales y tiempo por la demora en la ejecución de la obra.</t>
  </si>
  <si>
    <t xml:space="preserve">SI </t>
  </si>
  <si>
    <t>De acuerdo a la necesidad</t>
  </si>
  <si>
    <t>el interventor deberá estar en contante comunicación y revisión de las actividades realizadas por el contratista, verificando el cumplimiento de cada una en los plazos y tiempos definidos en los cronogramas, respaldando dicha información con reportes diarios</t>
  </si>
  <si>
    <t xml:space="preserve">diario </t>
  </si>
  <si>
    <t>OPERACIONAL</t>
  </si>
  <si>
    <t>ESPECIFICO</t>
  </si>
  <si>
    <r>
      <rPr>
        <b/>
        <sz val="7"/>
        <rFont val="Arial"/>
        <family val="2"/>
      </rPr>
      <t>Materiales de Baja  Calidad:</t>
    </r>
    <r>
      <rPr>
        <sz val="7"/>
        <rFont val="Arial"/>
        <family val="2"/>
      </rPr>
      <t xml:space="preserve"> No conformidad en la calidad de los bienes  entregados.</t>
    </r>
  </si>
  <si>
    <t>la interventoria debe de realizar informes avances de obras, elaborar las acta de  recibo de los trabajos y deben anexar todas las no conformidades y  hallazgos encontrados en la obra.</t>
  </si>
  <si>
    <r>
      <rPr>
        <b/>
        <sz val="7"/>
        <rFont val="Arial"/>
        <family val="2"/>
      </rPr>
      <t xml:space="preserve">Prorrogas o Suspenciones de conratos: </t>
    </r>
    <r>
      <rPr>
        <sz val="7"/>
        <rFont val="Arial"/>
        <family val="2"/>
      </rPr>
      <t xml:space="preserve">se alargan los plazos de ejecución del contrato </t>
    </r>
  </si>
  <si>
    <t>ejecucion</t>
  </si>
  <si>
    <t xml:space="preserve"> Supervisor </t>
  </si>
  <si>
    <r>
      <t xml:space="preserve">Fallas en la plataforma SECOP II:  </t>
    </r>
    <r>
      <rPr>
        <sz val="7"/>
        <rFont val="Arial"/>
        <family val="2"/>
      </rPr>
      <t>Dificultades  para acceder a la plataforma del Sistema de Contratación Pública SECOP II</t>
    </r>
  </si>
  <si>
    <t>Generación de hallazgos por incumplimiento de los términos legales establecidos para la publicación de los actos</t>
  </si>
  <si>
    <t>crear caso en la mesa de servicio, para dejar el registro  de la indisponibilidad de la plataforma a fin de tener el soporte en el expediente de las fallas de la plataforma</t>
  </si>
  <si>
    <t>no</t>
  </si>
  <si>
    <t>UAESP</t>
  </si>
  <si>
    <t xml:space="preserve">Al inicio del proceso de contratación </t>
  </si>
  <si>
    <t>A la liquidación del contrato</t>
  </si>
  <si>
    <t>Monitorear las fluctuaciones de la plataforma y documentar los certificados de indisponibilidad</t>
  </si>
  <si>
    <t>Durante las etapas pre contractual y contractual</t>
  </si>
  <si>
    <t>operacional</t>
  </si>
  <si>
    <t>Deterioro y falencias en la obra</t>
  </si>
  <si>
    <t>Accidentes de trabajo y posible exposición a Riegos por el no uso de los EPP.</t>
  </si>
  <si>
    <t xml:space="preserve">El contratista deberá suministrar todos los EPP a sus colaboradores , o solicitar a la ARL que los suministre </t>
  </si>
  <si>
    <r>
      <rPr>
        <b/>
        <sz val="7"/>
        <rFont val="Arial"/>
        <family val="2"/>
      </rPr>
      <t>Presencia de Riesgos Biológicos:</t>
    </r>
    <r>
      <rPr>
        <sz val="7"/>
        <rFont val="Arial"/>
        <family val="2"/>
        <charset val="1"/>
      </rPr>
      <t xml:space="preserve"> Paralización de actividades a causa de epidemias, pandemias o endemias.</t>
    </r>
  </si>
  <si>
    <t>Ausentismo laboral, No ejecucion  de la actividades en la obra y por ende afecta la ejecucióin del contrato.</t>
  </si>
  <si>
    <t>Retrasos en los tiempos estalecidos en el cronograma de trabajo  y prorrogas en el contrato para poder cumplir con el  objeto contractual.</t>
  </si>
  <si>
    <r>
      <rPr>
        <b/>
        <sz val="7"/>
        <rFont val="Arial"/>
        <family val="2"/>
      </rPr>
      <t>Orden público</t>
    </r>
    <r>
      <rPr>
        <sz val="7"/>
        <rFont val="Arial"/>
        <family val="2"/>
        <charset val="1"/>
      </rPr>
      <t>: Posible ocurrencia de actos terroristas, paros, huelgas, manifestaciones, disturbios, condiciones del terreno, vias de acceso, las distancias, y zonas de dificil acceso donde se ejecuta la obra.</t>
    </r>
  </si>
  <si>
    <t xml:space="preserve">Variacion de precios y posibles porrogas en la ejecucion del contrato. Ademas, se  puede presentar  afectacion de pérdidas de Bienes en los contratistas de la obra. </t>
  </si>
  <si>
    <t>Atrazos en  la ejecucion de la obra  por aspectos de orden Publico, se generan  prorrogas y adicciones al contrato.</t>
  </si>
  <si>
    <t>Revisar  todos los posibles riesgos que puedan presentar  o generan las modificaciones en la obra, para evitar modificaciones  que impacten negativamente el proceso contratual y solo se debe realizar posibles  modificaciones siempre y cuando las situaciones se soporten sobre la fuerza mayor o caso fortuito.</t>
  </si>
  <si>
    <t>MATRIZ DE RIESGO PARA REALIZAR  MANTENIMIENTO COMPOSTERAS</t>
  </si>
  <si>
    <r>
      <rPr>
        <b/>
        <sz val="7"/>
        <rFont val="Arial"/>
        <family val="2"/>
      </rPr>
      <t xml:space="preserve">Incumplimiento en el reportes: </t>
    </r>
    <r>
      <rPr>
        <sz val="7"/>
        <rFont val="Arial"/>
        <family val="2"/>
        <charset val="1"/>
      </rPr>
      <t>Demora en el suministro de informacion por parte del contratista  de los reportes de avances del servicio.</t>
    </r>
  </si>
  <si>
    <t>Abandono de las actividades por parte del contratista</t>
  </si>
  <si>
    <t>Atraso en el cumplimiento del cronograma de actividades</t>
  </si>
  <si>
    <t>Citación por parte del ordenador del gasto para conminar al contratista al cumplimiento de sus bligaciones. Aplicación de multas o sanciones. Poliza de cumplimiento</t>
  </si>
  <si>
    <t>Ordenador del Gasto</t>
  </si>
  <si>
    <t>Desde la fecha en que se presente el evento</t>
  </si>
  <si>
    <t>Hasta la fecha de terminación del contrato</t>
  </si>
  <si>
    <t>Citaciones, comunicaciones</t>
  </si>
  <si>
    <t>Inmediato</t>
  </si>
  <si>
    <t>Contratación</t>
  </si>
  <si>
    <t>Deserción al momento de la firma del contrato, por situaciones particulares excepcionales del contratista seleccionado.</t>
  </si>
  <si>
    <t xml:space="preserve">Retrasos en la satisfacción de la necesidad para la Entidad </t>
  </si>
  <si>
    <t>Evaluar las causas de la decisión y sin perjuicio para el Distrito, buscar las medidas que permitan resolver la excepcionalidad. En caso contrario, hacer efectivas las pólizas respectivas y adjudicar al siguiente contratista en el orden de elegibilidad.</t>
  </si>
  <si>
    <t>Desde la fecha de firma del contrato</t>
  </si>
  <si>
    <t>Hasta la fecha en que se hagan efectivas la póliza de seriedad de la oferta</t>
  </si>
  <si>
    <t>Acompañamiento y seguimiento continuo al contratista ejecutor para el trámite de perfeccionamiento del contrato</t>
  </si>
  <si>
    <t>Durante la etapa de implementación del contrato</t>
  </si>
  <si>
    <t xml:space="preserve">Específico </t>
  </si>
  <si>
    <t>El producto entregado o servicio contratado no cuenta con la calidad contratada.</t>
  </si>
  <si>
    <t>Retraso en las actividades misionales de la entidad</t>
  </si>
  <si>
    <t>El contratista dispone de unt tiempo establecido para cambiar los insumos que no cumplan con las características técnicas descritas. Seguimiento por parte del supervisor al cumplimiento de las obligaciones del contratista. Procedimientos sancionatorios. Terminación unilateral del convenio/contrato. Aplicación de cláusulas excepcionales</t>
  </si>
  <si>
    <t xml:space="preserve">Supervisor del Contrato y/o Interventor </t>
  </si>
  <si>
    <t>Desde la fecha de inicio de ejecución del contrato</t>
  </si>
  <si>
    <t>Hasta la fecha de liquidación del contrato</t>
  </si>
  <si>
    <t>Verificación de la calidad del insumo</t>
  </si>
  <si>
    <t>Permanente</t>
  </si>
  <si>
    <t>Retraso en la presentación de las garantías, por parte del proveedor</t>
  </si>
  <si>
    <t>Retraso en los plazos establecidos para el perfeccionamiento del contrato e inicio de ejecución del mismo.</t>
  </si>
  <si>
    <t>Exigir en los documentos del proceso que la garantía de seriedad de la oferta contemple la no presentación de las garantías en los plazos establecidos. Oficiar al proponente seleccionado una vez adjudicado el proceso especificando los plazos perentorios para la suscripción y presentación de las garantías.</t>
  </si>
  <si>
    <t>Equipo Estructurador</t>
  </si>
  <si>
    <t>Desde la fecha de estructuración de documentos y estudios previos</t>
  </si>
  <si>
    <t>Hasta la fecha de aprobación de pólizas</t>
  </si>
  <si>
    <t>Incluir por parte del equipo estructurador en el alcance de la póliza de seriedad de la oferta los riesgos derivados de la no presentación a tiempo de garantias que amparan el contrato.</t>
  </si>
  <si>
    <t>Durante la etapa de planeación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</si>
</sst>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color rgb="FF000000"/>
      <name val="Times New Roman"/>
      <charset val="204"/>
    </font>
    <font>
      <b/>
      <sz val="8.5"/>
      <name val="Arial"/>
      <family val="2"/>
      <charset val="1"/>
    </font>
    <font>
      <b/>
      <sz val="7"/>
      <name val="Arial"/>
      <family val="2"/>
      <charset val="1"/>
    </font>
    <font>
      <sz val="7"/>
      <name val="Arial"/>
      <family val="2"/>
      <charset val="1"/>
    </font>
    <font>
      <b/>
      <sz val="7"/>
      <color rgb="FF000000"/>
      <name val="Arial"/>
      <family val="2"/>
      <charset val="1"/>
    </font>
    <font>
      <sz val="7"/>
      <color rgb="FF000000"/>
      <name val="Arial"/>
      <family val="2"/>
      <charset val="1"/>
    </font>
    <font>
      <b/>
      <sz val="7"/>
      <name val="Arial"/>
      <family val="2"/>
    </font>
    <font>
      <sz val="7"/>
      <name val="Arial"/>
      <family val="2"/>
    </font>
    <font>
      <sz val="7"/>
      <color theme="1"/>
      <name val="Arial"/>
      <family val="2"/>
    </font>
    <font>
      <sz val="10"/>
      <color theme="1"/>
      <name val="Arial"/>
      <family val="2"/>
    </font>
  </fonts>
  <fills count="9">
    <fill>
      <patternFill patternType="none"/>
    </fill>
    <fill>
      <patternFill patternType="gray125"/>
    </fill>
    <fill>
      <patternFill patternType="solid">
        <fgColor rgb="FF808080"/>
        <bgColor rgb="FF969696"/>
      </patternFill>
    </fill>
    <fill>
      <patternFill patternType="solid">
        <fgColor rgb="FFD9D9D9"/>
        <bgColor rgb="FFC0C0C0"/>
      </patternFill>
    </fill>
    <fill>
      <patternFill patternType="solid">
        <fgColor rgb="FF538235"/>
        <bgColor rgb="FF808080"/>
      </patternFill>
    </fill>
    <fill>
      <patternFill patternType="solid">
        <fgColor rgb="FFFFC000"/>
        <bgColor indexed="64"/>
      </patternFill>
    </fill>
    <fill>
      <patternFill patternType="solid">
        <fgColor rgb="FFFFC000"/>
        <bgColor rgb="FF808080"/>
      </patternFill>
    </fill>
    <fill>
      <patternFill patternType="solid">
        <fgColor theme="7" tint="0.59999389629810485"/>
        <bgColor rgb="FF808080"/>
      </patternFill>
    </fill>
    <fill>
      <patternFill patternType="solid">
        <fgColor theme="5" tint="0.79998168889431442"/>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44">
    <xf numFmtId="0" fontId="0" fillId="0" borderId="0" xfId="0"/>
    <xf numFmtId="0" fontId="0" fillId="0" borderId="0" xfId="0" applyAlignment="1">
      <alignment horizontal="center" vertical="center"/>
    </xf>
    <xf numFmtId="0" fontId="3" fillId="3" borderId="1" xfId="0" applyFont="1" applyFill="1" applyBorder="1" applyAlignment="1">
      <alignment horizontal="center" vertical="center" textRotation="90" wrapText="1"/>
    </xf>
    <xf numFmtId="1" fontId="4" fillId="0" borderId="1" xfId="0" applyNumberFormat="1" applyFont="1" applyBorder="1" applyAlignment="1">
      <alignment horizontal="center" vertical="center" shrinkToFit="1"/>
    </xf>
    <xf numFmtId="0" fontId="3" fillId="0" borderId="1" xfId="0" applyFont="1" applyBorder="1" applyAlignment="1">
      <alignment horizontal="center" vertical="center" textRotation="90" wrapText="1"/>
    </xf>
    <xf numFmtId="0" fontId="3" fillId="0" borderId="1" xfId="0" applyFont="1" applyBorder="1" applyAlignment="1">
      <alignment horizontal="center" vertical="center" wrapText="1"/>
    </xf>
    <xf numFmtId="1" fontId="5" fillId="0" borderId="1" xfId="0" applyNumberFormat="1" applyFont="1" applyBorder="1" applyAlignment="1">
      <alignment horizontal="center" vertical="center" shrinkToFit="1"/>
    </xf>
    <xf numFmtId="0" fontId="3" fillId="4" borderId="1" xfId="0" applyFont="1" applyFill="1" applyBorder="1" applyAlignment="1">
      <alignment horizontal="center" vertical="center" textRotation="90" wrapText="1"/>
    </xf>
    <xf numFmtId="0" fontId="3" fillId="0" borderId="2" xfId="0" applyFont="1" applyBorder="1" applyAlignment="1">
      <alignment horizontal="center" vertical="center" textRotation="90" wrapText="1"/>
    </xf>
    <xf numFmtId="0" fontId="3" fillId="0" borderId="3" xfId="0" applyFont="1" applyBorder="1" applyAlignment="1">
      <alignment horizontal="center" vertical="center" textRotation="90" wrapText="1"/>
    </xf>
    <xf numFmtId="0" fontId="3" fillId="0" borderId="4" xfId="0" applyFont="1" applyBorder="1" applyAlignment="1">
      <alignment horizontal="center" vertical="center" textRotation="90" wrapText="1"/>
    </xf>
    <xf numFmtId="0" fontId="0" fillId="0" borderId="1" xfId="0" applyBorder="1" applyAlignment="1">
      <alignment horizontal="center" vertical="center"/>
    </xf>
    <xf numFmtId="0" fontId="6" fillId="4" borderId="1" xfId="0" applyFont="1" applyFill="1" applyBorder="1" applyAlignment="1">
      <alignment horizontal="center" vertical="center" textRotation="90" wrapText="1"/>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3" fillId="0" borderId="1" xfId="0" applyFont="1" applyBorder="1" applyAlignment="1">
      <alignment horizontal="left" vertical="center" textRotation="90" wrapText="1"/>
    </xf>
    <xf numFmtId="0" fontId="6"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3" fillId="3" borderId="1" xfId="0" applyFont="1" applyFill="1" applyBorder="1" applyAlignment="1">
      <alignment horizontal="center" vertical="center" textRotation="90" wrapText="1"/>
    </xf>
    <xf numFmtId="0" fontId="3" fillId="3" borderId="1" xfId="0" applyFont="1" applyFill="1" applyBorder="1" applyAlignment="1">
      <alignment horizontal="center" vertical="center" wrapText="1"/>
    </xf>
    <xf numFmtId="0" fontId="9"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9" fillId="0" borderId="5" xfId="0" applyFont="1" applyBorder="1" applyAlignment="1">
      <alignment horizontal="left" vertical="center" wrapText="1"/>
    </xf>
    <xf numFmtId="0" fontId="3" fillId="5" borderId="1" xfId="0" applyFont="1" applyFill="1" applyBorder="1" applyAlignment="1">
      <alignment horizontal="center" vertical="center" textRotation="90" wrapText="1"/>
    </xf>
    <xf numFmtId="0" fontId="6" fillId="6" borderId="1" xfId="0" applyFont="1" applyFill="1" applyBorder="1" applyAlignment="1">
      <alignment horizontal="center" vertical="center" textRotation="90" wrapText="1"/>
    </xf>
    <xf numFmtId="0" fontId="9" fillId="8" borderId="5" xfId="0" applyFont="1" applyFill="1" applyBorder="1" applyAlignment="1">
      <alignment horizontal="center" vertical="center" wrapText="1"/>
    </xf>
    <xf numFmtId="0" fontId="9" fillId="8" borderId="5" xfId="0" applyFont="1" applyFill="1" applyBorder="1" applyAlignment="1">
      <alignment horizontal="center" vertical="center" textRotation="90" wrapText="1"/>
    </xf>
    <xf numFmtId="0" fontId="8" fillId="0" borderId="1" xfId="0" applyFont="1" applyBorder="1" applyAlignment="1">
      <alignment horizontal="center" vertical="center" textRotation="90" wrapText="1"/>
    </xf>
    <xf numFmtId="0" fontId="8" fillId="0" borderId="1" xfId="0" applyFont="1" applyBorder="1" applyAlignment="1">
      <alignment horizontal="left" vertical="center" wrapText="1"/>
    </xf>
    <xf numFmtId="0" fontId="8" fillId="8" borderId="5" xfId="0" applyFont="1" applyFill="1" applyBorder="1" applyAlignment="1">
      <alignment horizontal="center" vertical="center" wrapText="1"/>
    </xf>
    <xf numFmtId="0" fontId="8" fillId="8" borderId="5" xfId="0" applyFont="1" applyFill="1" applyBorder="1" applyAlignment="1">
      <alignment horizontal="center" vertical="center" textRotation="90" wrapText="1"/>
    </xf>
    <xf numFmtId="0" fontId="8" fillId="0" borderId="6" xfId="0" applyFont="1" applyBorder="1" applyAlignment="1">
      <alignment horizontal="left" vertical="center" wrapText="1"/>
    </xf>
    <xf numFmtId="0" fontId="8" fillId="0" borderId="1" xfId="0" quotePrefix="1" applyFont="1" applyBorder="1" applyAlignment="1">
      <alignment horizontal="left" vertical="center" wrapText="1"/>
    </xf>
    <xf numFmtId="0" fontId="8" fillId="8" borderId="1" xfId="0" applyFont="1" applyFill="1" applyBorder="1" applyAlignment="1">
      <alignment horizontal="center" vertical="center" wrapText="1"/>
    </xf>
    <xf numFmtId="0" fontId="8" fillId="8" borderId="1" xfId="0" applyFont="1" applyFill="1" applyBorder="1" applyAlignment="1">
      <alignment horizontal="center" vertical="center" textRotation="90" wrapText="1"/>
    </xf>
    <xf numFmtId="0" fontId="8" fillId="0" borderId="1" xfId="0" quotePrefix="1" applyFont="1" applyBorder="1" applyAlignment="1">
      <alignment horizontal="center" vertical="center" wrapText="1"/>
    </xf>
    <xf numFmtId="0" fontId="8" fillId="0" borderId="6" xfId="0" quotePrefix="1" applyFont="1" applyBorder="1" applyAlignment="1">
      <alignment horizontal="left" vertical="center" wrapText="1"/>
    </xf>
    <xf numFmtId="0" fontId="7" fillId="0" borderId="1" xfId="0" applyFont="1" applyBorder="1" applyAlignment="1">
      <alignment horizontal="center" vertical="center" textRotation="90" wrapText="1"/>
    </xf>
    <xf numFmtId="0" fontId="7" fillId="7" borderId="1" xfId="0" applyFont="1" applyFill="1" applyBorder="1" applyAlignment="1">
      <alignment horizontal="center" vertical="center" textRotation="90" wrapText="1"/>
    </xf>
  </cellXfs>
  <cellStyles count="1">
    <cellStyle name="Normal" xfId="0" builtinId="0"/>
  </cellStyles>
  <dxfs count="79">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7575"/>
          <bgColor rgb="FFFF7575"/>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7575"/>
          <bgColor rgb="FFFF7575"/>
        </patternFill>
      </fill>
    </dxf>
    <dxf>
      <fill>
        <patternFill patternType="solid">
          <fgColor rgb="FFFF7575"/>
          <bgColor rgb="FFFF7575"/>
        </patternFill>
      </fill>
    </dxf>
    <dxf>
      <fill>
        <patternFill patternType="solid">
          <fgColor rgb="FF92D050"/>
          <bgColor rgb="FF92D050"/>
        </patternFill>
      </fill>
    </dxf>
    <dxf>
      <fill>
        <patternFill patternType="solid">
          <fgColor rgb="FFFFFF00"/>
          <bgColor rgb="FFFFFF00"/>
        </patternFill>
      </fill>
    </dxf>
    <dxf>
      <fill>
        <patternFill patternType="solid">
          <fgColor rgb="FFFFC000"/>
          <bgColor rgb="FFFFC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7575"/>
          <bgColor rgb="FFFF7575"/>
        </patternFill>
      </fill>
    </dxf>
    <dxf>
      <fill>
        <patternFill patternType="solid">
          <fgColor rgb="FFFF7575"/>
          <bgColor rgb="FFFF7575"/>
        </patternFill>
      </fill>
    </dxf>
    <dxf>
      <fill>
        <patternFill patternType="solid">
          <fgColor rgb="FF92D050"/>
          <bgColor rgb="FF92D050"/>
        </patternFill>
      </fill>
    </dxf>
    <dxf>
      <fill>
        <patternFill patternType="solid">
          <fgColor rgb="FFFFFF00"/>
          <bgColor rgb="FFFFFF00"/>
        </patternFill>
      </fill>
    </dxf>
    <dxf>
      <fill>
        <patternFill patternType="solid">
          <fgColor rgb="FFFFC000"/>
          <bgColor rgb="FFFFC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7575"/>
          <bgColor rgb="FFFF7575"/>
        </patternFill>
      </fill>
    </dxf>
    <dxf>
      <fill>
        <patternFill patternType="solid">
          <fgColor rgb="FFFF7575"/>
          <bgColor rgb="FFFF7575"/>
        </patternFill>
      </fill>
    </dxf>
    <dxf>
      <fill>
        <patternFill patternType="solid">
          <fgColor rgb="FF92D050"/>
          <bgColor rgb="FF92D050"/>
        </patternFill>
      </fill>
    </dxf>
    <dxf>
      <fill>
        <patternFill patternType="solid">
          <fgColor rgb="FFFFFF00"/>
          <bgColor rgb="FFFFFF00"/>
        </patternFill>
      </fill>
    </dxf>
    <dxf>
      <fill>
        <patternFill patternType="solid">
          <fgColor rgb="FFFFC000"/>
          <bgColor rgb="FFFFC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7575"/>
          <bgColor rgb="FFFF7575"/>
        </patternFill>
      </fill>
    </dxf>
    <dxf>
      <fill>
        <patternFill patternType="solid">
          <fgColor rgb="FFFF7575"/>
          <bgColor rgb="FFFF7575"/>
        </patternFill>
      </fill>
    </dxf>
    <dxf>
      <fill>
        <patternFill patternType="solid">
          <fgColor rgb="FF92D050"/>
          <bgColor rgb="FF92D050"/>
        </patternFill>
      </fill>
    </dxf>
    <dxf>
      <fill>
        <patternFill patternType="solid">
          <fgColor rgb="FFFFFF00"/>
          <bgColor rgb="FFFFFF00"/>
        </patternFill>
      </fill>
    </dxf>
    <dxf>
      <fill>
        <patternFill patternType="solid">
          <fgColor rgb="FFFFC000"/>
          <bgColor rgb="FFFFC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7575"/>
          <bgColor rgb="FFFF7575"/>
        </patternFill>
      </fill>
    </dxf>
    <dxf>
      <font>
        <color rgb="FF006100"/>
      </font>
      <fill>
        <patternFill>
          <bgColor rgb="FFC6EFCE"/>
        </patternFill>
      </fill>
    </dxf>
    <dxf>
      <font>
        <color rgb="FF9C6500"/>
      </font>
      <fill>
        <patternFill>
          <bgColor rgb="FFFFEB9C"/>
        </patternFill>
      </fill>
    </dxf>
    <dxf>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ill>
        <patternFill>
          <bgColor rgb="FFFFC7CE"/>
        </patternFill>
      </fill>
    </dxf>
    <dxf>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E16B09"/>
      <rgbColor rgb="FF800080"/>
      <rgbColor rgb="FF008080"/>
      <rgbColor rgb="FFC0C0C0"/>
      <rgbColor rgb="FF808080"/>
      <rgbColor rgb="FF9999FF"/>
      <rgbColor rgb="FF993366"/>
      <rgbColor rgb="FFFFFFCC"/>
      <rgbColor rgb="FFCCFFFF"/>
      <rgbColor rgb="FF660066"/>
      <rgbColor rgb="FFEC7C3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000"/>
      <rgbColor rgb="FFF79646"/>
      <rgbColor rgb="FFE46C0A"/>
      <rgbColor rgb="FF666699"/>
      <rgbColor rgb="FF969696"/>
      <rgbColor rgb="FF003366"/>
      <rgbColor rgb="FF538235"/>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K19"/>
  <sheetViews>
    <sheetView tabSelected="1" zoomScale="93" zoomScaleNormal="93" workbookViewId="0">
      <selection activeCell="X19" sqref="X19"/>
    </sheetView>
  </sheetViews>
  <sheetFormatPr baseColWidth="10" defaultColWidth="9.33203125" defaultRowHeight="12.75" x14ac:dyDescent="0.2"/>
  <cols>
    <col min="1" max="1" width="6.1640625" style="1" customWidth="1"/>
    <col min="2" max="2" width="5.1640625" style="1" customWidth="1"/>
    <col min="3" max="4" width="4.83203125" style="1" customWidth="1"/>
    <col min="5" max="5" width="8.5" style="1" customWidth="1"/>
    <col min="6" max="6" width="15" style="1" customWidth="1"/>
    <col min="7" max="7" width="12.6640625" style="1" customWidth="1"/>
    <col min="8" max="8" width="6.5" style="1" customWidth="1"/>
    <col min="9" max="9" width="7.1640625" style="1" customWidth="1"/>
    <col min="10" max="10" width="6.33203125" style="1" customWidth="1"/>
    <col min="11" max="11" width="6.6640625" style="1" customWidth="1"/>
    <col min="12" max="12" width="7.1640625" style="1" customWidth="1"/>
    <col min="13" max="13" width="15.83203125" style="1" customWidth="1"/>
    <col min="14" max="15" width="7.83203125" style="1" customWidth="1"/>
    <col min="16" max="16" width="7.33203125" style="1" customWidth="1"/>
    <col min="17" max="17" width="7.5" style="1" customWidth="1"/>
    <col min="18" max="18" width="9.5" style="1" customWidth="1"/>
    <col min="19" max="19" width="10.83203125" style="1" customWidth="1"/>
    <col min="20" max="20" width="10.5" style="1" customWidth="1"/>
    <col min="21" max="21" width="11.1640625" style="1" customWidth="1"/>
    <col min="22" max="22" width="16.5" style="1" customWidth="1"/>
    <col min="23" max="23" width="12.6640625" style="1" customWidth="1"/>
    <col min="24" max="1025" width="9.33203125" style="1"/>
  </cols>
  <sheetData>
    <row r="1" spans="1:23" ht="12.6" customHeight="1" x14ac:dyDescent="0.2">
      <c r="A1" s="19" t="s">
        <v>54</v>
      </c>
      <c r="B1" s="19"/>
      <c r="C1" s="19"/>
      <c r="D1" s="19"/>
      <c r="E1" s="19"/>
      <c r="F1" s="19"/>
      <c r="G1" s="19"/>
      <c r="H1" s="19"/>
      <c r="I1" s="19"/>
      <c r="J1" s="19"/>
      <c r="K1" s="19"/>
      <c r="L1" s="19"/>
      <c r="M1" s="19"/>
      <c r="N1" s="19"/>
      <c r="O1" s="19"/>
      <c r="P1" s="19"/>
      <c r="Q1" s="19"/>
      <c r="R1" s="19"/>
      <c r="S1" s="19"/>
      <c r="T1" s="19"/>
      <c r="U1" s="19"/>
      <c r="V1" s="19"/>
      <c r="W1" s="19"/>
    </row>
    <row r="2" spans="1:23" ht="25.5" customHeight="1" x14ac:dyDescent="0.2">
      <c r="A2" s="20" t="s">
        <v>121</v>
      </c>
      <c r="B2" s="20"/>
      <c r="C2" s="20"/>
      <c r="D2" s="20"/>
      <c r="E2" s="20"/>
      <c r="F2" s="20"/>
      <c r="G2" s="20"/>
      <c r="H2" s="20"/>
      <c r="I2" s="20"/>
      <c r="J2" s="20"/>
      <c r="K2" s="20"/>
      <c r="L2" s="20"/>
      <c r="M2" s="20"/>
      <c r="N2" s="20"/>
      <c r="O2" s="20"/>
      <c r="P2" s="20"/>
      <c r="Q2" s="20"/>
      <c r="R2" s="20"/>
      <c r="S2" s="20"/>
      <c r="T2" s="20"/>
      <c r="U2" s="20"/>
      <c r="V2" s="20"/>
      <c r="W2" s="20"/>
    </row>
    <row r="3" spans="1:23" ht="12.6" customHeight="1" x14ac:dyDescent="0.2">
      <c r="A3" s="21" t="s">
        <v>0</v>
      </c>
      <c r="B3" s="21" t="s">
        <v>1</v>
      </c>
      <c r="C3" s="21" t="s">
        <v>2</v>
      </c>
      <c r="D3" s="21" t="s">
        <v>3</v>
      </c>
      <c r="E3" s="21" t="s">
        <v>4</v>
      </c>
      <c r="F3" s="22" t="s">
        <v>5</v>
      </c>
      <c r="G3" s="22" t="s">
        <v>6</v>
      </c>
      <c r="H3" s="21" t="s">
        <v>7</v>
      </c>
      <c r="I3" s="21" t="s">
        <v>8</v>
      </c>
      <c r="J3" s="21" t="s">
        <v>9</v>
      </c>
      <c r="K3" s="21" t="s">
        <v>10</v>
      </c>
      <c r="L3" s="23" t="s">
        <v>11</v>
      </c>
      <c r="M3" s="24" t="s">
        <v>12</v>
      </c>
      <c r="N3" s="18" t="s">
        <v>13</v>
      </c>
      <c r="O3" s="18"/>
      <c r="P3" s="18"/>
      <c r="Q3" s="18"/>
      <c r="R3" s="18"/>
      <c r="S3" s="23" t="s">
        <v>14</v>
      </c>
      <c r="T3" s="23" t="s">
        <v>15</v>
      </c>
      <c r="U3" s="23" t="s">
        <v>16</v>
      </c>
      <c r="V3" s="18" t="s">
        <v>17</v>
      </c>
      <c r="W3" s="18"/>
    </row>
    <row r="4" spans="1:23" ht="42.2" customHeight="1" x14ac:dyDescent="0.2">
      <c r="A4" s="21"/>
      <c r="B4" s="21"/>
      <c r="C4" s="21"/>
      <c r="D4" s="21"/>
      <c r="E4" s="21"/>
      <c r="F4" s="22"/>
      <c r="G4" s="22"/>
      <c r="H4" s="21"/>
      <c r="I4" s="21"/>
      <c r="J4" s="21"/>
      <c r="K4" s="21"/>
      <c r="L4" s="23"/>
      <c r="M4" s="24"/>
      <c r="N4" s="2" t="s">
        <v>7</v>
      </c>
      <c r="O4" s="2" t="s">
        <v>8</v>
      </c>
      <c r="P4" s="2" t="s">
        <v>9</v>
      </c>
      <c r="Q4" s="2" t="s">
        <v>10</v>
      </c>
      <c r="R4" s="2" t="s">
        <v>18</v>
      </c>
      <c r="S4" s="23"/>
      <c r="T4" s="23"/>
      <c r="U4" s="23"/>
      <c r="V4" s="2" t="s">
        <v>19</v>
      </c>
      <c r="W4" s="2" t="s">
        <v>20</v>
      </c>
    </row>
    <row r="5" spans="1:23" ht="145.35" customHeight="1" x14ac:dyDescent="0.2">
      <c r="A5" s="3">
        <v>1</v>
      </c>
      <c r="B5" s="4" t="s">
        <v>21</v>
      </c>
      <c r="C5" s="8" t="s">
        <v>22</v>
      </c>
      <c r="D5" s="4" t="s">
        <v>99</v>
      </c>
      <c r="E5" s="4" t="s">
        <v>23</v>
      </c>
      <c r="F5" s="14" t="s">
        <v>72</v>
      </c>
      <c r="G5" s="5" t="s">
        <v>43</v>
      </c>
      <c r="H5" s="6">
        <v>2</v>
      </c>
      <c r="I5" s="6">
        <v>3</v>
      </c>
      <c r="J5" s="4">
        <f t="shared" ref="J5:J11" si="0">+H5+I5</f>
        <v>5</v>
      </c>
      <c r="K5" s="12" t="str">
        <f>+IF(J5&lt;5,"Riesgo Bajo",IF(J5&lt;=7,"Riesgo Medio",IF(J5&gt;=8,"Riesgo Alto")))</f>
        <v>Riesgo Medio</v>
      </c>
      <c r="L5" s="4" t="s">
        <v>31</v>
      </c>
      <c r="M5" s="4" t="s">
        <v>44</v>
      </c>
      <c r="N5" s="6">
        <v>1</v>
      </c>
      <c r="O5" s="6">
        <v>1</v>
      </c>
      <c r="P5" s="4">
        <f t="shared" ref="P5:P6" si="1">+N5+O5</f>
        <v>2</v>
      </c>
      <c r="Q5" s="7" t="str">
        <f>+IF(P5&lt;5,"Riesgo Bajo",IF(P5&lt;=7,"Riesgo Medio",IF(P5&gt;=8,"Riesgo Alto")))</f>
        <v>Riesgo Bajo</v>
      </c>
      <c r="R5" s="5" t="s">
        <v>37</v>
      </c>
      <c r="S5" s="4" t="s">
        <v>100</v>
      </c>
      <c r="T5" s="4" t="s">
        <v>45</v>
      </c>
      <c r="U5" s="4" t="s">
        <v>46</v>
      </c>
      <c r="V5" s="15" t="s">
        <v>47</v>
      </c>
      <c r="W5" s="4" t="s">
        <v>26</v>
      </c>
    </row>
    <row r="6" spans="1:23" ht="145.35" customHeight="1" x14ac:dyDescent="0.2">
      <c r="A6" s="3">
        <v>2</v>
      </c>
      <c r="B6" s="4" t="s">
        <v>95</v>
      </c>
      <c r="C6" s="8" t="s">
        <v>84</v>
      </c>
      <c r="D6" s="4" t="s">
        <v>85</v>
      </c>
      <c r="E6" s="4" t="s">
        <v>94</v>
      </c>
      <c r="F6" s="16" t="s">
        <v>101</v>
      </c>
      <c r="G6" s="17" t="s">
        <v>102</v>
      </c>
      <c r="H6" s="6">
        <v>4</v>
      </c>
      <c r="I6" s="6">
        <v>4</v>
      </c>
      <c r="J6" s="28">
        <f t="shared" ref="J6" si="2">+H6+I6</f>
        <v>8</v>
      </c>
      <c r="K6" s="29" t="str">
        <f>+IF(J6&lt;5,"Riesgo Bajo",IF(J6&lt;=7,"Riesgo Medio",IF(J6&gt;=8,"Riesgo Alto")))</f>
        <v>Riesgo Alto</v>
      </c>
      <c r="L6" s="4" t="s">
        <v>31</v>
      </c>
      <c r="M6" s="4" t="s">
        <v>103</v>
      </c>
      <c r="N6" s="6">
        <v>1</v>
      </c>
      <c r="O6" s="6">
        <v>1</v>
      </c>
      <c r="P6" s="4">
        <f t="shared" si="1"/>
        <v>2</v>
      </c>
      <c r="Q6" s="12" t="str">
        <f>+IF(P6&lt;5,"Riesgo Bajo",IF(P6&lt;=7,"Riesgo Medio",IF(P6&gt;=8,"Riesgo Alto")))</f>
        <v>Riesgo Bajo</v>
      </c>
      <c r="R6" s="5" t="s">
        <v>104</v>
      </c>
      <c r="S6" s="4" t="s">
        <v>105</v>
      </c>
      <c r="T6" s="4" t="s">
        <v>106</v>
      </c>
      <c r="U6" s="4" t="s">
        <v>107</v>
      </c>
      <c r="V6" s="15" t="s">
        <v>108</v>
      </c>
      <c r="W6" s="4" t="s">
        <v>109</v>
      </c>
    </row>
    <row r="7" spans="1:23" ht="145.35" customHeight="1" x14ac:dyDescent="0.2">
      <c r="A7" s="3">
        <v>3</v>
      </c>
      <c r="B7" s="4" t="s">
        <v>21</v>
      </c>
      <c r="C7" s="4" t="s">
        <v>22</v>
      </c>
      <c r="D7" s="4" t="s">
        <v>23</v>
      </c>
      <c r="E7" s="4" t="s">
        <v>73</v>
      </c>
      <c r="F7" s="13" t="s">
        <v>74</v>
      </c>
      <c r="G7" s="5" t="s">
        <v>75</v>
      </c>
      <c r="H7" s="6">
        <v>4</v>
      </c>
      <c r="I7" s="6">
        <v>4</v>
      </c>
      <c r="J7" s="28">
        <f t="shared" ref="J7:J8" si="3">+H7+I7</f>
        <v>8</v>
      </c>
      <c r="K7" s="29" t="str">
        <f>+IF(J7&lt;5,"Riesgo Bajo",IF(J7&lt;=7,"Riesgo Medio",IF(J7&gt;=8,"Riesgo Alto")))</f>
        <v>Riesgo Alto</v>
      </c>
      <c r="L7" s="4" t="s">
        <v>31</v>
      </c>
      <c r="M7" s="4" t="s">
        <v>76</v>
      </c>
      <c r="N7" s="6">
        <v>2</v>
      </c>
      <c r="O7" s="6">
        <v>1</v>
      </c>
      <c r="P7" s="4">
        <f t="shared" ref="P7:P15" si="4">+N7+O7</f>
        <v>3</v>
      </c>
      <c r="Q7" s="7" t="str">
        <f t="shared" ref="Q7:Q15" si="5">+IF(P7&lt;5,"Riesgo Bajo",IF(P7&lt;=7,"Riesgo Medio",IF(P7&gt;=8,"Riesgo Alto")))</f>
        <v>Riesgo Bajo</v>
      </c>
      <c r="R7" s="5" t="s">
        <v>37</v>
      </c>
      <c r="S7" s="4" t="s">
        <v>64</v>
      </c>
      <c r="T7" s="4" t="s">
        <v>48</v>
      </c>
      <c r="U7" s="4" t="s">
        <v>77</v>
      </c>
      <c r="V7" s="4" t="s">
        <v>78</v>
      </c>
      <c r="W7" s="4" t="s">
        <v>79</v>
      </c>
    </row>
    <row r="8" spans="1:23" ht="145.35" customHeight="1" x14ac:dyDescent="0.2">
      <c r="A8" s="3">
        <v>4</v>
      </c>
      <c r="B8" s="4" t="s">
        <v>21</v>
      </c>
      <c r="C8" s="4" t="s">
        <v>22</v>
      </c>
      <c r="D8" s="4" t="s">
        <v>23</v>
      </c>
      <c r="E8" s="4" t="s">
        <v>110</v>
      </c>
      <c r="F8" s="13" t="s">
        <v>96</v>
      </c>
      <c r="G8" s="5" t="s">
        <v>111</v>
      </c>
      <c r="H8" s="6">
        <v>4</v>
      </c>
      <c r="I8" s="6">
        <v>5</v>
      </c>
      <c r="J8" s="4">
        <f t="shared" si="3"/>
        <v>9</v>
      </c>
      <c r="K8" s="12" t="str">
        <f>+IF(J8&lt;5,"Riesgo Bajo",IF(J8&lt;=7,"Riesgo Medio",IF(J8&gt;=8,"Riesgo Alto")))</f>
        <v>Riesgo Alto</v>
      </c>
      <c r="L8" s="4" t="s">
        <v>31</v>
      </c>
      <c r="M8" s="4" t="s">
        <v>97</v>
      </c>
      <c r="N8" s="6">
        <v>2</v>
      </c>
      <c r="O8" s="6">
        <v>1</v>
      </c>
      <c r="P8" s="4">
        <f t="shared" si="4"/>
        <v>3</v>
      </c>
      <c r="Q8" s="7" t="str">
        <f t="shared" si="5"/>
        <v>Riesgo Bajo</v>
      </c>
      <c r="R8" s="5" t="s">
        <v>25</v>
      </c>
      <c r="S8" s="4" t="s">
        <v>31</v>
      </c>
      <c r="T8" s="4" t="s">
        <v>80</v>
      </c>
      <c r="U8" s="4" t="s">
        <v>81</v>
      </c>
      <c r="V8" s="4" t="s">
        <v>82</v>
      </c>
      <c r="W8" s="4" t="s">
        <v>83</v>
      </c>
    </row>
    <row r="9" spans="1:23" ht="156" customHeight="1" x14ac:dyDescent="0.2">
      <c r="A9" s="3">
        <v>5</v>
      </c>
      <c r="B9" s="4" t="s">
        <v>21</v>
      </c>
      <c r="C9" s="4" t="s">
        <v>22</v>
      </c>
      <c r="D9" s="4" t="s">
        <v>35</v>
      </c>
      <c r="E9" s="4" t="s">
        <v>24</v>
      </c>
      <c r="F9" s="13" t="s">
        <v>60</v>
      </c>
      <c r="G9" s="5" t="s">
        <v>112</v>
      </c>
      <c r="H9" s="6">
        <v>3</v>
      </c>
      <c r="I9" s="6">
        <v>3</v>
      </c>
      <c r="J9" s="4">
        <f t="shared" si="0"/>
        <v>6</v>
      </c>
      <c r="K9" s="12" t="str">
        <f t="shared" ref="K9:K11" si="6">+IF(J9&lt;5,"Riesgo Bajo",IF(J9&lt;=7,"Riesgo Medio",IF(J9&gt;=8,"Riesgo Alto")))</f>
        <v>Riesgo Medio</v>
      </c>
      <c r="L9" s="4" t="s">
        <v>31</v>
      </c>
      <c r="M9" s="4" t="s">
        <v>113</v>
      </c>
      <c r="N9" s="6">
        <v>1</v>
      </c>
      <c r="O9" s="6">
        <v>3</v>
      </c>
      <c r="P9" s="4">
        <f t="shared" si="4"/>
        <v>4</v>
      </c>
      <c r="Q9" s="7" t="str">
        <f t="shared" si="5"/>
        <v>Riesgo Bajo</v>
      </c>
      <c r="R9" s="5" t="s">
        <v>25</v>
      </c>
      <c r="S9" s="4" t="s">
        <v>33</v>
      </c>
      <c r="T9" s="5" t="s">
        <v>48</v>
      </c>
      <c r="U9" s="5" t="s">
        <v>27</v>
      </c>
      <c r="V9" s="5" t="s">
        <v>28</v>
      </c>
      <c r="W9" s="5" t="s">
        <v>29</v>
      </c>
    </row>
    <row r="10" spans="1:23" ht="154.5" customHeight="1" x14ac:dyDescent="0.2">
      <c r="A10" s="3">
        <v>6</v>
      </c>
      <c r="B10" s="4" t="s">
        <v>21</v>
      </c>
      <c r="C10" s="4" t="s">
        <v>22</v>
      </c>
      <c r="D10" s="4" t="s">
        <v>23</v>
      </c>
      <c r="E10" s="4" t="s">
        <v>30</v>
      </c>
      <c r="F10" s="14" t="s">
        <v>62</v>
      </c>
      <c r="G10" s="5" t="s">
        <v>61</v>
      </c>
      <c r="H10" s="6">
        <v>3</v>
      </c>
      <c r="I10" s="6">
        <v>5</v>
      </c>
      <c r="J10" s="4">
        <f t="shared" si="0"/>
        <v>8</v>
      </c>
      <c r="K10" s="12" t="str">
        <f t="shared" si="6"/>
        <v>Riesgo Alto</v>
      </c>
      <c r="L10" s="4" t="s">
        <v>31</v>
      </c>
      <c r="M10" s="4" t="s">
        <v>63</v>
      </c>
      <c r="N10" s="6">
        <v>1</v>
      </c>
      <c r="O10" s="6">
        <v>3</v>
      </c>
      <c r="P10" s="4">
        <f t="shared" si="4"/>
        <v>4</v>
      </c>
      <c r="Q10" s="7" t="str">
        <f t="shared" si="5"/>
        <v>Riesgo Bajo</v>
      </c>
      <c r="R10" s="5" t="s">
        <v>25</v>
      </c>
      <c r="S10" s="4" t="s">
        <v>64</v>
      </c>
      <c r="T10" s="4" t="s">
        <v>65</v>
      </c>
      <c r="U10" s="4" t="s">
        <v>49</v>
      </c>
      <c r="V10" s="4" t="s">
        <v>50</v>
      </c>
      <c r="W10" s="4" t="s">
        <v>51</v>
      </c>
    </row>
    <row r="11" spans="1:23" ht="168.6" customHeight="1" x14ac:dyDescent="0.2">
      <c r="A11" s="3">
        <v>8</v>
      </c>
      <c r="B11" s="4" t="s">
        <v>21</v>
      </c>
      <c r="C11" s="4" t="s">
        <v>34</v>
      </c>
      <c r="D11" s="4" t="s">
        <v>23</v>
      </c>
      <c r="E11" s="4" t="s">
        <v>52</v>
      </c>
      <c r="F11" s="13" t="s">
        <v>122</v>
      </c>
      <c r="G11" s="5" t="s">
        <v>66</v>
      </c>
      <c r="H11" s="6">
        <v>3</v>
      </c>
      <c r="I11" s="6">
        <v>5</v>
      </c>
      <c r="J11" s="28">
        <f t="shared" si="0"/>
        <v>8</v>
      </c>
      <c r="K11" s="29" t="str">
        <f t="shared" si="6"/>
        <v>Riesgo Alto</v>
      </c>
      <c r="L11" s="4" t="s">
        <v>31</v>
      </c>
      <c r="M11" s="15" t="s">
        <v>67</v>
      </c>
      <c r="N11" s="6">
        <v>1</v>
      </c>
      <c r="O11" s="6">
        <v>2</v>
      </c>
      <c r="P11" s="4">
        <f t="shared" si="4"/>
        <v>3</v>
      </c>
      <c r="Q11" s="7" t="str">
        <f t="shared" si="5"/>
        <v>Riesgo Bajo</v>
      </c>
      <c r="R11" s="5" t="s">
        <v>25</v>
      </c>
      <c r="S11" s="4" t="s">
        <v>55</v>
      </c>
      <c r="T11" s="4" t="s">
        <v>38</v>
      </c>
      <c r="U11" s="4" t="s">
        <v>38</v>
      </c>
      <c r="V11" s="4" t="s">
        <v>40</v>
      </c>
      <c r="W11" s="4" t="s">
        <v>39</v>
      </c>
    </row>
    <row r="12" spans="1:23" ht="172.5" customHeight="1" x14ac:dyDescent="0.2">
      <c r="A12" s="3">
        <v>9</v>
      </c>
      <c r="B12" s="4" t="s">
        <v>21</v>
      </c>
      <c r="C12" s="8" t="s">
        <v>34</v>
      </c>
      <c r="D12" s="4" t="s">
        <v>35</v>
      </c>
      <c r="E12" s="4" t="s">
        <v>52</v>
      </c>
      <c r="F12" s="14" t="s">
        <v>114</v>
      </c>
      <c r="G12" s="5" t="s">
        <v>115</v>
      </c>
      <c r="H12" s="11">
        <v>4</v>
      </c>
      <c r="I12" s="11">
        <v>5</v>
      </c>
      <c r="J12" s="4">
        <f t="shared" ref="J12:J15" si="7">+H12+I12</f>
        <v>9</v>
      </c>
      <c r="K12" s="12" t="str">
        <f t="shared" ref="K12:K15" si="8">+IF(J12&lt;5,"Riesgo Bajo",IF(J12&lt;=7,"Riesgo Medio",IF(J12&gt;=8,"Riesgo Alto")))</f>
        <v>Riesgo Alto</v>
      </c>
      <c r="L12" s="4" t="s">
        <v>31</v>
      </c>
      <c r="M12" s="15" t="s">
        <v>68</v>
      </c>
      <c r="N12" s="11">
        <v>2</v>
      </c>
      <c r="O12" s="11">
        <v>3</v>
      </c>
      <c r="P12" s="4">
        <f t="shared" si="4"/>
        <v>5</v>
      </c>
      <c r="Q12" s="7" t="str">
        <f t="shared" si="5"/>
        <v>Riesgo Medio</v>
      </c>
      <c r="R12" s="11" t="s">
        <v>37</v>
      </c>
      <c r="S12" s="4" t="s">
        <v>64</v>
      </c>
      <c r="T12" s="4" t="s">
        <v>38</v>
      </c>
      <c r="U12" s="4" t="s">
        <v>42</v>
      </c>
      <c r="V12" s="4" t="s">
        <v>40</v>
      </c>
      <c r="W12" s="4" t="s">
        <v>39</v>
      </c>
    </row>
    <row r="13" spans="1:23" ht="176.25" customHeight="1" x14ac:dyDescent="0.2">
      <c r="A13" s="3">
        <v>10</v>
      </c>
      <c r="B13" s="4" t="s">
        <v>21</v>
      </c>
      <c r="C13" s="8" t="s">
        <v>34</v>
      </c>
      <c r="D13" s="4" t="s">
        <v>35</v>
      </c>
      <c r="E13" s="4" t="s">
        <v>52</v>
      </c>
      <c r="F13" s="14" t="s">
        <v>71</v>
      </c>
      <c r="G13" s="5" t="s">
        <v>116</v>
      </c>
      <c r="H13" s="6">
        <v>3</v>
      </c>
      <c r="I13" s="6">
        <v>3</v>
      </c>
      <c r="J13" s="4">
        <f t="shared" si="7"/>
        <v>6</v>
      </c>
      <c r="K13" s="12" t="str">
        <f t="shared" si="8"/>
        <v>Riesgo Medio</v>
      </c>
      <c r="L13" s="4" t="s">
        <v>41</v>
      </c>
      <c r="M13" s="4" t="s">
        <v>120</v>
      </c>
      <c r="N13" s="6">
        <v>1</v>
      </c>
      <c r="O13" s="6">
        <v>2</v>
      </c>
      <c r="P13" s="4">
        <f t="shared" si="4"/>
        <v>3</v>
      </c>
      <c r="Q13" s="7" t="str">
        <f t="shared" si="5"/>
        <v>Riesgo Bajo</v>
      </c>
      <c r="R13" s="5" t="s">
        <v>25</v>
      </c>
      <c r="S13" s="4" t="s">
        <v>55</v>
      </c>
      <c r="T13" s="4" t="s">
        <v>69</v>
      </c>
      <c r="U13" s="4" t="s">
        <v>42</v>
      </c>
      <c r="V13" s="15" t="s">
        <v>70</v>
      </c>
      <c r="W13" s="4" t="s">
        <v>39</v>
      </c>
    </row>
    <row r="14" spans="1:23" ht="336.75" x14ac:dyDescent="0.2">
      <c r="A14" s="3">
        <v>11</v>
      </c>
      <c r="B14" s="9" t="s">
        <v>21</v>
      </c>
      <c r="C14" s="4" t="s">
        <v>22</v>
      </c>
      <c r="D14" s="10" t="s">
        <v>35</v>
      </c>
      <c r="E14" s="4" t="s">
        <v>36</v>
      </c>
      <c r="F14" s="14" t="s">
        <v>117</v>
      </c>
      <c r="G14" s="5" t="s">
        <v>118</v>
      </c>
      <c r="H14" s="6">
        <v>4</v>
      </c>
      <c r="I14" s="6">
        <v>3</v>
      </c>
      <c r="J14" s="4">
        <f t="shared" si="7"/>
        <v>7</v>
      </c>
      <c r="K14" s="12" t="str">
        <f t="shared" si="8"/>
        <v>Riesgo Medio</v>
      </c>
      <c r="L14" s="4" t="s">
        <v>31</v>
      </c>
      <c r="M14" s="4" t="s">
        <v>56</v>
      </c>
      <c r="N14" s="6">
        <v>3</v>
      </c>
      <c r="O14" s="6">
        <v>2</v>
      </c>
      <c r="P14" s="4">
        <f t="shared" si="4"/>
        <v>5</v>
      </c>
      <c r="Q14" s="7" t="str">
        <f t="shared" si="5"/>
        <v>Riesgo Medio</v>
      </c>
      <c r="R14" s="5" t="s">
        <v>32</v>
      </c>
      <c r="S14" s="4" t="s">
        <v>55</v>
      </c>
      <c r="T14" s="4" t="s">
        <v>57</v>
      </c>
      <c r="U14" s="4" t="s">
        <v>58</v>
      </c>
      <c r="V14" s="4" t="s">
        <v>53</v>
      </c>
      <c r="W14" s="4" t="s">
        <v>59</v>
      </c>
    </row>
    <row r="15" spans="1:23" ht="191.25" x14ac:dyDescent="0.2">
      <c r="A15" s="1">
        <v>12</v>
      </c>
      <c r="B15" s="4" t="s">
        <v>86</v>
      </c>
      <c r="C15" s="4" t="s">
        <v>87</v>
      </c>
      <c r="D15" s="4" t="s">
        <v>88</v>
      </c>
      <c r="E15" s="4"/>
      <c r="F15" s="13" t="s">
        <v>98</v>
      </c>
      <c r="G15" s="5" t="s">
        <v>119</v>
      </c>
      <c r="H15" s="6">
        <v>3</v>
      </c>
      <c r="I15" s="6">
        <v>3</v>
      </c>
      <c r="J15" s="4">
        <f t="shared" si="7"/>
        <v>6</v>
      </c>
      <c r="K15" s="12" t="str">
        <f t="shared" si="8"/>
        <v>Riesgo Medio</v>
      </c>
      <c r="L15" s="4" t="s">
        <v>31</v>
      </c>
      <c r="M15" s="4" t="s">
        <v>89</v>
      </c>
      <c r="N15" s="6">
        <v>2</v>
      </c>
      <c r="O15" s="6">
        <v>1</v>
      </c>
      <c r="P15" s="4">
        <f t="shared" si="4"/>
        <v>3</v>
      </c>
      <c r="Q15" s="7" t="str">
        <f t="shared" si="5"/>
        <v>Riesgo Bajo</v>
      </c>
      <c r="R15" s="5" t="s">
        <v>90</v>
      </c>
      <c r="S15" s="4" t="s">
        <v>31</v>
      </c>
      <c r="T15" s="4" t="s">
        <v>91</v>
      </c>
      <c r="U15" s="4" t="s">
        <v>91</v>
      </c>
      <c r="V15" s="4" t="s">
        <v>92</v>
      </c>
      <c r="W15" s="4" t="s">
        <v>93</v>
      </c>
    </row>
    <row r="16" spans="1:23" ht="174.75" x14ac:dyDescent="0.2">
      <c r="A16" s="25">
        <v>13</v>
      </c>
      <c r="B16" s="26" t="s">
        <v>21</v>
      </c>
      <c r="C16" s="26" t="s">
        <v>34</v>
      </c>
      <c r="D16" s="26" t="s">
        <v>35</v>
      </c>
      <c r="E16" s="26" t="s">
        <v>24</v>
      </c>
      <c r="F16" s="27" t="s">
        <v>123</v>
      </c>
      <c r="G16" s="27" t="s">
        <v>124</v>
      </c>
      <c r="H16" s="25">
        <v>3</v>
      </c>
      <c r="I16" s="25">
        <v>4</v>
      </c>
      <c r="J16" s="30">
        <f t="shared" ref="J16:J19" si="9">IF(H16+I16=0,"",H16+I16)</f>
        <v>7</v>
      </c>
      <c r="K16" s="31" t="str">
        <f t="shared" ref="K16:K19" si="10">IF(AND(J16&gt;=2,J16&lt;=4),"Bajo",IF(J16=5,"Medio",IF(AND(J16&gt;=6,J16&lt;=7),"Alto",IF(AND(J16&gt;=8,J16&lt;=10),"Extremo",""))))</f>
        <v>Alto</v>
      </c>
      <c r="L16" s="26" t="s">
        <v>64</v>
      </c>
      <c r="M16" s="4" t="s">
        <v>125</v>
      </c>
      <c r="N16" s="25">
        <v>3</v>
      </c>
      <c r="O16" s="25">
        <v>2</v>
      </c>
      <c r="P16" s="25">
        <f t="shared" ref="P16:P19" si="11">IF(N16+O16=0,"",N16+O16)</f>
        <v>5</v>
      </c>
      <c r="Q16" s="26" t="str">
        <f t="shared" ref="Q16:Q19" si="12">IF(AND(P16&gt;=2,P16&lt;=4),"Bajo",IF(P16=5,"Medio",IF(AND(P16&gt;=6,P16&lt;=7),"Alto",IF(AND(P16&gt;=8,P16&lt;=10),"Extremo",""))))</f>
        <v>Medio</v>
      </c>
      <c r="R16" s="4" t="s">
        <v>32</v>
      </c>
      <c r="S16" s="4" t="s">
        <v>126</v>
      </c>
      <c r="T16" s="4" t="s">
        <v>127</v>
      </c>
      <c r="U16" s="4" t="s">
        <v>128</v>
      </c>
      <c r="V16" s="4" t="s">
        <v>129</v>
      </c>
      <c r="W16" s="4" t="s">
        <v>130</v>
      </c>
    </row>
    <row r="17" spans="1:23" ht="150.75" customHeight="1" x14ac:dyDescent="0.2">
      <c r="A17" s="17">
        <v>14</v>
      </c>
      <c r="B17" s="32" t="s">
        <v>21</v>
      </c>
      <c r="C17" s="32" t="s">
        <v>22</v>
      </c>
      <c r="D17" s="32" t="s">
        <v>131</v>
      </c>
      <c r="E17" s="32" t="s">
        <v>24</v>
      </c>
      <c r="F17" s="33" t="s">
        <v>132</v>
      </c>
      <c r="G17" s="33" t="s">
        <v>133</v>
      </c>
      <c r="H17" s="17">
        <v>2</v>
      </c>
      <c r="I17" s="17">
        <v>5</v>
      </c>
      <c r="J17" s="34">
        <f t="shared" si="9"/>
        <v>7</v>
      </c>
      <c r="K17" s="35" t="str">
        <f t="shared" si="10"/>
        <v>Alto</v>
      </c>
      <c r="L17" s="32" t="s">
        <v>64</v>
      </c>
      <c r="M17" s="33" t="s">
        <v>134</v>
      </c>
      <c r="N17" s="17">
        <v>1</v>
      </c>
      <c r="O17" s="17">
        <v>4</v>
      </c>
      <c r="P17" s="17">
        <f t="shared" si="11"/>
        <v>5</v>
      </c>
      <c r="Q17" s="32" t="str">
        <f t="shared" si="12"/>
        <v>Medio</v>
      </c>
      <c r="R17" s="17" t="s">
        <v>25</v>
      </c>
      <c r="S17" s="33" t="s">
        <v>126</v>
      </c>
      <c r="T17" s="33" t="s">
        <v>135</v>
      </c>
      <c r="U17" s="33" t="s">
        <v>136</v>
      </c>
      <c r="V17" s="33" t="s">
        <v>137</v>
      </c>
      <c r="W17" s="36" t="s">
        <v>138</v>
      </c>
    </row>
    <row r="18" spans="1:23" ht="189" x14ac:dyDescent="0.2">
      <c r="A18" s="17">
        <v>15</v>
      </c>
      <c r="B18" s="32" t="s">
        <v>139</v>
      </c>
      <c r="C18" s="32" t="s">
        <v>22</v>
      </c>
      <c r="D18" s="32" t="s">
        <v>35</v>
      </c>
      <c r="E18" s="32" t="s">
        <v>24</v>
      </c>
      <c r="F18" s="33" t="s">
        <v>140</v>
      </c>
      <c r="G18" s="37" t="s">
        <v>141</v>
      </c>
      <c r="H18" s="17">
        <v>2</v>
      </c>
      <c r="I18" s="17">
        <v>4</v>
      </c>
      <c r="J18" s="38">
        <f t="shared" si="9"/>
        <v>6</v>
      </c>
      <c r="K18" s="39" t="str">
        <f t="shared" si="10"/>
        <v>Alto</v>
      </c>
      <c r="L18" s="32" t="s">
        <v>64</v>
      </c>
      <c r="M18" s="37" t="s">
        <v>142</v>
      </c>
      <c r="N18" s="17">
        <v>1</v>
      </c>
      <c r="O18" s="17">
        <v>2</v>
      </c>
      <c r="P18" s="17">
        <f t="shared" si="11"/>
        <v>3</v>
      </c>
      <c r="Q18" s="32" t="str">
        <f t="shared" si="12"/>
        <v>Bajo</v>
      </c>
      <c r="R18" s="40" t="s">
        <v>25</v>
      </c>
      <c r="S18" s="37" t="s">
        <v>143</v>
      </c>
      <c r="T18" s="33" t="s">
        <v>144</v>
      </c>
      <c r="U18" s="33" t="s">
        <v>145</v>
      </c>
      <c r="V18" s="33" t="s">
        <v>146</v>
      </c>
      <c r="W18" s="41" t="s">
        <v>147</v>
      </c>
    </row>
    <row r="19" spans="1:23" ht="162" x14ac:dyDescent="0.2">
      <c r="A19" s="17">
        <v>16</v>
      </c>
      <c r="B19" s="32" t="s">
        <v>21</v>
      </c>
      <c r="C19" s="32" t="s">
        <v>34</v>
      </c>
      <c r="D19" s="32" t="s">
        <v>131</v>
      </c>
      <c r="E19" s="32" t="s">
        <v>24</v>
      </c>
      <c r="F19" s="33" t="s">
        <v>148</v>
      </c>
      <c r="G19" s="37" t="s">
        <v>149</v>
      </c>
      <c r="H19" s="17">
        <v>3</v>
      </c>
      <c r="I19" s="17">
        <v>2</v>
      </c>
      <c r="J19" s="42">
        <f t="shared" si="9"/>
        <v>5</v>
      </c>
      <c r="K19" s="43" t="str">
        <f t="shared" si="10"/>
        <v>Medio</v>
      </c>
      <c r="L19" s="32" t="s">
        <v>64</v>
      </c>
      <c r="M19" s="33" t="s">
        <v>150</v>
      </c>
      <c r="N19" s="17">
        <v>2</v>
      </c>
      <c r="O19" s="17">
        <v>1</v>
      </c>
      <c r="P19" s="17">
        <f t="shared" si="11"/>
        <v>3</v>
      </c>
      <c r="Q19" s="32" t="str">
        <f t="shared" si="12"/>
        <v>Bajo</v>
      </c>
      <c r="R19" s="17" t="s">
        <v>25</v>
      </c>
      <c r="S19" s="33" t="s">
        <v>151</v>
      </c>
      <c r="T19" s="33" t="s">
        <v>152</v>
      </c>
      <c r="U19" s="33" t="s">
        <v>153</v>
      </c>
      <c r="V19" s="33" t="s">
        <v>154</v>
      </c>
      <c r="W19" s="36" t="s">
        <v>155</v>
      </c>
    </row>
  </sheetData>
  <mergeCells count="20">
    <mergeCell ref="N3:R3"/>
    <mergeCell ref="S3:S4"/>
    <mergeCell ref="T3:T4"/>
    <mergeCell ref="U3:U4"/>
    <mergeCell ref="V3:W3"/>
    <mergeCell ref="A1:W1"/>
    <mergeCell ref="A2:W2"/>
    <mergeCell ref="A3:A4"/>
    <mergeCell ref="B3:B4"/>
    <mergeCell ref="C3:C4"/>
    <mergeCell ref="D3:D4"/>
    <mergeCell ref="E3:E4"/>
    <mergeCell ref="F3:F4"/>
    <mergeCell ref="G3:G4"/>
    <mergeCell ref="H3:H4"/>
    <mergeCell ref="I3:I4"/>
    <mergeCell ref="J3:J4"/>
    <mergeCell ref="K3:K4"/>
    <mergeCell ref="L3:L4"/>
    <mergeCell ref="M3:M4"/>
  </mergeCells>
  <conditionalFormatting sqref="J5:J6">
    <cfRule type="cellIs" dxfId="78" priority="59" operator="between">
      <formula>8</formula>
      <formula>10</formula>
    </cfRule>
    <cfRule type="cellIs" dxfId="77" priority="60" operator="between">
      <formula>5</formula>
      <formula>7</formula>
    </cfRule>
    <cfRule type="cellIs" dxfId="76" priority="61" operator="between">
      <formula>0</formula>
      <formula>4</formula>
    </cfRule>
  </conditionalFormatting>
  <conditionalFormatting sqref="J7:J9 P5:P15 J11:J15">
    <cfRule type="cellIs" dxfId="75" priority="132" operator="between">
      <formula>5</formula>
      <formula>7</formula>
    </cfRule>
    <cfRule type="cellIs" dxfId="74" priority="133" operator="between">
      <formula>0</formula>
      <formula>4</formula>
    </cfRule>
  </conditionalFormatting>
  <conditionalFormatting sqref="J7:P9 J11:P15 L10:P10">
    <cfRule type="cellIs" dxfId="71" priority="131" operator="between">
      <formula>8</formula>
      <formula>10</formula>
    </cfRule>
  </conditionalFormatting>
  <conditionalFormatting sqref="K5:K6">
    <cfRule type="containsText" dxfId="69" priority="62" operator="containsText" text="Riesgo Alto">
      <formula>NOT(ISERROR(SEARCH("Riesgo Alto",K5)))</formula>
    </cfRule>
    <cfRule type="containsText" dxfId="68" priority="63" operator="containsText" text="Riesgo Medio">
      <formula>NOT(ISERROR(SEARCH("Riesgo Medio",K5)))</formula>
    </cfRule>
    <cfRule type="containsText" dxfId="67" priority="64" operator="containsText" text="Riesgo Bajo">
      <formula>NOT(ISERROR(SEARCH("Riesgo Bajo",K5)))</formula>
    </cfRule>
  </conditionalFormatting>
  <conditionalFormatting sqref="K7:K9 Q5:Q15 K11:K15">
    <cfRule type="containsText" dxfId="66" priority="135" operator="containsText" text="Riesgo Medio">
      <formula>NOT(ISERROR(SEARCH("Riesgo Medio",K5)))</formula>
    </cfRule>
    <cfRule type="containsText" dxfId="65" priority="136" operator="containsText" text="Riesgo Bajo">
      <formula>NOT(ISERROR(SEARCH("Riesgo Bajo",K5)))</formula>
    </cfRule>
  </conditionalFormatting>
  <conditionalFormatting sqref="K7:Q9 K11:Q15 L10:Q10">
    <cfRule type="containsText" dxfId="62" priority="134" operator="containsText" text="Riesgo Alto">
      <formula>NOT(ISERROR(SEARCH("Riesgo Alto",K7)))</formula>
    </cfRule>
  </conditionalFormatting>
  <conditionalFormatting sqref="P5:P6">
    <cfRule type="cellIs" dxfId="60" priority="53" operator="between">
      <formula>8</formula>
      <formula>10</formula>
    </cfRule>
  </conditionalFormatting>
  <conditionalFormatting sqref="P6">
    <cfRule type="cellIs" dxfId="59" priority="54" operator="between">
      <formula>5</formula>
      <formula>7</formula>
    </cfRule>
    <cfRule type="cellIs" dxfId="58" priority="55" operator="between">
      <formula>0</formula>
      <formula>4</formula>
    </cfRule>
  </conditionalFormatting>
  <conditionalFormatting sqref="Q5:Q6">
    <cfRule type="containsText" dxfId="57" priority="56" operator="containsText" text="Riesgo Alto">
      <formula>NOT(ISERROR(SEARCH("Riesgo Alto",Q5)))</formula>
    </cfRule>
  </conditionalFormatting>
  <conditionalFormatting sqref="Q6">
    <cfRule type="containsText" dxfId="56" priority="57" operator="containsText" text="Riesgo Medio">
      <formula>NOT(ISERROR(SEARCH("Riesgo Medio",Q6)))</formula>
    </cfRule>
    <cfRule type="containsText" dxfId="55" priority="58" operator="containsText" text="Riesgo Bajo">
      <formula>NOT(ISERROR(SEARCH("Riesgo Bajo",Q6)))</formula>
    </cfRule>
  </conditionalFormatting>
  <conditionalFormatting sqref="K16">
    <cfRule type="expression" dxfId="54" priority="45">
      <formula>$N16="EXTREMO"</formula>
    </cfRule>
    <cfRule type="expression" dxfId="53" priority="46">
      <formula>$N16="BAJO"</formula>
    </cfRule>
    <cfRule type="expression" dxfId="52" priority="47">
      <formula>$N16="MEDIO"</formula>
    </cfRule>
    <cfRule type="expression" dxfId="51" priority="48">
      <formula>$N16="ALTO"</formula>
    </cfRule>
  </conditionalFormatting>
  <conditionalFormatting sqref="Q16">
    <cfRule type="expression" dxfId="50" priority="49">
      <formula>$T16="ALTO"</formula>
    </cfRule>
    <cfRule type="expression" dxfId="49" priority="50">
      <formula>$T16="MEDIO"</formula>
    </cfRule>
    <cfRule type="expression" dxfId="48" priority="51">
      <formula>$T16="BAJO"</formula>
    </cfRule>
    <cfRule type="expression" dxfId="47" priority="52">
      <formula>$T16="EXTREMO"</formula>
    </cfRule>
  </conditionalFormatting>
  <conditionalFormatting sqref="Q17">
    <cfRule type="expression" dxfId="42" priority="41">
      <formula>$T17="ALTO"</formula>
    </cfRule>
    <cfRule type="expression" dxfId="41" priority="42">
      <formula>$T17="MEDIO"</formula>
    </cfRule>
    <cfRule type="expression" dxfId="40" priority="43">
      <formula>$T17="BAJO"</formula>
    </cfRule>
    <cfRule type="expression" dxfId="39" priority="44">
      <formula>$T17="EXTREMO"</formula>
    </cfRule>
  </conditionalFormatting>
  <conditionalFormatting sqref="K18">
    <cfRule type="expression" dxfId="38" priority="29">
      <formula>$N18="EXTREMO"</formula>
    </cfRule>
    <cfRule type="expression" dxfId="37" priority="30">
      <formula>$N18="BAJO"</formula>
    </cfRule>
    <cfRule type="expression" dxfId="36" priority="31">
      <formula>$N18="MEDIO"</formula>
    </cfRule>
    <cfRule type="expression" dxfId="35" priority="32">
      <formula>$N18="ALTO"</formula>
    </cfRule>
  </conditionalFormatting>
  <conditionalFormatting sqref="Q18">
    <cfRule type="expression" dxfId="34" priority="33">
      <formula>$T18="ALTO"</formula>
    </cfRule>
    <cfRule type="expression" dxfId="33" priority="34">
      <formula>$T18="MEDIO"</formula>
    </cfRule>
    <cfRule type="expression" dxfId="32" priority="35">
      <formula>$T18="BAJO"</formula>
    </cfRule>
    <cfRule type="expression" dxfId="31" priority="36">
      <formula>$T18="EXTREMO"</formula>
    </cfRule>
  </conditionalFormatting>
  <conditionalFormatting sqref="Q19">
    <cfRule type="expression" dxfId="26" priority="25">
      <formula>$T19="ALTO"</formula>
    </cfRule>
    <cfRule type="expression" dxfId="25" priority="26">
      <formula>$T19="MEDIO"</formula>
    </cfRule>
    <cfRule type="expression" dxfId="24" priority="27">
      <formula>$T19="BAJO"</formula>
    </cfRule>
    <cfRule type="expression" dxfId="23" priority="28">
      <formula>$T19="EXTREMO"</formula>
    </cfRule>
  </conditionalFormatting>
  <conditionalFormatting sqref="J10">
    <cfRule type="cellIs" dxfId="18" priority="12" operator="between">
      <formula>5</formula>
      <formula>7</formula>
    </cfRule>
    <cfRule type="cellIs" dxfId="17" priority="13" operator="between">
      <formula>0</formula>
      <formula>4</formula>
    </cfRule>
  </conditionalFormatting>
  <conditionalFormatting sqref="J10:K10">
    <cfRule type="cellIs" dxfId="16" priority="11" operator="between">
      <formula>8</formula>
      <formula>10</formula>
    </cfRule>
  </conditionalFormatting>
  <conditionalFormatting sqref="K10">
    <cfRule type="containsText" dxfId="15" priority="15" operator="containsText" text="Riesgo Medio">
      <formula>NOT(ISERROR(SEARCH("Riesgo Medio",K10)))</formula>
    </cfRule>
    <cfRule type="containsText" dxfId="14" priority="16" operator="containsText" text="Riesgo Bajo">
      <formula>NOT(ISERROR(SEARCH("Riesgo Bajo",K10)))</formula>
    </cfRule>
  </conditionalFormatting>
  <conditionalFormatting sqref="K10">
    <cfRule type="containsText" dxfId="13" priority="14" operator="containsText" text="Riesgo Alto">
      <formula>NOT(ISERROR(SEARCH("Riesgo Alto",K10)))</formula>
    </cfRule>
  </conditionalFormatting>
  <conditionalFormatting sqref="J19">
    <cfRule type="cellIs" dxfId="12" priority="6" operator="between">
      <formula>5</formula>
      <formula>7</formula>
    </cfRule>
    <cfRule type="cellIs" dxfId="11" priority="7" operator="between">
      <formula>0</formula>
      <formula>4</formula>
    </cfRule>
  </conditionalFormatting>
  <conditionalFormatting sqref="J19">
    <cfRule type="cellIs" dxfId="10" priority="5" operator="between">
      <formula>8</formula>
      <formula>10</formula>
    </cfRule>
  </conditionalFormatting>
  <conditionalFormatting sqref="K19">
    <cfRule type="containsText" dxfId="9" priority="9" operator="containsText" text="Riesgo Medio">
      <formula>NOT(ISERROR(SEARCH("Riesgo Medio",K19)))</formula>
    </cfRule>
    <cfRule type="containsText" dxfId="8" priority="10" operator="containsText" text="Riesgo Bajo">
      <formula>NOT(ISERROR(SEARCH("Riesgo Bajo",K19)))</formula>
    </cfRule>
  </conditionalFormatting>
  <conditionalFormatting sqref="J19:K19">
    <cfRule type="containsText" dxfId="7" priority="8" operator="containsText" text="Riesgo Alto">
      <formula>NOT(ISERROR(SEARCH("Riesgo Alto",J19)))</formula>
    </cfRule>
  </conditionalFormatting>
  <conditionalFormatting sqref="K17">
    <cfRule type="expression" dxfId="3" priority="1">
      <formula>$N17="EXTREMO"</formula>
    </cfRule>
    <cfRule type="expression" dxfId="2" priority="2">
      <formula>$N17="BAJO"</formula>
    </cfRule>
    <cfRule type="expression" dxfId="1" priority="3">
      <formula>$N17="MEDIO"</formula>
    </cfRule>
    <cfRule type="expression" dxfId="0" priority="4">
      <formula>$N17="ALTO"</formula>
    </cfRule>
  </conditionalFormatting>
  <pageMargins left="0.7" right="0.7" top="0.75" bottom="0.75" header="0.51180555555555496" footer="0.51180555555555496"/>
  <pageSetup scale="48" firstPageNumber="0" fitToHeight="0" orientation="portrait"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Matriz-riesgo puntos criticos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dc:description/>
  <cp:lastModifiedBy>Evelyn Cortes</cp:lastModifiedBy>
  <cp:revision>0</cp:revision>
  <cp:lastPrinted>2024-05-10T16:59:13Z</cp:lastPrinted>
  <dcterms:created xsi:type="dcterms:W3CDTF">2021-06-23T02:48:34Z</dcterms:created>
  <dcterms:modified xsi:type="dcterms:W3CDTF">2024-05-10T17:05:18Z</dcterms:modified>
  <dc:language>es-MX</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