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ocuments\CIUDAD BOLIVAR\Mitigacion 2025\Formulacion Mantenimiento\Mantenimiento Mitigacion Obra\"/>
    </mc:Choice>
  </mc:AlternateContent>
  <xr:revisionPtr revIDLastSave="0" documentId="13_ncr:1_{F046DAE0-6845-4E78-AAAE-54DBD7C698F8}" xr6:coauthVersionLast="47" xr6:coauthVersionMax="47" xr10:uidLastSave="{00000000-0000-0000-0000-000000000000}"/>
  <bookViews>
    <workbookView xWindow="-120" yWindow="-120" windowWidth="20730" windowHeight="11160" tabRatio="906" xr2:uid="{00000000-000D-0000-FFFF-FFFF00000000}"/>
  </bookViews>
  <sheets>
    <sheet name="PRESUPUESTO OFICIAL" sheetId="269" r:id="rId1"/>
    <sheet name="FORMATO PROPUESTA ECONOMICA" sheetId="265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0">[9]!_xlbgnm.ane7</definedName>
    <definedName name="_____ane7">[9]!_xlbgnm.ane7</definedName>
    <definedName name="_____ane8" localSheetId="0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0">[13]!_xlbgnm.ane7</definedName>
    <definedName name="____ane7">[13]!_xlbgnm.ane7</definedName>
    <definedName name="____ane8" localSheetId="0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0">[15]!_xlbgnm.ane7</definedName>
    <definedName name="___ane7">[15]!_xlbgnm.ane7</definedName>
    <definedName name="___ane8" localSheetId="0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0">[13]!_xlbgnm.ane7</definedName>
    <definedName name="__ane7">[13]!_xlbgnm.ane7</definedName>
    <definedName name="__ane8" localSheetId="0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0">[13]!_xlbgnm.ane7</definedName>
    <definedName name="_ane7">[13]!_xlbgnm.ane7</definedName>
    <definedName name="_ane8" localSheetId="0">[13]!_xlbgnm.ane8</definedName>
    <definedName name="_ane8">[13]!_xlbgnm.ane8</definedName>
    <definedName name="_APU221">#REF!</definedName>
    <definedName name="_APU465" localSheetId="0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1" hidden="1">'FORMATO PROPUESTA ECONOMICA'!$I$11:$I$40</definedName>
    <definedName name="_xlnm._FilterDatabase" localSheetId="0" hidden="1">'PRESUPUESTO OFICIAL'!$I$11:$I$42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0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0">[26]!absc</definedName>
    <definedName name="adoc1">[26]!absc</definedName>
    <definedName name="ADOC125" localSheetId="0">[29]!absc</definedName>
    <definedName name="ADOC125">[29]!absc</definedName>
    <definedName name="adoq" localSheetId="0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0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0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OFICIAL'!$A$1:$M$69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0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0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0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0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0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[20]Interc.válv.!$E$1:$E$65536</definedName>
    <definedName name="INV_11">'[81]PR 1'!$A$2:$N$655</definedName>
    <definedName name="INV_Payments" localSheetId="0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0">[26]!absc</definedName>
    <definedName name="LOCA">[26]!absc</definedName>
    <definedName name="LOCA1" localSheetId="0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0">[9]!Módulo3.anexo1</definedName>
    <definedName name="Módulo3.anexo1">[9]!Módulo3.anexo1</definedName>
    <definedName name="Módulo3.anexo10" localSheetId="0">[9]!Módulo3.anexo10</definedName>
    <definedName name="Módulo3.anexo10">[9]!Módulo3.anexo10</definedName>
    <definedName name="Módulo3.anexo11" localSheetId="0">[9]!Módulo3.anexo11</definedName>
    <definedName name="Módulo3.anexo11">[9]!Módulo3.anexo11</definedName>
    <definedName name="Módulo3.anexo12" localSheetId="0">[9]!Módulo3.anexo12</definedName>
    <definedName name="Módulo3.anexo12">[9]!Módulo3.anexo12</definedName>
    <definedName name="Módulo3.anexo3" localSheetId="0">[9]!Módulo3.anexo3</definedName>
    <definedName name="Módulo3.anexo3">[9]!Módulo3.anexo3</definedName>
    <definedName name="Módulo3.anexo4" localSheetId="0">[9]!Módulo3.anexo4</definedName>
    <definedName name="Módulo3.anexo4">[9]!Módulo3.anexo4</definedName>
    <definedName name="Módulo3.anexo5" localSheetId="0">[9]!Módulo3.anexo5</definedName>
    <definedName name="Módulo3.anexo5">[9]!Módulo3.anexo5</definedName>
    <definedName name="Módulo3.anexo6" localSheetId="0">[9]!Módulo3.anexo6</definedName>
    <definedName name="Módulo3.anexo6">[9]!Módulo3.anexo6</definedName>
    <definedName name="Módulo8.anexo16" localSheetId="0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0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0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0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0">[95]!absc</definedName>
    <definedName name="PRUEBA">[95]!absc</definedName>
    <definedName name="prueba1" localSheetId="0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0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1" hidden="1">'FORMATO PROPUESTA ECONOMICA'!#REF!</definedName>
    <definedName name="solver_adj" localSheetId="0" hidden="1">'PRESUPUESTO OFICIAL'!$K$42</definedName>
    <definedName name="solver_cvg" localSheetId="1" hidden="1">0.0001</definedName>
    <definedName name="solver_cvg" localSheetId="0" hidden="1">0.0001</definedName>
    <definedName name="solver_drv" localSheetId="1" hidden="1">1</definedName>
    <definedName name="solver_drv" localSheetId="0" hidden="1">1</definedName>
    <definedName name="solver_est" localSheetId="1" hidden="1">1</definedName>
    <definedName name="solver_est" localSheetId="0" hidden="1">1</definedName>
    <definedName name="solver_itr" localSheetId="1" hidden="1">100</definedName>
    <definedName name="solver_itr" localSheetId="0" hidden="1">100</definedName>
    <definedName name="solver_lhs1" localSheetId="1" hidden="1">'FORMATO PROPUESTA ECONOMICA'!$K$50</definedName>
    <definedName name="solver_lhs1" localSheetId="0" hidden="1">'PRESUPUESTO OFICIAL'!$K$56</definedName>
    <definedName name="solver_lin" localSheetId="1" hidden="1">2</definedName>
    <definedName name="solver_lin" localSheetId="0" hidden="1">2</definedName>
    <definedName name="solver_neg" localSheetId="1" hidden="1">2</definedName>
    <definedName name="solver_neg" localSheetId="0" hidden="1">2</definedName>
    <definedName name="solver_num" localSheetId="1" hidden="1">1</definedName>
    <definedName name="solver_num" localSheetId="0" hidden="1">1</definedName>
    <definedName name="solver_nwt" localSheetId="1" hidden="1">1</definedName>
    <definedName name="solver_nwt" localSheetId="0" hidden="1">1</definedName>
    <definedName name="solver_opt" localSheetId="1" hidden="1">'FORMATO PROPUESTA ECONOMICA'!$K$50</definedName>
    <definedName name="solver_opt" localSheetId="0" hidden="1">'PRESUPUESTO OFICIAL'!$K$56</definedName>
    <definedName name="solver_pre" localSheetId="1" hidden="1">0.000001</definedName>
    <definedName name="solver_pre" localSheetId="0" hidden="1">0.000001</definedName>
    <definedName name="solver_rel1" localSheetId="1" hidden="1">2</definedName>
    <definedName name="solver_rel1" localSheetId="0" hidden="1">2</definedName>
    <definedName name="solver_rhs1" localSheetId="1" hidden="1">'FORMATO PROPUESTA ECONOMICA'!$K$51</definedName>
    <definedName name="solver_rhs1" localSheetId="0" hidden="1">'PRESUPUESTO OFICIAL'!$K$57</definedName>
    <definedName name="solver_scl" localSheetId="1" hidden="1">2</definedName>
    <definedName name="solver_scl" localSheetId="0" hidden="1">2</definedName>
    <definedName name="solver_sho" localSheetId="1" hidden="1">2</definedName>
    <definedName name="solver_sho" localSheetId="0" hidden="1">2</definedName>
    <definedName name="solver_tim" localSheetId="1" hidden="1">100</definedName>
    <definedName name="solver_tim" localSheetId="0" hidden="1">100</definedName>
    <definedName name="solver_tol" localSheetId="1" hidden="1">0.05</definedName>
    <definedName name="solver_tol" localSheetId="0" hidden="1">0.05</definedName>
    <definedName name="solver_typ" localSheetId="1" hidden="1">3</definedName>
    <definedName name="solver_typ" localSheetId="0" hidden="1">3</definedName>
    <definedName name="solver_val" localSheetId="1" hidden="1">63899000000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0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[21]!absc</definedName>
    <definedName name="t">[21]!absc</definedName>
    <definedName name="t_1" localSheetId="0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0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0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46" i="269" l="1"/>
  <c r="V45" i="269"/>
  <c r="V44" i="269"/>
  <c r="V43" i="269"/>
  <c r="V42" i="269"/>
  <c r="V41" i="269"/>
  <c r="V39" i="269"/>
  <c r="J65" i="269"/>
  <c r="E68" i="269" l="1"/>
  <c r="K47" i="269"/>
  <c r="K59" i="269" s="1"/>
  <c r="K46" i="269"/>
  <c r="K39" i="269" l="1"/>
  <c r="K58" i="269"/>
  <c r="K57" i="269"/>
  <c r="K55" i="269"/>
  <c r="K54" i="269"/>
  <c r="K53" i="269"/>
  <c r="K52" i="269"/>
  <c r="K51" i="269"/>
  <c r="K50" i="269"/>
  <c r="K49" i="269"/>
  <c r="K45" i="269"/>
  <c r="K44" i="269"/>
  <c r="K43" i="269"/>
  <c r="K42" i="269"/>
  <c r="K41" i="269"/>
  <c r="K40" i="269"/>
  <c r="K38" i="269"/>
  <c r="K37" i="269"/>
  <c r="K36" i="269"/>
  <c r="K35" i="269"/>
  <c r="K34" i="269"/>
  <c r="K33" i="269"/>
  <c r="K32" i="269"/>
  <c r="K31" i="269"/>
  <c r="K30" i="269"/>
  <c r="K29" i="269"/>
  <c r="K28" i="269"/>
  <c r="K26" i="269"/>
  <c r="K25" i="269"/>
  <c r="K24" i="269"/>
  <c r="K23" i="269"/>
  <c r="K22" i="269"/>
  <c r="K21" i="269"/>
  <c r="K20" i="269"/>
  <c r="K19" i="269"/>
  <c r="K17" i="269"/>
  <c r="K16" i="269"/>
  <c r="K15" i="269"/>
  <c r="K14" i="269"/>
</calcChain>
</file>

<file path=xl/sharedStrings.xml><?xml version="1.0" encoding="utf-8"?>
<sst xmlns="http://schemas.openxmlformats.org/spreadsheetml/2006/main" count="209" uniqueCount="113">
  <si>
    <t>Formulario 1 - Propuesta económica  - Documento tipo de licitación de obra pública de infraestructura de transporte - versión 4</t>
  </si>
  <si>
    <t>Código</t>
  </si>
  <si>
    <t>CCE-EICP-FM-14</t>
  </si>
  <si>
    <t>Versión</t>
  </si>
  <si>
    <t>FORMULARIO 1</t>
  </si>
  <si>
    <t>PRESUPUESTO OFICIAL</t>
  </si>
  <si>
    <r>
      <t>[La entidad puede utilizar este formulario de detalle del</t>
    </r>
    <r>
      <rPr>
        <b/>
        <u/>
        <sz val="11"/>
        <rFont val="Arial"/>
        <family val="2"/>
      </rPr>
      <t xml:space="preserve"> presupuesto oficial</t>
    </r>
    <r>
      <rPr>
        <sz val="11"/>
        <rFont val="Arial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</si>
  <si>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</si>
  <si>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</si>
  <si>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</si>
  <si>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</si>
  <si>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</si>
  <si>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</si>
  <si>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</si>
  <si>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</si>
  <si>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</si>
  <si>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</si>
  <si>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</si>
  <si>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</si>
  <si>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</si>
  <si>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</si>
  <si>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</si>
  <si>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</si>
  <si>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</si>
  <si>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</si>
  <si>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</si>
  <si>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</si>
  <si>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</si>
  <si>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t>[Determinar por la Entidad]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</si>
  <si>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</si>
  <si>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</si>
  <si>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</si>
  <si>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</si>
  <si>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</si>
  <si>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</si>
  <si>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</si>
  <si>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ECONÓMICA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</si>
  <si>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</si>
  <si>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t>UTILIDAD</t>
  </si>
  <si>
    <t>LIMPIEZA</t>
  </si>
  <si>
    <t>LIMPIEZA DE CUNETAS (INCLUYE CARGUE DE MATERIAL)</t>
  </si>
  <si>
    <t>M2</t>
  </si>
  <si>
    <t>LIMPIEZA DE SUMIDEROS (INCLUYE CARGUE, RETIRO Y DISPOSICIÓN FINAL DE SOBRANTES)</t>
  </si>
  <si>
    <t>UN</t>
  </si>
  <si>
    <t>Limpieza y acopio manual de basuras</t>
  </si>
  <si>
    <t>Limpieza de cárcamos (incluye cargue, retiro y disposición final de sobrantes, con el 60% de colmatación)</t>
  </si>
  <si>
    <t>ML</t>
  </si>
  <si>
    <t>EXCAVACIONES, DEMOLICIONES Y RELLENOS.</t>
  </si>
  <si>
    <t>EXCAVACION MANUAL EN MATERIAL COMUN.INCLUYE CARGUE</t>
  </si>
  <si>
    <t>M3</t>
  </si>
  <si>
    <t>Relleno en material seleccionado proveniente de la excavación (extendido manual, humedecimiento y compactación)</t>
  </si>
  <si>
    <t>CERRAMIENTO EN MALLA ELECTROSOLDADA H= 1.50M CALIBRE 10.5 HUECO DE 2". SUMINISTRO E INSTALACIÓN.</t>
  </si>
  <si>
    <t>MEJORAMIENTO, ADECUACIÓN, RECONSTRUCCIÓN Y/O REPARACIONES</t>
  </si>
  <si>
    <t xml:space="preserve">Sellado de grietas </t>
  </si>
  <si>
    <t>GEOTEXTIL T, RESIST. ULTIMA (TIRA ANCHA)=90 KN/M PARA ESTABILIZACION SUBRASANTE/CAPAS GRANULARES (INC. SUMIN. E INST.)</t>
  </si>
  <si>
    <t>CERRAMIENTO (8 HILERAS DE ALAMBRE DE PÚAS CALIBRE 12.5, CON POSTE DE MADERA ROLLIZA DE 8cm DE DIÁMETRO Y 2.00m DE ALTURA, ENTERRADO COMO MIN. 0.40, CON 2.00m., ENTRE POSTES)</t>
  </si>
  <si>
    <t>Ml</t>
  </si>
  <si>
    <t>CERRAMIENTO EN MALLA ESLABONADA CALIBRE 10.5 Y ALAMBRE DE PUAS (3 HILERAS) INCLUYE AMARRES DE ALAMBRE GALVANIZADO SOLDADO A POSTES EN ACERO INOXIDABLE EN TUBO DE 1-1/2", CADA 2 MTS, ANGULO DE REMATE. EXCAVACIÓN DE 0.20 X 0.20 X 0.40 PARA ANCLAJE Y CONCRETO DE 3000 PSI PARA VIGA.</t>
  </si>
  <si>
    <t>Construcción de cuneta en concreto 3000 psi hecho en obra.</t>
  </si>
  <si>
    <t>CUNETA DE DRENAJE ANCHO= 0.50m EN CONCRETO PREMEZCLADO DE 3000 PSI FUNDIDO EN SITIO. PROFUNDIDAD VARIABLE (ENTRE 0.10m Y 0.50m). (INCLUYE CONSTRUCCIÓN DE PLACA DE FONDO Y MUROS EN CONCRETO IMPERMEABILIZADO, MEDIACAÑAS Y MORTERO DE NIVELACIÓN, ÁNGULOS METÁLICOS PARA SOPORTE DE REJILLAS PREFABRICADAS).</t>
  </si>
  <si>
    <t>PINTURA EN ESMALTE ALQUÍDICO DE 3 MILS ESP. DE PINTURA SECA PARA BARANDAS EXISTENTES, INCL. SUM. DE MATERIALES, ESMALTE, PREPAR. DE SUPERFICIE MEDIANTE LIMPIEZA MANUAL O MECÁNICA, EQUIPO DE PINTURA, M DE O HERRAMIENTA MENOR.</t>
  </si>
  <si>
    <t>Recubrimiento de taludes con malla y mortero 1:4 de e= 3cm (incluye suministro, equipos, materiales y mano de obra)</t>
  </si>
  <si>
    <t>PINTURA BASE AGUA SOBRE MUROS 3 MANOS (INCLUYE SUMINISTRO Y COLOCACIÓN DE PINTURA BASE EN AGUA PARA EXTERIORES)</t>
  </si>
  <si>
    <t>Revestim.e=0.10mPara gaviones2500psi+Malla Electro</t>
  </si>
  <si>
    <t xml:space="preserve"> Perforación de talud sin retiro material (m3)**</t>
  </si>
  <si>
    <t>CORDON SOLDADURA 6010 (L=2 cm garg1/4"sobrcabeza**</t>
  </si>
  <si>
    <t>Desmonte y retiro de malla existente y corte de pernos fijos.</t>
  </si>
  <si>
    <t>IDRD-18673 Malla electrosoldada  Estandar KG</t>
  </si>
  <si>
    <t>KG</t>
  </si>
  <si>
    <t>ADECUACIÓN Y MANTENIMIENTO DEL PAISAJISMO</t>
  </si>
  <si>
    <t>Corte y retiro de césped (hasta 40 cm – incluye el existente sobre estructuras - incluye retiro de desperdicios). no incluye transporte y retiro de sobrantes.</t>
  </si>
  <si>
    <t>Poda de árboles medianos, altura: 8 mts (eliminar ramas secas, con riesgo de rotura, ramas que estorben el paso de personas o toquen cables o edificios)</t>
  </si>
  <si>
    <t>Tratamiento silvicultural poda de raíces (incluye excavación manual, corte, cicatrización y disposición final de escombros a 28 kilómetros)</t>
  </si>
  <si>
    <t>Tratamiento integral de árboles de 1m a 5m. (incluye riego, fertilización edáfica, mano de obra, poda general y radicular).</t>
  </si>
  <si>
    <t>Tratamiento integral de árboles mayores a 5m. (incluye riego, fertilización edáfica, mano de obra, poda general y radicular).</t>
  </si>
  <si>
    <t>Siembra de grama (incluye suministro e instalación. incluye 10cm de tierra negra)</t>
  </si>
  <si>
    <t>Rehabilitación zona verde e=10 cm. incluye descapote, siembra de grama, tierra negra y retiro de material orgánico. No incluye redes.</t>
  </si>
  <si>
    <t>TRANSPORTE Y DISPOSICIÓN FINAL</t>
  </si>
  <si>
    <t>Transporte y disposición final de escombros en sitio autorizado (distancia de transporte 28 km)</t>
  </si>
  <si>
    <t>Derecho de botadero de escombros en sitio autorizado por m3 en sitio autorizado por la entidad ambiental competente.</t>
  </si>
  <si>
    <t>M3-KM</t>
  </si>
  <si>
    <t>Precios IDU Precios-Unitarios-de-Referencia-fase II 2025</t>
  </si>
  <si>
    <t>SUBBASE GRANULAR CLASE A (SBG_A) (SUMINISTRO, EXTENDIDO MANUAL, HUMEDECIMIENTO Y COMPACTACIÓN)</t>
  </si>
  <si>
    <t>SUBBASE GRANULAR CON RECICLADO DE CONCRETO ASFALTICO (SUMINISTRO, EXTENDIDO, NIVELACIÓN, HUMEDECIMIENTO Y COMPACTACIÓN CON VIBROCOMPACTADOR)</t>
  </si>
  <si>
    <t>DEMOLICIÓN PISOS DE CONCRETO (ESPESOR VARIABLE HASTA 0.10 M. INCLUYE CARGUE). NO INCLUYE TRANSPORTE Y DISPOSICIÓN FINAL DE SOBRANTES</t>
  </si>
  <si>
    <t>DEMOLICION SUMIDERO EXISTENTE (INCLUYE CARGUE)</t>
  </si>
  <si>
    <t>DEMOLICIÓN MUROS E=0.15M (INCLUYE CARGUE)</t>
  </si>
  <si>
    <t>GAVIONES - SUMINISTRO Y CONSTRUCCIÓN. INCLUYE RAJÓN, MALLA PARA GAVIONES Y ALAMBRE RECOCIDO.</t>
  </si>
  <si>
    <t>CAJA DE INSPECCION 0.80X0.8M. SUMINISTRO Y CONSTRUCCION. (H=0.6M. INCLUYE MARCO Y TAPA, NO INCLUYE BASE Y CAÑUELA).</t>
  </si>
  <si>
    <t>MALLA ESLABONADA CALIBRE 10.5 2" ALTURA MAYOR A 2.20M. SUMINISTRO E INSTALACION.</t>
  </si>
  <si>
    <t>Malla de acero con recubrimiento metalico para gaviones para recubrimiento de taludes y mertero</t>
  </si>
  <si>
    <t>Precios INVIAS Precios-Unitarios-de-Referencia-2024</t>
  </si>
  <si>
    <t>Anclaje tipo (analizado para anclajes sobre roca)</t>
  </si>
  <si>
    <t>M</t>
  </si>
  <si>
    <t>MURODEGAVIONESCOMPUESTOPORCAJADE2X1X1MDEMALLADETRIPLETORSIÓN,HEXAGONAL,DE50X70MM,DEALAMBREDEACEROGALVANIZADODE2,00MMDEDIÁMETRO,RELLENADEPIEDRACALIZADEAPORTACIÓNDEGRANULOMETRÍACOMPRENDIDAENTRE100Y200MM,COLOCADACONRETROEXCAVADORASOBRENEUMÁTICOS.INCLUSOELEMENTOSDEAPUNTALAMIENTONECESARIOSPARASUALINEACIÓNYAPLOMADO,CABLEDEACEROPARASUJECIÓN DE LA CAJA Y TUBOS DE PVC PARA DRENAJE</t>
  </si>
  <si>
    <t>2.2.34</t>
  </si>
  <si>
    <t>IMPREVISTOS</t>
  </si>
  <si>
    <t xml:space="preserve">ADMINISTRACIÓN </t>
  </si>
  <si>
    <t>A</t>
  </si>
  <si>
    <t>I</t>
  </si>
  <si>
    <t>U</t>
  </si>
  <si>
    <t>TOTAL AIU</t>
  </si>
  <si>
    <t>PLAN DE GESTION AMBIENTAL  PGA (Incl. AIU)</t>
  </si>
  <si>
    <t>VALOR FIJO</t>
  </si>
  <si>
    <t>PLAN DE GESTION SOCIAL PGS (Incl. AIU)</t>
  </si>
  <si>
    <t>PLAN DE MANEJO DE TRAFICO PMT (Incl. AIU)</t>
  </si>
  <si>
    <t xml:space="preserve">TOTAL VALORES UNITARIOS </t>
  </si>
  <si>
    <t>VALOR UNITARIO SIN AIU</t>
  </si>
  <si>
    <t>VALOR UNITARIO CON AIU</t>
  </si>
  <si>
    <t>Precios SED Precios-Unitarios-de-Referencia-2025</t>
  </si>
  <si>
    <t>Precios IDRD Precios-Unitarios-de-Referencia-2025</t>
  </si>
  <si>
    <t>623.1</t>
  </si>
  <si>
    <t>REALIZAR DIAGNÓSTICO, REHABILITACIÓN Y/O MANTENIMIENTO Y/O RECONSTRUCCIÓN DE OBRAS DE MITIGACIÓN EXISTENTES A MONTO AGOTABLE POR EL SISTEMA DE PRECIOS FIJOS UNITARIOS SIN FÓRMULA DE REAJUSTE, PARA LA REDUCCIÓN DEL RIESGO Y ADAPTACIÓN AL CAMBIO CLIMÁTICO EN LA LOCALIDAD DE CIUDAD BOLÍVAR".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</si>
</sst>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4">
    <numFmt numFmtId="8" formatCode="&quot;$&quot;\ #,##0.00;[Red]\-&quot;$&quot;\ #,##0.0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&quot;$&quot;\ #,##0.00"/>
    <numFmt numFmtId="176" formatCode="_-* #,##0.00\ &quot;Pts&quot;_-;\-* #,##0.00\ &quot;Pts&quot;_-;_-* &quot;-&quot;??\ &quot;Pts&quot;_-;_-@_-"/>
    <numFmt numFmtId="177" formatCode="#,##0.0000"/>
    <numFmt numFmtId="178" formatCode="0#.00\ \L\t"/>
    <numFmt numFmtId="179" formatCode="0.0%"/>
    <numFmt numFmtId="180" formatCode="_([$$-240A]\ * #,##0.00_);_([$$-240A]\ * \(#,##0.00\);_([$$-240A]\ * &quot;-&quot;??_);_(@_)"/>
    <numFmt numFmtId="181" formatCode="_([$$-240A]\ * #,##0_);_([$$-240A]\ * \(#,##0\);_([$$-240A]\ * &quot;-&quot;??_);_(@_)"/>
    <numFmt numFmtId="182" formatCode="_-* #,##0.00\ [$€]_-;\-* #,##0.00\ [$€]_-;_-* &quot;-&quot;??\ [$€]_-;_-@_-"/>
    <numFmt numFmtId="183" formatCode="_ [$$-240A]\ * #,##0.00_ ;_ [$$-240A]\ * \-#,##0.00_ ;_ [$$-240A]\ * &quot;-&quot;??_ ;_ @_ "/>
    <numFmt numFmtId="184" formatCode="_ * #,##0_ ;_ * \-#,##0_ ;_ * &quot;-&quot;??_ ;_ @_ "/>
    <numFmt numFmtId="185" formatCode="_-[$$-240A]\ * #,##0.00_ ;_-[$$-240A]\ * \-#,##0.00\ ;_-[$$-240A]\ * &quot;-&quot;??_ ;_-@_ "/>
    <numFmt numFmtId="186" formatCode="_-[$$-240A]* #,##0.00_-;\-[$$-240A]* #,##0.00_-;_-[$$-240A]* &quot;-&quot;??_-;_-@_-"/>
    <numFmt numFmtId="187" formatCode="##0"/>
    <numFmt numFmtId="188" formatCode="0.000"/>
    <numFmt numFmtId="189" formatCode="0.0000"/>
    <numFmt numFmtId="190" formatCode="_-* #,##0\ _P_t_s_-;\-* #,##0\ _P_t_s_-;_-* &quot;-&quot;??\ _P_t_s_-;_-@_-"/>
    <numFmt numFmtId="191" formatCode="0.00%;\-0.00%;&quot;&quot;"/>
    <numFmt numFmtId="192" formatCode="&quot;$&quot;#,##0\ ;\(&quot;$&quot;#,##0\)"/>
    <numFmt numFmtId="193" formatCode="\(0%\)"/>
    <numFmt numFmtId="194" formatCode=";;"/>
    <numFmt numFmtId="195" formatCode="d\ \d\e\ mmmm\ \d\e\ yyyy"/>
    <numFmt numFmtId="196" formatCode="0%;\-0%;&quot;&quot;"/>
    <numFmt numFmtId="197" formatCode="#0&quot;.&quot;000&quot;´&quot;000&quot;.&quot;000"/>
    <numFmt numFmtId="198" formatCode="##0&quot;.&quot;000"/>
    <numFmt numFmtId="199" formatCode="##0&quot;´&quot;000&quot;.&quot;000"/>
    <numFmt numFmtId="200" formatCode="_(&quot;$&quot;\ * #,##0_);_(&quot;$&quot;\ * \(#,##0\);_(&quot;$&quot;\ * &quot;-&quot;??_);_(@_)"/>
    <numFmt numFmtId="201" formatCode="#0&quot;.&quot;"/>
    <numFmt numFmtId="202" formatCode="0.0%;\-0.0%;&quot;&quot;"/>
    <numFmt numFmtId="203" formatCode="_-&quot;$&quot;\ * #,##0.00_-;\-&quot;$&quot;\ * #,##0.00_-;_-&quot;$&quot;\ * &quot;-&quot;_-;_-@_-"/>
  </numFmts>
  <fonts count="5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9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u/>
      <sz val="1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7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57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2" fontId="5" fillId="0" borderId="0" applyFont="0" applyFill="0" applyBorder="0" applyAlignment="0" applyProtection="0"/>
    <xf numFmtId="0" fontId="16" fillId="3" borderId="0" applyNumberFormat="0" applyBorder="0" applyAlignment="0" applyProtection="0"/>
    <xf numFmtId="172" fontId="4" fillId="0" borderId="0" applyFont="0" applyFill="0" applyBorder="0" applyAlignment="0" applyProtection="0"/>
    <xf numFmtId="2" fontId="6" fillId="0" borderId="4" applyFont="0" applyBorder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69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2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7" fontId="6" fillId="0" borderId="47">
      <alignment horizontal="right"/>
    </xf>
    <xf numFmtId="187" fontId="6" fillId="0" borderId="47">
      <alignment horizontal="right"/>
    </xf>
    <xf numFmtId="2" fontId="6" fillId="0" borderId="0"/>
    <xf numFmtId="2" fontId="6" fillId="0" borderId="0"/>
    <xf numFmtId="2" fontId="6" fillId="0" borderId="0"/>
    <xf numFmtId="188" fontId="6" fillId="0" borderId="0"/>
    <xf numFmtId="188" fontId="6" fillId="0" borderId="0"/>
    <xf numFmtId="188" fontId="6" fillId="0" borderId="0"/>
    <xf numFmtId="189" fontId="7" fillId="0" borderId="0"/>
    <xf numFmtId="189" fontId="7" fillId="0" borderId="0"/>
    <xf numFmtId="189" fontId="7" fillId="0" borderId="0"/>
    <xf numFmtId="187" fontId="6" fillId="0" borderId="47">
      <alignment horizontal="right"/>
    </xf>
    <xf numFmtId="190" fontId="4" fillId="0" borderId="0">
      <protection locked="0"/>
    </xf>
    <xf numFmtId="3" fontId="33" fillId="0" borderId="0" applyFont="0" applyFill="0" applyBorder="0" applyAlignment="0" applyProtection="0"/>
    <xf numFmtId="191" fontId="4" fillId="0" borderId="0">
      <protection locked="0"/>
    </xf>
    <xf numFmtId="192" fontId="33" fillId="0" borderId="0" applyFont="0" applyFill="0" applyBorder="0" applyAlignment="0" applyProtection="0"/>
    <xf numFmtId="193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4" fontId="34" fillId="0" borderId="0">
      <protection locked="0"/>
    </xf>
    <xf numFmtId="194" fontId="34" fillId="0" borderId="0">
      <protection locked="0"/>
    </xf>
    <xf numFmtId="194" fontId="34" fillId="0" borderId="0">
      <protection locked="0"/>
    </xf>
    <xf numFmtId="194" fontId="34" fillId="0" borderId="0">
      <protection locked="0"/>
    </xf>
    <xf numFmtId="194" fontId="34" fillId="0" borderId="0">
      <protection locked="0"/>
    </xf>
    <xf numFmtId="194" fontId="34" fillId="0" borderId="0">
      <protection locked="0"/>
    </xf>
    <xf numFmtId="194" fontId="34" fillId="0" borderId="0">
      <protection locked="0"/>
    </xf>
    <xf numFmtId="195" fontId="4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6" fontId="4" fillId="0" borderId="0">
      <protection locked="0"/>
    </xf>
    <xf numFmtId="196" fontId="4" fillId="0" borderId="0">
      <protection locked="0"/>
    </xf>
    <xf numFmtId="0" fontId="16" fillId="3" borderId="0" applyNumberFormat="0" applyBorder="0" applyAlignment="0" applyProtection="0"/>
    <xf numFmtId="197" fontId="6" fillId="0" borderId="0">
      <alignment horizontal="right"/>
    </xf>
    <xf numFmtId="197" fontId="6" fillId="0" borderId="0">
      <alignment horizontal="right"/>
    </xf>
    <xf numFmtId="197" fontId="6" fillId="0" borderId="0">
      <alignment horizontal="right"/>
    </xf>
    <xf numFmtId="198" fontId="6" fillId="0" borderId="0" applyFont="0" applyFill="0" applyBorder="0" applyAlignment="0">
      <alignment horizontal="center"/>
    </xf>
    <xf numFmtId="198" fontId="6" fillId="0" borderId="0" applyFont="0" applyFill="0" applyBorder="0" applyAlignment="0">
      <alignment horizontal="center"/>
    </xf>
    <xf numFmtId="2" fontId="6" fillId="0" borderId="4" applyFont="0" applyBorder="0"/>
    <xf numFmtId="168" fontId="8" fillId="0" borderId="0" applyFont="0" applyFill="0" applyBorder="0" applyAlignment="0" applyProtection="0"/>
    <xf numFmtId="172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99" fontId="6" fillId="0" borderId="0">
      <alignment horizontal="right"/>
    </xf>
    <xf numFmtId="199" fontId="6" fillId="0" borderId="0">
      <alignment horizontal="right"/>
    </xf>
    <xf numFmtId="199" fontId="6" fillId="0" borderId="0">
      <alignment horizontal="right"/>
    </xf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92" fontId="38" fillId="0" borderId="0" applyFont="0" applyFill="0" applyBorder="0" applyAlignment="0" applyProtection="0"/>
    <xf numFmtId="0" fontId="17" fillId="22" borderId="0" applyNumberFormat="0" applyBorder="0" applyAlignment="0" applyProtection="0"/>
    <xf numFmtId="201" fontId="6" fillId="0" borderId="0" applyFont="0" applyFill="0" applyBorder="0" applyAlignment="0">
      <alignment horizontal="center"/>
    </xf>
    <xf numFmtId="201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7" fillId="0" borderId="0"/>
    <xf numFmtId="0" fontId="1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23" borderId="5" applyNumberFormat="0" applyFont="0" applyAlignment="0" applyProtection="0"/>
    <xf numFmtId="202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6" fontId="4" fillId="0" borderId="52">
      <protection locked="0"/>
    </xf>
    <xf numFmtId="42" fontId="4" fillId="0" borderId="0" applyFont="0" applyFill="0" applyBorder="0" applyAlignment="0" applyProtection="0"/>
    <xf numFmtId="42" fontId="48" fillId="0" borderId="0" applyFont="0" applyFill="0" applyBorder="0" applyAlignment="0" applyProtection="0"/>
  </cellStyleXfs>
  <cellXfs count="245">
    <xf numFmtId="0" fontId="0" fillId="0" borderId="0" xfId="0"/>
    <xf numFmtId="0" fontId="29" fillId="0" borderId="0" xfId="89" applyFont="1"/>
    <xf numFmtId="0" fontId="29" fillId="0" borderId="0" xfId="89" applyFont="1" applyAlignment="1">
      <alignment horizontal="center"/>
    </xf>
    <xf numFmtId="0" fontId="31" fillId="0" borderId="0" xfId="90" applyFont="1"/>
    <xf numFmtId="0" fontId="30" fillId="0" borderId="0" xfId="90" applyFont="1"/>
    <xf numFmtId="0" fontId="32" fillId="0" borderId="0" xfId="89" applyFont="1"/>
    <xf numFmtId="0" fontId="32" fillId="0" borderId="0" xfId="89" applyFont="1" applyAlignment="1">
      <alignment horizontal="center"/>
    </xf>
    <xf numFmtId="0" fontId="32" fillId="0" borderId="37" xfId="89" applyFont="1" applyBorder="1"/>
    <xf numFmtId="0" fontId="32" fillId="0" borderId="38" xfId="89" applyFont="1" applyBorder="1"/>
    <xf numFmtId="0" fontId="32" fillId="0" borderId="35" xfId="89" applyFont="1" applyBorder="1"/>
    <xf numFmtId="0" fontId="32" fillId="0" borderId="36" xfId="89" applyFont="1" applyBorder="1"/>
    <xf numFmtId="0" fontId="32" fillId="0" borderId="0" xfId="90" applyFont="1"/>
    <xf numFmtId="0" fontId="32" fillId="0" borderId="35" xfId="90" applyFont="1" applyBorder="1"/>
    <xf numFmtId="0" fontId="32" fillId="0" borderId="36" xfId="90" applyFont="1" applyBorder="1"/>
    <xf numFmtId="181" fontId="32" fillId="0" borderId="36" xfId="90" applyNumberFormat="1" applyFont="1" applyBorder="1"/>
    <xf numFmtId="183" fontId="32" fillId="0" borderId="36" xfId="90" applyNumberFormat="1" applyFont="1" applyBorder="1"/>
    <xf numFmtId="0" fontId="29" fillId="0" borderId="35" xfId="89" applyFont="1" applyBorder="1"/>
    <xf numFmtId="0" fontId="29" fillId="0" borderId="36" xfId="89" applyFont="1" applyBorder="1"/>
    <xf numFmtId="0" fontId="32" fillId="25" borderId="0" xfId="89" applyFont="1" applyFill="1"/>
    <xf numFmtId="0" fontId="29" fillId="25" borderId="0" xfId="89" applyFont="1" applyFill="1"/>
    <xf numFmtId="0" fontId="32" fillId="25" borderId="36" xfId="89" applyFont="1" applyFill="1" applyBorder="1"/>
    <xf numFmtId="0" fontId="42" fillId="0" borderId="0" xfId="89" applyFont="1"/>
    <xf numFmtId="0" fontId="43" fillId="0" borderId="19" xfId="126" applyFont="1" applyBorder="1" applyAlignment="1">
      <alignment horizontal="center" vertical="center" wrapText="1"/>
    </xf>
    <xf numFmtId="0" fontId="43" fillId="24" borderId="40" xfId="73" applyFont="1" applyFill="1" applyBorder="1" applyAlignment="1">
      <alignment vertical="center"/>
    </xf>
    <xf numFmtId="0" fontId="43" fillId="24" borderId="42" xfId="73" applyFont="1" applyFill="1" applyBorder="1" applyAlignment="1">
      <alignment vertical="center"/>
    </xf>
    <xf numFmtId="0" fontId="43" fillId="24" borderId="43" xfId="73" applyFont="1" applyFill="1" applyBorder="1" applyAlignment="1">
      <alignment vertical="center"/>
    </xf>
    <xf numFmtId="0" fontId="42" fillId="0" borderId="50" xfId="73" applyFont="1" applyBorder="1" applyAlignment="1">
      <alignment horizontal="center" vertical="center"/>
    </xf>
    <xf numFmtId="0" fontId="42" fillId="0" borderId="17" xfId="74" applyFont="1" applyBorder="1" applyAlignment="1">
      <alignment horizontal="center" vertical="center"/>
    </xf>
    <xf numFmtId="0" fontId="42" fillId="0" borderId="17" xfId="74" applyFont="1" applyBorder="1" applyAlignment="1">
      <alignment horizontal="left" vertical="center" wrapText="1"/>
    </xf>
    <xf numFmtId="4" fontId="42" fillId="0" borderId="17" xfId="39" applyNumberFormat="1" applyFont="1" applyBorder="1" applyAlignment="1">
      <alignment vertical="center" wrapText="1"/>
    </xf>
    <xf numFmtId="166" fontId="42" fillId="0" borderId="17" xfId="62" applyNumberFormat="1" applyFont="1" applyBorder="1" applyAlignment="1">
      <alignment horizontal="right" vertical="center" wrapText="1"/>
    </xf>
    <xf numFmtId="166" fontId="42" fillId="0" borderId="45" xfId="62" applyNumberFormat="1" applyFont="1" applyBorder="1" applyAlignment="1">
      <alignment horizontal="right" vertical="center" wrapText="1"/>
    </xf>
    <xf numFmtId="0" fontId="42" fillId="0" borderId="13" xfId="73" applyFont="1" applyBorder="1" applyAlignment="1">
      <alignment horizontal="left" vertical="center"/>
    </xf>
    <xf numFmtId="0" fontId="42" fillId="0" borderId="14" xfId="74" applyFont="1" applyBorder="1" applyAlignment="1">
      <alignment horizontal="center" vertical="center"/>
    </xf>
    <xf numFmtId="0" fontId="42" fillId="0" borderId="14" xfId="74" applyFont="1" applyBorder="1" applyAlignment="1">
      <alignment horizontal="left" vertical="center" wrapText="1"/>
    </xf>
    <xf numFmtId="166" fontId="42" fillId="0" borderId="23" xfId="62" applyNumberFormat="1" applyFont="1" applyBorder="1" applyAlignment="1">
      <alignment horizontal="right" vertical="center" wrapText="1"/>
    </xf>
    <xf numFmtId="175" fontId="43" fillId="0" borderId="39" xfId="39" applyNumberFormat="1" applyFont="1" applyBorder="1" applyAlignment="1">
      <alignment horizontal="right" vertical="center"/>
    </xf>
    <xf numFmtId="0" fontId="42" fillId="0" borderId="17" xfId="74" applyFont="1" applyBorder="1" applyAlignment="1">
      <alignment horizontal="left" vertical="center"/>
    </xf>
    <xf numFmtId="166" fontId="42" fillId="0" borderId="29" xfId="62" applyNumberFormat="1" applyFont="1" applyBorder="1" applyAlignment="1">
      <alignment horizontal="right" vertical="center" wrapText="1"/>
    </xf>
    <xf numFmtId="0" fontId="42" fillId="0" borderId="17" xfId="135" applyFont="1" applyBorder="1" applyAlignment="1">
      <alignment horizontal="center" vertical="center"/>
    </xf>
    <xf numFmtId="0" fontId="42" fillId="0" borderId="17" xfId="135" applyFont="1" applyBorder="1" applyAlignment="1">
      <alignment horizontal="left" vertical="center"/>
    </xf>
    <xf numFmtId="0" fontId="42" fillId="0" borderId="14" xfId="89" applyFont="1" applyBorder="1"/>
    <xf numFmtId="0" fontId="42" fillId="0" borderId="14" xfId="89" applyFont="1" applyBorder="1" applyAlignment="1">
      <alignment horizontal="center"/>
    </xf>
    <xf numFmtId="0" fontId="42" fillId="0" borderId="17" xfId="73" applyFont="1" applyBorder="1" applyAlignment="1">
      <alignment horizontal="center" vertical="center"/>
    </xf>
    <xf numFmtId="0" fontId="42" fillId="0" borderId="17" xfId="73" applyFont="1" applyBorder="1" applyAlignment="1">
      <alignment horizontal="left" vertical="center" wrapText="1"/>
    </xf>
    <xf numFmtId="0" fontId="42" fillId="0" borderId="17" xfId="126" applyFont="1" applyBorder="1" applyAlignment="1">
      <alignment horizontal="center" vertical="center"/>
    </xf>
    <xf numFmtId="0" fontId="42" fillId="0" borderId="17" xfId="135" applyFont="1" applyBorder="1" applyAlignment="1">
      <alignment horizontal="left" vertical="center" wrapText="1"/>
    </xf>
    <xf numFmtId="166" fontId="42" fillId="0" borderId="17" xfId="62" quotePrefix="1" applyNumberFormat="1" applyFont="1" applyBorder="1" applyAlignment="1">
      <alignment horizontal="right" vertical="center" wrapText="1"/>
    </xf>
    <xf numFmtId="0" fontId="42" fillId="0" borderId="50" xfId="135" applyFont="1" applyBorder="1" applyAlignment="1">
      <alignment horizontal="center" vertical="center"/>
    </xf>
    <xf numFmtId="0" fontId="42" fillId="0" borderId="17" xfId="73" applyFont="1" applyBorder="1" applyAlignment="1">
      <alignment horizontal="center" vertical="center" wrapText="1"/>
    </xf>
    <xf numFmtId="0" fontId="42" fillId="0" borderId="49" xfId="73" applyFont="1" applyBorder="1" applyAlignment="1">
      <alignment horizontal="left" vertical="center"/>
    </xf>
    <xf numFmtId="0" fontId="42" fillId="0" borderId="0" xfId="73" applyFont="1" applyAlignment="1">
      <alignment horizontal="center" vertical="center"/>
    </xf>
    <xf numFmtId="0" fontId="42" fillId="0" borderId="0" xfId="73" applyFont="1" applyAlignment="1">
      <alignment horizontal="left" vertical="center" wrapText="1"/>
    </xf>
    <xf numFmtId="166" fontId="42" fillId="0" borderId="44" xfId="62" applyNumberFormat="1" applyFont="1" applyBorder="1" applyAlignment="1">
      <alignment horizontal="right" vertical="center" wrapText="1"/>
    </xf>
    <xf numFmtId="175" fontId="43" fillId="0" borderId="48" xfId="39" applyNumberFormat="1" applyFont="1" applyBorder="1" applyAlignment="1">
      <alignment horizontal="right" vertical="center"/>
    </xf>
    <xf numFmtId="0" fontId="42" fillId="0" borderId="32" xfId="73" applyFont="1" applyBorder="1" applyAlignment="1">
      <alignment horizontal="center" vertical="center"/>
    </xf>
    <xf numFmtId="2" fontId="42" fillId="0" borderId="14" xfId="73" applyNumberFormat="1" applyFont="1" applyBorder="1" applyAlignment="1">
      <alignment horizontal="center" vertical="center"/>
    </xf>
    <xf numFmtId="0" fontId="42" fillId="0" borderId="14" xfId="73" applyFont="1" applyBorder="1" applyAlignment="1">
      <alignment horizontal="left" vertical="center"/>
    </xf>
    <xf numFmtId="0" fontId="42" fillId="0" borderId="14" xfId="73" applyFont="1" applyBorder="1" applyAlignment="1">
      <alignment horizontal="center" vertical="center"/>
    </xf>
    <xf numFmtId="0" fontId="42" fillId="0" borderId="14" xfId="73" applyFont="1" applyBorder="1" applyAlignment="1">
      <alignment horizontal="left" vertical="center" wrapText="1"/>
    </xf>
    <xf numFmtId="186" fontId="43" fillId="24" borderId="43" xfId="73" applyNumberFormat="1" applyFont="1" applyFill="1" applyBorder="1" applyAlignment="1">
      <alignment vertical="center"/>
    </xf>
    <xf numFmtId="49" fontId="43" fillId="0" borderId="0" xfId="131" applyNumberFormat="1" applyFont="1" applyAlignment="1">
      <alignment horizontal="right" vertical="center"/>
    </xf>
    <xf numFmtId="185" fontId="43" fillId="0" borderId="0" xfId="131" applyNumberFormat="1" applyFont="1" applyAlignment="1">
      <alignment vertical="center"/>
    </xf>
    <xf numFmtId="0" fontId="42" fillId="0" borderId="0" xfId="128" applyFont="1"/>
    <xf numFmtId="0" fontId="42" fillId="0" borderId="0" xfId="128" applyFont="1" applyAlignment="1">
      <alignment horizontal="center"/>
    </xf>
    <xf numFmtId="180" fontId="42" fillId="0" borderId="29" xfId="129" applyNumberFormat="1" applyFont="1" applyBorder="1" applyAlignment="1">
      <alignment vertical="center"/>
    </xf>
    <xf numFmtId="0" fontId="42" fillId="0" borderId="0" xfId="126" applyFont="1" applyAlignment="1">
      <alignment horizontal="center" vertical="center"/>
    </xf>
    <xf numFmtId="9" fontId="42" fillId="0" borderId="21" xfId="129" applyNumberFormat="1" applyFont="1" applyBorder="1" applyAlignment="1">
      <alignment horizontal="center" vertical="center"/>
    </xf>
    <xf numFmtId="180" fontId="42" fillId="0" borderId="21" xfId="129" applyNumberFormat="1" applyFont="1" applyBorder="1" applyAlignment="1">
      <alignment vertical="center"/>
    </xf>
    <xf numFmtId="0" fontId="42" fillId="0" borderId="22" xfId="128" applyFont="1" applyBorder="1" applyAlignment="1">
      <alignment vertical="center"/>
    </xf>
    <xf numFmtId="0" fontId="43" fillId="0" borderId="20" xfId="128" applyFont="1" applyBorder="1" applyAlignment="1">
      <alignment horizontal="left" vertical="center"/>
    </xf>
    <xf numFmtId="180" fontId="43" fillId="0" borderId="29" xfId="129" applyNumberFormat="1" applyFont="1" applyBorder="1" applyAlignment="1">
      <alignment vertical="center"/>
    </xf>
    <xf numFmtId="0" fontId="42" fillId="0" borderId="20" xfId="128" applyFont="1" applyBorder="1" applyAlignment="1">
      <alignment horizontal="left" vertical="center" wrapText="1"/>
    </xf>
    <xf numFmtId="0" fontId="42" fillId="0" borderId="22" xfId="128" applyFont="1" applyBorder="1" applyAlignment="1">
      <alignment horizontal="right" vertical="center"/>
    </xf>
    <xf numFmtId="0" fontId="42" fillId="0" borderId="0" xfId="128" applyFont="1" applyAlignment="1">
      <alignment horizontal="center" vertical="center" wrapText="1"/>
    </xf>
    <xf numFmtId="0" fontId="43" fillId="0" borderId="26" xfId="128" applyFont="1" applyBorder="1" applyAlignment="1">
      <alignment horizontal="left" vertical="center"/>
    </xf>
    <xf numFmtId="9" fontId="42" fillId="0" borderId="30" xfId="129" applyNumberFormat="1" applyFont="1" applyBorder="1" applyAlignment="1">
      <alignment horizontal="center" vertical="center"/>
    </xf>
    <xf numFmtId="180" fontId="43" fillId="0" borderId="30" xfId="129" applyNumberFormat="1" applyFont="1" applyBorder="1" applyAlignment="1">
      <alignment vertical="center"/>
    </xf>
    <xf numFmtId="0" fontId="42" fillId="0" borderId="27" xfId="128" applyFont="1" applyBorder="1" applyAlignment="1">
      <alignment vertical="center"/>
    </xf>
    <xf numFmtId="2" fontId="42" fillId="0" borderId="0" xfId="128" applyNumberFormat="1" applyFont="1"/>
    <xf numFmtId="180" fontId="42" fillId="0" borderId="0" xfId="129" applyNumberFormat="1" applyFont="1"/>
    <xf numFmtId="39" fontId="43" fillId="0" borderId="0" xfId="129" applyNumberFormat="1" applyFont="1" applyAlignment="1">
      <alignment vertical="center"/>
    </xf>
    <xf numFmtId="0" fontId="43" fillId="0" borderId="33" xfId="79" applyFont="1" applyBorder="1" applyAlignment="1">
      <alignment vertical="center"/>
    </xf>
    <xf numFmtId="185" fontId="43" fillId="26" borderId="45" xfId="60" applyNumberFormat="1" applyFont="1" applyFill="1" applyBorder="1" applyAlignment="1">
      <alignment horizontal="center" vertical="center"/>
    </xf>
    <xf numFmtId="185" fontId="43" fillId="26" borderId="17" xfId="60" applyNumberFormat="1" applyFont="1" applyFill="1" applyBorder="1" applyAlignment="1">
      <alignment horizontal="center" vertical="center"/>
    </xf>
    <xf numFmtId="9" fontId="42" fillId="27" borderId="29" xfId="95" applyFont="1" applyFill="1" applyBorder="1" applyAlignment="1">
      <alignment horizontal="center" vertical="center"/>
    </xf>
    <xf numFmtId="0" fontId="7" fillId="0" borderId="71" xfId="0" applyFont="1" applyBorder="1" applyAlignment="1">
      <alignment horizontal="left" vertical="center"/>
    </xf>
    <xf numFmtId="0" fontId="6" fillId="0" borderId="71" xfId="0" applyFont="1" applyBorder="1" applyAlignment="1">
      <alignment horizontal="left" vertical="center"/>
    </xf>
    <xf numFmtId="0" fontId="45" fillId="0" borderId="71" xfId="0" applyFont="1" applyBorder="1" applyAlignment="1">
      <alignment horizontal="left" vertical="center"/>
    </xf>
    <xf numFmtId="0" fontId="46" fillId="0" borderId="71" xfId="0" applyFont="1" applyBorder="1" applyAlignment="1">
      <alignment horizontal="left" vertical="center"/>
    </xf>
    <xf numFmtId="0" fontId="42" fillId="0" borderId="59" xfId="0" applyFont="1" applyBorder="1" applyAlignment="1">
      <alignment vertical="center" wrapText="1"/>
    </xf>
    <xf numFmtId="0" fontId="42" fillId="0" borderId="53" xfId="0" applyFont="1" applyBorder="1" applyAlignment="1">
      <alignment vertical="center" wrapText="1"/>
    </xf>
    <xf numFmtId="0" fontId="42" fillId="0" borderId="60" xfId="0" applyFont="1" applyBorder="1" applyAlignment="1">
      <alignment vertical="center" wrapText="1"/>
    </xf>
    <xf numFmtId="0" fontId="42" fillId="0" borderId="11" xfId="0" applyFont="1" applyBorder="1" applyAlignment="1">
      <alignment vertical="center" wrapText="1"/>
    </xf>
    <xf numFmtId="0" fontId="42" fillId="0" borderId="0" xfId="0" applyFont="1" applyAlignment="1">
      <alignment vertical="center" wrapText="1"/>
    </xf>
    <xf numFmtId="0" fontId="42" fillId="0" borderId="44" xfId="0" applyFont="1" applyBorder="1" applyAlignment="1">
      <alignment vertical="center" wrapText="1"/>
    </xf>
    <xf numFmtId="183" fontId="32" fillId="0" borderId="72" xfId="90" applyNumberFormat="1" applyFont="1" applyBorder="1"/>
    <xf numFmtId="0" fontId="42" fillId="0" borderId="14" xfId="0" applyFont="1" applyBorder="1" applyAlignment="1">
      <alignment vertical="center" wrapText="1"/>
    </xf>
    <xf numFmtId="0" fontId="42" fillId="0" borderId="23" xfId="0" applyFont="1" applyBorder="1" applyAlignment="1">
      <alignment vertical="center" wrapText="1"/>
    </xf>
    <xf numFmtId="0" fontId="42" fillId="0" borderId="13" xfId="0" applyFont="1" applyBorder="1" applyAlignment="1">
      <alignment vertical="center" wrapText="1"/>
    </xf>
    <xf numFmtId="0" fontId="32" fillId="25" borderId="73" xfId="89" applyFont="1" applyFill="1" applyBorder="1"/>
    <xf numFmtId="0" fontId="32" fillId="0" borderId="73" xfId="89" applyFont="1" applyBorder="1"/>
    <xf numFmtId="166" fontId="42" fillId="0" borderId="34" xfId="62" applyNumberFormat="1" applyFont="1" applyBorder="1" applyAlignment="1">
      <alignment horizontal="right" vertical="center" wrapText="1"/>
    </xf>
    <xf numFmtId="0" fontId="32" fillId="0" borderId="66" xfId="89" applyFont="1" applyBorder="1"/>
    <xf numFmtId="0" fontId="32" fillId="0" borderId="66" xfId="89" applyFont="1" applyBorder="1" applyAlignment="1">
      <alignment horizontal="center"/>
    </xf>
    <xf numFmtId="0" fontId="32" fillId="0" borderId="67" xfId="90" applyFont="1" applyBorder="1"/>
    <xf numFmtId="0" fontId="32" fillId="0" borderId="68" xfId="89" applyFont="1" applyBorder="1"/>
    <xf numFmtId="0" fontId="32" fillId="0" borderId="68" xfId="89" applyFont="1" applyBorder="1" applyAlignment="1">
      <alignment horizontal="center"/>
    </xf>
    <xf numFmtId="184" fontId="32" fillId="0" borderId="68" xfId="34" applyNumberFormat="1" applyFont="1" applyBorder="1"/>
    <xf numFmtId="0" fontId="32" fillId="0" borderId="69" xfId="89" applyFont="1" applyBorder="1"/>
    <xf numFmtId="0" fontId="49" fillId="0" borderId="17" xfId="128" applyFont="1" applyBorder="1" applyAlignment="1">
      <alignment horizontal="justify" vertical="center"/>
    </xf>
    <xf numFmtId="0" fontId="49" fillId="0" borderId="17" xfId="0" applyFont="1" applyBorder="1" applyAlignment="1">
      <alignment horizontal="justify" vertical="center"/>
    </xf>
    <xf numFmtId="0" fontId="43" fillId="24" borderId="57" xfId="73" applyFont="1" applyFill="1" applyBorder="1" applyAlignment="1">
      <alignment horizontal="center" vertical="center"/>
    </xf>
    <xf numFmtId="0" fontId="43" fillId="24" borderId="57" xfId="73" applyFont="1" applyFill="1" applyBorder="1" applyAlignment="1">
      <alignment vertical="center"/>
    </xf>
    <xf numFmtId="0" fontId="43" fillId="24" borderId="56" xfId="73" applyFont="1" applyFill="1" applyBorder="1" applyAlignment="1">
      <alignment vertical="center"/>
    </xf>
    <xf numFmtId="0" fontId="32" fillId="0" borderId="50" xfId="135" applyFont="1" applyBorder="1" applyAlignment="1">
      <alignment horizontal="center" vertical="center"/>
    </xf>
    <xf numFmtId="0" fontId="49" fillId="0" borderId="17" xfId="128" applyFont="1" applyBorder="1" applyAlignment="1">
      <alignment horizontal="justify" vertical="center" wrapText="1"/>
    </xf>
    <xf numFmtId="4" fontId="49" fillId="0" borderId="17" xfId="128" applyNumberFormat="1" applyFont="1" applyBorder="1" applyAlignment="1">
      <alignment horizontal="justify" vertical="center"/>
    </xf>
    <xf numFmtId="8" fontId="49" fillId="0" borderId="17" xfId="128" applyNumberFormat="1" applyFont="1" applyBorder="1" applyAlignment="1">
      <alignment horizontal="justify" vertical="center"/>
    </xf>
    <xf numFmtId="203" fontId="49" fillId="0" borderId="17" xfId="255" applyNumberFormat="1" applyFont="1" applyFill="1" applyBorder="1" applyAlignment="1">
      <alignment horizontal="justify" vertical="center"/>
    </xf>
    <xf numFmtId="0" fontId="49" fillId="0" borderId="17" xfId="0" applyFont="1" applyBorder="1" applyAlignment="1">
      <alignment horizontal="justify" vertical="center" wrapText="1"/>
    </xf>
    <xf numFmtId="4" fontId="49" fillId="0" borderId="17" xfId="0" applyNumberFormat="1" applyFont="1" applyBorder="1" applyAlignment="1">
      <alignment horizontal="justify" vertical="center"/>
    </xf>
    <xf numFmtId="8" fontId="49" fillId="0" borderId="17" xfId="0" applyNumberFormat="1" applyFont="1" applyBorder="1" applyAlignment="1">
      <alignment horizontal="justify" vertical="center"/>
    </xf>
    <xf numFmtId="49" fontId="50" fillId="0" borderId="17" xfId="0" applyNumberFormat="1" applyFont="1" applyBorder="1" applyAlignment="1" applyProtection="1">
      <alignment horizontal="justify" vertical="center" wrapText="1" readingOrder="1"/>
      <protection locked="0"/>
    </xf>
    <xf numFmtId="2" fontId="49" fillId="0" borderId="17" xfId="128" applyNumberFormat="1" applyFont="1" applyBorder="1" applyAlignment="1">
      <alignment horizontal="justify" vertical="center"/>
    </xf>
    <xf numFmtId="0" fontId="49" fillId="0" borderId="24" xfId="128" applyFont="1" applyBorder="1" applyAlignment="1">
      <alignment horizontal="justify" vertical="center"/>
    </xf>
    <xf numFmtId="0" fontId="49" fillId="0" borderId="24" xfId="128" applyFont="1" applyBorder="1" applyAlignment="1">
      <alignment horizontal="justify" vertical="center" wrapText="1"/>
    </xf>
    <xf numFmtId="4" fontId="49" fillId="0" borderId="24" xfId="128" applyNumberFormat="1" applyFont="1" applyBorder="1" applyAlignment="1">
      <alignment horizontal="justify" vertical="center"/>
    </xf>
    <xf numFmtId="8" fontId="49" fillId="0" borderId="24" xfId="128" applyNumberFormat="1" applyFont="1" applyBorder="1" applyAlignment="1">
      <alignment horizontal="justify" vertical="center"/>
    </xf>
    <xf numFmtId="203" fontId="49" fillId="0" borderId="24" xfId="255" applyNumberFormat="1" applyFont="1" applyFill="1" applyBorder="1" applyAlignment="1">
      <alignment horizontal="justify" vertical="center"/>
    </xf>
    <xf numFmtId="0" fontId="32" fillId="0" borderId="17" xfId="135" applyFont="1" applyBorder="1" applyAlignment="1">
      <alignment horizontal="center" vertical="center"/>
    </xf>
    <xf numFmtId="0" fontId="4" fillId="0" borderId="17" xfId="0" applyFont="1" applyBorder="1" applyAlignment="1">
      <alignment horizontal="justify" vertical="center"/>
    </xf>
    <xf numFmtId="0" fontId="4" fillId="0" borderId="17" xfId="0" applyFont="1" applyBorder="1" applyAlignment="1">
      <alignment horizontal="justify" vertical="center" wrapText="1"/>
    </xf>
    <xf numFmtId="0" fontId="4" fillId="0" borderId="17" xfId="128" applyBorder="1" applyAlignment="1">
      <alignment horizontal="justify" vertical="center"/>
    </xf>
    <xf numFmtId="0" fontId="4" fillId="0" borderId="17" xfId="128" applyBorder="1" applyAlignment="1">
      <alignment horizontal="justify" vertical="center" wrapText="1"/>
    </xf>
    <xf numFmtId="0" fontId="52" fillId="0" borderId="18" xfId="0" applyFont="1" applyBorder="1" applyAlignment="1">
      <alignment horizontal="justify" vertical="center"/>
    </xf>
    <xf numFmtId="0" fontId="52" fillId="0" borderId="21" xfId="0" applyFont="1" applyBorder="1" applyAlignment="1">
      <alignment horizontal="justify" vertical="center"/>
    </xf>
    <xf numFmtId="0" fontId="52" fillId="0" borderId="21" xfId="0" applyFont="1" applyBorder="1" applyAlignment="1">
      <alignment horizontal="justify" vertical="center" wrapText="1"/>
    </xf>
    <xf numFmtId="203" fontId="52" fillId="0" borderId="22" xfId="256" applyNumberFormat="1" applyFont="1" applyFill="1" applyBorder="1" applyAlignment="1">
      <alignment horizontal="justify" vertical="center"/>
    </xf>
    <xf numFmtId="0" fontId="52" fillId="27" borderId="24" xfId="0" applyFont="1" applyFill="1" applyBorder="1" applyAlignment="1">
      <alignment horizontal="justify" vertical="center" wrapText="1"/>
    </xf>
    <xf numFmtId="0" fontId="52" fillId="0" borderId="24" xfId="0" applyFont="1" applyBorder="1" applyAlignment="1">
      <alignment horizontal="justify" vertical="center"/>
    </xf>
    <xf numFmtId="10" fontId="52" fillId="0" borderId="24" xfId="95" applyNumberFormat="1" applyFont="1" applyFill="1" applyBorder="1" applyAlignment="1">
      <alignment horizontal="justify" vertical="center"/>
    </xf>
    <xf numFmtId="0" fontId="52" fillId="0" borderId="0" xfId="0" applyFont="1" applyAlignment="1">
      <alignment horizontal="justify" vertical="center"/>
    </xf>
    <xf numFmtId="203" fontId="52" fillId="0" borderId="0" xfId="256" applyNumberFormat="1" applyFont="1" applyFill="1" applyAlignment="1">
      <alignment horizontal="justify" vertical="center"/>
    </xf>
    <xf numFmtId="0" fontId="52" fillId="0" borderId="0" xfId="0" applyFont="1" applyAlignment="1">
      <alignment horizontal="justify" vertical="center" wrapText="1"/>
    </xf>
    <xf numFmtId="172" fontId="52" fillId="0" borderId="0" xfId="0" applyNumberFormat="1" applyFont="1" applyAlignment="1">
      <alignment horizontal="justify" vertical="center"/>
    </xf>
    <xf numFmtId="180" fontId="52" fillId="0" borderId="0" xfId="0" applyNumberFormat="1" applyFont="1" applyAlignment="1">
      <alignment horizontal="justify" vertical="center"/>
    </xf>
    <xf numFmtId="44" fontId="0" fillId="0" borderId="0" xfId="0" applyNumberFormat="1"/>
    <xf numFmtId="44" fontId="29" fillId="0" borderId="0" xfId="89" applyNumberFormat="1" applyFont="1"/>
    <xf numFmtId="203" fontId="51" fillId="0" borderId="22" xfId="256" applyNumberFormat="1" applyFont="1" applyFill="1" applyBorder="1" applyAlignment="1">
      <alignment horizontal="justify" vertical="center"/>
    </xf>
    <xf numFmtId="10" fontId="51" fillId="0" borderId="25" xfId="0" applyNumberFormat="1" applyFont="1" applyBorder="1" applyAlignment="1">
      <alignment horizontal="center" vertical="center"/>
    </xf>
    <xf numFmtId="10" fontId="51" fillId="0" borderId="63" xfId="0" applyNumberFormat="1" applyFont="1" applyBorder="1" applyAlignment="1">
      <alignment horizontal="center" vertical="center"/>
    </xf>
    <xf numFmtId="10" fontId="51" fillId="0" borderId="15" xfId="0" applyNumberFormat="1" applyFont="1" applyBorder="1" applyAlignment="1">
      <alignment horizontal="center" vertical="center"/>
    </xf>
    <xf numFmtId="10" fontId="51" fillId="0" borderId="62" xfId="0" applyNumberFormat="1" applyFont="1" applyBorder="1" applyAlignment="1">
      <alignment horizontal="center" vertical="center"/>
    </xf>
    <xf numFmtId="175" fontId="4" fillId="0" borderId="62" xfId="34" applyNumberFormat="1" applyFont="1" applyFill="1" applyBorder="1" applyAlignment="1" applyProtection="1">
      <alignment horizontal="right" vertical="center" wrapText="1"/>
    </xf>
    <xf numFmtId="175" fontId="4" fillId="0" borderId="25" xfId="34" applyNumberFormat="1" applyFont="1" applyFill="1" applyBorder="1" applyAlignment="1" applyProtection="1">
      <alignment horizontal="right" vertical="center" wrapText="1"/>
    </xf>
    <xf numFmtId="10" fontId="51" fillId="0" borderId="74" xfId="0" applyNumberFormat="1" applyFont="1" applyBorder="1" applyAlignment="1">
      <alignment horizontal="center" vertical="center"/>
    </xf>
    <xf numFmtId="10" fontId="51" fillId="0" borderId="17" xfId="0" applyNumberFormat="1" applyFont="1" applyBorder="1" applyAlignment="1">
      <alignment horizontal="center" vertical="center"/>
    </xf>
    <xf numFmtId="179" fontId="29" fillId="0" borderId="0" xfId="95" applyNumberFormat="1" applyFont="1"/>
    <xf numFmtId="8" fontId="29" fillId="0" borderId="0" xfId="89" applyNumberFormat="1" applyFont="1"/>
    <xf numFmtId="4" fontId="43" fillId="25" borderId="28" xfId="73" applyNumberFormat="1" applyFont="1" applyFill="1" applyBorder="1" applyAlignment="1">
      <alignment horizontal="center" vertical="center" wrapText="1"/>
    </xf>
    <xf numFmtId="4" fontId="43" fillId="25" borderId="19" xfId="73" applyNumberFormat="1" applyFont="1" applyFill="1" applyBorder="1" applyAlignment="1">
      <alignment horizontal="center" vertical="center" wrapText="1"/>
    </xf>
    <xf numFmtId="0" fontId="42" fillId="26" borderId="11" xfId="130" applyFont="1" applyFill="1" applyBorder="1" applyAlignment="1">
      <alignment horizontal="left" vertical="center" wrapText="1"/>
    </xf>
    <xf numFmtId="0" fontId="42" fillId="26" borderId="0" xfId="130" applyFont="1" applyFill="1" applyAlignment="1">
      <alignment horizontal="left" vertical="center" wrapText="1"/>
    </xf>
    <xf numFmtId="0" fontId="43" fillId="24" borderId="14" xfId="73" applyFont="1" applyFill="1" applyBorder="1" applyAlignment="1">
      <alignment horizontal="left" vertical="center"/>
    </xf>
    <xf numFmtId="0" fontId="43" fillId="24" borderId="15" xfId="73" applyFont="1" applyFill="1" applyBorder="1" applyAlignment="1">
      <alignment horizontal="left" vertical="center"/>
    </xf>
    <xf numFmtId="0" fontId="43" fillId="25" borderId="31" xfId="73" applyFont="1" applyFill="1" applyBorder="1" applyAlignment="1">
      <alignment horizontal="center" vertical="center" wrapText="1"/>
    </xf>
    <xf numFmtId="0" fontId="43" fillId="25" borderId="46" xfId="73" applyFont="1" applyFill="1" applyBorder="1" applyAlignment="1">
      <alignment horizontal="center" vertical="center" wrapText="1"/>
    </xf>
    <xf numFmtId="0" fontId="43" fillId="25" borderId="28" xfId="73" applyFont="1" applyFill="1" applyBorder="1" applyAlignment="1">
      <alignment horizontal="center" vertical="center" wrapText="1"/>
    </xf>
    <xf numFmtId="0" fontId="43" fillId="25" borderId="19" xfId="73" applyFont="1" applyFill="1" applyBorder="1" applyAlignment="1">
      <alignment horizontal="center" vertical="center" wrapText="1"/>
    </xf>
    <xf numFmtId="0" fontId="43" fillId="0" borderId="28" xfId="126" applyFont="1" applyBorder="1" applyAlignment="1">
      <alignment horizontal="center" vertical="center" wrapText="1"/>
    </xf>
    <xf numFmtId="4" fontId="43" fillId="25" borderId="34" xfId="73" applyNumberFormat="1" applyFont="1" applyFill="1" applyBorder="1" applyAlignment="1">
      <alignment horizontal="center" vertical="center" wrapText="1"/>
    </xf>
    <xf numFmtId="4" fontId="43" fillId="25" borderId="41" xfId="73" applyNumberFormat="1" applyFont="1" applyFill="1" applyBorder="1" applyAlignment="1">
      <alignment horizontal="center" vertical="center" wrapText="1"/>
    </xf>
    <xf numFmtId="0" fontId="51" fillId="0" borderId="33" xfId="0" applyFont="1" applyBorder="1" applyAlignment="1">
      <alignment horizontal="center" vertical="center"/>
    </xf>
    <xf numFmtId="0" fontId="51" fillId="0" borderId="25" xfId="0" applyFont="1" applyBorder="1" applyAlignment="1">
      <alignment horizontal="center" vertical="center"/>
    </xf>
    <xf numFmtId="10" fontId="51" fillId="0" borderId="33" xfId="0" applyNumberFormat="1" applyFont="1" applyBorder="1" applyAlignment="1">
      <alignment horizontal="center" vertical="center"/>
    </xf>
    <xf numFmtId="10" fontId="51" fillId="0" borderId="25" xfId="0" applyNumberFormat="1" applyFont="1" applyBorder="1" applyAlignment="1">
      <alignment horizontal="center" vertical="center"/>
    </xf>
    <xf numFmtId="0" fontId="43" fillId="24" borderId="40" xfId="228" applyFont="1" applyFill="1" applyBorder="1" applyAlignment="1">
      <alignment horizontal="center" vertical="center" wrapText="1"/>
    </xf>
    <xf numFmtId="0" fontId="43" fillId="24" borderId="42" xfId="228" applyFont="1" applyFill="1" applyBorder="1" applyAlignment="1">
      <alignment horizontal="center" vertical="center" wrapText="1"/>
    </xf>
    <xf numFmtId="0" fontId="43" fillId="24" borderId="43" xfId="228" applyFont="1" applyFill="1" applyBorder="1" applyAlignment="1">
      <alignment horizontal="center" vertical="center" wrapText="1"/>
    </xf>
    <xf numFmtId="0" fontId="44" fillId="0" borderId="70" xfId="89" applyFont="1" applyBorder="1" applyAlignment="1">
      <alignment horizontal="center" wrapText="1"/>
    </xf>
    <xf numFmtId="0" fontId="43" fillId="0" borderId="0" xfId="130" applyFont="1" applyAlignment="1">
      <alignment horizontal="center" vertical="center"/>
    </xf>
    <xf numFmtId="0" fontId="43" fillId="0" borderId="14" xfId="130" applyFont="1" applyBorder="1" applyAlignment="1">
      <alignment horizontal="center"/>
    </xf>
    <xf numFmtId="0" fontId="43" fillId="27" borderId="31" xfId="89" applyFont="1" applyFill="1" applyBorder="1" applyAlignment="1">
      <alignment horizontal="left" vertical="center" wrapText="1"/>
    </xf>
    <xf numFmtId="0" fontId="43" fillId="27" borderId="28" xfId="89" applyFont="1" applyFill="1" applyBorder="1" applyAlignment="1">
      <alignment horizontal="left" vertical="center" wrapText="1"/>
    </xf>
    <xf numFmtId="0" fontId="43" fillId="27" borderId="34" xfId="89" applyFont="1" applyFill="1" applyBorder="1" applyAlignment="1">
      <alignment horizontal="left" vertical="center" wrapText="1"/>
    </xf>
    <xf numFmtId="0" fontId="43" fillId="27" borderId="46" xfId="89" applyFont="1" applyFill="1" applyBorder="1" applyAlignment="1">
      <alignment horizontal="left" vertical="center" wrapText="1"/>
    </xf>
    <xf numFmtId="0" fontId="43" fillId="27" borderId="19" xfId="89" applyFont="1" applyFill="1" applyBorder="1" applyAlignment="1">
      <alignment horizontal="left" vertical="center" wrapText="1"/>
    </xf>
    <xf numFmtId="0" fontId="43" fillId="27" borderId="41" xfId="89" applyFont="1" applyFill="1" applyBorder="1" applyAlignment="1">
      <alignment horizontal="left" vertical="center" wrapText="1"/>
    </xf>
    <xf numFmtId="0" fontId="42" fillId="26" borderId="64" xfId="89" applyFont="1" applyFill="1" applyBorder="1" applyAlignment="1">
      <alignment horizontal="center" wrapText="1"/>
    </xf>
    <xf numFmtId="0" fontId="42" fillId="26" borderId="54" xfId="89" applyFont="1" applyFill="1" applyBorder="1" applyAlignment="1">
      <alignment horizontal="center" wrapText="1"/>
    </xf>
    <xf numFmtId="0" fontId="42" fillId="26" borderId="63" xfId="89" applyFont="1" applyFill="1" applyBorder="1" applyAlignment="1">
      <alignment horizontal="center" wrapText="1"/>
    </xf>
    <xf numFmtId="0" fontId="51" fillId="0" borderId="11" xfId="0" applyFont="1" applyBorder="1" applyAlignment="1">
      <alignment horizontal="center" vertical="center"/>
    </xf>
    <xf numFmtId="0" fontId="51" fillId="0" borderId="0" xfId="0" applyFont="1" applyAlignment="1">
      <alignment horizontal="center" vertical="center"/>
    </xf>
    <xf numFmtId="0" fontId="51" fillId="0" borderId="12" xfId="0" applyFont="1" applyBorder="1" applyAlignment="1">
      <alignment horizontal="center" vertical="center"/>
    </xf>
    <xf numFmtId="0" fontId="51" fillId="0" borderId="58" xfId="0" applyFont="1" applyBorder="1" applyAlignment="1">
      <alignment horizontal="center" vertical="center"/>
    </xf>
    <xf numFmtId="0" fontId="51" fillId="0" borderId="57" xfId="0" applyFont="1" applyBorder="1" applyAlignment="1">
      <alignment horizontal="center" vertical="center"/>
    </xf>
    <xf numFmtId="0" fontId="51" fillId="0" borderId="56" xfId="0" applyFont="1" applyBorder="1" applyAlignment="1">
      <alignment horizontal="center" vertical="center"/>
    </xf>
    <xf numFmtId="0" fontId="51" fillId="0" borderId="17" xfId="0" applyFont="1" applyBorder="1" applyAlignment="1">
      <alignment horizontal="center" vertical="center"/>
    </xf>
    <xf numFmtId="0" fontId="51" fillId="0" borderId="20" xfId="0" applyFont="1" applyBorder="1" applyAlignment="1">
      <alignment horizontal="center" vertical="center"/>
    </xf>
    <xf numFmtId="0" fontId="51" fillId="0" borderId="55" xfId="0" applyFont="1" applyBorder="1" applyAlignment="1">
      <alignment horizontal="center" vertical="center"/>
    </xf>
    <xf numFmtId="10" fontId="51" fillId="0" borderId="20" xfId="0" applyNumberFormat="1" applyFont="1" applyBorder="1" applyAlignment="1">
      <alignment horizontal="center" vertical="center"/>
    </xf>
    <xf numFmtId="10" fontId="51" fillId="0" borderId="55" xfId="0" applyNumberFormat="1" applyFont="1" applyBorder="1" applyAlignment="1">
      <alignment horizontal="center" vertical="center"/>
    </xf>
    <xf numFmtId="0" fontId="51" fillId="0" borderId="26" xfId="0" applyFont="1" applyBorder="1" applyAlignment="1">
      <alignment horizontal="center" vertical="center"/>
    </xf>
    <xf numFmtId="0" fontId="51" fillId="0" borderId="61" xfId="0" applyFont="1" applyBorder="1" applyAlignment="1">
      <alignment horizontal="center" vertical="center"/>
    </xf>
    <xf numFmtId="10" fontId="51" fillId="0" borderId="59" xfId="0" applyNumberFormat="1" applyFont="1" applyBorder="1" applyAlignment="1">
      <alignment horizontal="center" vertical="center"/>
    </xf>
    <xf numFmtId="10" fontId="51" fillId="0" borderId="65" xfId="0" applyNumberFormat="1" applyFont="1" applyBorder="1" applyAlignment="1">
      <alignment horizontal="center" vertical="center"/>
    </xf>
    <xf numFmtId="0" fontId="51" fillId="0" borderId="40" xfId="0" applyFont="1" applyBorder="1" applyAlignment="1">
      <alignment horizontal="center" vertical="center"/>
    </xf>
    <xf numFmtId="0" fontId="51" fillId="0" borderId="42" xfId="0" applyFont="1" applyBorder="1" applyAlignment="1">
      <alignment horizontal="center" vertical="center"/>
    </xf>
    <xf numFmtId="0" fontId="51" fillId="0" borderId="43" xfId="0" applyFont="1" applyBorder="1" applyAlignment="1">
      <alignment horizontal="center" vertical="center"/>
    </xf>
    <xf numFmtId="10" fontId="51" fillId="0" borderId="40" xfId="0" applyNumberFormat="1" applyFont="1" applyBorder="1" applyAlignment="1">
      <alignment horizontal="center" vertical="center"/>
    </xf>
    <xf numFmtId="10" fontId="51" fillId="0" borderId="43" xfId="0" applyNumberFormat="1" applyFont="1" applyBorder="1" applyAlignment="1">
      <alignment horizontal="center" vertical="center"/>
    </xf>
    <xf numFmtId="0" fontId="42" fillId="27" borderId="50" xfId="89" applyFont="1" applyFill="1" applyBorder="1" applyAlignment="1">
      <alignment horizontal="left" vertical="center" wrapText="1"/>
    </xf>
    <xf numFmtId="0" fontId="42" fillId="27" borderId="24" xfId="89" applyFont="1" applyFill="1" applyBorder="1" applyAlignment="1">
      <alignment horizontal="left" vertical="center" wrapText="1"/>
    </xf>
    <xf numFmtId="0" fontId="42" fillId="27" borderId="45" xfId="89" applyFont="1" applyFill="1" applyBorder="1" applyAlignment="1">
      <alignment horizontal="left" vertical="center" wrapText="1"/>
    </xf>
    <xf numFmtId="0" fontId="42" fillId="27" borderId="32" xfId="89" applyFont="1" applyFill="1" applyBorder="1" applyAlignment="1">
      <alignment horizontal="left" vertical="center" wrapText="1"/>
    </xf>
    <xf numFmtId="0" fontId="42" fillId="27" borderId="17" xfId="89" applyFont="1" applyFill="1" applyBorder="1" applyAlignment="1">
      <alignment horizontal="left" vertical="center" wrapText="1"/>
    </xf>
    <xf numFmtId="0" fontId="42" fillId="27" borderId="29" xfId="89" applyFont="1" applyFill="1" applyBorder="1" applyAlignment="1">
      <alignment horizontal="left" vertical="center" wrapText="1"/>
    </xf>
    <xf numFmtId="0" fontId="42" fillId="26" borderId="20" xfId="89" applyFont="1" applyFill="1" applyBorder="1" applyAlignment="1">
      <alignment horizontal="center" vertical="center" wrapText="1"/>
    </xf>
    <xf numFmtId="0" fontId="42" fillId="26" borderId="21" xfId="89" applyFont="1" applyFill="1" applyBorder="1" applyAlignment="1">
      <alignment horizontal="center" vertical="center" wrapText="1"/>
    </xf>
    <xf numFmtId="0" fontId="42" fillId="26" borderId="55" xfId="89" applyFont="1" applyFill="1" applyBorder="1" applyAlignment="1">
      <alignment horizontal="center" vertical="center" wrapText="1"/>
    </xf>
    <xf numFmtId="0" fontId="41" fillId="0" borderId="70" xfId="89" applyFont="1" applyBorder="1" applyAlignment="1">
      <alignment horizontal="center" wrapText="1"/>
    </xf>
    <xf numFmtId="0" fontId="42" fillId="26" borderId="32" xfId="130" applyFont="1" applyFill="1" applyBorder="1" applyAlignment="1">
      <alignment vertical="center" wrapText="1"/>
    </xf>
    <xf numFmtId="0" fontId="42" fillId="26" borderId="17" xfId="130" applyFont="1" applyFill="1" applyBorder="1" applyAlignment="1">
      <alignment vertical="center" wrapText="1"/>
    </xf>
    <xf numFmtId="0" fontId="43" fillId="24" borderId="13" xfId="73" applyFont="1" applyFill="1" applyBorder="1" applyAlignment="1">
      <alignment horizontal="left" vertical="center"/>
    </xf>
    <xf numFmtId="0" fontId="43" fillId="24" borderId="40" xfId="73" applyFont="1" applyFill="1" applyBorder="1" applyAlignment="1">
      <alignment horizontal="right" vertical="center"/>
    </xf>
    <xf numFmtId="0" fontId="43" fillId="24" borderId="42" xfId="73" applyFont="1" applyFill="1" applyBorder="1" applyAlignment="1">
      <alignment horizontal="right" vertical="center"/>
    </xf>
    <xf numFmtId="0" fontId="43" fillId="24" borderId="51" xfId="73" applyFont="1" applyFill="1" applyBorder="1" applyAlignment="1">
      <alignment horizontal="right" vertical="center"/>
    </xf>
    <xf numFmtId="0" fontId="42" fillId="25" borderId="19" xfId="130" applyFont="1" applyFill="1" applyBorder="1" applyAlignment="1">
      <alignment horizontal="center" vertical="center" wrapText="1"/>
    </xf>
    <xf numFmtId="0" fontId="42" fillId="25" borderId="41" xfId="130" applyFont="1" applyFill="1" applyBorder="1" applyAlignment="1">
      <alignment horizontal="center" vertical="center" wrapText="1"/>
    </xf>
    <xf numFmtId="0" fontId="43" fillId="26" borderId="17" xfId="130" applyFont="1" applyFill="1" applyBorder="1" applyAlignment="1">
      <alignment horizontal="center" vertical="center" wrapText="1"/>
    </xf>
    <xf numFmtId="0" fontId="43" fillId="26" borderId="17" xfId="130" applyFont="1" applyFill="1" applyBorder="1" applyAlignment="1">
      <alignment horizontal="center" vertical="center"/>
    </xf>
    <xf numFmtId="3" fontId="43" fillId="26" borderId="17" xfId="130" applyNumberFormat="1" applyFont="1" applyFill="1" applyBorder="1" applyAlignment="1">
      <alignment horizontal="center" vertical="center" wrapText="1"/>
    </xf>
    <xf numFmtId="3" fontId="43" fillId="26" borderId="17" xfId="130" applyNumberFormat="1" applyFont="1" applyFill="1" applyBorder="1" applyAlignment="1">
      <alignment horizontal="center" vertical="center"/>
    </xf>
    <xf numFmtId="3" fontId="43" fillId="26" borderId="24" xfId="130" applyNumberFormat="1" applyFont="1" applyFill="1" applyBorder="1" applyAlignment="1">
      <alignment horizontal="center" vertical="center" wrapText="1"/>
    </xf>
    <xf numFmtId="0" fontId="42" fillId="0" borderId="16" xfId="79" applyFont="1" applyBorder="1" applyAlignment="1">
      <alignment horizontal="center" vertical="center"/>
    </xf>
    <xf numFmtId="0" fontId="42" fillId="0" borderId="25" xfId="79" applyFont="1" applyBorder="1" applyAlignment="1">
      <alignment horizontal="center" vertical="center"/>
    </xf>
    <xf numFmtId="0" fontId="43" fillId="0" borderId="0" xfId="130" applyFont="1" applyAlignment="1">
      <alignment horizontal="center" vertical="top"/>
    </xf>
    <xf numFmtId="0" fontId="43" fillId="24" borderId="40" xfId="228" applyFont="1" applyFill="1" applyBorder="1" applyAlignment="1">
      <alignment vertical="center" wrapText="1"/>
    </xf>
    <xf numFmtId="0" fontId="43" fillId="24" borderId="13" xfId="228" applyFont="1" applyFill="1" applyBorder="1" applyAlignment="1">
      <alignment vertical="center" wrapText="1"/>
    </xf>
    <xf numFmtId="0" fontId="43" fillId="24" borderId="26" xfId="228" applyFont="1" applyFill="1" applyBorder="1" applyAlignment="1">
      <alignment horizontal="center" vertical="center" wrapText="1"/>
    </xf>
    <xf numFmtId="0" fontId="43" fillId="24" borderId="30" xfId="228" applyFont="1" applyFill="1" applyBorder="1" applyAlignment="1">
      <alignment horizontal="center" vertical="center" wrapText="1"/>
    </xf>
    <xf numFmtId="0" fontId="43" fillId="24" borderId="61" xfId="228" applyFont="1" applyFill="1" applyBorder="1" applyAlignment="1">
      <alignment horizontal="center" vertical="center" wrapText="1"/>
    </xf>
    <xf numFmtId="0" fontId="51" fillId="0" borderId="22" xfId="0" applyFont="1" applyBorder="1" applyAlignment="1">
      <alignment horizontal="center" vertical="center" wrapText="1"/>
    </xf>
    <xf numFmtId="0" fontId="51" fillId="0" borderId="21" xfId="0" applyFont="1" applyBorder="1" applyAlignment="1">
      <alignment horizontal="center" vertical="center" wrapText="1"/>
    </xf>
  </cellXfs>
  <cellStyles count="257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[0]" xfId="256" builtinId="7"/>
    <cellStyle name="Moneda [0] 2" xfId="255" xr:uid="{00000000-0005-0000-0000-00008C000000}"/>
    <cellStyle name="Moneda 10 2" xfId="61" xr:uid="{00000000-0005-0000-0000-00008D000000}"/>
    <cellStyle name="Moneda 2" xfId="62" xr:uid="{00000000-0005-0000-0000-00008E000000}"/>
    <cellStyle name="Moneda 2 10" xfId="212" xr:uid="{00000000-0005-0000-0000-00008F000000}"/>
    <cellStyle name="Moneda 2 11" xfId="213" xr:uid="{00000000-0005-0000-0000-000090000000}"/>
    <cellStyle name="Moneda 2 12" xfId="214" xr:uid="{00000000-0005-0000-0000-000091000000}"/>
    <cellStyle name="Moneda 2 2" xfId="63" xr:uid="{00000000-0005-0000-0000-000092000000}"/>
    <cellStyle name="Moneda 2 2 2" xfId="64" xr:uid="{00000000-0005-0000-0000-000093000000}"/>
    <cellStyle name="Moneda 2 2 2 2" xfId="65" xr:uid="{00000000-0005-0000-0000-000094000000}"/>
    <cellStyle name="Moneda 2 2 2 2 2" xfId="129" xr:uid="{00000000-0005-0000-0000-000095000000}"/>
    <cellStyle name="Moneda 2 2 3" xfId="66" xr:uid="{00000000-0005-0000-0000-000096000000}"/>
    <cellStyle name="Moneda 2 2 4" xfId="67" xr:uid="{00000000-0005-0000-0000-000097000000}"/>
    <cellStyle name="Moneda 2 2 5" xfId="68" xr:uid="{00000000-0005-0000-0000-000098000000}"/>
    <cellStyle name="Moneda 2 2_APU´S_NO_PREVISTOS (1)" xfId="215" xr:uid="{00000000-0005-0000-0000-000099000000}"/>
    <cellStyle name="Moneda 2 3" xfId="69" xr:uid="{00000000-0005-0000-0000-00009A000000}"/>
    <cellStyle name="Moneda 2 4" xfId="216" xr:uid="{00000000-0005-0000-0000-00009B000000}"/>
    <cellStyle name="Moneda 2 5" xfId="217" xr:uid="{00000000-0005-0000-0000-00009C000000}"/>
    <cellStyle name="Moneda 2 6" xfId="218" xr:uid="{00000000-0005-0000-0000-00009D000000}"/>
    <cellStyle name="Moneda 2 7" xfId="219" xr:uid="{00000000-0005-0000-0000-00009E000000}"/>
    <cellStyle name="Moneda 2 8" xfId="220" xr:uid="{00000000-0005-0000-0000-00009F000000}"/>
    <cellStyle name="Moneda 2 9" xfId="221" xr:uid="{00000000-0005-0000-0000-0000A0000000}"/>
    <cellStyle name="Moneda 2_APU´S_NO_PREVISTOS (1)" xfId="222" xr:uid="{00000000-0005-0000-0000-0000A1000000}"/>
    <cellStyle name="Moneda 3" xfId="70" xr:uid="{00000000-0005-0000-0000-0000A2000000}"/>
    <cellStyle name="Moneda 4" xfId="223" xr:uid="{00000000-0005-0000-0000-0000A3000000}"/>
    <cellStyle name="Monetario0" xfId="224" xr:uid="{00000000-0005-0000-0000-0000A4000000}"/>
    <cellStyle name="Neutral" xfId="71" builtinId="28" customBuiltin="1"/>
    <cellStyle name="Neutral 2" xfId="72" xr:uid="{00000000-0005-0000-0000-0000A6000000}"/>
    <cellStyle name="Neutral 3" xfId="225" xr:uid="{00000000-0005-0000-0000-0000A7000000}"/>
    <cellStyle name="No. punto" xfId="226" xr:uid="{00000000-0005-0000-0000-0000A8000000}"/>
    <cellStyle name="No. punto 2" xfId="227" xr:uid="{00000000-0005-0000-0000-0000A9000000}"/>
    <cellStyle name="Normal" xfId="0" builtinId="0"/>
    <cellStyle name="Normal 2" xfId="73" xr:uid="{00000000-0005-0000-0000-0000AB000000}"/>
    <cellStyle name="Normal 2 10" xfId="74" xr:uid="{00000000-0005-0000-0000-0000AC000000}"/>
    <cellStyle name="Normal 2 10 2" xfId="75" xr:uid="{00000000-0005-0000-0000-0000AD000000}"/>
    <cellStyle name="Normal 2 10 2 2" xfId="135" xr:uid="{00000000-0005-0000-0000-0000AE000000}"/>
    <cellStyle name="Normal 2 10 3" xfId="126" xr:uid="{00000000-0005-0000-0000-0000AF000000}"/>
    <cellStyle name="Normal 2 11" xfId="76" xr:uid="{00000000-0005-0000-0000-0000B0000000}"/>
    <cellStyle name="Normal 2 12" xfId="77" xr:uid="{00000000-0005-0000-0000-0000B1000000}"/>
    <cellStyle name="Normal 2 13" xfId="78" xr:uid="{00000000-0005-0000-0000-0000B2000000}"/>
    <cellStyle name="Normal 2 2" xfId="79" xr:uid="{00000000-0005-0000-0000-0000B3000000}"/>
    <cellStyle name="Normal 2 2 2" xfId="228" xr:uid="{00000000-0005-0000-0000-0000B4000000}"/>
    <cellStyle name="Normal 2 2 3" xfId="229" xr:uid="{00000000-0005-0000-0000-0000B5000000}"/>
    <cellStyle name="Normal 2 3" xfId="80" xr:uid="{00000000-0005-0000-0000-0000B6000000}"/>
    <cellStyle name="Normal 2 3 2" xfId="230" xr:uid="{00000000-0005-0000-0000-0000B7000000}"/>
    <cellStyle name="Normal 2 4" xfId="81" xr:uid="{00000000-0005-0000-0000-0000B8000000}"/>
    <cellStyle name="Normal 2 5" xfId="82" xr:uid="{00000000-0005-0000-0000-0000B9000000}"/>
    <cellStyle name="Normal 2 6" xfId="83" xr:uid="{00000000-0005-0000-0000-0000BA000000}"/>
    <cellStyle name="Normal 2 7" xfId="84" xr:uid="{00000000-0005-0000-0000-0000BB000000}"/>
    <cellStyle name="Normal 2 8" xfId="85" xr:uid="{00000000-0005-0000-0000-0000BC000000}"/>
    <cellStyle name="Normal 2 9" xfId="86" xr:uid="{00000000-0005-0000-0000-0000BD000000}"/>
    <cellStyle name="Normal 2_APU NO PREVISTOS MTTO" xfId="87" xr:uid="{00000000-0005-0000-0000-0000BE000000}"/>
    <cellStyle name="Normal 29" xfId="88" xr:uid="{00000000-0005-0000-0000-0000BF000000}"/>
    <cellStyle name="Normal 3" xfId="89" xr:uid="{00000000-0005-0000-0000-0000C0000000}"/>
    <cellStyle name="Normal 3 11" xfId="130" xr:uid="{00000000-0005-0000-0000-0000C1000000}"/>
    <cellStyle name="Normal 3 2" xfId="90" xr:uid="{00000000-0005-0000-0000-0000C2000000}"/>
    <cellStyle name="Normal 3 2 2" xfId="128" xr:uid="{00000000-0005-0000-0000-0000C3000000}"/>
    <cellStyle name="Normal 3 3" xfId="231" xr:uid="{00000000-0005-0000-0000-0000C4000000}"/>
    <cellStyle name="Normal 3_APU´S_NO_PREVISTOS (1)" xfId="232" xr:uid="{00000000-0005-0000-0000-0000C5000000}"/>
    <cellStyle name="Normal 4" xfId="91" xr:uid="{00000000-0005-0000-0000-0000C6000000}"/>
    <cellStyle name="Normal 4 2" xfId="92" xr:uid="{00000000-0005-0000-0000-0000C7000000}"/>
    <cellStyle name="Normal 4 2 2" xfId="233" xr:uid="{00000000-0005-0000-0000-0000C8000000}"/>
    <cellStyle name="Normal 5" xfId="133" xr:uid="{00000000-0005-0000-0000-0000C9000000}"/>
    <cellStyle name="Normal 6" xfId="234" xr:uid="{00000000-0005-0000-0000-0000CA000000}"/>
    <cellStyle name="Normal 6 2" xfId="235" xr:uid="{00000000-0005-0000-0000-0000CB000000}"/>
    <cellStyle name="Normal 7" xfId="236" xr:uid="{00000000-0005-0000-0000-0000CC000000}"/>
    <cellStyle name="Normal 8" xfId="237" xr:uid="{00000000-0005-0000-0000-0000CD000000}"/>
    <cellStyle name="Normal 9" xfId="238" xr:uid="{00000000-0005-0000-0000-0000CE000000}"/>
    <cellStyle name="Normal 9 2" xfId="132" xr:uid="{00000000-0005-0000-0000-0000CF000000}"/>
    <cellStyle name="Normal_PTO OFICIAL PREPLIEGO (CORREGIDO) 2" xfId="131" xr:uid="{00000000-0005-0000-0000-0000D1000000}"/>
    <cellStyle name="Notas 2" xfId="93" xr:uid="{00000000-0005-0000-0000-0000D2000000}"/>
    <cellStyle name="Notas 3" xfId="239" xr:uid="{00000000-0005-0000-0000-0000D3000000}"/>
    <cellStyle name="Percent" xfId="240" xr:uid="{00000000-0005-0000-0000-0000D4000000}"/>
    <cellStyle name="Porcentaje" xfId="95" builtinId="5"/>
    <cellStyle name="Porcentaje 2" xfId="241" xr:uid="{00000000-0005-0000-0000-0000D6000000}"/>
    <cellStyle name="Porcentaje 3" xfId="94" xr:uid="{00000000-0005-0000-0000-0000D7000000}"/>
    <cellStyle name="Porcentaje 4" xfId="242" xr:uid="{00000000-0005-0000-0000-0000D8000000}"/>
    <cellStyle name="Porcentaje 5" xfId="243" xr:uid="{00000000-0005-0000-0000-0000D9000000}"/>
    <cellStyle name="Porcentaje 5 2" xfId="244" xr:uid="{00000000-0005-0000-0000-0000DA000000}"/>
    <cellStyle name="Porcentual 2" xfId="96" xr:uid="{00000000-0005-0000-0000-0000DB000000}"/>
    <cellStyle name="Porcentual 2 10" xfId="97" xr:uid="{00000000-0005-0000-0000-0000DC000000}"/>
    <cellStyle name="Porcentual 2 10 2" xfId="98" xr:uid="{00000000-0005-0000-0000-0000DD000000}"/>
    <cellStyle name="Porcentual 2 11" xfId="99" xr:uid="{00000000-0005-0000-0000-0000DE000000}"/>
    <cellStyle name="Porcentual 2 12" xfId="100" xr:uid="{00000000-0005-0000-0000-0000DF000000}"/>
    <cellStyle name="Porcentual 2 2" xfId="101" xr:uid="{00000000-0005-0000-0000-0000E0000000}"/>
    <cellStyle name="Porcentual 2 3" xfId="102" xr:uid="{00000000-0005-0000-0000-0000E1000000}"/>
    <cellStyle name="Porcentual 2 4" xfId="103" xr:uid="{00000000-0005-0000-0000-0000E2000000}"/>
    <cellStyle name="Porcentual 2 5" xfId="104" xr:uid="{00000000-0005-0000-0000-0000E3000000}"/>
    <cellStyle name="Porcentual 2 6" xfId="105" xr:uid="{00000000-0005-0000-0000-0000E4000000}"/>
    <cellStyle name="Porcentual 2 7" xfId="106" xr:uid="{00000000-0005-0000-0000-0000E5000000}"/>
    <cellStyle name="Porcentual 2 8" xfId="107" xr:uid="{00000000-0005-0000-0000-0000E6000000}"/>
    <cellStyle name="Porcentual 2 9" xfId="108" xr:uid="{00000000-0005-0000-0000-0000E7000000}"/>
    <cellStyle name="Porcentual 3" xfId="109" xr:uid="{00000000-0005-0000-0000-0000E8000000}"/>
    <cellStyle name="Porcentual 4" xfId="110" xr:uid="{00000000-0005-0000-0000-0000E9000000}"/>
    <cellStyle name="Porcentual 4 2" xfId="111" xr:uid="{00000000-0005-0000-0000-0000EA000000}"/>
    <cellStyle name="Porcentual 5" xfId="112" xr:uid="{00000000-0005-0000-0000-0000EB000000}"/>
    <cellStyle name="Porcentual 5 2" xfId="245" xr:uid="{00000000-0005-0000-0000-0000EC000000}"/>
    <cellStyle name="Porcentual 6" xfId="113" xr:uid="{00000000-0005-0000-0000-0000ED000000}"/>
    <cellStyle name="Porcentual 6 2" xfId="114" xr:uid="{00000000-0005-0000-0000-0000EE000000}"/>
    <cellStyle name="Porcentual 7" xfId="115" xr:uid="{00000000-0005-0000-0000-0000EF000000}"/>
    <cellStyle name="Porcentual 8" xfId="127" xr:uid="{00000000-0005-0000-0000-0000F0000000}"/>
    <cellStyle name="resaltado" xfId="246" xr:uid="{00000000-0005-0000-0000-0000F1000000}"/>
    <cellStyle name="Salida 2" xfId="116" xr:uid="{00000000-0005-0000-0000-0000F2000000}"/>
    <cellStyle name="Salida 3" xfId="247" xr:uid="{00000000-0005-0000-0000-0000F3000000}"/>
    <cellStyle name="Texto de advertencia 2" xfId="117" xr:uid="{00000000-0005-0000-0000-0000F4000000}"/>
    <cellStyle name="Texto de advertencia 3" xfId="248" xr:uid="{00000000-0005-0000-0000-0000F5000000}"/>
    <cellStyle name="Texto explicativo 2" xfId="118" xr:uid="{00000000-0005-0000-0000-0000F6000000}"/>
    <cellStyle name="Texto explicativo 3" xfId="249" xr:uid="{00000000-0005-0000-0000-0000F7000000}"/>
    <cellStyle name="Título 1 2" xfId="119" xr:uid="{00000000-0005-0000-0000-0000F8000000}"/>
    <cellStyle name="Título 1 3" xfId="250" xr:uid="{00000000-0005-0000-0000-0000F9000000}"/>
    <cellStyle name="Título 2 2" xfId="120" xr:uid="{00000000-0005-0000-0000-0000FA000000}"/>
    <cellStyle name="Título 2 3" xfId="251" xr:uid="{00000000-0005-0000-0000-0000FB000000}"/>
    <cellStyle name="Título 3 2" xfId="121" xr:uid="{00000000-0005-0000-0000-0000FC000000}"/>
    <cellStyle name="Título 3 3" xfId="252" xr:uid="{00000000-0005-0000-0000-0000FD000000}"/>
    <cellStyle name="Título 4" xfId="122" xr:uid="{00000000-0005-0000-0000-0000FE000000}"/>
    <cellStyle name="Título 5" xfId="253" xr:uid="{00000000-0005-0000-0000-0000FF000000}"/>
    <cellStyle name="Total" xfId="123" builtinId="25" customBuiltin="1"/>
    <cellStyle name="Total 2" xfId="124" xr:uid="{00000000-0005-0000-0000-000001010000}"/>
    <cellStyle name="Total 3" xfId="254" xr:uid="{00000000-0005-0000-0000-000002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calcChain" Target="calcChain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customXml" Target="../customXml/item1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theme" Target="theme/theme1.xml"/><Relationship Id="rId119" Type="http://schemas.openxmlformats.org/officeDocument/2006/relationships/customXml" Target="../customXml/item2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customXml" Target="../customXml/item3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styles" Target="styles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BCFF17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/PROYECTOS%20SMA%20&amp;%20SOL%202008-2012/Portafolio%20inscrito%20Fase%20III/1%20EXTRACCION/2%20MEJORAMIENTO%20DEL%20SISTEMA%20DE%20BOMBEO%20DE%20CRUDO%20(Bombas%20PCP)/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006.%202024/01.Actualizacion_documento_%20licitacion_transporte/07.%20Versi&#243;n%20Para%20Enviar%20a%20Estandarizar/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/Inf.%2009-ene-09/Users/user5/AppData/Local/Temp/Temp1_2282%20OSBL%20RR%20114%20S3%20Rev%20%200%20(24-abr)%20(2).zip/Documents%20and%20Settings/Administrador/Mis%20documentos/VICTOR%20M.%20DURAN%20S/ARCHIVOS%20ITANSUCA/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/Inf.%2009-ene-09/Users/user5/AppData/Local/Temp/Temp1_2282%20OSBL%20RR%20114%20S3%20Rev%20%200%20(24-abr)%20(2).zip/VICTOR/VICTOR%20M.%20DURAN%20S/ARHIVOS%20IEB%20S.A/PERSONAL/NOMINAS/CONTRUIR%20S.A/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006.%202024/01.Actualizacion_documento_%20licitacion_transporte/07.%20Versi&#243;n%20Para%20Enviar%20a%20Estandarizar/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006.%202024/01.Actualizacion_documento_%20licitacion_transporte/07.%20Versi&#243;n%20Para%20Enviar%20a%20Estandarizar/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/CONSORCIO%20ETSA-CONCOL%20-%20CONSULTORIA/PROYECTO%20CRUDOS%20PESADOS%20CAMPO%20CASTILLA/1%20PPTO.%20E.%20APIAY-MONTERREY-PORVENIR/Proyectos%20VIT/CRUDOS%20PESADOS/informaci&#243;n-refer/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006.%202024/01.Actualizacion_documento_%20licitacion_transporte/07.%20Versi&#243;n%20Para%20Enviar%20a%20Estandarizar/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API93"/>
      <sheetName val="SABANA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RES GASOL"/>
      <sheetName val="POZOS"/>
      <sheetName val="BHA"/>
      <sheetName val="PDM RUN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Civil"/>
      <sheetName val="A_A310"/>
      <sheetName val="A_G105"/>
      <sheetName val="A_G200"/>
      <sheetName val="PS P-514"/>
      <sheetName val="E21"/>
      <sheetName val="main"/>
      <sheetName val="59y22%"/>
      <sheetName val="Tabla"/>
      <sheetName val="Sheet1"/>
      <sheetName val="rencst0599"/>
      <sheetName val="Curva S Llanos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Datos_CO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BD"/>
      <sheetName val="Aprobado 2019"/>
      <sheetName val="Hoja1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AUX"/>
      <sheetName val="MARCO"/>
      <sheetName val="Informe díario"/>
      <sheetName val="Base_P10"/>
      <sheetName val="Base_P50"/>
      <sheetName val="Base_P90"/>
      <sheetName val="Prod_Inv_P10"/>
      <sheetName val="Prod_Inv_P50"/>
      <sheetName val="Prod_Inv_P90"/>
      <sheetName val="Especificaciones"/>
      <sheetName val="INST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Res-Accide-10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\AMV _ no borrar\PRESUPUESTOS\a"/>
      <sheetName val="\I\AMV _ no borrar\PRESUPUESTOS"/>
      <sheetName val="\G\I\AMV _ no borrar\PRESUPUEST"/>
      <sheetName val="\G\A\a  aaInformación GRUPO 4\A"/>
      <sheetName val="precios-básicos2002"/>
      <sheetName val="APUs"/>
      <sheetName val="PR 1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\Users\HP\AppData\Local\Microso"/>
      <sheetName val="#REF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LISTADO "/>
      <sheetName val="M.O."/>
      <sheetName val="ESTADO VÍA-CRIT.TECNICO"/>
      <sheetName val="EQUIPOS"/>
      <sheetName val="MANO DE OBRA"/>
      <sheetName val="TRANSPORTE"/>
      <sheetName val="HISTORICOS FUEL OIL EXP"/>
      <sheetName val="_aCCIDENTES_DE_1995___1996_xl_2"/>
      <sheetName val="//ccefici"/>
      <sheetName val="ACTA No.1 "/>
      <sheetName val="\E\a  aaInformación GRUPO 4\A M"/>
      <sheetName val="Hoja2"/>
      <sheetName val="CANT OBRA"/>
      <sheetName val="ACTA No.5"/>
      <sheetName val="ACTA MAYORES - GENERAL"/>
      <sheetName val="\Users\LENOVO\Downloads\a  aaIn"/>
      <sheetName val="\Users\ANDRES FELIPE MUÑOZ\Down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//d.docs.live.net/a  aaInformac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_aCCIDENTES_DE_1995___1996_xl_4"/>
      <sheetName val="_aCCIDENTES_DE_1995___1996_xl_3"/>
      <sheetName val="_aCCIDENTES_DE_1995___1996_xl_5"/>
      <sheetName val="_aCCIDENTES_DE_1995___1996_xl_8"/>
      <sheetName val="_aCCIDENTES_DE_1995___1996_xl_6"/>
      <sheetName val="_aCCIDENTES_DE_1995___1996_xl_7"/>
      <sheetName val="_aCCIDENTES_DE_1995___1996_xl_9"/>
      <sheetName val="_aCCIDENTES_DE_1995___1996_x_10"/>
      <sheetName val="_aCCIDENTES_DE_1995___1996_x_11"/>
      <sheetName val="_aCCIDENTES_DE_1995___1996_x_12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Tabla CONPES 3714"/>
      <sheetName val="INDICE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_13"/>
      <sheetName val="Base_Muestras"/>
      <sheetName val="Formulario_N°_4"/>
      <sheetName val="\\Escritorio\amv_2011\a__aaInfo"/>
      <sheetName val="\\Giovanni\administracion_vial\"/>
      <sheetName val="\MONTO_AGOTABLE_2010\a__aaInfor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Documents_and_Settings\jviteri"/>
      <sheetName val="PR_1"/>
      <sheetName val="Lista_obra"/>
      <sheetName val="\\Sistemas_serv1\xx\Documents_a"/>
      <sheetName val="\Mini_HP_Enero_2015\Proyectos_i"/>
      <sheetName val="\Volumes\USB_PIOLIN\Escritorio\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_a__aaInformación_GRUPO_4_A_MIn"/>
      <sheetName val="Hoja1_(2)"/>
      <sheetName val="Hoja1_(3)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ESTADO_VÍA-CRIT_TECNICO"/>
      <sheetName val="CANT_OBRA"/>
      <sheetName val="\Users\ANDRES_FELIPE_MUÑOZ\Down"/>
      <sheetName val="Paral__1"/>
      <sheetName val="Paral__2"/>
      <sheetName val="Paral__3"/>
      <sheetName val=" ACTA FINAL + MODIFICATORIA "/>
      <sheetName val="_aCCIDENTES_DE_1995___1996_x_15"/>
      <sheetName val="_aCCIDENTES_DE_1995___1996_x_14"/>
      <sheetName val="_aCCIDENTES_DE_1995___1996_x_16"/>
      <sheetName val="_aCCIDENTES_DE_1995___1996_x_36"/>
      <sheetName val="_aCCIDENTES_DE_1995___1996_x_19"/>
      <sheetName val="_aCCIDENTES_DE_1995___1996_x_17"/>
      <sheetName val="_aCCIDENTES_DE_1995___1996_x_18"/>
      <sheetName val="_aCCIDENTES_DE_1995___1996_x_22"/>
      <sheetName val="_aCCIDENTES_DE_1995___1996_x_20"/>
      <sheetName val="_aCCIDENTES_DE_1995___1996_x_21"/>
      <sheetName val="_aCCIDENTES_DE_1995___1996_x_25"/>
      <sheetName val="_aCCIDENTES_DE_1995___1996_x_23"/>
      <sheetName val="_aCCIDENTES_DE_1995___1996_x_24"/>
      <sheetName val="_aCCIDENTES_DE_1995___1996_x_26"/>
      <sheetName val="_aCCIDENTES_DE_1995___1996_x_27"/>
      <sheetName val="_aCCIDENTES_DE_1995___1996_x_29"/>
      <sheetName val="_aCCIDENTES_DE_1995___1996_x_28"/>
      <sheetName val="_aCCIDENTES_DE_1995___1996_x_30"/>
      <sheetName val="_aCCIDENTES_DE_1995___1996_x_31"/>
      <sheetName val="_aCCIDENTES_DE_1995___1996_x_34"/>
      <sheetName val="_aCCIDENTES_DE_1995___1996_x_32"/>
      <sheetName val="_aCCIDENTES_DE_1995___1996_x_33"/>
      <sheetName val="_aCCIDENTES_DE_1995___1996_x_35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COSTOS UNITARIOS"/>
      <sheetName val="CA-2909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\\Gabrielaapabone\d copias\a  a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G.G"/>
      <sheetName val="MATERIAL"/>
      <sheetName val="AC2-AG96"/>
      <sheetName val="PLAN DE INVERSION ANTICIPO"/>
      <sheetName val="inv mensual"/>
      <sheetName val="borrador flujo inv"/>
      <sheetName val="social-ambiental"/>
      <sheetName val="AU"/>
      <sheetName val="PU (2)"/>
      <sheetName val="\Nuevos APU Córdoba\a  aaInform"/>
      <sheetName val="\E\Nuevos APU Córdoba\a  aaInfo"/>
      <sheetName val="\Users\JoseGabriel\Documents\M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 refreshError="1"/>
      <sheetData sheetId="272" refreshError="1"/>
      <sheetData sheetId="273"/>
      <sheetData sheetId="274" refreshError="1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 refreshError="1"/>
      <sheetData sheetId="313" refreshError="1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 refreshError="1"/>
      <sheetData sheetId="328"/>
      <sheetData sheetId="329"/>
      <sheetData sheetId="330" refreshError="1"/>
      <sheetData sheetId="331" refreshError="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/>
      <sheetData sheetId="420" refreshError="1"/>
      <sheetData sheetId="421" refreshError="1"/>
      <sheetData sheetId="422" refreshError="1"/>
      <sheetData sheetId="423"/>
      <sheetData sheetId="424"/>
      <sheetData sheetId="425" refreshError="1"/>
      <sheetData sheetId="426" refreshError="1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 refreshError="1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 refreshError="1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 refreshError="1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 refreshError="1"/>
      <sheetData sheetId="743" refreshError="1"/>
      <sheetData sheetId="744" refreshError="1"/>
      <sheetData sheetId="745" refreshError="1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/>
      <sheetData sheetId="1031"/>
      <sheetData sheetId="1032"/>
      <sheetData sheetId="1033"/>
      <sheetData sheetId="1034"/>
      <sheetData sheetId="1035" refreshError="1"/>
      <sheetData sheetId="1036" refreshError="1"/>
      <sheetData sheetId="1037" refreshError="1"/>
      <sheetData sheetId="103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precios-básicos2002"/>
      <sheetName val="APUs"/>
      <sheetName val="Res-Accide-10"/>
      <sheetName val="Base Muestras"/>
      <sheetName val="[aCCIDENTES DE 1995 - 1996.xls]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BASES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aactividad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E\a  aaInformación GRUPO 4\A M"/>
      <sheetName val="aCCIDENTES_DE_1995_-_199633"/>
      <sheetName val="aCCIDENTES_DE_1995_-_1996_xls10"/>
      <sheetName val="\Users\HP\AppData\Local\Microso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Formulario_N°_4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_a__aaInformación_GRUPO_4_A_MIn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COSTOS UNITARIOS"/>
      <sheetName val="CA-2909"/>
      <sheetName val="gp05"/>
      <sheetName val="GP06"/>
      <sheetName val="REQUISITOS INF INTERVENTORÍA"/>
      <sheetName val="HISTORICOS FUEL OIL EXP"/>
      <sheetName val="#REF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EQUIPOS"/>
      <sheetName val="MANO DE OBRA"/>
      <sheetName val="TRANSPORT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G.G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/>
      <sheetData sheetId="62" refreshError="1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 refreshError="1"/>
      <sheetData sheetId="250" refreshError="1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 refreshError="1"/>
      <sheetData sheetId="547" refreshError="1"/>
      <sheetData sheetId="548" refreshError="1"/>
      <sheetData sheetId="549" refreshError="1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 refreshError="1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Presupuesto"/>
      <sheetName val="Fornato 6"/>
      <sheetName val="\MANTENIMIENTO RUTA 1001_MARZO "/>
      <sheetName val="\I\MANTENIMIENTO RUTA 1001_MARZ"/>
      <sheetName val="\G\I\MANTENIMIENTO RUTA 1001_MA"/>
      <sheetName val="\D\MANTENIMIENTO RUTA 1001_MARZ"/>
      <sheetName val="\G\D\MANTENIMIENTO RUTA 1001_MA"/>
      <sheetName val="ANEXO IX"/>
      <sheetName val="APUs"/>
      <sheetName val="INSUMOS"/>
      <sheetName val="PptoGral"/>
      <sheetName val="\F\MANTENIMIENTO RUTA 1001_MARZ"/>
      <sheetName val="a__aaInformación"/>
      <sheetName val="a__aaInformación1"/>
      <sheetName val="a__aaInformación2"/>
      <sheetName val="CONT_ADI"/>
      <sheetName val="otros"/>
      <sheetName val="\\SERVIDOR\Public2\MANTENIMIENT"/>
      <sheetName val="Formulario N° 4"/>
      <sheetName val="MATERIALES"/>
      <sheetName val="EQUIPO"/>
      <sheetName val="Datos"/>
      <sheetName val="Cuadrillas"/>
      <sheetName val="Jornal"/>
      <sheetName val="\Users\USUARIO\Downloads\MANTEN"/>
      <sheetName val="#REF"/>
      <sheetName val="\I\I\MANTENIMIENTO RUTA 1001_MA"/>
      <sheetName val="\Users\Personal\Downloads\MANTE"/>
      <sheetName val="TOTALES"/>
      <sheetName val="INDICMICROEMP"/>
      <sheetName val="INDICE"/>
      <sheetName val="INFORME SEMANAL"/>
      <sheetName val="AVANCE SEMANAL"/>
      <sheetName val="CLIMA mes"/>
      <sheetName val="REG FOTO"/>
      <sheetName val="SISOMA"/>
      <sheetName val="Concretos y morteros"/>
      <sheetName val="Datos iniciales "/>
      <sheetName val="Transporte"/>
      <sheetName val="[a  aaInformación]//cceficiente"/>
      <sheetName val="[a  aaInformación]__cceficien_3"/>
      <sheetName val="[a  aaInformación]__cceficien_2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[a  aaInformación]__cceficien_5"/>
      <sheetName val="[a  aaInformación]__cceficien_4"/>
      <sheetName val="[a  aaInformación]__cceficien_6"/>
      <sheetName val="M.O."/>
      <sheetName val="\Users\LENOVO\Downloads\Users\A"/>
      <sheetName val="HER"/>
      <sheetName val="MAT"/>
      <sheetName val="PER"/>
      <sheetName val="TRANS"/>
      <sheetName val="[a  aaInformación]__cceficien_8"/>
      <sheetName val="[a  aaInformación]__cceficien_7"/>
      <sheetName val="[a  aaInformación]__cceficien_9"/>
      <sheetName val="[a  aaInformación]__cceficie_10"/>
      <sheetName val="[a  aaInformación]__cceficie_11"/>
      <sheetName val="[a  aaInformación]__cceficie_12"/>
      <sheetName val="ITEMS"/>
      <sheetName val="[a  aaInformación]__cceficie_15"/>
      <sheetName val="[a  aaInformación]__cceficie_14"/>
      <sheetName val="[a  aaInformación]__cceficie_13"/>
      <sheetName val="Fornato_6"/>
      <sheetName val="\MANTENIMIENTO_RUTA_1001_MARZO_"/>
      <sheetName val="\I\MANTENIMIENTO_RUTA_1001_MARZ"/>
      <sheetName val="\G\I\MANTENIMIENTO_RUTA_1001_MA"/>
      <sheetName val="\D\MANTENIMIENTO_RUTA_1001_MARZ"/>
      <sheetName val="\G\D\MANTENIMIENTO_RUTA_1001_MA"/>
      <sheetName val="ANEXO_IX"/>
      <sheetName val="\F\MANTENIMIENTO_RUTA_1001_MARZ"/>
      <sheetName val="Formulario_N°_4"/>
      <sheetName val="\I\I\MANTENIMIENTO_RUTA_1001_MA"/>
      <sheetName val="M_O_"/>
      <sheetName val="Concretos_y_morteros"/>
      <sheetName val="Datos_iniciales_"/>
      <sheetName val="[a  aaInformación]__cceficie_24"/>
      <sheetName val="[a  aaInformación]__cceficie_16"/>
      <sheetName val="[a  aaInformación]__cceficie_17"/>
      <sheetName val="[a  aaInformación]__cceficie_18"/>
      <sheetName val="[a  aaInformación]__cceficie_21"/>
      <sheetName val="[a  aaInformación]__cceficie_19"/>
      <sheetName val="[a  aaInformación]__cceficie_20"/>
      <sheetName val="[a  aaInformación]__cceficie_22"/>
      <sheetName val="[a  aaInformación]__cceficie_23"/>
      <sheetName val="[a  aaInformación]__cceficie_31"/>
      <sheetName val="[a  aaInformación]__cceficie_25"/>
      <sheetName val="[a  aaInformación]__cceficie_26"/>
      <sheetName val="[a  aaInformación]__cceficie_28"/>
      <sheetName val="[a  aaInformación]__cceficie_27"/>
      <sheetName val="[a  aaInformación]__cceficie_29"/>
      <sheetName val="[a  aaInformación]__cceficie_30"/>
      <sheetName val="[a  aaInformación]__cceficie_32"/>
      <sheetName val="[a  aaInformación]__cceficie_33"/>
      <sheetName val="[a  aaInformación]__cceficie_34"/>
      <sheetName val="[a  aaInformación]__cceficie_35"/>
      <sheetName val="[a  aaInformación]__cceficie_36"/>
      <sheetName val="PRESUP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Emboquillar"/>
      <sheetName val="Acometidacobrerígido"/>
      <sheetName val="Acometidatoma"/>
      <sheetName val="Acometidahasta1&quot;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ESTADO VÍA-CRIT.TECNICO"/>
      <sheetName val="SUB APU"/>
      <sheetName val="PRECIOS"/>
      <sheetName val="PREACTA 6"/>
      <sheetName val="TABLA 2008"/>
      <sheetName val="CLASIFICACION"/>
      <sheetName val="PRESUPUESTO"/>
      <sheetName val="Equipo"/>
      <sheetName val="Excavación Mat. Común Estacione"/>
      <sheetName val="Demolición Pavimento"/>
      <sheetName val="PUNITARIOS%20PARA%20241201%202S"/>
      <sheetName val="TRANSPORTE"/>
      <sheetName val="Insum"/>
      <sheetName val="RELACION MES"/>
      <sheetName val="Listas"/>
      <sheetName val="GCB2000"/>
      <sheetName val="A. P. U.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A.P.U"/>
      <sheetName val=" Liquidacion de Obra por Tramos"/>
      <sheetName val="LISTA DE PRECIOS"/>
      <sheetName val="062"/>
      <sheetName val="Listado"/>
      <sheetName val="REC-COD,"/>
      <sheetName val="Lp"/>
      <sheetName val="2,2,6,1 Pilotes 0,30"/>
      <sheetName val="Bajadas"/>
      <sheetName val="NARIÑO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SUB_APU"/>
      <sheetName val="ESTADO_VÍA-CRIT_TECNICO"/>
      <sheetName val="PREACTA_6"/>
      <sheetName val="TABLA_2008"/>
      <sheetName val="UNITARIOS"/>
      <sheetName val="THE"/>
      <sheetName val="ATHE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SALARIOS"/>
      <sheetName val="APU NO PREVISTO"/>
      <sheetName val="PPTA (3)"/>
      <sheetName val="PPTA (2)"/>
      <sheetName val="PPTA"/>
      <sheetName val="5. ELECTRICO"/>
      <sheetName val="Requisición1"/>
      <sheetName val="mdo"/>
      <sheetName val="equip"/>
      <sheetName val="mat"/>
      <sheetName val="CIRCUITOS CODENS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TODAS"/>
      <sheetName val="FINANC"/>
      <sheetName val="CONT_ADI"/>
      <sheetName val="cronograma"/>
      <sheetName val="CÁLCULOS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A_P_U"/>
      <sheetName val="_Liquidacion_de_Obra_por_Tramos"/>
      <sheetName val="OCTUBRE"/>
      <sheetName val="Summary"/>
      <sheetName val="CODCONST"/>
      <sheetName val="PERSONAL"/>
      <sheetName val="Tarifa MT"/>
      <sheetName val="PREACTA Y CONTRATISTAS"/>
      <sheetName val="7.1.8.1.1"/>
      <sheetName val="Proveedores y acreedores"/>
      <sheetName val="c2_5y2_613"/>
      <sheetName val="PREACTA_62"/>
      <sheetName val="TABLA_20082"/>
      <sheetName val="c2_5y2_612"/>
      <sheetName val="PREACTA_61"/>
      <sheetName val="TABLA_20081"/>
      <sheetName val="c2_5y2_611"/>
      <sheetName val="PLAN DE INVERSION ANTICIPO"/>
      <sheetName val="inv mensual"/>
      <sheetName val="borrador flujo inv"/>
      <sheetName val="social-ambiental"/>
      <sheetName val="AU"/>
      <sheetName val="inst"/>
      <sheetName val="Hoja2"/>
      <sheetName val="Cuadr."/>
      <sheetName val="PUNITARIOS PARA 241201 2S.xls"/>
      <sheetName val="OBRAS SES"/>
      <sheetName val="BALANCE"/>
      <sheetName val="ITEMS NO REVISTOS"/>
      <sheetName val="APU ELECTRICOS"/>
      <sheetName val="materiales"/>
      <sheetName val="otros"/>
      <sheetName val="Poblacion"/>
      <sheetName val="costos oficina"/>
      <sheetName val="costos campamento"/>
      <sheetName val="días habiles 2015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/>
      <sheetData sheetId="107"/>
      <sheetData sheetId="108"/>
      <sheetData sheetId="109"/>
      <sheetData sheetId="110" refreshError="1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>
        <row r="48">
          <cell r="E48">
            <v>0</v>
          </cell>
        </row>
      </sheetData>
      <sheetData sheetId="123"/>
      <sheetData sheetId="124"/>
      <sheetData sheetId="125"/>
      <sheetData sheetId="126" refreshError="1"/>
      <sheetData sheetId="127" refreshError="1"/>
      <sheetData sheetId="128" refreshError="1"/>
      <sheetData sheetId="129" refreshError="1"/>
      <sheetData sheetId="130">
        <row r="48">
          <cell r="E48">
            <v>0</v>
          </cell>
        </row>
      </sheetData>
      <sheetData sheetId="131"/>
      <sheetData sheetId="132"/>
      <sheetData sheetId="133"/>
      <sheetData sheetId="134"/>
      <sheetData sheetId="135" refreshError="1"/>
      <sheetData sheetId="136"/>
      <sheetData sheetId="137" refreshError="1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/>
      <sheetData sheetId="146">
        <row r="48">
          <cell r="E48">
            <v>0</v>
          </cell>
        </row>
      </sheetData>
      <sheetData sheetId="147"/>
      <sheetData sheetId="148"/>
      <sheetData sheetId="149" refreshError="1"/>
      <sheetData sheetId="150" refreshError="1"/>
      <sheetData sheetId="15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 refreshError="1"/>
      <sheetData sheetId="167"/>
      <sheetData sheetId="168"/>
      <sheetData sheetId="169" refreshError="1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 refreshError="1"/>
      <sheetData sheetId="180" refreshError="1"/>
      <sheetData sheetId="181" refreshError="1"/>
      <sheetData sheetId="182" refreshError="1"/>
      <sheetData sheetId="183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>
        <row r="48">
          <cell r="E48">
            <v>0</v>
          </cell>
        </row>
      </sheetData>
      <sheetData sheetId="209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72"/>
  <sheetViews>
    <sheetView showGridLines="0" tabSelected="1" view="pageBreakPreview" zoomScale="70" zoomScaleNormal="70" zoomScaleSheetLayoutView="70" zoomScalePageLayoutView="91" workbookViewId="0">
      <selection activeCell="G15" sqref="G15"/>
    </sheetView>
  </sheetViews>
  <sheetFormatPr baseColWidth="10" defaultColWidth="11.28515625" defaultRowHeight="16.5" x14ac:dyDescent="0.3"/>
  <cols>
    <col min="1" max="2" width="3.28515625" style="1" customWidth="1"/>
    <col min="3" max="3" width="7.85546875" style="1" customWidth="1"/>
    <col min="4" max="4" width="7.5703125" style="1" customWidth="1"/>
    <col min="5" max="5" width="22.5703125" style="2" customWidth="1"/>
    <col min="6" max="6" width="7.42578125" style="1" customWidth="1"/>
    <col min="7" max="7" width="73.28515625" style="1" customWidth="1"/>
    <col min="8" max="8" width="8.7109375" style="1" customWidth="1"/>
    <col min="9" max="9" width="7.28515625" style="1" customWidth="1"/>
    <col min="10" max="10" width="19.28515625" style="1" customWidth="1"/>
    <col min="11" max="11" width="19.140625" style="1" customWidth="1"/>
    <col min="12" max="12" width="3.28515625" style="1" customWidth="1"/>
    <col min="13" max="13" width="2.7109375" style="1" customWidth="1"/>
    <col min="14" max="14" width="15.7109375" style="1" bestFit="1" customWidth="1"/>
    <col min="15" max="21" width="11.28515625" style="1"/>
    <col min="22" max="22" width="23.85546875" style="1" customWidth="1"/>
    <col min="23" max="16384" width="11.28515625" style="1"/>
  </cols>
  <sheetData>
    <row r="1" spans="1:22" ht="17.25" thickBot="1" x14ac:dyDescent="0.35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  <c r="V1" s="5"/>
    </row>
    <row r="2" spans="1:22" ht="17.25" thickTop="1" x14ac:dyDescent="0.3">
      <c r="A2" s="5"/>
      <c r="B2" s="7"/>
      <c r="C2" s="103"/>
      <c r="D2" s="103"/>
      <c r="E2" s="104"/>
      <c r="F2" s="103"/>
      <c r="G2" s="103"/>
      <c r="H2" s="103"/>
      <c r="I2" s="103"/>
      <c r="J2" s="103"/>
      <c r="K2" s="103"/>
      <c r="L2" s="8"/>
      <c r="M2" s="5"/>
      <c r="V2" s="103"/>
    </row>
    <row r="3" spans="1:22" ht="26.25" customHeight="1" x14ac:dyDescent="0.3">
      <c r="A3" s="5"/>
      <c r="B3" s="9"/>
      <c r="C3" s="180" t="s">
        <v>0</v>
      </c>
      <c r="D3" s="180"/>
      <c r="E3" s="180"/>
      <c r="F3" s="180"/>
      <c r="G3" s="5"/>
      <c r="H3" s="5"/>
      <c r="I3" s="5"/>
      <c r="J3" s="5"/>
      <c r="K3" s="5"/>
      <c r="L3" s="10"/>
      <c r="M3" s="5"/>
      <c r="V3" s="5"/>
    </row>
    <row r="4" spans="1:22" x14ac:dyDescent="0.3">
      <c r="A4" s="5"/>
      <c r="B4" s="9"/>
      <c r="C4" s="86" t="s">
        <v>1</v>
      </c>
      <c r="D4" s="87" t="s">
        <v>2</v>
      </c>
      <c r="E4" s="86" t="s">
        <v>3</v>
      </c>
      <c r="F4" s="87">
        <v>4</v>
      </c>
      <c r="G4" s="5"/>
      <c r="H4" s="5"/>
      <c r="I4" s="5"/>
      <c r="J4" s="5"/>
      <c r="K4" s="5"/>
      <c r="L4" s="10"/>
      <c r="M4" s="5"/>
      <c r="V4" s="5"/>
    </row>
    <row r="5" spans="1:22" x14ac:dyDescent="0.3">
      <c r="A5" s="5"/>
      <c r="B5" s="9"/>
      <c r="C5" s="181" t="s">
        <v>4</v>
      </c>
      <c r="D5" s="181"/>
      <c r="E5" s="181"/>
      <c r="F5" s="181"/>
      <c r="G5" s="181"/>
      <c r="H5" s="181"/>
      <c r="I5" s="181"/>
      <c r="J5" s="181"/>
      <c r="K5" s="181"/>
      <c r="L5" s="10"/>
      <c r="M5" s="5"/>
    </row>
    <row r="6" spans="1:22" ht="17.25" thickBot="1" x14ac:dyDescent="0.35">
      <c r="A6" s="5"/>
      <c r="B6" s="9"/>
      <c r="C6" s="182" t="s">
        <v>36</v>
      </c>
      <c r="D6" s="182"/>
      <c r="E6" s="182"/>
      <c r="F6" s="182"/>
      <c r="G6" s="182"/>
      <c r="H6" s="182"/>
      <c r="I6" s="182"/>
      <c r="J6" s="182"/>
      <c r="K6" s="182"/>
      <c r="L6" s="10"/>
      <c r="M6" s="5"/>
    </row>
    <row r="7" spans="1:22" s="19" customFormat="1" ht="16.5" customHeight="1" x14ac:dyDescent="0.3">
      <c r="A7" s="18"/>
      <c r="B7" s="100"/>
      <c r="C7" s="183" t="s">
        <v>112</v>
      </c>
      <c r="D7" s="184"/>
      <c r="E7" s="184"/>
      <c r="F7" s="184"/>
      <c r="G7" s="184"/>
      <c r="H7" s="184"/>
      <c r="I7" s="184"/>
      <c r="J7" s="184"/>
      <c r="K7" s="185"/>
      <c r="L7" s="20"/>
      <c r="M7" s="18"/>
    </row>
    <row r="8" spans="1:22" ht="33.75" customHeight="1" thickBot="1" x14ac:dyDescent="0.35">
      <c r="A8" s="5"/>
      <c r="B8" s="101"/>
      <c r="C8" s="186"/>
      <c r="D8" s="187"/>
      <c r="E8" s="187"/>
      <c r="F8" s="187"/>
      <c r="G8" s="187"/>
      <c r="H8" s="187"/>
      <c r="I8" s="187"/>
      <c r="J8" s="187"/>
      <c r="K8" s="188"/>
      <c r="L8" s="10"/>
      <c r="M8" s="5"/>
    </row>
    <row r="9" spans="1:22" ht="34.5" customHeight="1" x14ac:dyDescent="0.3">
      <c r="A9" s="5"/>
      <c r="B9" s="101"/>
      <c r="C9" s="189" t="s">
        <v>37</v>
      </c>
      <c r="D9" s="190"/>
      <c r="E9" s="190"/>
      <c r="F9" s="190"/>
      <c r="G9" s="190"/>
      <c r="H9" s="190"/>
      <c r="I9" s="190"/>
      <c r="J9" s="190"/>
      <c r="K9" s="191"/>
      <c r="L9" s="10"/>
      <c r="M9" s="5"/>
    </row>
    <row r="10" spans="1:22" ht="30" customHeight="1" thickBot="1" x14ac:dyDescent="0.35">
      <c r="A10" s="5"/>
      <c r="B10" s="101"/>
      <c r="C10" s="164"/>
      <c r="D10" s="164"/>
      <c r="E10" s="164"/>
      <c r="F10" s="164"/>
      <c r="G10" s="164"/>
      <c r="H10" s="164"/>
      <c r="I10" s="164"/>
      <c r="J10" s="164"/>
      <c r="K10" s="165"/>
      <c r="L10" s="10"/>
      <c r="M10" s="5"/>
    </row>
    <row r="11" spans="1:22" ht="30" customHeight="1" x14ac:dyDescent="0.3">
      <c r="A11" s="5"/>
      <c r="B11" s="9"/>
      <c r="C11" s="166" t="s">
        <v>8</v>
      </c>
      <c r="D11" s="168" t="s">
        <v>9</v>
      </c>
      <c r="E11" s="170" t="s">
        <v>10</v>
      </c>
      <c r="F11" s="170"/>
      <c r="G11" s="166" t="s">
        <v>11</v>
      </c>
      <c r="H11" s="168" t="s">
        <v>12</v>
      </c>
      <c r="I11" s="168" t="s">
        <v>13</v>
      </c>
      <c r="J11" s="160" t="s">
        <v>108</v>
      </c>
      <c r="K11" s="171" t="s">
        <v>15</v>
      </c>
      <c r="L11" s="10"/>
      <c r="M11" s="5"/>
      <c r="V11" s="160" t="s">
        <v>107</v>
      </c>
    </row>
    <row r="12" spans="1:22" ht="30" customHeight="1" thickBot="1" x14ac:dyDescent="0.35">
      <c r="A12" s="5"/>
      <c r="B12" s="9"/>
      <c r="C12" s="167"/>
      <c r="D12" s="169"/>
      <c r="E12" s="22" t="s">
        <v>16</v>
      </c>
      <c r="F12" s="22" t="s">
        <v>17</v>
      </c>
      <c r="G12" s="167"/>
      <c r="H12" s="169"/>
      <c r="I12" s="169"/>
      <c r="J12" s="161"/>
      <c r="K12" s="172"/>
      <c r="L12" s="10"/>
      <c r="M12" s="5"/>
      <c r="V12" s="161"/>
    </row>
    <row r="13" spans="1:22" ht="30" customHeight="1" thickBot="1" x14ac:dyDescent="0.35">
      <c r="A13" s="5"/>
      <c r="B13" s="9"/>
      <c r="C13" s="23"/>
      <c r="D13" s="24"/>
      <c r="E13" s="24"/>
      <c r="F13" s="24"/>
      <c r="G13" s="112" t="s">
        <v>39</v>
      </c>
      <c r="H13" s="113"/>
      <c r="I13" s="113"/>
      <c r="J13" s="113"/>
      <c r="K13" s="114"/>
      <c r="L13" s="10"/>
      <c r="M13" s="5"/>
      <c r="V13" s="113"/>
    </row>
    <row r="14" spans="1:22" ht="45" customHeight="1" x14ac:dyDescent="0.3">
      <c r="A14" s="26"/>
      <c r="B14" s="27"/>
      <c r="C14" s="115"/>
      <c r="D14" s="110">
        <v>1.01</v>
      </c>
      <c r="E14" s="116" t="s">
        <v>81</v>
      </c>
      <c r="F14" s="110">
        <v>4776</v>
      </c>
      <c r="G14" s="116" t="s">
        <v>40</v>
      </c>
      <c r="H14" s="110" t="s">
        <v>41</v>
      </c>
      <c r="I14" s="117">
        <v>1</v>
      </c>
      <c r="J14" s="118">
        <v>3462.36</v>
      </c>
      <c r="K14" s="119">
        <f>J14*I14</f>
        <v>3462.36</v>
      </c>
      <c r="L14" s="10"/>
      <c r="M14" s="5"/>
      <c r="N14" s="159"/>
      <c r="O14" s="159"/>
      <c r="V14" s="118">
        <v>2623</v>
      </c>
    </row>
    <row r="15" spans="1:22" ht="41.25" customHeight="1" x14ac:dyDescent="0.3">
      <c r="A15" s="26"/>
      <c r="B15" s="27"/>
      <c r="C15" s="115"/>
      <c r="D15" s="111">
        <v>1.02</v>
      </c>
      <c r="E15" s="120" t="s">
        <v>81</v>
      </c>
      <c r="F15" s="111">
        <v>3724</v>
      </c>
      <c r="G15" s="120" t="s">
        <v>42</v>
      </c>
      <c r="H15" s="111" t="s">
        <v>43</v>
      </c>
      <c r="I15" s="117">
        <v>1</v>
      </c>
      <c r="J15" s="122">
        <v>136249.08000000002</v>
      </c>
      <c r="K15" s="119">
        <f t="shared" ref="K15" si="0">J15*I15</f>
        <v>136249.08000000002</v>
      </c>
      <c r="L15" s="10"/>
      <c r="M15" s="5"/>
      <c r="N15" s="159"/>
      <c r="V15" s="122">
        <v>103219</v>
      </c>
    </row>
    <row r="16" spans="1:22" ht="41.25" customHeight="1" x14ac:dyDescent="0.3">
      <c r="A16" s="5"/>
      <c r="B16" s="9"/>
      <c r="C16" s="115"/>
      <c r="D16" s="111">
        <v>1.03</v>
      </c>
      <c r="E16" s="120" t="s">
        <v>81</v>
      </c>
      <c r="F16" s="111">
        <v>6152</v>
      </c>
      <c r="G16" s="120" t="s">
        <v>44</v>
      </c>
      <c r="H16" s="111" t="s">
        <v>41</v>
      </c>
      <c r="I16" s="117">
        <v>1</v>
      </c>
      <c r="J16" s="122">
        <v>761.64</v>
      </c>
      <c r="K16" s="119">
        <f>J16*I16</f>
        <v>761.64</v>
      </c>
      <c r="L16" s="10"/>
      <c r="M16" s="5"/>
      <c r="N16" s="159"/>
      <c r="V16" s="122">
        <v>577</v>
      </c>
    </row>
    <row r="17" spans="1:22" ht="44.25" customHeight="1" thickBot="1" x14ac:dyDescent="0.35">
      <c r="A17" s="5"/>
      <c r="B17" s="9"/>
      <c r="C17" s="115"/>
      <c r="D17" s="111">
        <v>1.04</v>
      </c>
      <c r="E17" s="120" t="s">
        <v>81</v>
      </c>
      <c r="F17" s="111">
        <v>6451</v>
      </c>
      <c r="G17" s="120" t="s">
        <v>45</v>
      </c>
      <c r="H17" s="111" t="s">
        <v>46</v>
      </c>
      <c r="I17" s="117">
        <v>1</v>
      </c>
      <c r="J17" s="122">
        <v>19932</v>
      </c>
      <c r="K17" s="119">
        <f t="shared" ref="K17" si="1">J17*I17</f>
        <v>19932</v>
      </c>
      <c r="L17" s="10"/>
      <c r="M17" s="5"/>
      <c r="N17" s="159"/>
      <c r="V17" s="122">
        <v>15100</v>
      </c>
    </row>
    <row r="18" spans="1:22" ht="30" customHeight="1" thickBot="1" x14ac:dyDescent="0.35">
      <c r="A18" s="5"/>
      <c r="B18" s="9"/>
      <c r="C18" s="238"/>
      <c r="D18" s="177" t="s">
        <v>47</v>
      </c>
      <c r="E18" s="178"/>
      <c r="F18" s="178"/>
      <c r="G18" s="178"/>
      <c r="H18" s="178"/>
      <c r="I18" s="178"/>
      <c r="J18" s="178"/>
      <c r="K18" s="179"/>
      <c r="L18" s="10"/>
      <c r="M18" s="5"/>
      <c r="N18" s="159"/>
    </row>
    <row r="19" spans="1:22" ht="52.5" customHeight="1" x14ac:dyDescent="0.3">
      <c r="A19" s="5"/>
      <c r="B19" s="9"/>
      <c r="C19" s="115"/>
      <c r="D19" s="110">
        <v>2.0099999999999998</v>
      </c>
      <c r="E19" s="116" t="s">
        <v>81</v>
      </c>
      <c r="F19" s="110">
        <v>3464</v>
      </c>
      <c r="G19" s="116" t="s">
        <v>48</v>
      </c>
      <c r="H19" s="110" t="s">
        <v>49</v>
      </c>
      <c r="I19" s="117">
        <v>1</v>
      </c>
      <c r="J19" s="118">
        <v>61220.280000000006</v>
      </c>
      <c r="K19" s="119">
        <f>J19*I19</f>
        <v>61220.280000000006</v>
      </c>
      <c r="L19" s="10"/>
      <c r="M19" s="5"/>
      <c r="N19" s="159"/>
      <c r="V19" s="118">
        <v>46379</v>
      </c>
    </row>
    <row r="20" spans="1:22" s="5" customFormat="1" ht="40.5" customHeight="1" x14ac:dyDescent="0.3">
      <c r="B20" s="9"/>
      <c r="C20" s="115"/>
      <c r="D20" s="111">
        <v>2.02</v>
      </c>
      <c r="E20" s="120" t="s">
        <v>81</v>
      </c>
      <c r="F20" s="111">
        <v>3050</v>
      </c>
      <c r="G20" s="120" t="s">
        <v>50</v>
      </c>
      <c r="H20" s="111" t="s">
        <v>49</v>
      </c>
      <c r="I20" s="117">
        <v>1</v>
      </c>
      <c r="J20" s="122">
        <v>52299.72</v>
      </c>
      <c r="K20" s="119">
        <f t="shared" ref="K20:K26" si="2">J20*I20</f>
        <v>52299.72</v>
      </c>
      <c r="L20" s="10"/>
      <c r="N20" s="159"/>
      <c r="V20" s="122">
        <v>39621</v>
      </c>
    </row>
    <row r="21" spans="1:22" ht="42.75" customHeight="1" x14ac:dyDescent="0.3">
      <c r="A21" s="5"/>
      <c r="B21" s="9"/>
      <c r="C21" s="115"/>
      <c r="D21" s="111">
        <v>2.0299999999999998</v>
      </c>
      <c r="E21" s="120" t="s">
        <v>81</v>
      </c>
      <c r="F21" s="111">
        <v>4556</v>
      </c>
      <c r="G21" s="120" t="s">
        <v>82</v>
      </c>
      <c r="H21" s="111" t="s">
        <v>49</v>
      </c>
      <c r="I21" s="117">
        <v>1</v>
      </c>
      <c r="J21" s="122">
        <v>222792.24000000002</v>
      </c>
      <c r="K21" s="119">
        <f t="shared" si="2"/>
        <v>222792.24000000002</v>
      </c>
      <c r="L21" s="17"/>
      <c r="N21" s="159"/>
      <c r="V21" s="122">
        <v>168782</v>
      </c>
    </row>
    <row r="22" spans="1:22" ht="42.75" customHeight="1" x14ac:dyDescent="0.3">
      <c r="A22" s="5"/>
      <c r="B22" s="9"/>
      <c r="C22" s="115"/>
      <c r="D22" s="111">
        <v>2.04</v>
      </c>
      <c r="E22" s="120" t="s">
        <v>81</v>
      </c>
      <c r="F22" s="111">
        <v>4749</v>
      </c>
      <c r="G22" s="120" t="s">
        <v>83</v>
      </c>
      <c r="H22" s="111" t="s">
        <v>49</v>
      </c>
      <c r="I22" s="117">
        <v>1</v>
      </c>
      <c r="J22" s="122">
        <v>226834.08000000002</v>
      </c>
      <c r="K22" s="119">
        <f t="shared" si="2"/>
        <v>226834.08000000002</v>
      </c>
      <c r="L22" s="10"/>
      <c r="M22" s="5"/>
      <c r="N22" s="159"/>
      <c r="V22" s="122">
        <v>171844</v>
      </c>
    </row>
    <row r="23" spans="1:22" ht="42" customHeight="1" x14ac:dyDescent="0.3">
      <c r="B23" s="16"/>
      <c r="C23" s="115"/>
      <c r="D23" s="111">
        <v>2.06</v>
      </c>
      <c r="E23" s="120" t="s">
        <v>81</v>
      </c>
      <c r="F23" s="111">
        <v>3012</v>
      </c>
      <c r="G23" s="120" t="s">
        <v>84</v>
      </c>
      <c r="H23" s="111" t="s">
        <v>41</v>
      </c>
      <c r="I23" s="117">
        <v>1</v>
      </c>
      <c r="J23" s="122">
        <v>10905.84</v>
      </c>
      <c r="K23" s="119">
        <f t="shared" si="2"/>
        <v>10905.84</v>
      </c>
      <c r="L23" s="10"/>
      <c r="M23" s="5"/>
      <c r="N23" s="159"/>
      <c r="V23" s="122">
        <v>8262</v>
      </c>
    </row>
    <row r="24" spans="1:22" ht="43.5" customHeight="1" x14ac:dyDescent="0.3">
      <c r="A24" s="5"/>
      <c r="B24" s="9"/>
      <c r="C24" s="115"/>
      <c r="D24" s="111">
        <v>2.0699999999999998</v>
      </c>
      <c r="E24" s="120" t="s">
        <v>81</v>
      </c>
      <c r="F24" s="111">
        <v>3155</v>
      </c>
      <c r="G24" s="120" t="s">
        <v>85</v>
      </c>
      <c r="H24" s="111" t="s">
        <v>43</v>
      </c>
      <c r="I24" s="117">
        <v>1</v>
      </c>
      <c r="J24" s="122">
        <v>249551.28</v>
      </c>
      <c r="K24" s="119">
        <f t="shared" si="2"/>
        <v>249551.28</v>
      </c>
      <c r="L24" s="10"/>
      <c r="M24" s="5"/>
      <c r="N24" s="159"/>
      <c r="V24" s="122">
        <v>189054</v>
      </c>
    </row>
    <row r="25" spans="1:22" ht="39.75" customHeight="1" x14ac:dyDescent="0.3">
      <c r="A25" s="5"/>
      <c r="B25" s="9"/>
      <c r="C25" s="115"/>
      <c r="D25" s="111">
        <v>2.08</v>
      </c>
      <c r="E25" s="120" t="s">
        <v>81</v>
      </c>
      <c r="F25" s="111">
        <v>4289</v>
      </c>
      <c r="G25" s="120" t="s">
        <v>86</v>
      </c>
      <c r="H25" s="111" t="s">
        <v>41</v>
      </c>
      <c r="I25" s="117">
        <v>1</v>
      </c>
      <c r="J25" s="122">
        <v>38852.880000000005</v>
      </c>
      <c r="K25" s="119">
        <f t="shared" si="2"/>
        <v>38852.880000000005</v>
      </c>
      <c r="L25" s="10"/>
      <c r="M25" s="5"/>
      <c r="N25" s="159"/>
      <c r="V25" s="122">
        <v>29434</v>
      </c>
    </row>
    <row r="26" spans="1:22" ht="42" customHeight="1" thickBot="1" x14ac:dyDescent="0.35">
      <c r="A26" s="5"/>
      <c r="B26" s="9"/>
      <c r="C26" s="115"/>
      <c r="D26" s="111">
        <v>2.09</v>
      </c>
      <c r="E26" s="120" t="s">
        <v>81</v>
      </c>
      <c r="F26" s="111">
        <v>7445</v>
      </c>
      <c r="G26" s="120" t="s">
        <v>51</v>
      </c>
      <c r="H26" s="111" t="s">
        <v>41</v>
      </c>
      <c r="I26" s="117">
        <v>1</v>
      </c>
      <c r="J26" s="122">
        <v>471859.08</v>
      </c>
      <c r="K26" s="119">
        <f t="shared" si="2"/>
        <v>471859.08</v>
      </c>
      <c r="L26" s="10"/>
      <c r="M26" s="5"/>
      <c r="N26" s="159"/>
      <c r="V26" s="122">
        <v>357469</v>
      </c>
    </row>
    <row r="27" spans="1:22" s="5" customFormat="1" ht="30" customHeight="1" thickBot="1" x14ac:dyDescent="0.35">
      <c r="B27" s="9"/>
      <c r="C27" s="238"/>
      <c r="D27" s="177" t="s">
        <v>52</v>
      </c>
      <c r="E27" s="178"/>
      <c r="F27" s="178"/>
      <c r="G27" s="178"/>
      <c r="H27" s="178"/>
      <c r="I27" s="178"/>
      <c r="J27" s="178"/>
      <c r="K27" s="179"/>
      <c r="L27" s="10"/>
      <c r="N27" s="159"/>
    </row>
    <row r="28" spans="1:22" ht="39" customHeight="1" x14ac:dyDescent="0.3">
      <c r="A28" s="5"/>
      <c r="B28" s="9"/>
      <c r="C28" s="115"/>
      <c r="D28" s="111">
        <v>3.01</v>
      </c>
      <c r="E28" s="120" t="s">
        <v>81</v>
      </c>
      <c r="F28" s="111">
        <v>4598</v>
      </c>
      <c r="G28" s="120" t="s">
        <v>53</v>
      </c>
      <c r="H28" s="111" t="s">
        <v>46</v>
      </c>
      <c r="I28" s="121">
        <v>1</v>
      </c>
      <c r="J28" s="122">
        <v>13577.52</v>
      </c>
      <c r="K28" s="119">
        <f t="shared" ref="K28:K29" si="3">J28*I28</f>
        <v>13577.52</v>
      </c>
      <c r="L28" s="10"/>
      <c r="M28" s="5"/>
      <c r="N28" s="159"/>
      <c r="V28" s="122">
        <v>10286</v>
      </c>
    </row>
    <row r="29" spans="1:22" s="5" customFormat="1" ht="39.75" customHeight="1" x14ac:dyDescent="0.3">
      <c r="B29" s="9"/>
      <c r="C29" s="115"/>
      <c r="D29" s="111">
        <v>3.02</v>
      </c>
      <c r="E29" s="120" t="s">
        <v>81</v>
      </c>
      <c r="F29" s="111">
        <v>6333</v>
      </c>
      <c r="G29" s="123" t="s">
        <v>87</v>
      </c>
      <c r="H29" s="111" t="s">
        <v>49</v>
      </c>
      <c r="I29" s="121">
        <v>1</v>
      </c>
      <c r="J29" s="122">
        <v>335718.24</v>
      </c>
      <c r="K29" s="119">
        <f t="shared" si="3"/>
        <v>335718.24</v>
      </c>
      <c r="L29" s="10"/>
      <c r="N29" s="159"/>
      <c r="V29" s="122">
        <v>254332</v>
      </c>
    </row>
    <row r="30" spans="1:22" ht="40.5" customHeight="1" x14ac:dyDescent="0.3">
      <c r="A30" s="5"/>
      <c r="B30" s="9"/>
      <c r="C30" s="115"/>
      <c r="D30" s="110">
        <v>3.03</v>
      </c>
      <c r="E30" s="120" t="s">
        <v>81</v>
      </c>
      <c r="F30" s="110">
        <v>4034</v>
      </c>
      <c r="G30" s="116" t="s">
        <v>54</v>
      </c>
      <c r="H30" s="110" t="s">
        <v>41</v>
      </c>
      <c r="I30" s="121">
        <v>1</v>
      </c>
      <c r="J30" s="118">
        <v>40840.800000000003</v>
      </c>
      <c r="K30" s="119">
        <f>J30*I30</f>
        <v>40840.800000000003</v>
      </c>
      <c r="L30" s="10"/>
      <c r="M30" s="5"/>
      <c r="N30" s="159"/>
      <c r="V30" s="118">
        <v>30940</v>
      </c>
    </row>
    <row r="31" spans="1:22" ht="44.25" customHeight="1" x14ac:dyDescent="0.3">
      <c r="A31" s="5"/>
      <c r="B31" s="9"/>
      <c r="C31" s="115"/>
      <c r="D31" s="111">
        <v>3.04</v>
      </c>
      <c r="E31" s="120" t="s">
        <v>81</v>
      </c>
      <c r="F31" s="111">
        <v>6148</v>
      </c>
      <c r="G31" s="120" t="s">
        <v>55</v>
      </c>
      <c r="H31" s="111" t="s">
        <v>56</v>
      </c>
      <c r="I31" s="121">
        <v>1</v>
      </c>
      <c r="J31" s="122">
        <v>80889.600000000006</v>
      </c>
      <c r="K31" s="119">
        <f t="shared" ref="K31:K38" si="4">J31*I31</f>
        <v>80889.600000000006</v>
      </c>
      <c r="L31" s="10"/>
      <c r="M31" s="5"/>
      <c r="N31" s="159"/>
      <c r="V31" s="122">
        <v>61280</v>
      </c>
    </row>
    <row r="32" spans="1:22" ht="74.099999999999994" customHeight="1" x14ac:dyDescent="0.3">
      <c r="A32" s="5"/>
      <c r="B32" s="9"/>
      <c r="C32" s="115"/>
      <c r="D32" s="111">
        <v>3.05</v>
      </c>
      <c r="E32" s="120" t="s">
        <v>81</v>
      </c>
      <c r="F32" s="111">
        <v>6150</v>
      </c>
      <c r="G32" s="120" t="s">
        <v>57</v>
      </c>
      <c r="H32" s="111" t="s">
        <v>56</v>
      </c>
      <c r="I32" s="121">
        <v>1</v>
      </c>
      <c r="J32" s="122">
        <v>709716.47999999998</v>
      </c>
      <c r="K32" s="119">
        <f t="shared" si="4"/>
        <v>709716.47999999998</v>
      </c>
      <c r="L32" s="10"/>
      <c r="M32" s="5"/>
      <c r="N32" s="159"/>
      <c r="V32" s="122">
        <v>537664</v>
      </c>
    </row>
    <row r="33" spans="1:22" ht="43.5" customHeight="1" x14ac:dyDescent="0.3">
      <c r="A33" s="5"/>
      <c r="B33" s="9"/>
      <c r="C33" s="115"/>
      <c r="D33" s="111">
        <v>3.06</v>
      </c>
      <c r="E33" s="120" t="s">
        <v>81</v>
      </c>
      <c r="F33" s="111">
        <v>4783</v>
      </c>
      <c r="G33" s="120" t="s">
        <v>58</v>
      </c>
      <c r="H33" s="111" t="s">
        <v>49</v>
      </c>
      <c r="I33" s="121">
        <v>1</v>
      </c>
      <c r="J33" s="122">
        <v>955016.04</v>
      </c>
      <c r="K33" s="119">
        <f t="shared" si="4"/>
        <v>955016.04</v>
      </c>
      <c r="L33" s="10"/>
      <c r="M33" s="5"/>
      <c r="N33" s="159"/>
      <c r="V33" s="122">
        <v>723497</v>
      </c>
    </row>
    <row r="34" spans="1:22" ht="66.95" customHeight="1" x14ac:dyDescent="0.3">
      <c r="A34" s="5"/>
      <c r="B34" s="9"/>
      <c r="C34" s="115"/>
      <c r="D34" s="111">
        <v>3.07</v>
      </c>
      <c r="E34" s="120" t="s">
        <v>81</v>
      </c>
      <c r="F34" s="111">
        <v>6103</v>
      </c>
      <c r="G34" s="120" t="s">
        <v>59</v>
      </c>
      <c r="H34" s="111" t="s">
        <v>56</v>
      </c>
      <c r="I34" s="121">
        <v>1</v>
      </c>
      <c r="J34" s="122">
        <v>219904.08000000002</v>
      </c>
      <c r="K34" s="119">
        <f t="shared" si="4"/>
        <v>219904.08000000002</v>
      </c>
      <c r="L34" s="10"/>
      <c r="M34" s="5"/>
      <c r="N34" s="159"/>
      <c r="V34" s="122">
        <v>166594</v>
      </c>
    </row>
    <row r="35" spans="1:22" ht="57" customHeight="1" x14ac:dyDescent="0.3">
      <c r="A35" s="5"/>
      <c r="B35" s="9"/>
      <c r="C35" s="115"/>
      <c r="D35" s="111">
        <v>3.08</v>
      </c>
      <c r="E35" s="120" t="s">
        <v>81</v>
      </c>
      <c r="F35" s="111">
        <v>4828</v>
      </c>
      <c r="G35" s="120" t="s">
        <v>60</v>
      </c>
      <c r="H35" s="111" t="s">
        <v>46</v>
      </c>
      <c r="I35" s="121">
        <v>1</v>
      </c>
      <c r="J35" s="122">
        <v>48483.600000000006</v>
      </c>
      <c r="K35" s="119">
        <f t="shared" si="4"/>
        <v>48483.600000000006</v>
      </c>
      <c r="L35" s="10"/>
      <c r="M35" s="5"/>
      <c r="N35" s="159"/>
      <c r="V35" s="122">
        <v>36730</v>
      </c>
    </row>
    <row r="36" spans="1:22" ht="39" customHeight="1" x14ac:dyDescent="0.3">
      <c r="A36" s="5"/>
      <c r="B36" s="9"/>
      <c r="C36" s="115"/>
      <c r="D36" s="111">
        <v>3.09</v>
      </c>
      <c r="E36" s="120" t="s">
        <v>81</v>
      </c>
      <c r="F36" s="111">
        <v>7538</v>
      </c>
      <c r="G36" s="120" t="s">
        <v>61</v>
      </c>
      <c r="H36" s="111" t="s">
        <v>41</v>
      </c>
      <c r="I36" s="121">
        <v>1</v>
      </c>
      <c r="J36" s="122">
        <v>75170.040000000008</v>
      </c>
      <c r="K36" s="119">
        <f t="shared" si="4"/>
        <v>75170.040000000008</v>
      </c>
      <c r="L36" s="10"/>
      <c r="M36" s="5"/>
      <c r="N36" s="159"/>
      <c r="V36" s="122">
        <v>56947</v>
      </c>
    </row>
    <row r="37" spans="1:22" ht="40.5" customHeight="1" x14ac:dyDescent="0.3">
      <c r="A37" s="5"/>
      <c r="B37" s="9"/>
      <c r="C37" s="115"/>
      <c r="D37" s="111">
        <v>3.11</v>
      </c>
      <c r="E37" s="120" t="s">
        <v>81</v>
      </c>
      <c r="F37" s="111">
        <v>5060</v>
      </c>
      <c r="G37" s="120" t="s">
        <v>62</v>
      </c>
      <c r="H37" s="111" t="s">
        <v>41</v>
      </c>
      <c r="I37" s="121">
        <v>1</v>
      </c>
      <c r="J37" s="122">
        <v>15671.04</v>
      </c>
      <c r="K37" s="119">
        <f t="shared" si="4"/>
        <v>15671.04</v>
      </c>
      <c r="L37" s="10"/>
      <c r="M37" s="5"/>
      <c r="N37" s="159"/>
      <c r="V37" s="122">
        <v>11872</v>
      </c>
    </row>
    <row r="38" spans="1:22" ht="35.25" customHeight="1" x14ac:dyDescent="0.3">
      <c r="A38" s="5"/>
      <c r="B38" s="9"/>
      <c r="C38" s="115"/>
      <c r="D38" s="111">
        <v>3.12</v>
      </c>
      <c r="E38" s="120" t="s">
        <v>81</v>
      </c>
      <c r="F38" s="111">
        <v>5015</v>
      </c>
      <c r="G38" s="120" t="s">
        <v>88</v>
      </c>
      <c r="H38" s="111" t="s">
        <v>43</v>
      </c>
      <c r="I38" s="121">
        <v>1</v>
      </c>
      <c r="J38" s="122">
        <v>816152.04</v>
      </c>
      <c r="K38" s="119">
        <f t="shared" si="4"/>
        <v>816152.04</v>
      </c>
      <c r="L38" s="10"/>
      <c r="M38" s="5"/>
      <c r="N38" s="159"/>
      <c r="V38" s="122">
        <v>618297</v>
      </c>
    </row>
    <row r="39" spans="1:22" ht="90" customHeight="1" x14ac:dyDescent="0.3">
      <c r="A39" s="5"/>
      <c r="B39" s="9"/>
      <c r="C39" s="115"/>
      <c r="D39" s="111">
        <v>3.13</v>
      </c>
      <c r="E39" s="120" t="s">
        <v>109</v>
      </c>
      <c r="F39" s="131" t="s">
        <v>95</v>
      </c>
      <c r="G39" s="132" t="s">
        <v>94</v>
      </c>
      <c r="H39" s="111" t="s">
        <v>49</v>
      </c>
      <c r="I39" s="121">
        <v>1</v>
      </c>
      <c r="J39" s="122">
        <v>118637.94168460702</v>
      </c>
      <c r="K39" s="119">
        <f>J39*I39</f>
        <v>118637.94168460702</v>
      </c>
      <c r="L39" s="10"/>
      <c r="M39" s="5"/>
      <c r="N39" s="159"/>
      <c r="V39" s="122" t="e">
        <f>#REF!</f>
        <v>#REF!</v>
      </c>
    </row>
    <row r="40" spans="1:22" ht="39" customHeight="1" x14ac:dyDescent="0.3">
      <c r="A40" s="5"/>
      <c r="B40" s="9"/>
      <c r="C40" s="115"/>
      <c r="D40" s="111">
        <v>3.14</v>
      </c>
      <c r="E40" s="120" t="s">
        <v>81</v>
      </c>
      <c r="F40" s="131">
        <v>5365</v>
      </c>
      <c r="G40" s="132" t="s">
        <v>89</v>
      </c>
      <c r="H40" s="111" t="s">
        <v>41</v>
      </c>
      <c r="I40" s="121">
        <v>1</v>
      </c>
      <c r="J40" s="122">
        <v>62536.32</v>
      </c>
      <c r="K40" s="119">
        <f t="shared" ref="K40" si="5">J40*I40</f>
        <v>62536.32</v>
      </c>
      <c r="L40" s="10"/>
      <c r="M40" s="5"/>
      <c r="N40" s="159"/>
      <c r="V40" s="122">
        <v>47376</v>
      </c>
    </row>
    <row r="41" spans="1:22" s="3" customFormat="1" ht="51" customHeight="1" x14ac:dyDescent="0.3">
      <c r="A41" s="5"/>
      <c r="B41" s="9"/>
      <c r="C41" s="115"/>
      <c r="D41" s="111">
        <v>3.15</v>
      </c>
      <c r="E41" s="120" t="s">
        <v>110</v>
      </c>
      <c r="F41" s="131">
        <v>12189</v>
      </c>
      <c r="G41" s="132" t="s">
        <v>63</v>
      </c>
      <c r="H41" s="111" t="s">
        <v>41</v>
      </c>
      <c r="I41" s="121">
        <v>1</v>
      </c>
      <c r="J41" s="122">
        <v>277299.84224952239</v>
      </c>
      <c r="K41" s="119">
        <f>J41*I41</f>
        <v>277299.84224952239</v>
      </c>
      <c r="L41" s="13"/>
      <c r="M41" s="11"/>
      <c r="N41" s="159"/>
      <c r="V41" s="122" t="e">
        <f>#REF!</f>
        <v>#REF!</v>
      </c>
    </row>
    <row r="42" spans="1:22" s="3" customFormat="1" ht="44.25" customHeight="1" x14ac:dyDescent="0.3">
      <c r="A42" s="5"/>
      <c r="B42" s="9"/>
      <c r="C42" s="115"/>
      <c r="D42" s="110">
        <v>3.16</v>
      </c>
      <c r="E42" s="120" t="s">
        <v>110</v>
      </c>
      <c r="F42" s="133">
        <v>10987</v>
      </c>
      <c r="G42" s="134" t="s">
        <v>64</v>
      </c>
      <c r="H42" s="110" t="s">
        <v>49</v>
      </c>
      <c r="I42" s="121">
        <v>1</v>
      </c>
      <c r="J42" s="122">
        <v>94796.293853923213</v>
      </c>
      <c r="K42" s="119">
        <f>J42*I42</f>
        <v>94796.293853923213</v>
      </c>
      <c r="L42" s="13"/>
      <c r="M42" s="11"/>
      <c r="N42" s="159"/>
      <c r="V42" s="122" t="e">
        <f>#REF!</f>
        <v>#REF!</v>
      </c>
    </row>
    <row r="43" spans="1:22" s="3" customFormat="1" ht="41.25" customHeight="1" x14ac:dyDescent="0.3">
      <c r="A43" s="11"/>
      <c r="B43" s="12"/>
      <c r="C43" s="115"/>
      <c r="D43" s="111">
        <v>3.19</v>
      </c>
      <c r="E43" s="120" t="s">
        <v>110</v>
      </c>
      <c r="F43" s="131">
        <v>13872</v>
      </c>
      <c r="G43" s="132" t="s">
        <v>65</v>
      </c>
      <c r="H43" s="111" t="s">
        <v>12</v>
      </c>
      <c r="I43" s="121">
        <v>1</v>
      </c>
      <c r="J43" s="122">
        <v>8933.8274943455999</v>
      </c>
      <c r="K43" s="119">
        <f t="shared" ref="K43" si="6">J43*I43</f>
        <v>8933.8274943455999</v>
      </c>
      <c r="L43" s="13"/>
      <c r="M43" s="11"/>
      <c r="N43" s="159"/>
      <c r="V43" s="122" t="e">
        <f>#REF!</f>
        <v>#REF!</v>
      </c>
    </row>
    <row r="44" spans="1:22" s="3" customFormat="1" ht="42" customHeight="1" x14ac:dyDescent="0.3">
      <c r="A44" s="11"/>
      <c r="B44" s="12"/>
      <c r="C44" s="115"/>
      <c r="D44" s="110">
        <v>3.2</v>
      </c>
      <c r="E44" s="120" t="s">
        <v>110</v>
      </c>
      <c r="F44" s="133">
        <v>10430</v>
      </c>
      <c r="G44" s="134" t="s">
        <v>66</v>
      </c>
      <c r="H44" s="110" t="s">
        <v>41</v>
      </c>
      <c r="I44" s="121">
        <v>1</v>
      </c>
      <c r="J44" s="122">
        <v>68158.607462299202</v>
      </c>
      <c r="K44" s="119">
        <f>J44*I44</f>
        <v>68158.607462299202</v>
      </c>
      <c r="L44" s="13"/>
      <c r="M44" s="11"/>
      <c r="N44" s="159"/>
      <c r="V44" s="122" t="e">
        <f>#REF!</f>
        <v>#REF!</v>
      </c>
    </row>
    <row r="45" spans="1:22" s="3" customFormat="1" ht="48.75" customHeight="1" x14ac:dyDescent="0.3">
      <c r="A45" s="11"/>
      <c r="B45" s="12"/>
      <c r="C45" s="115"/>
      <c r="D45" s="111">
        <v>3.21</v>
      </c>
      <c r="E45" s="120" t="s">
        <v>110</v>
      </c>
      <c r="F45" s="131">
        <v>18673</v>
      </c>
      <c r="G45" s="132" t="s">
        <v>67</v>
      </c>
      <c r="H45" s="111" t="s">
        <v>68</v>
      </c>
      <c r="I45" s="121">
        <v>1</v>
      </c>
      <c r="J45" s="122">
        <v>13574.2540502184</v>
      </c>
      <c r="K45" s="119">
        <f t="shared" ref="K45" si="7">J45*I45</f>
        <v>13574.2540502184</v>
      </c>
      <c r="L45" s="13"/>
      <c r="M45" s="11"/>
      <c r="N45" s="159"/>
      <c r="V45" s="122" t="e">
        <f>#REF!</f>
        <v>#REF!</v>
      </c>
    </row>
    <row r="46" spans="1:22" s="3" customFormat="1" ht="48.75" customHeight="1" x14ac:dyDescent="0.3">
      <c r="A46" s="11"/>
      <c r="B46" s="12"/>
      <c r="C46" s="130"/>
      <c r="D46" s="111">
        <v>3.22</v>
      </c>
      <c r="E46" s="120" t="s">
        <v>91</v>
      </c>
      <c r="F46" s="131">
        <v>429</v>
      </c>
      <c r="G46" s="132" t="s">
        <v>90</v>
      </c>
      <c r="H46" s="111" t="s">
        <v>68</v>
      </c>
      <c r="I46" s="121">
        <v>1</v>
      </c>
      <c r="J46" s="122">
        <v>36487.915200000003</v>
      </c>
      <c r="K46" s="119">
        <f>J46*I46</f>
        <v>36487.915200000003</v>
      </c>
      <c r="L46" s="13"/>
      <c r="M46" s="11"/>
      <c r="N46" s="159"/>
      <c r="V46" s="122">
        <f>27642.36</f>
        <v>27642.36</v>
      </c>
    </row>
    <row r="47" spans="1:22" s="3" customFormat="1" ht="48.75" customHeight="1" x14ac:dyDescent="0.3">
      <c r="A47" s="11"/>
      <c r="B47" s="12"/>
      <c r="C47" s="130"/>
      <c r="D47" s="111">
        <v>3.23</v>
      </c>
      <c r="E47" s="120" t="s">
        <v>91</v>
      </c>
      <c r="F47" s="131" t="s">
        <v>111</v>
      </c>
      <c r="G47" s="132" t="s">
        <v>92</v>
      </c>
      <c r="H47" s="111" t="s">
        <v>93</v>
      </c>
      <c r="I47" s="121">
        <v>1</v>
      </c>
      <c r="J47" s="122">
        <v>809055.68039999995</v>
      </c>
      <c r="K47" s="119">
        <f>J47*I47</f>
        <v>809055.68039999995</v>
      </c>
      <c r="L47" s="13"/>
      <c r="M47" s="11"/>
      <c r="N47" s="159"/>
      <c r="V47" s="122">
        <v>612920.97</v>
      </c>
    </row>
    <row r="48" spans="1:22" s="3" customFormat="1" ht="30" customHeight="1" thickBot="1" x14ac:dyDescent="0.35">
      <c r="A48" s="11"/>
      <c r="B48" s="12"/>
      <c r="C48" s="239"/>
      <c r="D48" s="240" t="s">
        <v>69</v>
      </c>
      <c r="E48" s="241"/>
      <c r="F48" s="241"/>
      <c r="G48" s="241"/>
      <c r="H48" s="241"/>
      <c r="I48" s="241"/>
      <c r="J48" s="241"/>
      <c r="K48" s="242"/>
      <c r="L48" s="13"/>
      <c r="M48" s="11"/>
      <c r="N48" s="159"/>
    </row>
    <row r="49" spans="1:22" s="3" customFormat="1" ht="42.75" customHeight="1" x14ac:dyDescent="0.3">
      <c r="A49" s="11"/>
      <c r="B49" s="12"/>
      <c r="C49" s="115"/>
      <c r="D49" s="124">
        <v>4.01</v>
      </c>
      <c r="E49" s="120" t="s">
        <v>81</v>
      </c>
      <c r="F49" s="110">
        <v>6153</v>
      </c>
      <c r="G49" s="116" t="s">
        <v>70</v>
      </c>
      <c r="H49" s="110" t="s">
        <v>41</v>
      </c>
      <c r="I49" s="117">
        <v>1</v>
      </c>
      <c r="J49" s="118">
        <v>1519.3200000000002</v>
      </c>
      <c r="K49" s="119">
        <f>J49*I49</f>
        <v>1519.3200000000002</v>
      </c>
      <c r="L49" s="13"/>
      <c r="M49" s="11"/>
      <c r="N49" s="159"/>
      <c r="V49" s="118">
        <v>1151</v>
      </c>
    </row>
    <row r="50" spans="1:22" s="3" customFormat="1" ht="41.25" customHeight="1" x14ac:dyDescent="0.3">
      <c r="A50" s="11"/>
      <c r="B50" s="12"/>
      <c r="C50" s="115"/>
      <c r="D50" s="110">
        <v>4.0199999999999996</v>
      </c>
      <c r="E50" s="120" t="s">
        <v>81</v>
      </c>
      <c r="F50" s="110">
        <v>6155</v>
      </c>
      <c r="G50" s="116" t="s">
        <v>71</v>
      </c>
      <c r="H50" s="110" t="s">
        <v>43</v>
      </c>
      <c r="I50" s="117">
        <v>1</v>
      </c>
      <c r="J50" s="118">
        <v>298986.60000000003</v>
      </c>
      <c r="K50" s="119">
        <f>J50*I50</f>
        <v>298986.60000000003</v>
      </c>
      <c r="L50" s="13"/>
      <c r="M50" s="11"/>
      <c r="N50" s="159"/>
      <c r="V50" s="118">
        <v>226505</v>
      </c>
    </row>
    <row r="51" spans="1:22" s="3" customFormat="1" ht="37.5" customHeight="1" x14ac:dyDescent="0.3">
      <c r="A51" s="11"/>
      <c r="B51" s="12"/>
      <c r="C51" s="115"/>
      <c r="D51" s="111">
        <v>4.03</v>
      </c>
      <c r="E51" s="120" t="s">
        <v>81</v>
      </c>
      <c r="F51" s="111">
        <v>6219</v>
      </c>
      <c r="G51" s="120" t="s">
        <v>72</v>
      </c>
      <c r="H51" s="111" t="s">
        <v>43</v>
      </c>
      <c r="I51" s="117">
        <v>1</v>
      </c>
      <c r="J51" s="122">
        <v>944394</v>
      </c>
      <c r="K51" s="119">
        <f t="shared" ref="K51" si="8">J51*I51</f>
        <v>944394</v>
      </c>
      <c r="L51" s="13"/>
      <c r="M51" s="11"/>
      <c r="N51" s="159"/>
      <c r="V51" s="122">
        <v>715450</v>
      </c>
    </row>
    <row r="52" spans="1:22" s="3" customFormat="1" ht="41.25" customHeight="1" x14ac:dyDescent="0.3">
      <c r="A52" s="11"/>
      <c r="B52" s="12"/>
      <c r="C52" s="115"/>
      <c r="D52" s="110">
        <v>4.04</v>
      </c>
      <c r="E52" s="120" t="s">
        <v>81</v>
      </c>
      <c r="F52" s="110">
        <v>8534</v>
      </c>
      <c r="G52" s="116" t="s">
        <v>73</v>
      </c>
      <c r="H52" s="110" t="s">
        <v>43</v>
      </c>
      <c r="I52" s="117">
        <v>1</v>
      </c>
      <c r="J52" s="122">
        <v>567577.56000000006</v>
      </c>
      <c r="K52" s="119">
        <f>J52*I52</f>
        <v>567577.56000000006</v>
      </c>
      <c r="L52" s="13"/>
      <c r="M52" s="11"/>
      <c r="N52" s="159"/>
      <c r="V52" s="122">
        <v>429983</v>
      </c>
    </row>
    <row r="53" spans="1:22" s="3" customFormat="1" ht="38.25" x14ac:dyDescent="0.3">
      <c r="A53" s="11"/>
      <c r="B53" s="12"/>
      <c r="C53" s="115"/>
      <c r="D53" s="111">
        <v>4.05</v>
      </c>
      <c r="E53" s="120" t="s">
        <v>81</v>
      </c>
      <c r="F53" s="111">
        <v>8535</v>
      </c>
      <c r="G53" s="120" t="s">
        <v>74</v>
      </c>
      <c r="H53" s="111" t="s">
        <v>43</v>
      </c>
      <c r="I53" s="117">
        <v>1</v>
      </c>
      <c r="J53" s="122">
        <v>677533.56</v>
      </c>
      <c r="K53" s="119">
        <f t="shared" ref="K53:K55" si="9">J53*I53</f>
        <v>677533.56</v>
      </c>
      <c r="L53" s="13"/>
      <c r="M53" s="11"/>
      <c r="N53" s="159"/>
      <c r="V53" s="122">
        <v>513283</v>
      </c>
    </row>
    <row r="54" spans="1:22" s="3" customFormat="1" ht="38.25" x14ac:dyDescent="0.3">
      <c r="A54" s="11"/>
      <c r="B54" s="12"/>
      <c r="C54" s="115"/>
      <c r="D54" s="111">
        <v>4.0599999999999996</v>
      </c>
      <c r="E54" s="120" t="s">
        <v>81</v>
      </c>
      <c r="F54" s="111">
        <v>3721</v>
      </c>
      <c r="G54" s="120" t="s">
        <v>75</v>
      </c>
      <c r="H54" s="111" t="s">
        <v>41</v>
      </c>
      <c r="I54" s="117">
        <v>1</v>
      </c>
      <c r="J54" s="122">
        <v>42691.44</v>
      </c>
      <c r="K54" s="119">
        <f t="shared" si="9"/>
        <v>42691.44</v>
      </c>
      <c r="L54" s="14"/>
      <c r="M54" s="11"/>
      <c r="N54" s="159"/>
      <c r="V54" s="122">
        <v>32342</v>
      </c>
    </row>
    <row r="55" spans="1:22" s="3" customFormat="1" ht="46.5" customHeight="1" x14ac:dyDescent="0.3">
      <c r="A55" s="11"/>
      <c r="B55" s="12"/>
      <c r="C55" s="115"/>
      <c r="D55" s="111">
        <v>4.07</v>
      </c>
      <c r="E55" s="120" t="s">
        <v>81</v>
      </c>
      <c r="F55" s="111">
        <v>4583</v>
      </c>
      <c r="G55" s="120" t="s">
        <v>76</v>
      </c>
      <c r="H55" s="111" t="s">
        <v>41</v>
      </c>
      <c r="I55" s="117">
        <v>1</v>
      </c>
      <c r="J55" s="122">
        <v>55577.280000000006</v>
      </c>
      <c r="K55" s="119">
        <f t="shared" si="9"/>
        <v>55577.280000000006</v>
      </c>
      <c r="L55" s="15"/>
      <c r="M55" s="11"/>
      <c r="N55" s="159"/>
      <c r="V55" s="122">
        <v>42104</v>
      </c>
    </row>
    <row r="56" spans="1:22" s="3" customFormat="1" ht="32.25" customHeight="1" thickBot="1" x14ac:dyDescent="0.35">
      <c r="A56" s="11"/>
      <c r="B56" s="12"/>
      <c r="C56" s="239"/>
      <c r="D56" s="240" t="s">
        <v>77</v>
      </c>
      <c r="E56" s="241"/>
      <c r="F56" s="241"/>
      <c r="G56" s="241"/>
      <c r="H56" s="241"/>
      <c r="I56" s="241"/>
      <c r="J56" s="241"/>
      <c r="K56" s="242"/>
      <c r="L56" s="96"/>
      <c r="M56" s="11"/>
      <c r="N56" s="159"/>
    </row>
    <row r="57" spans="1:22" s="3" customFormat="1" ht="39" customHeight="1" x14ac:dyDescent="0.3">
      <c r="A57" s="11"/>
      <c r="B57" s="12"/>
      <c r="C57" s="115"/>
      <c r="D57" s="125">
        <v>5.01</v>
      </c>
      <c r="E57" s="120" t="s">
        <v>81</v>
      </c>
      <c r="F57" s="125">
        <v>4613</v>
      </c>
      <c r="G57" s="126" t="s">
        <v>78</v>
      </c>
      <c r="H57" s="125" t="s">
        <v>49</v>
      </c>
      <c r="I57" s="127">
        <v>1</v>
      </c>
      <c r="J57" s="128">
        <v>74289.600000000006</v>
      </c>
      <c r="K57" s="129">
        <f>J57*I57</f>
        <v>74289.600000000006</v>
      </c>
      <c r="L57" s="15"/>
      <c r="M57" s="11"/>
      <c r="N57" s="159"/>
      <c r="V57" s="128">
        <v>56280</v>
      </c>
    </row>
    <row r="58" spans="1:22" s="4" customFormat="1" ht="58.5" customHeight="1" x14ac:dyDescent="0.3">
      <c r="A58" s="11"/>
      <c r="B58" s="12"/>
      <c r="C58" s="115"/>
      <c r="D58" s="110">
        <v>5.0199999999999996</v>
      </c>
      <c r="E58" s="120" t="s">
        <v>81</v>
      </c>
      <c r="F58" s="110">
        <v>6463</v>
      </c>
      <c r="G58" s="116" t="s">
        <v>79</v>
      </c>
      <c r="H58" s="110" t="s">
        <v>80</v>
      </c>
      <c r="I58" s="127">
        <v>1</v>
      </c>
      <c r="J58" s="118">
        <v>9240</v>
      </c>
      <c r="K58" s="119">
        <f>J58*I58</f>
        <v>9240</v>
      </c>
      <c r="L58" s="13"/>
      <c r="M58" s="11"/>
      <c r="N58" s="159"/>
      <c r="V58" s="118">
        <v>7000</v>
      </c>
    </row>
    <row r="59" spans="1:22" ht="37.5" customHeight="1" x14ac:dyDescent="0.3">
      <c r="A59" s="5"/>
      <c r="B59" s="9"/>
      <c r="C59" s="135"/>
      <c r="D59" s="136"/>
      <c r="E59" s="137"/>
      <c r="F59" s="136"/>
      <c r="G59" s="137"/>
      <c r="H59" s="136"/>
      <c r="I59" s="244" t="s">
        <v>106</v>
      </c>
      <c r="J59" s="243"/>
      <c r="K59" s="149">
        <f>SUM(K14:K17,K19:K26,K28:K47,K49:K55,K57:K58)</f>
        <v>8967150.0023949165</v>
      </c>
      <c r="L59" s="10"/>
      <c r="M59" s="5"/>
      <c r="V59"/>
    </row>
    <row r="60" spans="1:22" x14ac:dyDescent="0.3">
      <c r="A60" s="5"/>
      <c r="B60" s="9"/>
      <c r="C60"/>
      <c r="D60"/>
      <c r="E60"/>
      <c r="F60"/>
      <c r="G60" s="139"/>
      <c r="H60" s="140"/>
      <c r="I60" s="140"/>
      <c r="J60" s="140"/>
      <c r="K60" s="138"/>
      <c r="L60" s="5"/>
      <c r="M60" s="5"/>
      <c r="V60"/>
    </row>
    <row r="61" spans="1:22" ht="17.25" thickBot="1" x14ac:dyDescent="0.35">
      <c r="A61" s="5"/>
      <c r="B61" s="9"/>
      <c r="C61"/>
      <c r="D61"/>
      <c r="E61"/>
      <c r="F61"/>
      <c r="G61" s="139"/>
      <c r="H61" s="141"/>
      <c r="I61" s="140"/>
      <c r="J61" s="140"/>
      <c r="K61" s="148"/>
      <c r="L61" s="5"/>
      <c r="M61" s="5"/>
      <c r="V61"/>
    </row>
    <row r="62" spans="1:22" x14ac:dyDescent="0.3">
      <c r="A62" s="5"/>
      <c r="B62" s="12"/>
      <c r="C62"/>
      <c r="D62"/>
      <c r="E62"/>
      <c r="F62"/>
      <c r="G62" s="173" t="s">
        <v>97</v>
      </c>
      <c r="H62" s="174"/>
      <c r="I62" s="150" t="s">
        <v>98</v>
      </c>
      <c r="J62" s="175">
        <v>0.27</v>
      </c>
      <c r="K62" s="176"/>
      <c r="V62"/>
    </row>
    <row r="63" spans="1:22" x14ac:dyDescent="0.3">
      <c r="A63" s="5"/>
      <c r="B63" s="5"/>
      <c r="C63"/>
      <c r="D63"/>
      <c r="E63"/>
      <c r="F63"/>
      <c r="G63" s="199" t="s">
        <v>96</v>
      </c>
      <c r="H63" s="200"/>
      <c r="I63" s="151" t="s">
        <v>99</v>
      </c>
      <c r="J63" s="201">
        <v>0.01</v>
      </c>
      <c r="K63" s="202"/>
      <c r="V63"/>
    </row>
    <row r="64" spans="1:22" ht="17.25" thickBot="1" x14ac:dyDescent="0.35">
      <c r="C64"/>
      <c r="D64"/>
      <c r="E64"/>
      <c r="F64"/>
      <c r="G64" s="203" t="s">
        <v>38</v>
      </c>
      <c r="H64" s="204"/>
      <c r="I64" s="152" t="s">
        <v>100</v>
      </c>
      <c r="J64" s="205">
        <v>0.04</v>
      </c>
      <c r="K64" s="206"/>
      <c r="V64"/>
    </row>
    <row r="65" spans="2:22" ht="17.25" thickBot="1" x14ac:dyDescent="0.35">
      <c r="C65"/>
      <c r="D65"/>
      <c r="E65"/>
      <c r="F65"/>
      <c r="G65" s="207" t="s">
        <v>101</v>
      </c>
      <c r="H65" s="208"/>
      <c r="I65" s="209"/>
      <c r="J65" s="210">
        <f>SUM(J62:K64)</f>
        <v>0.32</v>
      </c>
      <c r="K65" s="211"/>
      <c r="V65"/>
    </row>
    <row r="66" spans="2:22" ht="17.25" thickBot="1" x14ac:dyDescent="0.35">
      <c r="C66"/>
      <c r="D66"/>
      <c r="E66"/>
      <c r="F66"/>
      <c r="G66" s="192" t="s">
        <v>102</v>
      </c>
      <c r="H66" s="193"/>
      <c r="I66" s="194"/>
      <c r="J66" s="153" t="s">
        <v>103</v>
      </c>
      <c r="K66" s="154">
        <v>67702758.021977991</v>
      </c>
      <c r="N66" s="158"/>
      <c r="V66"/>
    </row>
    <row r="67" spans="2:22" ht="17.25" thickBot="1" x14ac:dyDescent="0.35">
      <c r="C67" s="142"/>
      <c r="D67" s="142"/>
      <c r="E67" s="142"/>
      <c r="F67" s="142"/>
      <c r="G67" s="195" t="s">
        <v>104</v>
      </c>
      <c r="H67" s="196"/>
      <c r="I67" s="197"/>
      <c r="J67" s="156" t="s">
        <v>103</v>
      </c>
      <c r="K67" s="154">
        <v>67702758.021977991</v>
      </c>
      <c r="N67" s="158"/>
      <c r="V67"/>
    </row>
    <row r="68" spans="2:22" x14ac:dyDescent="0.3">
      <c r="C68"/>
      <c r="D68"/>
      <c r="E68" s="147">
        <f>K60*H64</f>
        <v>0</v>
      </c>
      <c r="F68"/>
      <c r="G68" s="198" t="s">
        <v>105</v>
      </c>
      <c r="H68" s="198"/>
      <c r="I68" s="198"/>
      <c r="J68" s="157" t="s">
        <v>103</v>
      </c>
      <c r="K68" s="155">
        <v>67702758.021977991</v>
      </c>
      <c r="N68" s="158"/>
      <c r="V68"/>
    </row>
    <row r="69" spans="2:22" x14ac:dyDescent="0.3">
      <c r="C69" s="144"/>
      <c r="D69" s="142"/>
      <c r="E69" s="142"/>
      <c r="F69" s="142"/>
      <c r="G69" s="144"/>
      <c r="H69" s="142"/>
      <c r="I69" s="145"/>
      <c r="J69" s="146"/>
      <c r="K69" s="143"/>
      <c r="V69"/>
    </row>
    <row r="70" spans="2:22" ht="16.5" customHeight="1" x14ac:dyDescent="0.3">
      <c r="B70" s="162" t="s">
        <v>22</v>
      </c>
      <c r="C70" s="163"/>
      <c r="D70" s="163"/>
      <c r="E70" s="163"/>
      <c r="F70" s="163"/>
      <c r="G70" s="163"/>
    </row>
    <row r="71" spans="2:22" ht="16.5" customHeight="1" x14ac:dyDescent="0.3">
      <c r="B71" s="162" t="s">
        <v>25</v>
      </c>
      <c r="C71" s="163"/>
      <c r="D71" s="163"/>
      <c r="E71" s="163"/>
      <c r="F71" s="163"/>
      <c r="G71" s="163"/>
    </row>
    <row r="72" spans="2:22" ht="16.5" customHeight="1" x14ac:dyDescent="0.3">
      <c r="B72" s="162" t="s">
        <v>29</v>
      </c>
      <c r="C72" s="163"/>
      <c r="D72" s="163"/>
      <c r="E72" s="163"/>
      <c r="F72" s="163"/>
      <c r="G72" s="163"/>
    </row>
  </sheetData>
  <mergeCells count="34">
    <mergeCell ref="G66:I66"/>
    <mergeCell ref="G67:I67"/>
    <mergeCell ref="G68:I68"/>
    <mergeCell ref="G63:H63"/>
    <mergeCell ref="J63:K63"/>
    <mergeCell ref="G64:H64"/>
    <mergeCell ref="J64:K64"/>
    <mergeCell ref="G65:I65"/>
    <mergeCell ref="J65:K65"/>
    <mergeCell ref="D48:K48"/>
    <mergeCell ref="D56:K56"/>
    <mergeCell ref="I59:J59"/>
    <mergeCell ref="C3:F3"/>
    <mergeCell ref="C5:K5"/>
    <mergeCell ref="C6:K6"/>
    <mergeCell ref="C7:K8"/>
    <mergeCell ref="C9:K9"/>
    <mergeCell ref="D18:K18"/>
    <mergeCell ref="D27:K27"/>
    <mergeCell ref="V11:V12"/>
    <mergeCell ref="B70:G70"/>
    <mergeCell ref="B71:G71"/>
    <mergeCell ref="B72:G72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  <mergeCell ref="G62:H62"/>
    <mergeCell ref="J62:K62"/>
  </mergeCells>
  <phoneticPr fontId="6" type="noConversion"/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M55"/>
  <sheetViews>
    <sheetView showGridLines="0" view="pageBreakPreview" zoomScale="70" zoomScaleNormal="100" zoomScaleSheetLayoutView="70" zoomScalePageLayoutView="55" workbookViewId="0">
      <selection activeCell="G18" sqref="G18"/>
    </sheetView>
  </sheetViews>
  <sheetFormatPr baseColWidth="10" defaultColWidth="11.28515625" defaultRowHeight="16.5" x14ac:dyDescent="0.3"/>
  <cols>
    <col min="1" max="2" width="3.28515625" style="1" customWidth="1"/>
    <col min="3" max="3" width="5.140625" style="1" customWidth="1"/>
    <col min="4" max="4" width="15.28515625" style="1" customWidth="1"/>
    <col min="5" max="5" width="16.140625" style="2" customWidth="1"/>
    <col min="6" max="6" width="17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2" width="3.28515625" style="1" customWidth="1"/>
    <col min="13" max="13" width="2.7109375" style="1" customWidth="1"/>
    <col min="14" max="16384" width="11.28515625" style="1"/>
  </cols>
  <sheetData>
    <row r="1" spans="1:13" ht="17.25" thickBot="1" x14ac:dyDescent="0.35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7.25" thickTop="1" x14ac:dyDescent="0.3">
      <c r="A2" s="5"/>
      <c r="B2" s="7"/>
      <c r="C2" s="103"/>
      <c r="D2" s="103"/>
      <c r="E2" s="104"/>
      <c r="F2" s="103"/>
      <c r="G2" s="103"/>
      <c r="H2" s="103"/>
      <c r="I2" s="103"/>
      <c r="J2" s="103"/>
      <c r="K2" s="103"/>
      <c r="L2" s="8"/>
      <c r="M2" s="5"/>
    </row>
    <row r="3" spans="1:13" ht="27" customHeight="1" x14ac:dyDescent="0.3">
      <c r="A3" s="5"/>
      <c r="B3" s="9"/>
      <c r="C3" s="221" t="s">
        <v>0</v>
      </c>
      <c r="D3" s="221"/>
      <c r="E3" s="221"/>
      <c r="F3" s="221"/>
      <c r="G3" s="5"/>
      <c r="H3" s="5"/>
      <c r="I3" s="5"/>
      <c r="J3" s="5"/>
      <c r="K3" s="5"/>
      <c r="L3" s="10"/>
      <c r="M3" s="5"/>
    </row>
    <row r="4" spans="1:13" x14ac:dyDescent="0.3">
      <c r="A4" s="5"/>
      <c r="B4" s="9"/>
      <c r="C4" s="88" t="s">
        <v>1</v>
      </c>
      <c r="D4" s="89" t="s">
        <v>2</v>
      </c>
      <c r="E4" s="88" t="s">
        <v>3</v>
      </c>
      <c r="F4" s="89">
        <v>4</v>
      </c>
      <c r="G4" s="5"/>
      <c r="H4" s="5"/>
      <c r="I4" s="5"/>
      <c r="J4" s="5"/>
      <c r="K4" s="5"/>
      <c r="L4" s="10"/>
      <c r="M4" s="5"/>
    </row>
    <row r="5" spans="1:13" x14ac:dyDescent="0.3">
      <c r="A5" s="5"/>
      <c r="B5" s="9"/>
      <c r="C5" s="237" t="s">
        <v>4</v>
      </c>
      <c r="D5" s="237"/>
      <c r="E5" s="237"/>
      <c r="F5" s="237"/>
      <c r="G5" s="237"/>
      <c r="H5" s="237"/>
      <c r="I5" s="237"/>
      <c r="J5" s="237"/>
      <c r="K5" s="237"/>
      <c r="L5" s="10"/>
      <c r="M5" s="5"/>
    </row>
    <row r="6" spans="1:13" ht="17.25" thickBot="1" x14ac:dyDescent="0.35">
      <c r="A6" s="5"/>
      <c r="B6" s="9"/>
      <c r="C6" s="182" t="s">
        <v>5</v>
      </c>
      <c r="D6" s="182"/>
      <c r="E6" s="182"/>
      <c r="F6" s="182"/>
      <c r="G6" s="182"/>
      <c r="H6" s="182"/>
      <c r="I6" s="182"/>
      <c r="J6" s="182"/>
      <c r="K6" s="182"/>
      <c r="L6" s="10"/>
      <c r="M6" s="5"/>
    </row>
    <row r="7" spans="1:13" s="19" customFormat="1" x14ac:dyDescent="0.3">
      <c r="A7" s="18"/>
      <c r="B7" s="100"/>
      <c r="C7" s="212" t="s">
        <v>6</v>
      </c>
      <c r="D7" s="213"/>
      <c r="E7" s="213"/>
      <c r="F7" s="213"/>
      <c r="G7" s="213"/>
      <c r="H7" s="213"/>
      <c r="I7" s="213"/>
      <c r="J7" s="213"/>
      <c r="K7" s="214"/>
      <c r="L7" s="20"/>
      <c r="M7" s="18"/>
    </row>
    <row r="8" spans="1:13" ht="43.5" customHeight="1" x14ac:dyDescent="0.3">
      <c r="A8" s="5"/>
      <c r="B8" s="101"/>
      <c r="C8" s="215"/>
      <c r="D8" s="216"/>
      <c r="E8" s="216"/>
      <c r="F8" s="216"/>
      <c r="G8" s="216"/>
      <c r="H8" s="216"/>
      <c r="I8" s="216"/>
      <c r="J8" s="216"/>
      <c r="K8" s="217"/>
      <c r="L8" s="10"/>
      <c r="M8" s="5"/>
    </row>
    <row r="9" spans="1:13" ht="34.5" customHeight="1" x14ac:dyDescent="0.3">
      <c r="A9" s="5"/>
      <c r="B9" s="101"/>
      <c r="C9" s="218" t="s">
        <v>7</v>
      </c>
      <c r="D9" s="219"/>
      <c r="E9" s="219"/>
      <c r="F9" s="219"/>
      <c r="G9" s="219"/>
      <c r="H9" s="219"/>
      <c r="I9" s="219"/>
      <c r="J9" s="219"/>
      <c r="K9" s="220"/>
      <c r="L9" s="10"/>
      <c r="M9" s="5"/>
    </row>
    <row r="10" spans="1:13" ht="30" customHeight="1" thickBot="1" x14ac:dyDescent="0.35">
      <c r="A10" s="5"/>
      <c r="B10" s="9"/>
      <c r="C10" s="224"/>
      <c r="D10" s="164"/>
      <c r="E10" s="164"/>
      <c r="F10" s="164"/>
      <c r="G10" s="164"/>
      <c r="H10" s="164"/>
      <c r="I10" s="164"/>
      <c r="J10" s="164"/>
      <c r="K10" s="165"/>
      <c r="L10" s="10"/>
      <c r="M10" s="5"/>
    </row>
    <row r="11" spans="1:13" ht="30" customHeight="1" x14ac:dyDescent="0.3">
      <c r="A11" s="5"/>
      <c r="B11" s="9"/>
      <c r="C11" s="166" t="s">
        <v>8</v>
      </c>
      <c r="D11" s="168" t="s">
        <v>9</v>
      </c>
      <c r="E11" s="170" t="s">
        <v>10</v>
      </c>
      <c r="F11" s="170"/>
      <c r="G11" s="166" t="s">
        <v>11</v>
      </c>
      <c r="H11" s="168" t="s">
        <v>12</v>
      </c>
      <c r="I11" s="168" t="s">
        <v>13</v>
      </c>
      <c r="J11" s="160" t="s">
        <v>14</v>
      </c>
      <c r="K11" s="171" t="s">
        <v>15</v>
      </c>
      <c r="L11" s="10"/>
      <c r="M11" s="5"/>
    </row>
    <row r="12" spans="1:13" ht="30" customHeight="1" thickBot="1" x14ac:dyDescent="0.35">
      <c r="A12" s="5"/>
      <c r="B12" s="9"/>
      <c r="C12" s="167"/>
      <c r="D12" s="169"/>
      <c r="E12" s="22" t="s">
        <v>16</v>
      </c>
      <c r="F12" s="22" t="s">
        <v>17</v>
      </c>
      <c r="G12" s="167"/>
      <c r="H12" s="169"/>
      <c r="I12" s="169"/>
      <c r="J12" s="161"/>
      <c r="K12" s="172"/>
      <c r="L12" s="10"/>
      <c r="M12" s="5"/>
    </row>
    <row r="13" spans="1:13" ht="30" customHeight="1" thickBot="1" x14ac:dyDescent="0.35">
      <c r="A13" s="5"/>
      <c r="B13" s="9"/>
      <c r="C13" s="23"/>
      <c r="D13" s="24"/>
      <c r="E13" s="24"/>
      <c r="F13" s="24"/>
      <c r="G13" s="24"/>
      <c r="H13" s="24"/>
      <c r="I13" s="24"/>
      <c r="J13" s="24"/>
      <c r="K13" s="25"/>
      <c r="L13" s="10"/>
      <c r="M13" s="5"/>
    </row>
    <row r="14" spans="1:13" ht="30" customHeight="1" x14ac:dyDescent="0.3">
      <c r="A14" s="5"/>
      <c r="B14" s="9"/>
      <c r="C14" s="26"/>
      <c r="D14" s="27"/>
      <c r="E14" s="27"/>
      <c r="F14" s="27"/>
      <c r="G14" s="28"/>
      <c r="H14" s="27"/>
      <c r="I14" s="29"/>
      <c r="J14" s="30"/>
      <c r="K14" s="31"/>
      <c r="L14" s="10"/>
      <c r="M14" s="5"/>
    </row>
    <row r="15" spans="1:13" ht="30" customHeight="1" thickBot="1" x14ac:dyDescent="0.35">
      <c r="A15" s="5"/>
      <c r="B15" s="9"/>
      <c r="C15" s="32" t="s">
        <v>18</v>
      </c>
      <c r="D15" s="33"/>
      <c r="E15" s="33"/>
      <c r="F15" s="33"/>
      <c r="G15" s="34"/>
      <c r="H15" s="33"/>
      <c r="I15" s="29"/>
      <c r="J15" s="35"/>
      <c r="K15" s="36"/>
      <c r="L15" s="10"/>
      <c r="M15" s="5"/>
    </row>
    <row r="16" spans="1:13" ht="30" customHeight="1" thickBot="1" x14ac:dyDescent="0.35">
      <c r="A16" s="5"/>
      <c r="B16" s="9"/>
      <c r="C16" s="23"/>
      <c r="D16" s="24"/>
      <c r="E16" s="24"/>
      <c r="F16" s="24"/>
      <c r="G16" s="24"/>
      <c r="H16" s="24"/>
      <c r="I16" s="24"/>
      <c r="J16" s="24"/>
      <c r="K16" s="25"/>
      <c r="L16" s="10"/>
      <c r="M16" s="5"/>
    </row>
    <row r="17" spans="1:13" ht="30" customHeight="1" x14ac:dyDescent="0.3">
      <c r="A17" s="5"/>
      <c r="B17" s="9"/>
      <c r="C17" s="26"/>
      <c r="D17" s="27"/>
      <c r="E17" s="27"/>
      <c r="F17" s="27"/>
      <c r="G17" s="37"/>
      <c r="H17" s="27"/>
      <c r="I17" s="29"/>
      <c r="J17" s="30"/>
      <c r="K17" s="38"/>
      <c r="L17" s="10"/>
      <c r="M17" s="5"/>
    </row>
    <row r="18" spans="1:13" ht="30" customHeight="1" x14ac:dyDescent="0.3">
      <c r="A18" s="5"/>
      <c r="B18" s="9"/>
      <c r="C18" s="26"/>
      <c r="D18" s="27"/>
      <c r="E18" s="27"/>
      <c r="F18" s="27"/>
      <c r="G18" s="37"/>
      <c r="H18" s="27"/>
      <c r="I18" s="29"/>
      <c r="J18" s="30"/>
      <c r="K18" s="38"/>
      <c r="L18" s="10"/>
      <c r="M18" s="5"/>
    </row>
    <row r="19" spans="1:13" s="5" customFormat="1" ht="30" customHeight="1" x14ac:dyDescent="0.25">
      <c r="B19" s="9"/>
      <c r="C19" s="26"/>
      <c r="D19" s="39"/>
      <c r="E19" s="39"/>
      <c r="F19" s="39"/>
      <c r="G19" s="40"/>
      <c r="H19" s="39"/>
      <c r="I19" s="29"/>
      <c r="J19" s="30"/>
      <c r="K19" s="38"/>
      <c r="L19" s="10"/>
    </row>
    <row r="20" spans="1:13" ht="30" customHeight="1" x14ac:dyDescent="0.3">
      <c r="B20" s="16"/>
      <c r="C20" s="26"/>
      <c r="D20" s="27"/>
      <c r="E20" s="27"/>
      <c r="F20" s="27"/>
      <c r="G20" s="37"/>
      <c r="H20" s="27"/>
      <c r="I20" s="29"/>
      <c r="J20" s="30"/>
      <c r="K20" s="38"/>
      <c r="L20" s="17"/>
    </row>
    <row r="21" spans="1:13" ht="30" customHeight="1" thickBot="1" x14ac:dyDescent="0.35">
      <c r="A21" s="5"/>
      <c r="B21" s="9"/>
      <c r="C21" s="32" t="s">
        <v>18</v>
      </c>
      <c r="D21" s="41"/>
      <c r="E21" s="42"/>
      <c r="F21" s="41"/>
      <c r="G21" s="41"/>
      <c r="H21" s="41"/>
      <c r="I21" s="29"/>
      <c r="J21" s="41"/>
      <c r="K21" s="36"/>
      <c r="L21" s="10"/>
      <c r="M21" s="5"/>
    </row>
    <row r="22" spans="1:13" ht="30" customHeight="1" thickBot="1" x14ac:dyDescent="0.35">
      <c r="A22" s="5"/>
      <c r="B22" s="9"/>
      <c r="C22" s="23"/>
      <c r="D22" s="24"/>
      <c r="E22" s="24"/>
      <c r="F22" s="24"/>
      <c r="G22" s="24"/>
      <c r="H22" s="24"/>
      <c r="I22" s="24"/>
      <c r="J22" s="24"/>
      <c r="K22" s="25"/>
      <c r="L22" s="10"/>
      <c r="M22" s="5"/>
    </row>
    <row r="23" spans="1:13" ht="30" customHeight="1" x14ac:dyDescent="0.3">
      <c r="A23" s="5"/>
      <c r="B23" s="9"/>
      <c r="C23" s="26"/>
      <c r="D23" s="43"/>
      <c r="E23" s="43"/>
      <c r="F23" s="43"/>
      <c r="G23" s="44"/>
      <c r="H23" s="43"/>
      <c r="I23" s="29"/>
      <c r="J23" s="21"/>
      <c r="K23" s="102"/>
      <c r="L23" s="10"/>
      <c r="M23" s="5"/>
    </row>
    <row r="24" spans="1:13" ht="30" customHeight="1" x14ac:dyDescent="0.3">
      <c r="A24" s="5"/>
      <c r="B24" s="9"/>
      <c r="C24" s="26"/>
      <c r="D24" s="45"/>
      <c r="E24" s="45"/>
      <c r="F24" s="45"/>
      <c r="G24" s="44"/>
      <c r="H24" s="43"/>
      <c r="I24" s="29"/>
      <c r="J24" s="30"/>
      <c r="K24" s="38"/>
      <c r="L24" s="10"/>
      <c r="M24" s="5"/>
    </row>
    <row r="25" spans="1:13" ht="30" customHeight="1" x14ac:dyDescent="0.3">
      <c r="A25" s="5"/>
      <c r="B25" s="9"/>
      <c r="C25" s="26"/>
      <c r="D25" s="43"/>
      <c r="E25" s="43"/>
      <c r="F25" s="43"/>
      <c r="G25" s="44"/>
      <c r="H25" s="43"/>
      <c r="I25" s="29"/>
      <c r="J25" s="30"/>
      <c r="K25" s="38"/>
      <c r="L25" s="10"/>
      <c r="M25" s="5"/>
    </row>
    <row r="26" spans="1:13" s="5" customFormat="1" ht="30" customHeight="1" x14ac:dyDescent="0.25">
      <c r="B26" s="9"/>
      <c r="C26" s="26"/>
      <c r="D26" s="39"/>
      <c r="E26" s="39"/>
      <c r="F26" s="39"/>
      <c r="G26" s="46"/>
      <c r="H26" s="39"/>
      <c r="I26" s="29"/>
      <c r="J26" s="30"/>
      <c r="K26" s="38"/>
      <c r="L26" s="10"/>
    </row>
    <row r="27" spans="1:13" ht="30" customHeight="1" x14ac:dyDescent="0.3">
      <c r="A27" s="5"/>
      <c r="B27" s="9"/>
      <c r="C27" s="26"/>
      <c r="D27" s="43"/>
      <c r="E27" s="43"/>
      <c r="F27" s="43"/>
      <c r="G27" s="44"/>
      <c r="H27" s="43"/>
      <c r="I27" s="29"/>
      <c r="J27" s="47"/>
      <c r="K27" s="38"/>
      <c r="L27" s="10"/>
      <c r="M27" s="5"/>
    </row>
    <row r="28" spans="1:13" s="5" customFormat="1" ht="30" customHeight="1" x14ac:dyDescent="0.25">
      <c r="B28" s="9"/>
      <c r="C28" s="48"/>
      <c r="D28" s="39"/>
      <c r="E28" s="39"/>
      <c r="F28" s="39"/>
      <c r="G28" s="46"/>
      <c r="H28" s="39"/>
      <c r="I28" s="29"/>
      <c r="J28" s="47"/>
      <c r="K28" s="38"/>
      <c r="L28" s="10"/>
    </row>
    <row r="29" spans="1:13" ht="30" customHeight="1" x14ac:dyDescent="0.3">
      <c r="A29" s="5"/>
      <c r="B29" s="9"/>
      <c r="C29" s="26"/>
      <c r="D29" s="43"/>
      <c r="E29" s="27"/>
      <c r="F29" s="43"/>
      <c r="G29" s="44"/>
      <c r="H29" s="43"/>
      <c r="I29" s="29"/>
      <c r="J29" s="30"/>
      <c r="K29" s="38"/>
      <c r="L29" s="10"/>
      <c r="M29" s="5"/>
    </row>
    <row r="30" spans="1:13" ht="30" customHeight="1" x14ac:dyDescent="0.3">
      <c r="A30" s="5"/>
      <c r="B30" s="9"/>
      <c r="C30" s="26"/>
      <c r="D30" s="43"/>
      <c r="E30" s="43"/>
      <c r="F30" s="43"/>
      <c r="G30" s="44"/>
      <c r="H30" s="49"/>
      <c r="I30" s="29"/>
      <c r="J30" s="30"/>
      <c r="K30" s="38"/>
      <c r="L30" s="10"/>
      <c r="M30" s="5"/>
    </row>
    <row r="31" spans="1:13" ht="30" customHeight="1" thickBot="1" x14ac:dyDescent="0.35">
      <c r="A31" s="5"/>
      <c r="B31" s="9"/>
      <c r="C31" s="50" t="s">
        <v>18</v>
      </c>
      <c r="D31" s="51"/>
      <c r="E31" s="51"/>
      <c r="F31" s="51"/>
      <c r="G31" s="52"/>
      <c r="H31" s="51"/>
      <c r="I31" s="29"/>
      <c r="J31" s="53"/>
      <c r="K31" s="54"/>
      <c r="L31" s="10"/>
      <c r="M31" s="5"/>
    </row>
    <row r="32" spans="1:13" ht="30" customHeight="1" thickBot="1" x14ac:dyDescent="0.35">
      <c r="A32" s="5"/>
      <c r="B32" s="9"/>
      <c r="C32" s="23"/>
      <c r="D32" s="24"/>
      <c r="E32" s="24"/>
      <c r="F32" s="24"/>
      <c r="G32" s="24"/>
      <c r="H32" s="24"/>
      <c r="I32" s="24"/>
      <c r="J32" s="24"/>
      <c r="K32" s="25"/>
      <c r="L32" s="10"/>
      <c r="M32" s="5"/>
    </row>
    <row r="33" spans="1:13" ht="30" customHeight="1" x14ac:dyDescent="0.3">
      <c r="A33" s="5"/>
      <c r="B33" s="9"/>
      <c r="C33" s="26"/>
      <c r="D33" s="43"/>
      <c r="E33" s="43"/>
      <c r="F33" s="43"/>
      <c r="G33" s="44"/>
      <c r="H33" s="43"/>
      <c r="I33" s="29"/>
      <c r="J33" s="30"/>
      <c r="K33" s="38"/>
      <c r="L33" s="10"/>
      <c r="M33" s="5"/>
    </row>
    <row r="34" spans="1:13" ht="30" customHeight="1" x14ac:dyDescent="0.3">
      <c r="A34" s="5"/>
      <c r="B34" s="9"/>
      <c r="C34" s="26"/>
      <c r="D34" s="43"/>
      <c r="E34" s="43"/>
      <c r="F34" s="43"/>
      <c r="G34" s="44"/>
      <c r="H34" s="43"/>
      <c r="I34" s="29"/>
      <c r="J34" s="30"/>
      <c r="K34" s="38"/>
      <c r="L34" s="10"/>
      <c r="M34" s="5"/>
    </row>
    <row r="35" spans="1:13" ht="30" customHeight="1" x14ac:dyDescent="0.3">
      <c r="A35" s="5"/>
      <c r="B35" s="9"/>
      <c r="C35" s="55"/>
      <c r="D35" s="43"/>
      <c r="E35" s="43"/>
      <c r="F35" s="43"/>
      <c r="G35" s="44"/>
      <c r="H35" s="43"/>
      <c r="I35" s="29"/>
      <c r="J35" s="30"/>
      <c r="K35" s="38"/>
      <c r="L35" s="10"/>
      <c r="M35" s="5"/>
    </row>
    <row r="36" spans="1:13" ht="30" customHeight="1" thickBot="1" x14ac:dyDescent="0.35">
      <c r="A36" s="5"/>
      <c r="B36" s="9"/>
      <c r="C36" s="32" t="s">
        <v>18</v>
      </c>
      <c r="D36" s="56"/>
      <c r="E36" s="56"/>
      <c r="F36" s="56"/>
      <c r="G36" s="57"/>
      <c r="H36" s="58"/>
      <c r="I36" s="29"/>
      <c r="J36" s="35"/>
      <c r="K36" s="36"/>
      <c r="L36" s="10"/>
      <c r="M36" s="5"/>
    </row>
    <row r="37" spans="1:13" ht="30" customHeight="1" thickBot="1" x14ac:dyDescent="0.35">
      <c r="A37" s="5"/>
      <c r="B37" s="9"/>
      <c r="C37" s="23"/>
      <c r="D37" s="24"/>
      <c r="E37" s="24"/>
      <c r="F37" s="24"/>
      <c r="G37" s="24"/>
      <c r="H37" s="24"/>
      <c r="I37" s="24"/>
      <c r="J37" s="24"/>
      <c r="K37" s="25"/>
      <c r="L37" s="10"/>
      <c r="M37" s="5"/>
    </row>
    <row r="38" spans="1:13" ht="30" customHeight="1" x14ac:dyDescent="0.3">
      <c r="A38" s="5"/>
      <c r="B38" s="9"/>
      <c r="C38" s="26"/>
      <c r="D38" s="43"/>
      <c r="E38" s="43"/>
      <c r="F38" s="43"/>
      <c r="G38" s="44"/>
      <c r="H38" s="43"/>
      <c r="I38" s="29"/>
      <c r="J38" s="30"/>
      <c r="K38" s="38"/>
      <c r="L38" s="10"/>
      <c r="M38" s="5"/>
    </row>
    <row r="39" spans="1:13" ht="30" customHeight="1" thickBot="1" x14ac:dyDescent="0.35">
      <c r="A39" s="5"/>
      <c r="B39" s="9"/>
      <c r="C39" s="32" t="s">
        <v>18</v>
      </c>
      <c r="D39" s="56"/>
      <c r="E39" s="56"/>
      <c r="F39" s="56"/>
      <c r="G39" s="59"/>
      <c r="H39" s="58"/>
      <c r="I39" s="29"/>
      <c r="J39" s="35"/>
      <c r="K39" s="36"/>
      <c r="L39" s="10"/>
      <c r="M39" s="5"/>
    </row>
    <row r="40" spans="1:13" s="3" customFormat="1" ht="30" customHeight="1" thickBot="1" x14ac:dyDescent="0.3">
      <c r="A40" s="11"/>
      <c r="B40" s="12"/>
      <c r="C40" s="225" t="s">
        <v>19</v>
      </c>
      <c r="D40" s="226"/>
      <c r="E40" s="226"/>
      <c r="F40" s="226"/>
      <c r="G40" s="226"/>
      <c r="H40" s="226"/>
      <c r="I40" s="226"/>
      <c r="J40" s="227"/>
      <c r="K40" s="60"/>
      <c r="L40" s="13"/>
      <c r="M40" s="11"/>
    </row>
    <row r="41" spans="1:13" s="3" customFormat="1" ht="15.75" x14ac:dyDescent="0.25">
      <c r="A41" s="11"/>
      <c r="B41" s="12"/>
      <c r="C41" s="61"/>
      <c r="D41" s="61"/>
      <c r="E41" s="61"/>
      <c r="F41" s="61"/>
      <c r="G41" s="61"/>
      <c r="H41" s="61"/>
      <c r="I41" s="61"/>
      <c r="J41" s="61"/>
      <c r="K41" s="62"/>
      <c r="L41" s="13"/>
      <c r="M41" s="11"/>
    </row>
    <row r="42" spans="1:13" s="3" customFormat="1" ht="30" customHeight="1" x14ac:dyDescent="0.25">
      <c r="A42" s="11"/>
      <c r="B42" s="12"/>
      <c r="C42" s="63"/>
      <c r="D42" s="66"/>
      <c r="E42" s="66"/>
      <c r="F42" s="66"/>
      <c r="G42" s="70" t="s">
        <v>20</v>
      </c>
      <c r="H42" s="67"/>
      <c r="I42" s="68"/>
      <c r="J42" s="69"/>
      <c r="K42" s="71"/>
      <c r="L42" s="13"/>
      <c r="M42" s="11"/>
    </row>
    <row r="43" spans="1:13" s="3" customFormat="1" ht="30" customHeight="1" x14ac:dyDescent="0.25">
      <c r="A43" s="11"/>
      <c r="B43" s="12"/>
      <c r="C43" s="63"/>
      <c r="D43" s="64"/>
      <c r="E43" s="63"/>
      <c r="F43" s="63"/>
      <c r="G43" s="72"/>
      <c r="H43" s="67"/>
      <c r="I43" s="68"/>
      <c r="J43" s="73"/>
      <c r="K43" s="65"/>
      <c r="L43" s="13"/>
      <c r="M43" s="11"/>
    </row>
    <row r="44" spans="1:13" s="3" customFormat="1" ht="30" customHeight="1" thickBot="1" x14ac:dyDescent="0.3">
      <c r="A44" s="11"/>
      <c r="B44" s="12"/>
      <c r="C44" s="63"/>
      <c r="D44" s="64"/>
      <c r="E44" s="63"/>
      <c r="F44" s="74"/>
      <c r="G44" s="72"/>
      <c r="H44" s="67"/>
      <c r="I44" s="68"/>
      <c r="J44" s="73"/>
      <c r="K44" s="71"/>
      <c r="L44" s="13"/>
      <c r="M44" s="11"/>
    </row>
    <row r="45" spans="1:13" s="3" customFormat="1" ht="30" customHeight="1" thickBot="1" x14ac:dyDescent="0.3">
      <c r="A45" s="11"/>
      <c r="B45" s="12"/>
      <c r="C45" s="63"/>
      <c r="D45" s="64"/>
      <c r="E45" s="63"/>
      <c r="F45" s="63"/>
      <c r="G45" s="75" t="s">
        <v>21</v>
      </c>
      <c r="H45" s="76"/>
      <c r="I45" s="77"/>
      <c r="J45" s="78"/>
      <c r="K45" s="60"/>
      <c r="L45" s="13"/>
      <c r="M45" s="11"/>
    </row>
    <row r="46" spans="1:13" s="3" customFormat="1" thickBot="1" x14ac:dyDescent="0.3">
      <c r="A46" s="11"/>
      <c r="B46" s="12"/>
      <c r="C46" s="63"/>
      <c r="D46" s="64"/>
      <c r="E46" s="64"/>
      <c r="F46" s="64"/>
      <c r="G46" s="63"/>
      <c r="H46" s="63"/>
      <c r="I46" s="79"/>
      <c r="J46" s="80"/>
      <c r="K46" s="81"/>
      <c r="L46" s="13"/>
      <c r="M46" s="11"/>
    </row>
    <row r="47" spans="1:13" s="3" customFormat="1" ht="15.75" x14ac:dyDescent="0.25">
      <c r="A47" s="11"/>
      <c r="B47" s="12"/>
      <c r="C47" s="82"/>
      <c r="D47" s="235"/>
      <c r="E47" s="235"/>
      <c r="F47" s="235"/>
      <c r="G47" s="235"/>
      <c r="H47" s="235"/>
      <c r="I47" s="235"/>
      <c r="J47" s="235"/>
      <c r="K47" s="236"/>
      <c r="L47" s="14"/>
      <c r="M47" s="11"/>
    </row>
    <row r="48" spans="1:13" s="3" customFormat="1" ht="46.5" customHeight="1" x14ac:dyDescent="0.25">
      <c r="A48" s="11"/>
      <c r="B48" s="12"/>
      <c r="C48" s="222" t="s">
        <v>22</v>
      </c>
      <c r="D48" s="223"/>
      <c r="E48" s="223"/>
      <c r="F48" s="223"/>
      <c r="G48" s="223"/>
      <c r="H48" s="234" t="s">
        <v>23</v>
      </c>
      <c r="I48" s="234"/>
      <c r="J48" s="234"/>
      <c r="K48" s="83" t="s">
        <v>24</v>
      </c>
      <c r="L48" s="15"/>
      <c r="M48" s="11"/>
    </row>
    <row r="49" spans="1:13" s="3" customFormat="1" ht="32.25" customHeight="1" x14ac:dyDescent="0.25">
      <c r="A49" s="11"/>
      <c r="B49" s="12"/>
      <c r="C49" s="222" t="s">
        <v>25</v>
      </c>
      <c r="D49" s="223"/>
      <c r="E49" s="223"/>
      <c r="F49" s="223"/>
      <c r="G49" s="223"/>
      <c r="H49" s="233" t="s">
        <v>26</v>
      </c>
      <c r="I49" s="233"/>
      <c r="J49" s="84" t="s">
        <v>27</v>
      </c>
      <c r="K49" s="85" t="s">
        <v>28</v>
      </c>
      <c r="L49" s="15"/>
      <c r="M49" s="11"/>
    </row>
    <row r="50" spans="1:13" s="3" customFormat="1" ht="30" customHeight="1" x14ac:dyDescent="0.25">
      <c r="A50" s="11"/>
      <c r="B50" s="12"/>
      <c r="C50" s="222" t="s">
        <v>29</v>
      </c>
      <c r="D50" s="223"/>
      <c r="E50" s="223"/>
      <c r="F50" s="223"/>
      <c r="G50" s="223"/>
      <c r="H50" s="230" t="s">
        <v>30</v>
      </c>
      <c r="I50" s="231"/>
      <c r="J50" s="84" t="s">
        <v>31</v>
      </c>
      <c r="K50" s="85" t="s">
        <v>28</v>
      </c>
      <c r="L50" s="15"/>
      <c r="M50" s="11"/>
    </row>
    <row r="51" spans="1:13" s="4" customFormat="1" ht="58.5" customHeight="1" x14ac:dyDescent="0.25">
      <c r="A51" s="11"/>
      <c r="B51" s="12"/>
      <c r="C51" s="90"/>
      <c r="E51" s="91"/>
      <c r="F51" s="91"/>
      <c r="G51" s="92"/>
      <c r="H51" s="232" t="s">
        <v>32</v>
      </c>
      <c r="I51" s="233"/>
      <c r="J51" s="84" t="s">
        <v>33</v>
      </c>
      <c r="K51" s="85" t="s">
        <v>28</v>
      </c>
      <c r="L51" s="13"/>
      <c r="M51" s="11"/>
    </row>
    <row r="52" spans="1:13" ht="57" customHeight="1" x14ac:dyDescent="0.3">
      <c r="A52" s="5"/>
      <c r="B52" s="9"/>
      <c r="C52" s="93"/>
      <c r="D52" s="94"/>
      <c r="E52" s="94"/>
      <c r="F52" s="94"/>
      <c r="G52" s="95"/>
      <c r="H52" s="233" t="s">
        <v>34</v>
      </c>
      <c r="I52" s="233"/>
      <c r="J52" s="84" t="s">
        <v>35</v>
      </c>
      <c r="K52" s="85" t="s">
        <v>28</v>
      </c>
      <c r="L52" s="10"/>
      <c r="M52" s="5"/>
    </row>
    <row r="53" spans="1:13" ht="17.25" thickBot="1" x14ac:dyDescent="0.35">
      <c r="A53" s="5"/>
      <c r="B53" s="9"/>
      <c r="C53" s="99"/>
      <c r="D53" s="97"/>
      <c r="E53" s="97"/>
      <c r="F53" s="97"/>
      <c r="G53" s="98"/>
      <c r="H53" s="228"/>
      <c r="I53" s="228"/>
      <c r="J53" s="228"/>
      <c r="K53" s="229"/>
      <c r="L53" s="10"/>
      <c r="M53" s="5"/>
    </row>
    <row r="54" spans="1:13" ht="17.25" thickBot="1" x14ac:dyDescent="0.35">
      <c r="A54" s="5"/>
      <c r="B54" s="105"/>
      <c r="C54" s="106"/>
      <c r="D54" s="106"/>
      <c r="E54" s="107"/>
      <c r="F54" s="106"/>
      <c r="G54" s="108"/>
      <c r="H54" s="106"/>
      <c r="I54" s="106"/>
      <c r="J54" s="106"/>
      <c r="K54" s="106"/>
      <c r="L54" s="109"/>
      <c r="M54" s="5"/>
    </row>
    <row r="55" spans="1:13" ht="17.25" thickTop="1" x14ac:dyDescent="0.3">
      <c r="A55" s="5"/>
      <c r="B55" s="5"/>
      <c r="C55" s="5"/>
      <c r="D55" s="5"/>
      <c r="E55" s="6"/>
      <c r="F55" s="5"/>
      <c r="G55" s="5"/>
      <c r="H55" s="5"/>
      <c r="I55" s="5"/>
      <c r="J55" s="5"/>
      <c r="K55" s="5"/>
      <c r="L55" s="5"/>
      <c r="M55" s="5"/>
    </row>
  </sheetData>
  <mergeCells count="25">
    <mergeCell ref="C3:F3"/>
    <mergeCell ref="C49:G49"/>
    <mergeCell ref="C10:K10"/>
    <mergeCell ref="C40:J40"/>
    <mergeCell ref="H53:K53"/>
    <mergeCell ref="C50:G50"/>
    <mergeCell ref="H50:I50"/>
    <mergeCell ref="H51:I51"/>
    <mergeCell ref="H52:I52"/>
    <mergeCell ref="C48:G48"/>
    <mergeCell ref="H48:J48"/>
    <mergeCell ref="H49:I49"/>
    <mergeCell ref="D47:K47"/>
    <mergeCell ref="C6:K6"/>
    <mergeCell ref="I11:I12"/>
    <mergeCell ref="C5:K5"/>
    <mergeCell ref="C7:K8"/>
    <mergeCell ref="C9:K9"/>
    <mergeCell ref="J11:J12"/>
    <mergeCell ref="K11:K12"/>
    <mergeCell ref="C11:C12"/>
    <mergeCell ref="D11:D12"/>
    <mergeCell ref="G11:G12"/>
    <mergeCell ref="H11:H12"/>
    <mergeCell ref="E11:F11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BC268A4F-6153-4493-8532-F027099F96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http://schemas.microsoft.com/office/2006/documentManagement/types"/>
    <ds:schemaRef ds:uri="http://purl.org/dc/terms/"/>
    <ds:schemaRef ds:uri="a6cb9e4b-f1d1-4245-83ec-6cad768d538a"/>
    <ds:schemaRef ds:uri="http://www.w3.org/XML/1998/namespace"/>
    <ds:schemaRef ds:uri="http://schemas.microsoft.com/office/infopath/2007/PartnerControls"/>
    <ds:schemaRef ds:uri="9d85dbaf-23eb-4e57-a637-93dcacc8b1a1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PRESUPUESTO OFICIAL</vt:lpstr>
      <vt:lpstr>FORMATO PROPUESTA ECONOMICA</vt:lpstr>
      <vt:lpstr>'PRESUPUESTO OFICIAL'!Área_de_impresión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ADMIN</cp:lastModifiedBy>
  <cp:revision/>
  <dcterms:created xsi:type="dcterms:W3CDTF">2006-06-27T16:47:25Z</dcterms:created>
  <dcterms:modified xsi:type="dcterms:W3CDTF">2025-09-19T18:49:44Z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