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Procesos Senado de Republica\Procesos Senado _2025\Porceso de Contratacion\E.S Fumigacion _2025 Luis\"/>
    </mc:Choice>
  </mc:AlternateContent>
  <bookViews>
    <workbookView showSheetTabs="0" xWindow="0" yWindow="0" windowWidth="28800" windowHeight="11430"/>
  </bookViews>
  <sheets>
    <sheet name="Anexo Economico_Propuesta ." sheetId="15"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15" l="1"/>
  <c r="H13" i="15"/>
  <c r="G15" i="15" l="1"/>
  <c r="H15" i="15" s="1"/>
  <c r="H6" i="15"/>
  <c r="H7" i="15"/>
  <c r="H8" i="15"/>
  <c r="H9" i="15"/>
  <c r="H10" i="15"/>
  <c r="H11" i="15"/>
  <c r="H14" i="15"/>
  <c r="H5" i="15"/>
  <c r="F15" i="15" l="1"/>
</calcChain>
</file>

<file path=xl/sharedStrings.xml><?xml version="1.0" encoding="utf-8"?>
<sst xmlns="http://schemas.openxmlformats.org/spreadsheetml/2006/main" count="36" uniqueCount="28">
  <si>
    <t>N°</t>
  </si>
  <si>
    <t>Smatoria de los  Valores Totales</t>
  </si>
  <si>
    <t>Nota Nº 1:</t>
  </si>
  <si>
    <t xml:space="preserve">Celda de Verificacion del  Valor Ofertado Iva Incluido </t>
  </si>
  <si>
    <t>Producto</t>
  </si>
  <si>
    <t xml:space="preserve">Cantidad </t>
  </si>
  <si>
    <t>Propuesta Oferente</t>
  </si>
  <si>
    <t>Nota Nº 2:</t>
  </si>
  <si>
    <t>Valor Total Techo Establecido por la entidad  incluido  Iva  para  cada Iten Teniendo  en  cuenta  las  Cantidades  Requeridas</t>
  </si>
  <si>
    <t>El proponente debera diligenciar y adjuntar el presente “Anexo de Oferta económica” con los valores expresados en moneda legal colombiana para cada ítem ofertado sin superar los valores totales Techo establecidos por la entidad, incluido IVA y demás impuestos tasas contribuciones y tributos a los que hay lugar, teniendo en cuenta las  cantidades a adquirir por  cada referencia.</t>
  </si>
  <si>
    <t>Valor Total ofertado incluido IVA y demas impuestos  tasas contribuciones  y  tributos  a los  que  haya lugar, Teniendo  en  cuenta  las  Cantidades  Requeridas por cada Items.</t>
  </si>
  <si>
    <r>
      <t>Solo se debe  diligenciar la celda correspondiente al valor  de la oferta del Proponente</t>
    </r>
    <r>
      <rPr>
        <sz val="12"/>
        <color theme="7" tint="-0.249977111117893"/>
        <rFont val="Calibri"/>
        <family val="2"/>
        <scheme val="minor"/>
      </rPr>
      <t xml:space="preserve"> "Valor Total ofertado incluido IVA y demas impuestos  tasas contribuciones  y  tributos  a los  que  haya lugar, Teniendo  en  cuenta  las  Cantidades  Requeridas por cada Items."</t>
    </r>
  </si>
  <si>
    <t>Unidad de Medida</t>
  </si>
  <si>
    <t xml:space="preserve"> SEDE BIBLIOTECA DEL CONGRESO. CARRERA 6 No. 8-94</t>
  </si>
  <si>
    <t xml:space="preserve"> m²</t>
  </si>
  <si>
    <t>859.33</t>
  </si>
  <si>
    <t>SEDE EDIFICIO NUEVO CARRERA 7 No 8-68</t>
  </si>
  <si>
    <t>SEDE  DIRECCIÓN GENERAL CARRERA 5 No. 10-69</t>
  </si>
  <si>
    <t>SEDE  CENTRO CULTURAL GABRIEL GARCIA MARQUEZ CALLE 11 No. 5-60</t>
  </si>
  <si>
    <t>SEDE DIVISION FINANCIERA (BBVA) CARRERA 8 # 12B-42 Piso 5 y 6</t>
  </si>
  <si>
    <t>SEDE EDIFICIO QUITANA CALLE 12 No. 7-14</t>
  </si>
  <si>
    <t>SEDE EDIFICIO RESTREPO CALLE 8 No. 12-21</t>
  </si>
  <si>
    <t>SEDE BCA CARRERA 12 No. 7-32</t>
  </si>
  <si>
    <t>472.79</t>
  </si>
  <si>
    <t>SEDE CAPITOLIO NACIONAL COSTADO ORIENTAL</t>
  </si>
  <si>
    <t xml:space="preserve">CAJAS TRAMPA </t>
  </si>
  <si>
    <t>Unc</t>
  </si>
  <si>
    <t>Oferta Economica / Senado de la Republica
“Contratar el Servicio de Fumigación para el Control de Plagas y Roedores, y Suministro de Cajas de Cebo para su Control 
en las Distintas Sedes del Senado República”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</si>
</sst>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_-&quot;$&quot;\ * #,##0.00_-;\-&quot;$&quot;\ * #,##0.0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sz val="14"/>
      <color theme="1"/>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43">
    <xf numFmtId="0" fontId="0" fillId="0" borderId="0" xfId="0"/>
    <xf numFmtId="0" fontId="3" fillId="0" borderId="0" xfId="0" applyFont="1" applyAlignment="1" applyProtection="1">
      <alignment horizontal="center" vertical="center"/>
      <protection locked="0"/>
    </xf>
    <xf numFmtId="0" fontId="3" fillId="0"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7" fillId="0" borderId="6" xfId="0" applyFont="1" applyFill="1" applyBorder="1" applyAlignment="1" applyProtection="1">
      <alignment horizontal="center" vertical="center" wrapText="1"/>
      <protection hidden="1"/>
    </xf>
    <xf numFmtId="0" fontId="3" fillId="0" borderId="9"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3" fillId="6" borderId="10" xfId="0" applyFont="1" applyFill="1" applyBorder="1" applyAlignment="1" applyProtection="1">
      <alignment vertical="center"/>
      <protection hidden="1"/>
    </xf>
    <xf numFmtId="0" fontId="3" fillId="0" borderId="12" xfId="0" applyFont="1" applyFill="1" applyBorder="1" applyAlignment="1">
      <alignment horizontal="center" vertical="center" wrapText="1"/>
    </xf>
    <xf numFmtId="42" fontId="2" fillId="2" borderId="2" xfId="1" applyFont="1" applyFill="1" applyBorder="1" applyAlignment="1">
      <alignment horizontal="center" vertical="center" wrapText="1"/>
    </xf>
    <xf numFmtId="164" fontId="6" fillId="2" borderId="7" xfId="1" applyNumberFormat="1" applyFont="1" applyFill="1" applyBorder="1" applyAlignment="1" applyProtection="1">
      <alignment horizontal="center" vertical="center" wrapText="1"/>
      <protection hidden="1"/>
    </xf>
    <xf numFmtId="0" fontId="3" fillId="0" borderId="1" xfId="0" applyFont="1" applyFill="1" applyBorder="1" applyAlignment="1">
      <alignment horizontal="center" vertical="center" wrapText="1"/>
    </xf>
    <xf numFmtId="42" fontId="2" fillId="2" borderId="13" xfId="1" applyFont="1" applyFill="1" applyBorder="1" applyAlignment="1">
      <alignment horizontal="center" vertical="center" wrapText="1"/>
    </xf>
    <xf numFmtId="44" fontId="3" fillId="0" borderId="0" xfId="2" applyFont="1" applyAlignment="1" applyProtection="1">
      <alignment horizontal="center" vertical="center"/>
      <protection hidden="1"/>
    </xf>
    <xf numFmtId="44" fontId="6" fillId="0" borderId="12" xfId="2" applyFont="1" applyFill="1" applyBorder="1" applyAlignment="1">
      <alignment horizontal="center" vertical="center"/>
    </xf>
    <xf numFmtId="44" fontId="6" fillId="0" borderId="1" xfId="2" applyFont="1" applyFill="1" applyBorder="1" applyAlignment="1">
      <alignment horizontal="center" vertical="center"/>
    </xf>
    <xf numFmtId="44" fontId="12" fillId="0" borderId="1" xfId="2"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right" vertical="center"/>
      <protection hidden="1"/>
    </xf>
    <xf numFmtId="0" fontId="11" fillId="4" borderId="1"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hidden="1"/>
    </xf>
    <xf numFmtId="0" fontId="9" fillId="2" borderId="3" xfId="0" applyFont="1" applyFill="1" applyBorder="1" applyAlignment="1" applyProtection="1">
      <alignment horizontal="center" vertical="center"/>
      <protection hidden="1"/>
    </xf>
    <xf numFmtId="0" fontId="9" fillId="2" borderId="4" xfId="0" applyFont="1" applyFill="1" applyBorder="1" applyAlignment="1" applyProtection="1">
      <alignment horizontal="center" vertical="center"/>
      <protection hidden="1"/>
    </xf>
    <xf numFmtId="0" fontId="9" fillId="2" borderId="14" xfId="0" applyFont="1" applyFill="1" applyBorder="1" applyAlignment="1" applyProtection="1">
      <alignment horizontal="center" vertical="center"/>
      <protection hidden="1"/>
    </xf>
    <xf numFmtId="0" fontId="6" fillId="6" borderId="4" xfId="0" applyFont="1" applyFill="1" applyBorder="1" applyAlignment="1" applyProtection="1">
      <alignment horizontal="center" vertical="center" wrapText="1"/>
      <protection hidden="1"/>
    </xf>
    <xf numFmtId="0" fontId="6" fillId="6" borderId="5" xfId="0" applyFont="1" applyFill="1" applyBorder="1" applyAlignment="1" applyProtection="1">
      <alignment horizontal="center" vertical="center" wrapText="1"/>
      <protection hidden="1"/>
    </xf>
    <xf numFmtId="0" fontId="2" fillId="3" borderId="11"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42" fontId="5" fillId="5" borderId="4" xfId="1" applyFont="1" applyFill="1" applyBorder="1" applyAlignment="1">
      <alignment horizontal="center" vertical="center"/>
    </xf>
    <xf numFmtId="42" fontId="5" fillId="5" borderId="5" xfId="1" applyFont="1" applyFill="1" applyBorder="1" applyAlignment="1">
      <alignment horizontal="center" vertical="center"/>
    </xf>
  </cellXfs>
  <cellStyles count="3">
    <cellStyle name="Moneda" xfId="2" builtinId="4"/>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110378</xdr:colOff>
      <xdr:row>1</xdr:row>
      <xdr:rowOff>49866</xdr:rowOff>
    </xdr:from>
    <xdr:to>
      <xdr:col>2</xdr:col>
      <xdr:colOff>1514475</xdr:colOff>
      <xdr:row>1</xdr:row>
      <xdr:rowOff>695325</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6128" y="364191"/>
          <a:ext cx="2051797" cy="6454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showGridLines="0" tabSelected="1" workbookViewId="0">
      <selection activeCell="G17" sqref="G17"/>
    </sheetView>
  </sheetViews>
  <sheetFormatPr baseColWidth="10" defaultColWidth="11.42578125" defaultRowHeight="24.95" customHeight="1" x14ac:dyDescent="0.25"/>
  <cols>
    <col min="1" max="1" width="4.28515625" style="1" customWidth="1"/>
    <col min="2" max="2" width="9.7109375" style="2" customWidth="1"/>
    <col min="3" max="3" width="59.42578125" style="3" customWidth="1"/>
    <col min="4" max="4" width="12" style="3" customWidth="1"/>
    <col min="5" max="5" width="10" style="5" customWidth="1"/>
    <col min="6" max="6" width="30.140625" style="4" customWidth="1"/>
    <col min="7" max="7" width="39" style="1" customWidth="1"/>
    <col min="8" max="8" width="24.5703125" style="1" customWidth="1"/>
    <col min="9" max="16384" width="11.42578125" style="1"/>
  </cols>
  <sheetData>
    <row r="1" spans="1:8" ht="24.95" customHeight="1" thickBot="1" x14ac:dyDescent="0.3"/>
    <row r="2" spans="1:8" ht="62.25" customHeight="1" thickBot="1" x14ac:dyDescent="0.3">
      <c r="B2" s="10"/>
      <c r="C2" s="29" t="s">
        <v>27</v>
      </c>
      <c r="D2" s="29"/>
      <c r="E2" s="29"/>
      <c r="F2" s="29"/>
      <c r="G2" s="29"/>
      <c r="H2" s="30"/>
    </row>
    <row r="3" spans="1:8" ht="24.95" customHeight="1" thickBot="1" x14ac:dyDescent="0.3">
      <c r="B3" s="31" t="s">
        <v>0</v>
      </c>
      <c r="C3" s="33" t="s">
        <v>4</v>
      </c>
      <c r="D3" s="35" t="s">
        <v>12</v>
      </c>
      <c r="E3" s="37" t="s">
        <v>5</v>
      </c>
      <c r="F3" s="39" t="s">
        <v>8</v>
      </c>
      <c r="G3" s="41" t="s">
        <v>6</v>
      </c>
      <c r="H3" s="42"/>
    </row>
    <row r="4" spans="1:8" ht="66" customHeight="1" thickBot="1" x14ac:dyDescent="0.3">
      <c r="A4" s="7"/>
      <c r="B4" s="32"/>
      <c r="C4" s="34"/>
      <c r="D4" s="36"/>
      <c r="E4" s="38"/>
      <c r="F4" s="40"/>
      <c r="G4" s="12" t="s">
        <v>10</v>
      </c>
      <c r="H4" s="15" t="s">
        <v>3</v>
      </c>
    </row>
    <row r="5" spans="1:8" s="9" customFormat="1" ht="15.75" x14ac:dyDescent="0.25">
      <c r="A5" s="8"/>
      <c r="B5" s="21">
        <v>1</v>
      </c>
      <c r="C5" s="11" t="s">
        <v>13</v>
      </c>
      <c r="D5" s="22" t="s">
        <v>14</v>
      </c>
      <c r="E5" s="23" t="s">
        <v>15</v>
      </c>
      <c r="F5" s="17">
        <v>1498506</v>
      </c>
      <c r="G5" s="19"/>
      <c r="H5" s="6" t="str">
        <f>+IF(G5&gt;F5,"Supera Valor UnitarioTecho incluido Iva "," ,")</f>
        <v xml:space="preserve"> ,</v>
      </c>
    </row>
    <row r="6" spans="1:8" s="9" customFormat="1" ht="15.75" x14ac:dyDescent="0.25">
      <c r="A6" s="8"/>
      <c r="B6" s="21">
        <v>2</v>
      </c>
      <c r="C6" s="14" t="s">
        <v>16</v>
      </c>
      <c r="D6" s="14" t="s">
        <v>14</v>
      </c>
      <c r="E6" s="24">
        <v>16000</v>
      </c>
      <c r="F6" s="18">
        <v>3861251</v>
      </c>
      <c r="G6" s="19"/>
      <c r="H6" s="6" t="str">
        <f t="shared" ref="H6:H15" si="0">+IF(G6&gt;F6,"Supera Valor UnitarioTecho incluido Iva "," ,")</f>
        <v xml:space="preserve"> ,</v>
      </c>
    </row>
    <row r="7" spans="1:8" s="9" customFormat="1" ht="15.75" x14ac:dyDescent="0.25">
      <c r="A7" s="8"/>
      <c r="B7" s="21">
        <v>3</v>
      </c>
      <c r="C7" s="14" t="s">
        <v>17</v>
      </c>
      <c r="D7" s="14" t="s">
        <v>14</v>
      </c>
      <c r="E7" s="24">
        <v>418</v>
      </c>
      <c r="F7" s="18">
        <v>725995</v>
      </c>
      <c r="G7" s="19"/>
      <c r="H7" s="6" t="str">
        <f t="shared" si="0"/>
        <v xml:space="preserve"> ,</v>
      </c>
    </row>
    <row r="8" spans="1:8" s="9" customFormat="1" ht="15.75" x14ac:dyDescent="0.25">
      <c r="A8" s="8"/>
      <c r="B8" s="21">
        <v>4</v>
      </c>
      <c r="C8" s="14" t="s">
        <v>18</v>
      </c>
      <c r="D8" s="14" t="s">
        <v>14</v>
      </c>
      <c r="E8" s="24">
        <v>1112</v>
      </c>
      <c r="F8" s="18">
        <v>1310801</v>
      </c>
      <c r="G8" s="19"/>
      <c r="H8" s="6" t="str">
        <f t="shared" si="0"/>
        <v xml:space="preserve"> ,</v>
      </c>
    </row>
    <row r="9" spans="1:8" s="9" customFormat="1" ht="15.75" x14ac:dyDescent="0.25">
      <c r="A9" s="8"/>
      <c r="B9" s="21">
        <v>5</v>
      </c>
      <c r="C9" s="14" t="s">
        <v>19</v>
      </c>
      <c r="D9" s="14" t="s">
        <v>14</v>
      </c>
      <c r="E9" s="24">
        <v>680</v>
      </c>
      <c r="F9" s="18">
        <v>811290</v>
      </c>
      <c r="G9" s="19"/>
      <c r="H9" s="6" t="str">
        <f t="shared" si="0"/>
        <v xml:space="preserve"> ,</v>
      </c>
    </row>
    <row r="10" spans="1:8" s="9" customFormat="1" ht="15.75" x14ac:dyDescent="0.25">
      <c r="A10" s="8"/>
      <c r="B10" s="21">
        <v>6</v>
      </c>
      <c r="C10" s="14" t="s">
        <v>20</v>
      </c>
      <c r="D10" s="14" t="s">
        <v>14</v>
      </c>
      <c r="E10" s="24">
        <v>480</v>
      </c>
      <c r="F10" s="18">
        <v>640274</v>
      </c>
      <c r="G10" s="19"/>
      <c r="H10" s="6" t="str">
        <f t="shared" si="0"/>
        <v xml:space="preserve"> ,</v>
      </c>
    </row>
    <row r="11" spans="1:8" s="9" customFormat="1" ht="15.75" x14ac:dyDescent="0.25">
      <c r="A11" s="8"/>
      <c r="B11" s="21">
        <v>7</v>
      </c>
      <c r="C11" s="14" t="s">
        <v>21</v>
      </c>
      <c r="D11" s="14" t="s">
        <v>14</v>
      </c>
      <c r="E11" s="24">
        <v>850</v>
      </c>
      <c r="F11" s="18">
        <v>1298064</v>
      </c>
      <c r="G11" s="19"/>
      <c r="H11" s="6" t="str">
        <f t="shared" si="0"/>
        <v xml:space="preserve"> ,</v>
      </c>
    </row>
    <row r="12" spans="1:8" s="9" customFormat="1" ht="15.75" x14ac:dyDescent="0.25">
      <c r="A12" s="8"/>
      <c r="B12" s="21">
        <v>8</v>
      </c>
      <c r="C12" s="14" t="s">
        <v>22</v>
      </c>
      <c r="D12" s="14" t="s">
        <v>14</v>
      </c>
      <c r="E12" s="24" t="s">
        <v>23</v>
      </c>
      <c r="F12" s="18">
        <v>734316</v>
      </c>
      <c r="G12" s="19"/>
      <c r="H12" s="6" t="str">
        <f>+IF(G12&gt;F12,"Supera Valor UnitarioTecho incluido Iva "," ,")</f>
        <v xml:space="preserve"> ,</v>
      </c>
    </row>
    <row r="13" spans="1:8" s="9" customFormat="1" ht="15.75" x14ac:dyDescent="0.25">
      <c r="A13" s="8"/>
      <c r="B13" s="21">
        <v>9</v>
      </c>
      <c r="C13" s="14" t="s">
        <v>24</v>
      </c>
      <c r="D13" s="14" t="s">
        <v>14</v>
      </c>
      <c r="E13" s="24">
        <v>8613</v>
      </c>
      <c r="F13" s="18">
        <v>2246958</v>
      </c>
      <c r="G13" s="19"/>
      <c r="H13" s="6" t="str">
        <f>+IF(G13&gt;F13,"Supera Valor UnitarioTecho incluido Iva "," ,")</f>
        <v xml:space="preserve"> ,</v>
      </c>
    </row>
    <row r="14" spans="1:8" s="9" customFormat="1" ht="16.5" thickBot="1" x14ac:dyDescent="0.3">
      <c r="A14" s="8"/>
      <c r="B14" s="21">
        <v>10</v>
      </c>
      <c r="C14" s="14" t="s">
        <v>25</v>
      </c>
      <c r="D14" s="14" t="s">
        <v>26</v>
      </c>
      <c r="E14" s="24">
        <v>29</v>
      </c>
      <c r="F14" s="18">
        <v>2080902</v>
      </c>
      <c r="G14" s="19"/>
      <c r="H14" s="6" t="str">
        <f t="shared" si="0"/>
        <v xml:space="preserve"> ,</v>
      </c>
    </row>
    <row r="15" spans="1:8" s="9" customFormat="1" ht="24.95" customHeight="1" thickBot="1" x14ac:dyDescent="0.3">
      <c r="A15" s="8"/>
      <c r="B15" s="26" t="s">
        <v>1</v>
      </c>
      <c r="C15" s="27"/>
      <c r="D15" s="27"/>
      <c r="E15" s="28"/>
      <c r="F15" s="13">
        <f>SUM(F5:F14)</f>
        <v>15208357</v>
      </c>
      <c r="G15" s="13">
        <f>SUM(G5:G14)</f>
        <v>0</v>
      </c>
      <c r="H15" s="6" t="str">
        <f>+IF(G15&gt;F15,"Supera Valor UnitarioTecho incluido Iva "," ,")</f>
        <v xml:space="preserve"> ,</v>
      </c>
    </row>
    <row r="16" spans="1:8" ht="24.95" customHeight="1" thickBot="1" x14ac:dyDescent="0.3"/>
    <row r="17" spans="1:7" s="3" customFormat="1" ht="84" customHeight="1" thickBot="1" x14ac:dyDescent="0.3">
      <c r="A17" s="1"/>
      <c r="B17" s="20" t="s">
        <v>2</v>
      </c>
      <c r="C17" s="25" t="s">
        <v>9</v>
      </c>
      <c r="D17" s="25"/>
      <c r="E17" s="25"/>
      <c r="F17" s="16"/>
    </row>
    <row r="18" spans="1:7" s="3" customFormat="1" ht="71.25" customHeight="1" thickBot="1" x14ac:dyDescent="0.3">
      <c r="A18" s="1"/>
      <c r="B18" s="20" t="s">
        <v>7</v>
      </c>
      <c r="C18" s="25" t="s">
        <v>11</v>
      </c>
      <c r="D18" s="25"/>
      <c r="E18" s="25"/>
      <c r="F18" s="4"/>
      <c r="G18" s="4"/>
    </row>
    <row r="19" spans="1:7" ht="24.95" customHeight="1" x14ac:dyDescent="0.25">
      <c r="E19" s="4"/>
      <c r="G19" s="4"/>
    </row>
    <row r="20" spans="1:7" ht="24.95" customHeight="1" x14ac:dyDescent="0.25">
      <c r="E20" s="4"/>
      <c r="G20" s="4"/>
    </row>
    <row r="21" spans="1:7" ht="24.95" customHeight="1" x14ac:dyDescent="0.25">
      <c r="E21" s="4"/>
      <c r="G21" s="4"/>
    </row>
  </sheetData>
  <sheetProtection algorithmName="SHA-512" hashValue="DCSD2j1D3rKcVIia/aDzds41kKYA5TJtX6aPTkuBk8GVmZ4ujSgM+Ct1ZhzQ+X+0dG67PRBQ3pReYW1xm0OpjQ==" saltValue="Ebzn9+o68Bhl5lIf/sDj8A==" spinCount="100000" sheet="1" objects="1" scenarios="1"/>
  <mergeCells count="10">
    <mergeCell ref="C17:E17"/>
    <mergeCell ref="C18:E18"/>
    <mergeCell ref="B15:E15"/>
    <mergeCell ref="C2:H2"/>
    <mergeCell ref="B3:B4"/>
    <mergeCell ref="C3:C4"/>
    <mergeCell ref="D3:D4"/>
    <mergeCell ref="E3:E4"/>
    <mergeCell ref="F3:F4"/>
    <mergeCell ref="G3:H3"/>
  </mergeCells>
  <conditionalFormatting sqref="E3">
    <cfRule type="duplicateValues" dxfId="3" priority="3"/>
    <cfRule type="duplicateValues" dxfId="2" priority="4"/>
  </conditionalFormatting>
  <conditionalFormatting sqref="F3">
    <cfRule type="duplicateValues" dxfId="1" priority="1"/>
    <cfRule type="duplicateValues" dxfId="0" priority="2"/>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familiar</cp:lastModifiedBy>
  <dcterms:created xsi:type="dcterms:W3CDTF">2021-04-22T21:21:11Z</dcterms:created>
  <dcterms:modified xsi:type="dcterms:W3CDTF">2025-08-20T12:35:39Z</dcterms:modified>
</cp:coreProperties>
</file>