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haciendagovco-my.sharepoint.com/personal/slrojas_minhacienda_gov_co/Documents/Documentos/2025/1. GRUPO/JULIO/COMMVAULT/RADICADO/"/>
    </mc:Choice>
  </mc:AlternateContent>
  <xr:revisionPtr revIDLastSave="0" documentId="8_{40B5123F-5444-4FE6-AB21-26D205405A9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_FilterDatabase" localSheetId="0" hidden="1">Hoja1!$A$3:$W$11</definedName>
    <definedName name="_xlnm.Print_Area" localSheetId="0">Hoja1!$A$1:$W$11</definedName>
    <definedName name="Print_Area" localSheetId="0">Hoja1!$A$1:$W$9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9" i="1" l="1"/>
  <c r="K9" i="1" s="1"/>
  <c r="P9" i="1"/>
  <c r="Q9" i="1" s="1"/>
  <c r="A7" i="1"/>
  <c r="A8" i="1" s="1"/>
  <c r="A9" i="1" l="1"/>
  <c r="A10" i="1" s="1"/>
  <c r="A11" i="1" s="1"/>
  <c r="P8" i="1"/>
  <c r="Q8" i="1" s="1"/>
  <c r="J8" i="1"/>
  <c r="K8" i="1" s="1"/>
  <c r="P7" i="1"/>
  <c r="Q7" i="1" s="1"/>
  <c r="P6" i="1"/>
  <c r="Q6" i="1" s="1"/>
  <c r="P10" i="1"/>
  <c r="Q10" i="1" s="1"/>
  <c r="P11" i="1"/>
  <c r="Q11" i="1" s="1"/>
  <c r="J7" i="1"/>
  <c r="K7" i="1" s="1"/>
  <c r="J6" i="1"/>
  <c r="K6" i="1" s="1"/>
  <c r="J10" i="1"/>
  <c r="K10" i="1" s="1"/>
  <c r="J11" i="1"/>
  <c r="K11" i="1" s="1"/>
</calcChain>
</file>

<file path=xl/sharedStrings.xml><?xml version="1.0" encoding="utf-8"?>
<sst xmlns="http://schemas.openxmlformats.org/spreadsheetml/2006/main" count="115" uniqueCount="76">
  <si>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</si>
  <si>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</si>
  <si>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</si>
  <si>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</si>
  <si>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</si>
  <si>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</si>
  <si>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</si>
  <si>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</si>
  <si>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</si>
  <si>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</si>
  <si>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</si>
  <si>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</si>
  <si>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</si>
  <si>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</si>
  <si>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</si>
  <si>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</si>
  <si>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</si>
  <si>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</si>
  <si>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</si>
  <si>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</si>
  <si>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</si>
  <si>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</si>
  <si>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</si>
  <si>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Especifico</t>
  </si>
  <si>
    <t>Entidad Estatal</t>
  </si>
  <si>
    <t>Si</t>
  </si>
  <si>
    <t>Externo</t>
  </si>
  <si>
    <t>Ejecucion</t>
  </si>
  <si>
    <t>Medio</t>
  </si>
  <si>
    <t>Bajo</t>
  </si>
  <si>
    <t xml:space="preserve">Durante la ejecucion del contrato </t>
  </si>
  <si>
    <t xml:space="preserve">En forma permanente </t>
  </si>
  <si>
    <t>Operacional</t>
  </si>
  <si>
    <t>Alto</t>
  </si>
  <si>
    <t xml:space="preserve">Antes de la terminacion del plazo contractual </t>
  </si>
  <si>
    <t>General</t>
  </si>
  <si>
    <t>Contratista100%</t>
  </si>
  <si>
    <t>Entidad Estatal100%</t>
  </si>
  <si>
    <t>Selección</t>
  </si>
  <si>
    <t>Planeacion</t>
  </si>
  <si>
    <t xml:space="preserve">TABLA   1- MATRIZ DE RIESGO </t>
  </si>
  <si>
    <t>Extremo</t>
  </si>
  <si>
    <t>Economico</t>
  </si>
  <si>
    <t xml:space="preserve">Inadecuada supervisión de contratos de adquisición de bienes, obras y servicios </t>
  </si>
  <si>
    <t>1. Hallazgos o sanciones de orden disciplinario, penal y fiscal.
2. Incumplimiento de contrato.
3. Detrimento patrimonial
4. Afectación en la calidad de los productos,  servicios y obra pública.
5. Demandas
6. Incumplimientos normaativos</t>
  </si>
  <si>
    <t>Falta de seguimiento de gestión Ambiental, de Seguridad y Salud en el Trabajo y Energéticos</t>
  </si>
  <si>
    <t>Ambiental</t>
  </si>
  <si>
    <t>1. Hallazgos o sanciones de orden disciplinario, penal y fiscal.
2. Incumplimiento de contrato.
3. Detrimento patrimonial
4. Accidente laborales.
5. Demandas
6. Incumplimientos normaativos
7. Contaminación</t>
  </si>
  <si>
    <t>Reasignar la supervisión</t>
  </si>
  <si>
    <t>Durante la evaluación de las ofertas</t>
  </si>
  <si>
    <t>Antes de la adjudicación</t>
  </si>
  <si>
    <t>Verificación por parte del comité evaluador</t>
  </si>
  <si>
    <t>En el término de evaluación de las ofertas</t>
  </si>
  <si>
    <t>Durante la ejecución del contrato</t>
  </si>
  <si>
    <t>Monitoreo permanente por parte del supervisor del contrato</t>
  </si>
  <si>
    <t>Monitoreo y Control por parte del Ordenador del gasto</t>
  </si>
  <si>
    <t>Monitoreo y Control por parte grupo de Licitaciones y procesos especiales</t>
  </si>
  <si>
    <t>Deficiencias en la estructuración de la necesidad en la etapa precontractual</t>
  </si>
  <si>
    <t>Entidad Estata100%</t>
  </si>
  <si>
    <t>Durante la etapa de planeación</t>
  </si>
  <si>
    <t>Durante la elaboración de la versión final del estudio previo</t>
  </si>
  <si>
    <t>Errores en el  proceso de evaluación de las propuestas.</t>
  </si>
  <si>
    <t xml:space="preserve">* Demoras en la adjudicación del contrato
* Adjudicación equivocada del contrato
* Sanciones disciplinarias a servidores públicos
* Procesos jurídicos en contra del Ministerio
</t>
  </si>
  <si>
    <t>Etapa de evaluación</t>
  </si>
  <si>
    <t>Durante el proceso de evaluación de propuestas</t>
  </si>
  <si>
    <t>En el término de evaluación por parte del comité</t>
  </si>
  <si>
    <t xml:space="preserve">Análisis insuficiente de los valores de referencia del estudio del mercado por parte del proponente </t>
  </si>
  <si>
    <t xml:space="preserve">Presentación de la oferta económica con valores superiores a los valores de referencia </t>
  </si>
  <si>
    <t>Mala prestación del servicio</t>
  </si>
  <si>
    <t xml:space="preserve"> Definir con el equipo técnico las caracteristicas técnicas que definen la necesidad de la entidad, atendiendo las observaciones que puedan recibirse durante el estudio de mercado</t>
  </si>
  <si>
    <t>*Reuniones del comité evaluador para revisar de manera conjunta y detallada las ofertas recibidas en el desarrollo del proceso de selección a fin de verificar el cumplimiento de todas las regalas establecidas</t>
  </si>
  <si>
    <t>Imposición de multas para conminar la correcta ejecución del contrato</t>
  </si>
  <si>
    <r>
      <t>*Adquisición de un</t>
    </r>
    <r>
      <rPr>
        <b/>
        <sz val="8"/>
        <color theme="1"/>
        <rFont val="Calibri"/>
        <family val="2"/>
        <scheme val="minor"/>
      </rPr>
      <t xml:space="preserve"> servicio </t>
    </r>
    <r>
      <rPr>
        <sz val="8"/>
        <color theme="1"/>
        <rFont val="Calibri"/>
        <family val="2"/>
        <scheme val="minor"/>
      </rPr>
      <t xml:space="preserve"> que no cumple con los verdaderos requerimientos y especificaciones  de la entidad, o a precios que no son de mercado
* El proceso puede quedar desierto o revocarse</t>
    </r>
  </si>
  <si>
    <t>Relizar la correcta verificación  de los valores de referencia previo a la presentación de la oferta económica.</t>
  </si>
  <si>
    <t>Fallas logísticas en la prestación del servicio de acompañamiento técnico especializado</t>
  </si>
  <si>
    <t xml:space="preserve">Renovar el licenciamiento de backup Software Commvault para el MHCP.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</si>
</sst>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color rgb="FFFFFFFF"/>
      <name val="Arial"/>
      <family val="2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0" fillId="5" borderId="0" xfId="0" applyFill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0" fillId="4" borderId="0" xfId="0" applyFill="1"/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23</xdr:row>
      <xdr:rowOff>35719</xdr:rowOff>
    </xdr:from>
    <xdr:to>
      <xdr:col>12</xdr:col>
      <xdr:colOff>540543</xdr:colOff>
      <xdr:row>47</xdr:row>
      <xdr:rowOff>54767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11</xdr:row>
      <xdr:rowOff>176213</xdr:rowOff>
    </xdr:from>
    <xdr:to>
      <xdr:col>20</xdr:col>
      <xdr:colOff>257103</xdr:colOff>
      <xdr:row>23</xdr:row>
      <xdr:rowOff>61915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11</xdr:row>
      <xdr:rowOff>107156</xdr:rowOff>
    </xdr:from>
    <xdr:to>
      <xdr:col>5</xdr:col>
      <xdr:colOff>954882</xdr:colOff>
      <xdr:row>22</xdr:row>
      <xdr:rowOff>107158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30</xdr:row>
      <xdr:rowOff>51595</xdr:rowOff>
    </xdr:from>
    <xdr:to>
      <xdr:col>20</xdr:col>
      <xdr:colOff>387704</xdr:colOff>
      <xdr:row>43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  <xdr:oneCellAnchor>
    <xdr:from>
      <xdr:col>18</xdr:col>
      <xdr:colOff>462643</xdr:colOff>
      <xdr:row>6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461B9CE-AFB2-788A-5791-41E371230987}"/>
            </a:ext>
          </a:extLst>
        </xdr:cNvPr>
        <xdr:cNvSpPr txBox="1"/>
      </xdr:nvSpPr>
      <xdr:spPr>
        <a:xfrm>
          <a:off x="10749643" y="385082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9"/>
  <sheetViews>
    <sheetView showGridLines="0" tabSelected="1" zoomScale="130" zoomScaleNormal="130" zoomScaleSheetLayoutView="100" workbookViewId="0">
      <selection activeCell="N6" sqref="N6"/>
    </sheetView>
  </sheetViews>
  <sheetFormatPr baseColWidth="10" defaultRowHeight="15" x14ac:dyDescent="0.25"/>
  <cols>
    <col min="1" max="1" width="7.28515625" style="10" customWidth="1"/>
    <col min="2" max="2" width="9.28515625" style="6" customWidth="1"/>
    <col min="3" max="3" width="8.5703125" style="6" customWidth="1"/>
    <col min="4" max="4" width="10.28515625" style="6" customWidth="1"/>
    <col min="5" max="5" width="11.28515625" style="6" customWidth="1"/>
    <col min="6" max="6" width="18.7109375" style="6" customWidth="1"/>
    <col min="7" max="7" width="20.28515625" customWidth="1"/>
    <col min="8" max="10" width="3.7109375" style="6" customWidth="1"/>
    <col min="11" max="11" width="9.28515625" style="6" customWidth="1"/>
    <col min="12" max="12" width="14.28515625" style="6" customWidth="1"/>
    <col min="13" max="13" width="13.5703125" style="6" customWidth="1"/>
    <col min="14" max="16" width="3.7109375" style="6" customWidth="1"/>
    <col min="17" max="17" width="5.7109375" style="6" customWidth="1"/>
    <col min="18" max="18" width="3.7109375" style="6" customWidth="1"/>
    <col min="19" max="19" width="13.7109375" style="6" customWidth="1"/>
    <col min="20" max="20" width="15.28515625" style="6" customWidth="1"/>
    <col min="21" max="21" width="12" style="6" customWidth="1"/>
    <col min="22" max="22" width="11.42578125" style="6"/>
    <col min="23" max="23" width="13.42578125" style="6" customWidth="1"/>
  </cols>
  <sheetData>
    <row r="1" spans="1:24" ht="15.75" x14ac:dyDescent="0.25">
      <c r="A1" s="22" t="s">
        <v>40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4" ht="18.75" customHeight="1" x14ac:dyDescent="0.25">
      <c r="A2" s="21" t="s">
        <v>75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</row>
    <row r="3" spans="1:24" ht="24.75" customHeight="1" thickBot="1" x14ac:dyDescent="0.3">
      <c r="A3" s="18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7" t="s">
        <v>5</v>
      </c>
      <c r="G3" s="17" t="s">
        <v>6</v>
      </c>
      <c r="H3" s="19" t="s">
        <v>7</v>
      </c>
      <c r="I3" s="19" t="s">
        <v>8</v>
      </c>
      <c r="J3" s="19" t="s">
        <v>9</v>
      </c>
      <c r="K3" s="19" t="s">
        <v>10</v>
      </c>
      <c r="L3" s="20" t="s">
        <v>11</v>
      </c>
      <c r="M3" s="29" t="s">
        <v>12</v>
      </c>
      <c r="N3" s="30" t="s">
        <v>13</v>
      </c>
      <c r="O3" s="31"/>
      <c r="P3" s="31"/>
      <c r="Q3" s="32"/>
      <c r="R3" s="20" t="s">
        <v>14</v>
      </c>
      <c r="S3" s="20" t="s">
        <v>15</v>
      </c>
      <c r="T3" s="20" t="s">
        <v>16</v>
      </c>
      <c r="U3" s="20" t="s">
        <v>17</v>
      </c>
      <c r="V3" s="24" t="s">
        <v>18</v>
      </c>
      <c r="W3" s="25"/>
      <c r="X3" s="1"/>
    </row>
    <row r="4" spans="1:24" ht="18" customHeight="1" x14ac:dyDescent="0.25">
      <c r="A4" s="18"/>
      <c r="B4" s="19"/>
      <c r="C4" s="19"/>
      <c r="D4" s="19"/>
      <c r="E4" s="19"/>
      <c r="F4" s="17"/>
      <c r="G4" s="17"/>
      <c r="H4" s="19"/>
      <c r="I4" s="19"/>
      <c r="J4" s="19"/>
      <c r="K4" s="19"/>
      <c r="L4" s="20"/>
      <c r="M4" s="29"/>
      <c r="N4" s="26" t="s">
        <v>7</v>
      </c>
      <c r="O4" s="26" t="s">
        <v>8</v>
      </c>
      <c r="P4" s="26" t="s">
        <v>19</v>
      </c>
      <c r="Q4" s="26" t="s">
        <v>10</v>
      </c>
      <c r="R4" s="20"/>
      <c r="S4" s="20"/>
      <c r="T4" s="20"/>
      <c r="U4" s="20"/>
      <c r="V4" s="26" t="s">
        <v>20</v>
      </c>
      <c r="W4" s="27" t="s">
        <v>21</v>
      </c>
      <c r="X4" s="1"/>
    </row>
    <row r="5" spans="1:24" ht="45" customHeight="1" x14ac:dyDescent="0.25">
      <c r="A5" s="18"/>
      <c r="B5" s="19"/>
      <c r="C5" s="19"/>
      <c r="D5" s="19"/>
      <c r="E5" s="19"/>
      <c r="F5" s="17"/>
      <c r="G5" s="17"/>
      <c r="H5" s="19"/>
      <c r="I5" s="19"/>
      <c r="J5" s="19"/>
      <c r="K5" s="19"/>
      <c r="L5" s="20"/>
      <c r="M5" s="29"/>
      <c r="N5" s="20"/>
      <c r="O5" s="20"/>
      <c r="P5" s="20"/>
      <c r="Q5" s="20"/>
      <c r="R5" s="20"/>
      <c r="S5" s="20"/>
      <c r="T5" s="20"/>
      <c r="U5" s="20"/>
      <c r="V5" s="20"/>
      <c r="W5" s="28"/>
      <c r="X5" s="1"/>
    </row>
    <row r="6" spans="1:24" s="13" customFormat="1" ht="129" customHeight="1" x14ac:dyDescent="0.25">
      <c r="A6" s="14">
        <v>1</v>
      </c>
      <c r="B6" s="12" t="s">
        <v>35</v>
      </c>
      <c r="C6" s="12" t="s">
        <v>22</v>
      </c>
      <c r="D6" s="12" t="s">
        <v>39</v>
      </c>
      <c r="E6" s="12" t="s">
        <v>42</v>
      </c>
      <c r="F6" s="11" t="s">
        <v>57</v>
      </c>
      <c r="G6" s="11" t="s">
        <v>72</v>
      </c>
      <c r="H6" s="14">
        <v>3</v>
      </c>
      <c r="I6" s="14">
        <v>4</v>
      </c>
      <c r="J6" s="14">
        <f t="shared" ref="J6:J7" si="0">H6+I6</f>
        <v>7</v>
      </c>
      <c r="K6" s="14" t="str">
        <f t="shared" ref="K6:K7" si="1">IF(J6&gt;=8,"Extremo",IF(J6&gt;=6,"Alto",IF(J6&gt;=5,"Medio",IF(J6&gt;=1,"Bajo"," "))))</f>
        <v>Alto</v>
      </c>
      <c r="L6" s="12" t="s">
        <v>58</v>
      </c>
      <c r="M6" s="11" t="s">
        <v>69</v>
      </c>
      <c r="N6" s="14">
        <v>1</v>
      </c>
      <c r="O6" s="14">
        <v>4</v>
      </c>
      <c r="P6" s="14">
        <f t="shared" ref="P6:P7" si="2">N6+O6</f>
        <v>5</v>
      </c>
      <c r="Q6" s="14" t="str">
        <f t="shared" ref="Q6:Q7" si="3">IF(P6&gt;=8,"Extremo",IF(P6&gt;=6,"Alto",IF(P6&gt;=5,"Medio",IF(P6&gt;=1,"Bajo"," "))))</f>
        <v>Medio</v>
      </c>
      <c r="R6" s="14" t="s">
        <v>25</v>
      </c>
      <c r="S6" s="11" t="s">
        <v>24</v>
      </c>
      <c r="T6" s="11" t="s">
        <v>59</v>
      </c>
      <c r="U6" s="11" t="s">
        <v>60</v>
      </c>
      <c r="V6" s="11" t="s">
        <v>56</v>
      </c>
      <c r="W6" s="11" t="s">
        <v>31</v>
      </c>
    </row>
    <row r="7" spans="1:24" ht="88.5" customHeight="1" x14ac:dyDescent="0.25">
      <c r="A7" s="14">
        <f t="shared" ref="A7:A11" si="4">A6+1</f>
        <v>2</v>
      </c>
      <c r="B7" s="12" t="s">
        <v>35</v>
      </c>
      <c r="C7" s="12" t="s">
        <v>26</v>
      </c>
      <c r="D7" s="12" t="s">
        <v>38</v>
      </c>
      <c r="E7" s="12" t="s">
        <v>42</v>
      </c>
      <c r="F7" s="11" t="s">
        <v>66</v>
      </c>
      <c r="G7" s="15" t="s">
        <v>67</v>
      </c>
      <c r="H7" s="14">
        <v>2</v>
      </c>
      <c r="I7" s="14">
        <v>3</v>
      </c>
      <c r="J7" s="14">
        <f t="shared" si="0"/>
        <v>5</v>
      </c>
      <c r="K7" s="14" t="str">
        <f t="shared" si="1"/>
        <v>Medio</v>
      </c>
      <c r="L7" s="12" t="s">
        <v>36</v>
      </c>
      <c r="M7" s="11" t="s">
        <v>73</v>
      </c>
      <c r="N7" s="14">
        <v>1</v>
      </c>
      <c r="O7" s="14">
        <v>2</v>
      </c>
      <c r="P7" s="14">
        <f t="shared" si="2"/>
        <v>3</v>
      </c>
      <c r="Q7" s="14" t="str">
        <f t="shared" si="3"/>
        <v>Bajo</v>
      </c>
      <c r="R7" s="14" t="s">
        <v>25</v>
      </c>
      <c r="S7" s="12" t="s">
        <v>24</v>
      </c>
      <c r="T7" s="11" t="s">
        <v>49</v>
      </c>
      <c r="U7" s="11" t="s">
        <v>50</v>
      </c>
      <c r="V7" s="11" t="s">
        <v>51</v>
      </c>
      <c r="W7" s="11" t="s">
        <v>52</v>
      </c>
    </row>
    <row r="8" spans="1:24" s="13" customFormat="1" ht="147.75" customHeight="1" x14ac:dyDescent="0.25">
      <c r="A8" s="14">
        <f t="shared" si="4"/>
        <v>3</v>
      </c>
      <c r="B8" s="12" t="s">
        <v>35</v>
      </c>
      <c r="C8" s="12" t="s">
        <v>22</v>
      </c>
      <c r="D8" s="12" t="s">
        <v>38</v>
      </c>
      <c r="E8" s="12" t="s">
        <v>32</v>
      </c>
      <c r="F8" s="11" t="s">
        <v>61</v>
      </c>
      <c r="G8" s="15" t="s">
        <v>62</v>
      </c>
      <c r="H8" s="14">
        <v>3</v>
      </c>
      <c r="I8" s="14">
        <v>4</v>
      </c>
      <c r="J8" s="14">
        <f>H8+I8</f>
        <v>7</v>
      </c>
      <c r="K8" s="14" t="str">
        <f>IF(J8&gt;=8,"Extremo",IF(J8&gt;=6,"Alto",IF(J8&gt;=5,"Medio",IF(J8&gt;=1,"Bajo"," "))))</f>
        <v>Alto</v>
      </c>
      <c r="L8" s="12" t="s">
        <v>58</v>
      </c>
      <c r="M8" s="11" t="s">
        <v>70</v>
      </c>
      <c r="N8" s="14">
        <v>3</v>
      </c>
      <c r="O8" s="14">
        <v>2</v>
      </c>
      <c r="P8" s="14">
        <f>N8+O8</f>
        <v>5</v>
      </c>
      <c r="Q8" s="14" t="str">
        <f>IF(P8&gt;=8,"Extremo",IF(P8&gt;=6,"Alto",IF(P8&gt;=5,"Medio",IF(P8&gt;=1,"Bajo"," "))))</f>
        <v>Medio</v>
      </c>
      <c r="R8" s="14" t="s">
        <v>25</v>
      </c>
      <c r="S8" s="11" t="s">
        <v>24</v>
      </c>
      <c r="T8" s="11" t="s">
        <v>63</v>
      </c>
      <c r="U8" s="11" t="s">
        <v>64</v>
      </c>
      <c r="V8" s="11" t="s">
        <v>65</v>
      </c>
      <c r="W8" s="11" t="s">
        <v>52</v>
      </c>
    </row>
    <row r="9" spans="1:24" ht="85.5" customHeight="1" x14ac:dyDescent="0.25">
      <c r="A9" s="14">
        <f t="shared" si="4"/>
        <v>4</v>
      </c>
      <c r="B9" s="12" t="s">
        <v>35</v>
      </c>
      <c r="C9" s="12" t="s">
        <v>26</v>
      </c>
      <c r="D9" s="12" t="s">
        <v>27</v>
      </c>
      <c r="E9" s="12" t="s">
        <v>32</v>
      </c>
      <c r="F9" s="11" t="s">
        <v>74</v>
      </c>
      <c r="G9" s="15" t="s">
        <v>68</v>
      </c>
      <c r="H9" s="14">
        <v>1</v>
      </c>
      <c r="I9" s="14">
        <v>3</v>
      </c>
      <c r="J9" s="14">
        <f>H9+I9</f>
        <v>4</v>
      </c>
      <c r="K9" s="14" t="str">
        <f t="shared" ref="K9" si="5">IF(J9&gt;=8,"Extremo",IF(J9&gt;=6,"Alto",IF(J9&gt;=5,"Medio",IF(J9&gt;=1,"Bajo"," "))))</f>
        <v>Bajo</v>
      </c>
      <c r="L9" s="12" t="s">
        <v>36</v>
      </c>
      <c r="M9" s="11" t="s">
        <v>71</v>
      </c>
      <c r="N9" s="14">
        <v>1</v>
      </c>
      <c r="O9" s="14">
        <v>2</v>
      </c>
      <c r="P9" s="14">
        <f>N9+O9</f>
        <v>3</v>
      </c>
      <c r="Q9" s="14" t="str">
        <f>IF(P9&gt;=8,"Extremo",IF(P9&gt;=6,"Alto",IF(P9&gt;=5,"Medio",IF(P9&gt;=1,"Bajo"," "))))</f>
        <v>Bajo</v>
      </c>
      <c r="R9" s="14" t="s">
        <v>25</v>
      </c>
      <c r="S9" s="12" t="s">
        <v>24</v>
      </c>
      <c r="T9" s="11" t="s">
        <v>53</v>
      </c>
      <c r="U9" s="11" t="s">
        <v>34</v>
      </c>
      <c r="V9" s="11" t="s">
        <v>54</v>
      </c>
      <c r="W9" s="11" t="s">
        <v>31</v>
      </c>
    </row>
    <row r="10" spans="1:24" s="16" customFormat="1" ht="135" x14ac:dyDescent="0.25">
      <c r="A10" s="14">
        <f t="shared" si="4"/>
        <v>5</v>
      </c>
      <c r="B10" s="12" t="s">
        <v>23</v>
      </c>
      <c r="C10" s="12" t="s">
        <v>22</v>
      </c>
      <c r="D10" s="12" t="s">
        <v>27</v>
      </c>
      <c r="E10" s="12" t="s">
        <v>32</v>
      </c>
      <c r="F10" s="11" t="s">
        <v>43</v>
      </c>
      <c r="G10" s="15" t="s">
        <v>44</v>
      </c>
      <c r="H10" s="14">
        <v>2</v>
      </c>
      <c r="I10" s="14">
        <v>2</v>
      </c>
      <c r="J10" s="14">
        <f t="shared" ref="J10:J11" si="6">H10+I10</f>
        <v>4</v>
      </c>
      <c r="K10" s="14" t="str">
        <f t="shared" ref="K10:K11" si="7">IF(J10&gt;=8,"Extremo",IF(J10&gt;=6,"Alto",IF(J10&gt;=5,"Medio",IF(J10&gt;=1,"Bajo"," "))))</f>
        <v>Bajo</v>
      </c>
      <c r="L10" s="11" t="s">
        <v>37</v>
      </c>
      <c r="M10" s="11" t="s">
        <v>48</v>
      </c>
      <c r="N10" s="14">
        <v>1</v>
      </c>
      <c r="O10" s="14">
        <v>1</v>
      </c>
      <c r="P10" s="14">
        <f t="shared" ref="P10:P11" si="8">N10+O10</f>
        <v>2</v>
      </c>
      <c r="Q10" s="14" t="str">
        <f t="shared" ref="Q10:Q11" si="9">IF(P10&gt;=8,"Extremo",IF(P10&gt;=6,"Alto",IF(P10&gt;=5,"Medio",IF(P10&gt;=1,"Bajo"," "))))</f>
        <v>Bajo</v>
      </c>
      <c r="R10" s="14" t="s">
        <v>25</v>
      </c>
      <c r="S10" s="11" t="s">
        <v>24</v>
      </c>
      <c r="T10" s="11" t="s">
        <v>30</v>
      </c>
      <c r="U10" s="11" t="s">
        <v>34</v>
      </c>
      <c r="V10" s="11" t="s">
        <v>55</v>
      </c>
      <c r="W10" s="11" t="s">
        <v>31</v>
      </c>
    </row>
    <row r="11" spans="1:24" ht="127.5" customHeight="1" x14ac:dyDescent="0.25">
      <c r="A11" s="14">
        <f t="shared" si="4"/>
        <v>6</v>
      </c>
      <c r="B11" s="5" t="s">
        <v>35</v>
      </c>
      <c r="C11" s="5" t="s">
        <v>22</v>
      </c>
      <c r="D11" s="5" t="s">
        <v>27</v>
      </c>
      <c r="E11" s="5" t="s">
        <v>46</v>
      </c>
      <c r="F11" s="11" t="s">
        <v>45</v>
      </c>
      <c r="G11" s="4" t="s">
        <v>47</v>
      </c>
      <c r="H11" s="8">
        <v>2</v>
      </c>
      <c r="I11" s="8">
        <v>2</v>
      </c>
      <c r="J11" s="8">
        <f t="shared" si="6"/>
        <v>4</v>
      </c>
      <c r="K11" s="8" t="str">
        <f t="shared" si="7"/>
        <v>Bajo</v>
      </c>
      <c r="L11" s="3" t="s">
        <v>37</v>
      </c>
      <c r="M11" s="3" t="s">
        <v>48</v>
      </c>
      <c r="N11" s="8">
        <v>1</v>
      </c>
      <c r="O11" s="8">
        <v>2</v>
      </c>
      <c r="P11" s="8">
        <f t="shared" si="8"/>
        <v>3</v>
      </c>
      <c r="Q11" s="8" t="str">
        <f t="shared" si="9"/>
        <v>Bajo</v>
      </c>
      <c r="R11" s="8" t="s">
        <v>25</v>
      </c>
      <c r="S11" s="3" t="s">
        <v>24</v>
      </c>
      <c r="T11" s="3" t="s">
        <v>30</v>
      </c>
      <c r="U11" s="3" t="s">
        <v>34</v>
      </c>
      <c r="V11" s="3" t="s">
        <v>55</v>
      </c>
      <c r="W11" s="3" t="s">
        <v>31</v>
      </c>
    </row>
    <row r="12" spans="1:24" ht="82.5" customHeight="1" x14ac:dyDescent="0.25">
      <c r="A12" s="9"/>
    </row>
    <row r="13" spans="1:24" x14ac:dyDescent="0.25">
      <c r="A13" s="9"/>
    </row>
    <row r="14" spans="1:24" x14ac:dyDescent="0.25">
      <c r="A14" s="9"/>
    </row>
    <row r="15" spans="1:24" x14ac:dyDescent="0.25">
      <c r="A15" s="9"/>
      <c r="B15" s="7"/>
      <c r="C15" s="7"/>
      <c r="D15" s="7"/>
      <c r="E15" s="7"/>
      <c r="F15" s="7"/>
      <c r="G15" s="2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4" x14ac:dyDescent="0.25">
      <c r="A16" s="9"/>
      <c r="B16" s="7"/>
      <c r="C16" s="7"/>
      <c r="D16" s="7"/>
      <c r="E16" s="7"/>
      <c r="F16" s="7"/>
      <c r="G16" s="2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x14ac:dyDescent="0.25">
      <c r="A17" s="9"/>
      <c r="B17" s="7"/>
      <c r="C17" s="7"/>
      <c r="D17" s="7"/>
      <c r="E17" s="7"/>
      <c r="F17" s="7"/>
      <c r="G17" s="2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x14ac:dyDescent="0.25">
      <c r="A18" s="9"/>
      <c r="B18" s="7"/>
      <c r="C18" s="7"/>
      <c r="D18" s="7"/>
      <c r="E18" s="7"/>
      <c r="F18" s="7"/>
      <c r="G18" s="2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x14ac:dyDescent="0.25">
      <c r="A19" s="9"/>
      <c r="B19" s="7"/>
      <c r="C19" s="7"/>
      <c r="D19" s="7"/>
      <c r="E19" s="7"/>
      <c r="F19" s="7"/>
      <c r="G19" s="2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x14ac:dyDescent="0.25">
      <c r="A20" s="9"/>
      <c r="B20" s="7"/>
      <c r="C20" s="7"/>
      <c r="D20" s="7"/>
      <c r="E20" s="7"/>
      <c r="F20" s="7"/>
      <c r="G20" s="2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x14ac:dyDescent="0.25">
      <c r="A21" s="9"/>
      <c r="B21" s="7"/>
      <c r="C21" s="7"/>
      <c r="D21" s="7"/>
      <c r="E21" s="7"/>
      <c r="F21" s="7"/>
      <c r="G21" s="2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x14ac:dyDescent="0.25">
      <c r="A22" s="9"/>
      <c r="B22" s="7"/>
      <c r="C22" s="7"/>
      <c r="D22" s="7"/>
      <c r="E22" s="7"/>
      <c r="F22" s="7"/>
      <c r="G22" s="2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37" spans="20:20" x14ac:dyDescent="0.25">
      <c r="T37" s="6" t="s">
        <v>41</v>
      </c>
    </row>
    <row r="38" spans="20:20" x14ac:dyDescent="0.25">
      <c r="T38" s="6" t="s">
        <v>33</v>
      </c>
    </row>
    <row r="39" spans="20:20" x14ac:dyDescent="0.25">
      <c r="T39" s="6" t="s">
        <v>28</v>
      </c>
    </row>
    <row r="40" spans="20:20" x14ac:dyDescent="0.25">
      <c r="T40" s="6" t="s">
        <v>29</v>
      </c>
    </row>
    <row r="57" spans="8:12" x14ac:dyDescent="0.25">
      <c r="H57"/>
      <c r="I57"/>
      <c r="J57"/>
      <c r="K57"/>
      <c r="L57"/>
    </row>
    <row r="58" spans="8:12" x14ac:dyDescent="0.25">
      <c r="H58"/>
      <c r="I58"/>
      <c r="J58"/>
      <c r="K58"/>
      <c r="L58"/>
    </row>
    <row r="59" spans="8:12" x14ac:dyDescent="0.25">
      <c r="H59"/>
      <c r="I59"/>
      <c r="J59"/>
      <c r="K59"/>
      <c r="L59"/>
    </row>
  </sheetData>
  <autoFilter ref="A3:W11" xr:uid="{00000000-0009-0000-0000-000000000000}">
    <filterColumn colId="13" showButton="0"/>
    <filterColumn colId="14" showButton="0"/>
    <filterColumn colId="15" showButton="0"/>
    <filterColumn colId="21" showButton="0"/>
  </autoFilter>
  <dataConsolidate/>
  <mergeCells count="27">
    <mergeCell ref="A2:W2"/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  <mergeCell ref="H3:H5"/>
    <mergeCell ref="I3:I5"/>
    <mergeCell ref="J3:J5"/>
    <mergeCell ref="K3:K5"/>
    <mergeCell ref="L3:L5"/>
    <mergeCell ref="F3:F5"/>
    <mergeCell ref="A3:A5"/>
    <mergeCell ref="B3:B5"/>
    <mergeCell ref="C3:C5"/>
    <mergeCell ref="D3:D5"/>
    <mergeCell ref="E3:E5"/>
  </mergeCells>
  <dataValidations count="18">
    <dataValidation type="list" allowBlank="1" showInputMessage="1" showErrorMessage="1" sqref="L9:L11" xr:uid="{00000000-0002-0000-0000-000006000000}">
      <formula1>"Entidad Estatal100%, Contratista100%"</formula1>
    </dataValidation>
    <dataValidation type="whole" allowBlank="1" showInputMessage="1" showErrorMessage="1" sqref="N6:O8 H6:I8" xr:uid="{00000000-0002-0000-0000-00000A000000}">
      <formula1>1</formula1>
      <formula2>5</formula2>
    </dataValidation>
    <dataValidation allowBlank="1" showInputMessage="1" showErrorMessage="1" prompt="Desriba el riesgo_x000a_" sqref="F6:G8" xr:uid="{00000000-0002-0000-0000-000008000000}"/>
    <dataValidation type="list" allowBlank="1" showInputMessage="1" showErrorMessage="1" sqref="L6:L9" xr:uid="{00000000-0002-0000-0000-000005000000}">
      <formula1>"Entidad Estata100%, Contratista100%"</formula1>
    </dataValidation>
    <dataValidation allowBlank="1" showInputMessage="1" showErrorMessage="1" prompt="Describir el tratamiento  o control a ser implementado" sqref="M6:M9" xr:uid="{00000000-0002-0000-0000-000000000000}"/>
    <dataValidation type="list" allowBlank="1" showInputMessage="1" showErrorMessage="1" sqref="S6:S11" xr:uid="{00000000-0002-0000-0000-000001000000}">
      <formula1>"Entidad Estatal, Contratista"</formula1>
    </dataValidation>
    <dataValidation type="list" allowBlank="1" showInputMessage="1" showErrorMessage="1" sqref="E6:E11" xr:uid="{00000000-0002-0000-0000-000002000000}">
      <formula1>"Economico, Social o Politico, Operacional,Financiero, Regulatorio,De la Naturaleza,Ambiental, Tecnologico"</formula1>
    </dataValidation>
    <dataValidation type="whole" allowBlank="1" showInputMessage="1" showErrorMessage="1" sqref="J6:J11 P6:P11" xr:uid="{00000000-0002-0000-0000-00000B000000}">
      <formula1>2</formula1>
      <formula2>10</formula2>
    </dataValidation>
    <dataValidation type="list" allowBlank="1" showInputMessage="1" showErrorMessage="1" sqref="B6:B11" xr:uid="{00000000-0002-0000-0000-00000C000000}">
      <formula1>"General, Especifico"</formula1>
    </dataValidation>
    <dataValidation type="list" allowBlank="1" showInputMessage="1" showErrorMessage="1" sqref="C6:C11" xr:uid="{00000000-0002-0000-0000-00000D000000}">
      <formula1>"Interno, Externo"</formula1>
    </dataValidation>
    <dataValidation type="list" allowBlank="1" showInputMessage="1" showErrorMessage="1" sqref="D6:D11" xr:uid="{00000000-0002-0000-0000-00000E000000}">
      <formula1>"Planeacion, Selección, Contratacion, Ejecucion"</formula1>
    </dataValidation>
    <dataValidation type="list" allowBlank="1" showInputMessage="1" showErrorMessage="1" sqref="Q6:Q11" xr:uid="{00000000-0002-0000-0000-00000F000000}">
      <formula1>"Bajo, Medio, Alto, Extermo"</formula1>
    </dataValidation>
    <dataValidation type="list" allowBlank="1" showInputMessage="1" showErrorMessage="1" sqref="R6:R11" xr:uid="{00000000-0002-0000-0000-000010000000}">
      <formula1>"Si, No"</formula1>
    </dataValidation>
    <dataValidation allowBlank="1" showInputMessage="1" showErrorMessage="1" prompt="Incluir  fecha o evento con el cual se inicia el tratamiento" sqref="T6:T11" xr:uid="{00000000-0002-0000-0000-000011000000}"/>
    <dataValidation allowBlank="1" showInputMessage="1" showErrorMessage="1" prompt="Incluir fecha o evento  que determina la termiancion del tratamiento" sqref="U6:U11" xr:uid="{00000000-0002-0000-0000-000012000000}"/>
    <dataValidation allowBlank="1" showInputMessage="1" showErrorMessage="1" prompt="Definir la forma de realizar el monitoreo" sqref="V6:V11" xr:uid="{00000000-0002-0000-0000-000013000000}"/>
    <dataValidation allowBlank="1" showInputMessage="1" showErrorMessage="1" prompt="Definir la periodicidad del monitoreo" sqref="W6:W11" xr:uid="{00000000-0002-0000-0000-000014000000}"/>
    <dataValidation type="list" allowBlank="1" showInputMessage="1" showErrorMessage="1" sqref="K6:K11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65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3" stopIfTrue="1" operator="containsText" id="{4208B1D7-53AD-482F-A94A-655AEE172A29}">
            <xm:f>NOT(ISERROR(SEARCH($T$37,K6)))</xm:f>
            <xm:f>$T$37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94" stopIfTrue="1" operator="containsText" id="{9022D0B7-3D6C-4D75-A79A-86D26073FD8F}">
            <xm:f>NOT(ISERROR(SEARCH($T$38,K6)))</xm:f>
            <xm:f>$T$38</xm:f>
            <x14:dxf>
              <fill>
                <patternFill>
                  <bgColor rgb="FFF78D22"/>
                </patternFill>
              </fill>
            </x14:dxf>
          </x14:cfRule>
          <x14:cfRule type="containsText" priority="195" stopIfTrue="1" operator="containsText" id="{21BBB64A-595B-4115-968C-77BB2CDB392C}">
            <xm:f>NOT(ISERROR(SEARCH($T$39,K6)))</xm:f>
            <xm:f>$T$39</xm:f>
            <x14:dxf>
              <fill>
                <patternFill>
                  <bgColor rgb="FFF8D834"/>
                </patternFill>
              </fill>
            </x14:dxf>
          </x14:cfRule>
          <x14:cfRule type="containsText" priority="196" stopIfTrue="1" operator="containsText" id="{79AE8FDD-CEDC-43BB-8941-832A625D9BA5}">
            <xm:f>NOT(ISERROR(SEARCH($T$40,K6)))</xm:f>
            <xm:f>$T$40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K6:K11</xm:sqref>
        </x14:conditionalFormatting>
        <x14:conditionalFormatting xmlns:xm="http://schemas.microsoft.com/office/excel/2006/main">
          <x14:cfRule type="containsText" priority="197" operator="containsText" id="{CD67E03E-4BED-42E0-BC20-9D77E2439BF9}">
            <xm:f>NOT(ISERROR(SEARCH($T$40,Q6)))</xm:f>
            <xm:f>$T$40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198" operator="containsText" id="{406196B4-892D-4005-AA87-33C9D8D714EA}">
            <xm:f>NOT(ISERROR(SEARCH($T$39,Q6)))</xm:f>
            <xm:f>$T$39</xm:f>
            <x14:dxf>
              <fill>
                <patternFill>
                  <bgColor rgb="FFF8D834"/>
                </patternFill>
              </fill>
            </x14:dxf>
          </x14:cfRule>
          <x14:cfRule type="containsText" priority="199" operator="containsText" id="{1CEAF3C6-F134-4875-B58E-F1C54761EDE2}">
            <xm:f>NOT(ISERROR(SEARCH($T$38,Q6)))</xm:f>
            <xm:f>$T$38</xm:f>
            <x14:dxf>
              <fill>
                <patternFill>
                  <bgColor rgb="FFF78D22"/>
                </patternFill>
              </fill>
            </x14:dxf>
          </x14:cfRule>
          <x14:cfRule type="containsText" priority="200" operator="containsText" id="{17B9CCFB-FEED-4EE5-A832-DE69A2D1CF61}">
            <xm:f>NOT(ISERROR(SEARCH($T$37,Q6)))</xm:f>
            <xm:f>$T$37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Sonia Liliana Rojas Acevedo</cp:lastModifiedBy>
  <cp:lastPrinted>2024-07-25T19:23:09Z</cp:lastPrinted>
  <dcterms:created xsi:type="dcterms:W3CDTF">2014-08-19T21:01:53Z</dcterms:created>
  <dcterms:modified xsi:type="dcterms:W3CDTF">2025-09-27T02:23:06Z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2023-02-15T16:32:21Z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811fbcdb-af86-4fef-98ed-333a41738a2a</vt:lpwstr>
  </property>
  <property fmtid="{D5CDD505-2E9C-101B-9397-08002B2CF9AE}" pid="8" name="MSIP_Label_1299739c-ad3d-4908-806e-4d91151a6e13_ContentBits">
    <vt:lpwstr>0</vt:lpwstr>
  </property>
</Properties>
</file>