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D:\Asesorias E.P-2025 A\ESE\Agosto 2025\4. adecuaciones Hopital local pva\"/>
    </mc:Choice>
  </mc:AlternateContent>
  <xr:revisionPtr revIDLastSave="0" documentId="13_ncr:1_{BD083A1C-E1F5-4C08-8E5C-B864BA0CECC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PTO Hospital PV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7UFL3K7YDbJQK+rQBoTCkxU0KFG6NctxYUXQiehg2BI="/>
    </ext>
  </extLst>
</workbook>
</file>

<file path=xl/calcChain.xml><?xml version="1.0" encoding="utf-8"?>
<calcChain xmlns="http://schemas.openxmlformats.org/spreadsheetml/2006/main">
  <c r="G64" i="1" l="1"/>
  <c r="E57" i="1"/>
  <c r="G5" i="1"/>
  <c r="G7" i="1" l="1"/>
  <c r="G44" i="1"/>
  <c r="G12" i="1"/>
  <c r="G25" i="1"/>
  <c r="G52" i="1" l="1"/>
  <c r="G55" i="1" s="1"/>
  <c r="G56" i="1" l="1"/>
  <c r="G57" i="1"/>
  <c r="G58" i="1" s="1"/>
  <c r="G54" i="1"/>
  <c r="G66" i="1" l="1"/>
  <c r="G65" i="1"/>
</calcChain>
</file>

<file path=xl/sharedStrings.xml><?xml version="1.0" encoding="utf-8"?>
<sst xmlns="http://schemas.openxmlformats.org/spreadsheetml/2006/main" count="106" uniqueCount="66">
  <si>
    <t>ITEM</t>
  </si>
  <si>
    <t>DESCRIPCIÓN DE ACTIVIDADES</t>
  </si>
  <si>
    <t>UNIDAD</t>
  </si>
  <si>
    <t>CANTIDAD</t>
  </si>
  <si>
    <t>VALORUNITARIO</t>
  </si>
  <si>
    <t>COSTO TOTAL</t>
  </si>
  <si>
    <t>1. OBRAS PRELIMINARES</t>
  </si>
  <si>
    <t>Desmontaje de ventanas existentes, (Incluye retiro donde indique el interventor)</t>
  </si>
  <si>
    <t>und</t>
  </si>
  <si>
    <t>2. MUROS Y ACABADOS</t>
  </si>
  <si>
    <t>Muro en Superboard 10 mm (Perfileria galvaniz. de 9cms cal 26). No incluye acabado. (2 caras)</t>
  </si>
  <si>
    <t>m2</t>
  </si>
  <si>
    <t>Suministro y aplicación de estuco plástico interior</t>
  </si>
  <si>
    <t>Suministro y aplicación de pintura vinilo tipo 1 sobre muros (2 manos) interior</t>
  </si>
  <si>
    <t>Suministro y aplicación de resane y pintura vinilo tipo 1 sobre muros (2 manos) donde se requiera</t>
  </si>
  <si>
    <t>3. CARPINTERIA DE ALUMINIO Y ACCESORIOS</t>
  </si>
  <si>
    <t>Desmonte de cerradura en puerta batiente que posee el cliente, para suministro e instalación de nueva cerradura 35mm. Accesorio en Acero</t>
  </si>
  <si>
    <t>Desmonte de cerradura en puerta batiente que posee el cliente, para suministro e instalación de nueva cerradura pomo. Accesorio en Acero</t>
  </si>
  <si>
    <t>Desmonte de cerradura en puerta batiente de dos hojas que posee el cliente, para suministro e instalación de nueva cerradura cilíndrica. Accesorio en Acero.</t>
  </si>
  <si>
    <r>
      <rPr>
        <b/>
        <sz val="10"/>
        <color rgb="FF000000"/>
        <rFont val="Arial"/>
      </rPr>
      <t xml:space="preserve">PUERTA VENTANA TRES RIELES
</t>
    </r>
    <r>
      <rPr>
        <sz val="10"/>
        <color rgb="FF000000"/>
        <rFont val="Arial"/>
      </rPr>
      <t>Suministro e instalación de puerta ventana corrediza de tres hojas (03) en sistema 8025, alma en vidrio templado de 8mm incoloro, felpa, empaque, rodamientos, cerradura 16mm y manijas multiusos, A su vez consta de un montante con estructuctura en canal 3x1a/a, alma en vidrio templado de 06mm incoloro,pisavidrio U y tornillería acerada. Color del aluminio Blanco. Medidas: 4,40 x 2,80</t>
    </r>
  </si>
  <si>
    <r>
      <rPr>
        <b/>
        <sz val="10"/>
        <color rgb="FF000000"/>
        <rFont val="Arial"/>
      </rPr>
      <t xml:space="preserve">PUERTA VAIVEN DOBLE ENCHAPE
</t>
    </r>
    <r>
      <rPr>
        <sz val="10"/>
        <color rgb="FF000000"/>
        <rFont val="Arial"/>
      </rPr>
      <t>Suministro e instalación de puerta vaiven de dos hojas con marco 3x1 liso, estructura en 3x1 ½, alma en enchape liso por dentro y por fuera, bisagras reversibles y tensores. A su vez consta de un montante con estructura en canal de 3x1a/a, alma en enchape por una sola cara y pisavidrio U. Color del aluminio Blanco. Observaciones: no se contemplan cerraduras, ni manijas. Medidas: 1,20 x 2,80</t>
    </r>
  </si>
  <si>
    <r>
      <rPr>
        <b/>
        <sz val="10"/>
        <color rgb="FF000000"/>
        <rFont val="Arial"/>
      </rPr>
      <t>PUERTA COLGANTE</t>
    </r>
    <r>
      <rPr>
        <sz val="10"/>
        <color rgb="FF000000"/>
        <rFont val="Arial"/>
      </rPr>
      <t xml:space="preserve">
Suministro e instalación de puerta colgante de una hoja con marco en 1 ½ x 1 ½, estructura en perfiles de 3x1 ½, pisa vidrio a presión, alma en enchape liso por una sola cara, riel colgante, rodamientos aéreos, dilatadores, overseas y manijas multiusos. Color del aluminio blanco. Medidas: 0,85 x 2,40</t>
    </r>
  </si>
  <si>
    <r>
      <rPr>
        <b/>
        <sz val="10"/>
        <color rgb="FF000000"/>
        <rFont val="Arial"/>
      </rPr>
      <t>VENTANA EN SISTEMA 8025</t>
    </r>
    <r>
      <rPr>
        <sz val="10"/>
        <color rgb="FF000000"/>
        <rFont val="Arial"/>
      </rPr>
      <t xml:space="preserve">
Suministro e instalación de ventanal corredizo de dos hojas (02) en sistema 8025, alma en vidrio crudo de 6mm incoloro con película de polarizado matrix por una sola cara, felpa, empaque, rodamientos y cierres jaguar. A su vez consta de un cuerpo fijo inferior con estructuctura en canal 3x1a/a, alma en vidrio crudo de 06mm incoloro con película de poalrizado matrix en una sola cara con un divisor vertical central en perfil 3x12/a, pisavidrio U y tornillería acerada. Color del aluminio Blanco. Medidas: 2.40 x 2.92 </t>
    </r>
  </si>
  <si>
    <r>
      <rPr>
        <b/>
        <sz val="10"/>
        <color rgb="FF000000"/>
        <rFont val="Arial"/>
      </rPr>
      <t xml:space="preserve">CUERPO FIJO CON DIVISOR
</t>
    </r>
    <r>
      <rPr>
        <sz val="10"/>
        <color rgb="FF000000"/>
        <rFont val="Arial"/>
      </rPr>
      <t xml:space="preserve">Suministro e instalación de cuerpo fijo con estructura en perfil de 3x1a/a, alma en vidrio crudo de 06mm incoloro con película de polarizdo Matrix y un divisor horizontal en perfilde 3x12/a, pisavidrio U. Color del aluminio Blanco. Medidas: 1.10 x 2.92 </t>
    </r>
  </si>
  <si>
    <r>
      <rPr>
        <b/>
        <sz val="10"/>
        <color rgb="FF000000"/>
        <rFont val="Arial"/>
      </rPr>
      <t xml:space="preserve">VENTANAL CON CUERPOS FIJOS
</t>
    </r>
    <r>
      <rPr>
        <sz val="10"/>
        <color rgb="FF000000"/>
        <rFont val="Arial"/>
      </rPr>
      <t xml:space="preserve">Suministro e instalación de ventanal corredizo de dos hojas (02) en sistema 8025, alma en vidrio crudo de 6mm incoloro con proceso sandblasting, felpa, empaque, rodamientos y cierres jaguar. A su vez consta de un cuerpo fijo superior e inferior con estructuctura en canal 3x1a/a, alma en vidrio crudo de 06mm incoloro con proceso sandblasting, pisavidrio U y tornillería acerada. Color de aluminio Blanco. Medidas: 1.20 x 1,60 </t>
    </r>
  </si>
  <si>
    <t>Cortina hospitalaria medida 2,10 x 2,80 cm, elaborada en tela anti-fluido de lafayette a una sola faz color azul turqio, incluye malla superior, riel suizo recto de aluminio, deslizantes plasticos y gancho metalico.</t>
  </si>
  <si>
    <t>Suministro e instalacion de película de polarizado matrix por una sola cara</t>
  </si>
  <si>
    <t>4. CERRAMIENTO DE ALTO IMPACTO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</si>
  <si>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 (0,55 x 0,80)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</si>
  <si>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V2 (0,60 x 0,60)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</si>
  <si>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V3 (0,50 x 0,50)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</si>
  <si>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V4 (0,60 x 2,30)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</si>
  <si>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V5 (1,20 x 0,60)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</si>
  <si>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V6 (0,60 x 2,30)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</si>
  <si>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V7 (1,20 x 1,30)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</si>
  <si>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V8 (1,20 x 1,30)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</si>
  <si>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V9 (2,50 x 1,30)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</si>
  <si>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V10.A (1.14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</si>
  <si>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V10.B (2,45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</si>
  <si>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V10.C (1,80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</si>
  <si>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V10.D (1,17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</si>
  <si>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V10.E (2,55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</si>
  <si>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V10.F (1,17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</si>
  <si>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V10.G (2,00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</si>
  <si>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V10.H (2,48 x 3,00)</t>
  </si>
  <si>
    <t>Suministro e instalación de cerramineto perfomance de tipo acordeón de la casa matrix alumina, con ángulos especiales de anclaje y sistema de rieles superior e inferior y laterales, alma en lamas o Blades de aluminio de alto impacto, guías y sistema de cierre especial. Color del aluminio blanco acabado liso brillante. Observación: el valor cotizado incluye todos los costos para el traslado tanto de personal especializado como el traslado del material. V10.I (1,17 x 3,00)</t>
  </si>
  <si>
    <t>5. SUMINISTRO E INSTALACIONES ELECTRICAS</t>
  </si>
  <si>
    <t>Suministro y tendido de cable 90°c calibre 2 AWG THHN desde tablero principal existente hasta tablero de circuitos nuevo, incluye (suministro de cable, tendido de cable F-F-N-T y mano de obra).</t>
  </si>
  <si>
    <t>Suministro y tendido de tuberia EMT de 1 1/4" de tablero existente hasta tablero de circuitos nuevo  y tendido desde tablero de circuito nuevo hasta puntos de conexión, icluye (tubos de 1 1/4", curvas, uniones, grapas de fijación materiales menores y mano de obra).</t>
  </si>
  <si>
    <t>Suministro e instalación de tablero bifasico de 12 circuitos, incluye (tablero de 12 circuitos , 4 breakers de 2x50, elementos de fijación y mano de obra).</t>
  </si>
  <si>
    <t>Suministro y tendido de cable 8 AWG THHN desde tablero de circuitos hasta puntos de conexión (toma corriente) incluye (cable 8 AWG THHN F+F+N+T conectores y mano de obra)</t>
  </si>
  <si>
    <t>Montaje de puntos de conexión para aires acondicionados incluye (toma corriente, caja, elelmentos de fijación y mano de obra).</t>
  </si>
  <si>
    <t>6. ASEO GENERAL</t>
  </si>
  <si>
    <t>Aseo general entrega</t>
  </si>
  <si>
    <t>dia</t>
  </si>
  <si>
    <t xml:space="preserve">	COSTOS INDIRECTOS			</t>
  </si>
  <si>
    <t>COSTOS INDIRECTOS</t>
  </si>
  <si>
    <t>ADMINISTRACION</t>
  </si>
  <si>
    <t>IMPREVISTOS</t>
  </si>
  <si>
    <t>UTILIDAD</t>
  </si>
  <si>
    <t>SUBTOTAL COSTOS INDIRECTOS (AIU)</t>
  </si>
  <si>
    <t>VALOR TOTAL DE LA OBRA (C. DIRECTOS + C. INDIRECTOS)</t>
  </si>
  <si>
    <t>EQUIPOS FIJOS DE USO HOSPITALARIO</t>
  </si>
  <si>
    <t xml:space="preserve">Suministro e instalación de aires acondicionados tipo split inverter de 24000 Btu incluye (suministro de aires, montaje de condensadoras y difusores, elementos de anclaje, tuberia y mano de obra) </t>
  </si>
  <si>
    <t>TOTAL COSTOS EQUIPOS FIJOS</t>
  </si>
  <si>
    <t>4,1,0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</si>
</sst>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&quot;$&quot;#,##0.00"/>
    <numFmt numFmtId="166" formatCode="\$#,##0"/>
  </numFmts>
  <fonts count="8" x14ac:knownFonts="1">
    <font>
      <sz val="10"/>
      <color rgb="FF000000"/>
      <name val="Times New Roman"/>
      <scheme val="minor"/>
    </font>
    <font>
      <sz val="10"/>
      <color rgb="FF000000"/>
      <name val="Times New Roman"/>
    </font>
    <font>
      <sz val="10"/>
      <name val="Times New Roman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Times New Roman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E4BC"/>
        <bgColor rgb="FFD8E4BC"/>
      </patternFill>
    </fill>
  </fills>
  <borders count="25">
    <border>
      <left/>
      <right/>
      <top/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4" fontId="4" fillId="2" borderId="22" xfId="0" applyNumberFormat="1" applyFont="1" applyFill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top"/>
    </xf>
    <xf numFmtId="166" fontId="6" fillId="0" borderId="7" xfId="0" applyNumberFormat="1" applyFont="1" applyBorder="1" applyAlignment="1">
      <alignment horizontal="center" vertical="center" shrinkToFit="1"/>
    </xf>
    <xf numFmtId="0" fontId="7" fillId="0" borderId="23" xfId="0" applyFont="1" applyBorder="1" applyAlignment="1">
      <alignment horizontal="center" vertical="top"/>
    </xf>
    <xf numFmtId="0" fontId="7" fillId="0" borderId="24" xfId="0" applyFont="1" applyBorder="1" applyAlignment="1">
      <alignment horizontal="center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top"/>
    </xf>
    <xf numFmtId="10" fontId="5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10" fontId="5" fillId="0" borderId="3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top"/>
    </xf>
    <xf numFmtId="10" fontId="5" fillId="0" borderId="11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top"/>
    </xf>
    <xf numFmtId="0" fontId="5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top"/>
    </xf>
    <xf numFmtId="10" fontId="5" fillId="0" borderId="1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L574"/>
  <sheetViews>
    <sheetView tabSelected="1" view="pageBreakPreview" topLeftCell="B8" zoomScale="75" zoomScaleNormal="100" zoomScaleSheetLayoutView="75" workbookViewId="0">
      <selection activeCell="B12" sqref="B12:F12"/>
    </sheetView>
  </sheetViews>
  <sheetFormatPr baseColWidth="10" defaultColWidth="14.5" defaultRowHeight="15" customHeight="1" x14ac:dyDescent="0.2"/>
  <cols>
    <col min="1" max="1" width="4.1640625" customWidth="1"/>
    <col min="2" max="2" width="10.33203125" customWidth="1"/>
    <col min="3" max="3" width="71.1640625" customWidth="1"/>
    <col min="4" max="4" width="9" customWidth="1"/>
    <col min="5" max="5" width="18.5" customWidth="1"/>
    <col min="6" max="6" width="23.33203125" customWidth="1"/>
    <col min="7" max="10" width="25" customWidth="1"/>
    <col min="11" max="11" width="20.6640625" customWidth="1"/>
    <col min="12" max="12" width="15.1640625" customWidth="1"/>
  </cols>
  <sheetData>
    <row r="1" spans="1:12" ht="15" customHeight="1" thickBot="1" x14ac:dyDescent="0.25">
      <c r="F1" s="43"/>
      <c r="G1" s="44"/>
      <c r="H1" s="41"/>
      <c r="I1" s="42"/>
      <c r="J1" s="41"/>
      <c r="K1" s="42"/>
    </row>
    <row r="2" spans="1:12" ht="15" customHeight="1" x14ac:dyDescent="0.2">
      <c r="F2" s="60"/>
      <c r="G2" s="60"/>
      <c r="H2" s="60"/>
      <c r="I2" s="60"/>
      <c r="J2" s="60"/>
      <c r="K2" s="60"/>
    </row>
    <row r="3" spans="1:12" ht="15" customHeight="1" x14ac:dyDescent="0.2">
      <c r="F3" s="60"/>
      <c r="G3" s="60"/>
      <c r="H3" s="60"/>
      <c r="I3" s="60"/>
      <c r="J3" s="60"/>
      <c r="K3" s="60"/>
    </row>
    <row r="4" spans="1:12" ht="12.75" x14ac:dyDescent="0.2">
      <c r="A4" s="1"/>
      <c r="B4" s="2" t="s">
        <v>0</v>
      </c>
      <c r="C4" s="3" t="s">
        <v>1</v>
      </c>
      <c r="D4" s="3" t="s">
        <v>2</v>
      </c>
      <c r="E4" s="4" t="s">
        <v>3</v>
      </c>
      <c r="F4" s="25" t="s">
        <v>4</v>
      </c>
      <c r="G4" s="26" t="s">
        <v>5</v>
      </c>
      <c r="H4" s="34"/>
      <c r="I4" s="34"/>
      <c r="J4" s="34"/>
      <c r="K4" s="34"/>
      <c r="L4" s="5"/>
    </row>
    <row r="5" spans="1:12" ht="12.75" x14ac:dyDescent="0.2">
      <c r="A5" s="1"/>
      <c r="B5" s="45" t="s">
        <v>6</v>
      </c>
      <c r="C5" s="46"/>
      <c r="D5" s="46"/>
      <c r="E5" s="46"/>
      <c r="F5" s="47"/>
      <c r="G5" s="27">
        <f>SUM(G6)</f>
        <v>0</v>
      </c>
      <c r="H5" s="35"/>
      <c r="I5" s="35"/>
      <c r="J5" s="35"/>
      <c r="K5" s="35"/>
      <c r="L5" s="6"/>
    </row>
    <row r="6" spans="1:12" ht="25.5" x14ac:dyDescent="0.2">
      <c r="A6" s="1"/>
      <c r="B6" s="7">
        <v>1.1000000000000001</v>
      </c>
      <c r="C6" s="8" t="s">
        <v>7</v>
      </c>
      <c r="D6" s="9" t="s">
        <v>8</v>
      </c>
      <c r="E6" s="9">
        <v>4</v>
      </c>
      <c r="F6" s="10"/>
      <c r="G6" s="28"/>
      <c r="H6" s="36"/>
      <c r="I6" s="36"/>
      <c r="J6" s="36"/>
      <c r="K6" s="36"/>
      <c r="L6" s="11"/>
    </row>
    <row r="7" spans="1:12" ht="12.75" x14ac:dyDescent="0.2">
      <c r="A7" s="1"/>
      <c r="B7" s="45" t="s">
        <v>9</v>
      </c>
      <c r="C7" s="46"/>
      <c r="D7" s="46"/>
      <c r="E7" s="46"/>
      <c r="F7" s="47"/>
      <c r="G7" s="27">
        <f>SUM(G8:G11)</f>
        <v>0</v>
      </c>
      <c r="H7" s="35"/>
      <c r="I7" s="35"/>
      <c r="J7" s="35"/>
      <c r="K7" s="35"/>
      <c r="L7" s="6"/>
    </row>
    <row r="8" spans="1:12" ht="25.5" x14ac:dyDescent="0.2">
      <c r="A8" s="1"/>
      <c r="B8" s="7">
        <v>2.1</v>
      </c>
      <c r="C8" s="8" t="s">
        <v>10</v>
      </c>
      <c r="D8" s="9" t="s">
        <v>11</v>
      </c>
      <c r="E8" s="9">
        <v>24.75</v>
      </c>
      <c r="F8" s="10"/>
      <c r="G8" s="28"/>
      <c r="H8" s="36"/>
      <c r="I8" s="36"/>
      <c r="J8" s="36"/>
      <c r="K8" s="36"/>
      <c r="L8" s="11"/>
    </row>
    <row r="9" spans="1:12" ht="12.75" x14ac:dyDescent="0.2">
      <c r="A9" s="1"/>
      <c r="B9" s="7">
        <v>2.2000000000000002</v>
      </c>
      <c r="C9" s="8" t="s">
        <v>12</v>
      </c>
      <c r="D9" s="9" t="s">
        <v>11</v>
      </c>
      <c r="E9" s="9">
        <v>49.5</v>
      </c>
      <c r="F9" s="10"/>
      <c r="G9" s="28"/>
      <c r="H9" s="36"/>
      <c r="I9" s="36"/>
      <c r="J9" s="36"/>
      <c r="K9" s="36"/>
      <c r="L9" s="11"/>
    </row>
    <row r="10" spans="1:12" ht="25.5" x14ac:dyDescent="0.2">
      <c r="A10" s="1"/>
      <c r="B10" s="7">
        <v>2.2999999999999998</v>
      </c>
      <c r="C10" s="8" t="s">
        <v>13</v>
      </c>
      <c r="D10" s="9" t="s">
        <v>11</v>
      </c>
      <c r="E10" s="9">
        <v>49.5</v>
      </c>
      <c r="F10" s="10"/>
      <c r="G10" s="28"/>
      <c r="H10" s="36"/>
      <c r="I10" s="36"/>
      <c r="J10" s="36"/>
      <c r="K10" s="36"/>
      <c r="L10" s="11"/>
    </row>
    <row r="11" spans="1:12" ht="25.5" x14ac:dyDescent="0.2">
      <c r="A11" s="1"/>
      <c r="B11" s="7">
        <v>2.4</v>
      </c>
      <c r="C11" s="8" t="s">
        <v>14</v>
      </c>
      <c r="D11" s="9" t="s">
        <v>11</v>
      </c>
      <c r="E11" s="9">
        <v>200</v>
      </c>
      <c r="F11" s="10"/>
      <c r="G11" s="28"/>
      <c r="H11" s="36"/>
      <c r="I11" s="36"/>
      <c r="J11" s="36"/>
      <c r="K11" s="36"/>
      <c r="L11" s="11"/>
    </row>
    <row r="12" spans="1:12" ht="12.75" x14ac:dyDescent="0.2">
      <c r="A12" s="1"/>
      <c r="B12" s="45" t="s">
        <v>15</v>
      </c>
      <c r="C12" s="46"/>
      <c r="D12" s="46"/>
      <c r="E12" s="46"/>
      <c r="F12" s="47"/>
      <c r="G12" s="27">
        <f>SUM(G13:G24)</f>
        <v>0</v>
      </c>
      <c r="H12" s="35"/>
      <c r="I12" s="35"/>
      <c r="J12" s="35"/>
      <c r="K12" s="35"/>
      <c r="L12" s="12"/>
    </row>
    <row r="13" spans="1:12" ht="38.25" x14ac:dyDescent="0.2">
      <c r="A13" s="1"/>
      <c r="B13" s="7">
        <v>3.1</v>
      </c>
      <c r="C13" s="8" t="s">
        <v>16</v>
      </c>
      <c r="D13" s="9" t="s">
        <v>8</v>
      </c>
      <c r="E13" s="9">
        <v>63</v>
      </c>
      <c r="F13" s="10"/>
      <c r="G13" s="28"/>
      <c r="H13" s="36"/>
      <c r="I13" s="36"/>
      <c r="J13" s="36"/>
      <c r="K13" s="36"/>
      <c r="L13" s="11"/>
    </row>
    <row r="14" spans="1:12" ht="25.5" x14ac:dyDescent="0.2">
      <c r="A14" s="1"/>
      <c r="B14" s="7">
        <v>3.2</v>
      </c>
      <c r="C14" s="8" t="s">
        <v>17</v>
      </c>
      <c r="D14" s="9" t="s">
        <v>8</v>
      </c>
      <c r="E14" s="9">
        <v>10</v>
      </c>
      <c r="F14" s="10"/>
      <c r="G14" s="28"/>
      <c r="H14" s="36"/>
      <c r="I14" s="36"/>
      <c r="J14" s="36"/>
      <c r="K14" s="36"/>
      <c r="L14" s="13"/>
    </row>
    <row r="15" spans="1:12" ht="38.25" x14ac:dyDescent="0.2">
      <c r="A15" s="1"/>
      <c r="B15" s="7">
        <v>3.3</v>
      </c>
      <c r="C15" s="8" t="s">
        <v>18</v>
      </c>
      <c r="D15" s="9" t="s">
        <v>8</v>
      </c>
      <c r="E15" s="9">
        <v>7</v>
      </c>
      <c r="F15" s="10"/>
      <c r="G15" s="28"/>
      <c r="H15" s="36"/>
      <c r="I15" s="36"/>
      <c r="J15" s="36"/>
      <c r="K15" s="36"/>
      <c r="L15" s="13"/>
    </row>
    <row r="16" spans="1:12" ht="89.25" x14ac:dyDescent="0.2">
      <c r="A16" s="1"/>
      <c r="B16" s="7">
        <v>3.4</v>
      </c>
      <c r="C16" s="8" t="s">
        <v>19</v>
      </c>
      <c r="D16" s="9" t="s">
        <v>8</v>
      </c>
      <c r="E16" s="9">
        <v>1</v>
      </c>
      <c r="F16" s="10"/>
      <c r="G16" s="28"/>
      <c r="H16" s="36"/>
      <c r="I16" s="36"/>
      <c r="J16" s="36"/>
      <c r="K16" s="36"/>
      <c r="L16" s="13"/>
    </row>
    <row r="17" spans="1:12" ht="89.25" x14ac:dyDescent="0.2">
      <c r="A17" s="1"/>
      <c r="B17" s="7">
        <v>3.5</v>
      </c>
      <c r="C17" s="8" t="s">
        <v>20</v>
      </c>
      <c r="D17" s="9" t="s">
        <v>8</v>
      </c>
      <c r="E17" s="9">
        <v>1</v>
      </c>
      <c r="F17" s="10"/>
      <c r="G17" s="28"/>
      <c r="H17" s="36"/>
      <c r="I17" s="36"/>
      <c r="J17" s="36"/>
      <c r="K17" s="36"/>
      <c r="L17" s="13"/>
    </row>
    <row r="18" spans="1:12" ht="76.5" x14ac:dyDescent="0.2">
      <c r="A18" s="1"/>
      <c r="B18" s="7">
        <v>3.6</v>
      </c>
      <c r="C18" s="8" t="s">
        <v>21</v>
      </c>
      <c r="D18" s="9" t="s">
        <v>8</v>
      </c>
      <c r="E18" s="9">
        <v>2</v>
      </c>
      <c r="F18" s="10"/>
      <c r="G18" s="28"/>
      <c r="H18" s="36"/>
      <c r="I18" s="36"/>
      <c r="J18" s="36"/>
      <c r="K18" s="36"/>
      <c r="L18" s="13"/>
    </row>
    <row r="19" spans="1:12" ht="114.75" x14ac:dyDescent="0.2">
      <c r="A19" s="1"/>
      <c r="B19" s="7">
        <v>3.7</v>
      </c>
      <c r="C19" s="8" t="s">
        <v>22</v>
      </c>
      <c r="D19" s="9" t="s">
        <v>8</v>
      </c>
      <c r="E19" s="9">
        <v>17</v>
      </c>
      <c r="F19" s="10"/>
      <c r="G19" s="28"/>
      <c r="H19" s="36"/>
      <c r="I19" s="36"/>
      <c r="J19" s="36"/>
      <c r="K19" s="36"/>
      <c r="L19" s="13"/>
    </row>
    <row r="20" spans="1:12" ht="63.75" x14ac:dyDescent="0.2">
      <c r="A20" s="1"/>
      <c r="B20" s="7">
        <v>3.8</v>
      </c>
      <c r="C20" s="8" t="s">
        <v>23</v>
      </c>
      <c r="D20" s="9" t="s">
        <v>8</v>
      </c>
      <c r="E20" s="9">
        <v>3</v>
      </c>
      <c r="F20" s="10"/>
      <c r="G20" s="28"/>
      <c r="H20" s="36"/>
      <c r="I20" s="36"/>
      <c r="J20" s="36"/>
      <c r="K20" s="36"/>
      <c r="L20" s="13"/>
    </row>
    <row r="21" spans="1:12" ht="102" x14ac:dyDescent="0.2">
      <c r="A21" s="1"/>
      <c r="B21" s="7">
        <v>3.9</v>
      </c>
      <c r="C21" s="8" t="s">
        <v>24</v>
      </c>
      <c r="D21" s="9" t="s">
        <v>8</v>
      </c>
      <c r="E21" s="9">
        <v>4</v>
      </c>
      <c r="F21" s="10"/>
      <c r="G21" s="28"/>
      <c r="H21" s="36"/>
      <c r="I21" s="36"/>
      <c r="J21" s="36"/>
      <c r="K21" s="36"/>
      <c r="L21" s="13"/>
    </row>
    <row r="22" spans="1:12" ht="51" x14ac:dyDescent="0.2">
      <c r="A22" s="1"/>
      <c r="B22" s="7">
        <v>3.1</v>
      </c>
      <c r="C22" s="8" t="s">
        <v>25</v>
      </c>
      <c r="D22" s="9" t="s">
        <v>8</v>
      </c>
      <c r="E22" s="9">
        <v>6</v>
      </c>
      <c r="F22" s="10"/>
      <c r="G22" s="28"/>
      <c r="H22" s="36"/>
      <c r="I22" s="36"/>
      <c r="J22" s="36"/>
      <c r="K22" s="36"/>
      <c r="L22" s="13"/>
    </row>
    <row r="23" spans="1:12" ht="25.5" x14ac:dyDescent="0.2">
      <c r="A23" s="1"/>
      <c r="B23" s="7">
        <v>3.11</v>
      </c>
      <c r="C23" s="8" t="s">
        <v>26</v>
      </c>
      <c r="D23" s="9" t="s">
        <v>11</v>
      </c>
      <c r="E23" s="9">
        <v>100</v>
      </c>
      <c r="F23" s="10"/>
      <c r="G23" s="28"/>
      <c r="H23" s="36"/>
      <c r="I23" s="36"/>
      <c r="J23" s="36"/>
      <c r="K23" s="36"/>
      <c r="L23" s="13"/>
    </row>
    <row r="24" spans="1:12" ht="25.5" x14ac:dyDescent="0.2">
      <c r="A24" s="1"/>
      <c r="B24" s="7">
        <v>3.12</v>
      </c>
      <c r="C24" s="8" t="s">
        <v>26</v>
      </c>
      <c r="D24" s="9" t="s">
        <v>8</v>
      </c>
      <c r="E24" s="9">
        <v>1</v>
      </c>
      <c r="F24" s="10"/>
      <c r="G24" s="28"/>
      <c r="H24" s="36"/>
      <c r="I24" s="36"/>
      <c r="J24" s="36"/>
      <c r="K24" s="36"/>
      <c r="L24" s="11"/>
    </row>
    <row r="25" spans="1:12" ht="12.75" x14ac:dyDescent="0.2">
      <c r="A25" s="1"/>
      <c r="B25" s="45" t="s">
        <v>27</v>
      </c>
      <c r="C25" s="46"/>
      <c r="D25" s="46"/>
      <c r="E25" s="46"/>
      <c r="F25" s="47"/>
      <c r="G25" s="27">
        <f>SUM(G26:G43)</f>
        <v>0</v>
      </c>
      <c r="H25" s="35"/>
      <c r="I25" s="35"/>
      <c r="J25" s="35"/>
      <c r="K25" s="35"/>
      <c r="L25" s="11"/>
    </row>
    <row r="26" spans="1:12" ht="102" x14ac:dyDescent="0.2">
      <c r="A26" s="1"/>
      <c r="B26" s="7">
        <v>4.0999999999999996</v>
      </c>
      <c r="C26" s="8" t="s">
        <v>28</v>
      </c>
      <c r="D26" s="9" t="s">
        <v>8</v>
      </c>
      <c r="E26" s="9">
        <v>7</v>
      </c>
      <c r="F26" s="10"/>
      <c r="G26" s="28"/>
      <c r="H26" s="36"/>
      <c r="I26" s="36"/>
      <c r="J26" s="36"/>
      <c r="K26" s="36"/>
      <c r="L26" s="13"/>
    </row>
    <row r="27" spans="1:12" ht="102" x14ac:dyDescent="0.2">
      <c r="A27" s="1"/>
      <c r="B27" s="7">
        <v>4.2</v>
      </c>
      <c r="C27" s="14" t="s">
        <v>29</v>
      </c>
      <c r="D27" s="15" t="s">
        <v>8</v>
      </c>
      <c r="E27" s="15">
        <v>7</v>
      </c>
      <c r="F27" s="16"/>
      <c r="G27" s="28"/>
      <c r="H27" s="36"/>
      <c r="I27" s="36"/>
      <c r="J27" s="36"/>
      <c r="K27" s="36"/>
      <c r="L27" s="13"/>
    </row>
    <row r="28" spans="1:12" ht="102" x14ac:dyDescent="0.2">
      <c r="A28" s="1"/>
      <c r="B28" s="7">
        <v>4.3</v>
      </c>
      <c r="C28" s="14" t="s">
        <v>30</v>
      </c>
      <c r="D28" s="15" t="s">
        <v>8</v>
      </c>
      <c r="E28" s="15">
        <v>1</v>
      </c>
      <c r="F28" s="16"/>
      <c r="G28" s="28"/>
      <c r="H28" s="36"/>
      <c r="I28" s="36"/>
      <c r="J28" s="36"/>
      <c r="K28" s="36"/>
      <c r="L28" s="13"/>
    </row>
    <row r="29" spans="1:12" ht="102" x14ac:dyDescent="0.2">
      <c r="A29" s="1"/>
      <c r="B29" s="7">
        <v>4.4000000000000004</v>
      </c>
      <c r="C29" s="14" t="s">
        <v>31</v>
      </c>
      <c r="D29" s="15" t="s">
        <v>8</v>
      </c>
      <c r="E29" s="15">
        <v>9</v>
      </c>
      <c r="F29" s="16"/>
      <c r="G29" s="28"/>
      <c r="H29" s="36"/>
      <c r="I29" s="36"/>
      <c r="J29" s="36"/>
      <c r="K29" s="36"/>
      <c r="L29" s="13"/>
    </row>
    <row r="30" spans="1:12" ht="102" x14ac:dyDescent="0.2">
      <c r="A30" s="1"/>
      <c r="B30" s="7">
        <v>4.5</v>
      </c>
      <c r="C30" s="14" t="s">
        <v>32</v>
      </c>
      <c r="D30" s="15" t="s">
        <v>8</v>
      </c>
      <c r="E30" s="15">
        <v>15</v>
      </c>
      <c r="F30" s="16"/>
      <c r="G30" s="28"/>
      <c r="H30" s="36"/>
      <c r="I30" s="36"/>
      <c r="J30" s="36"/>
      <c r="K30" s="36"/>
      <c r="L30" s="13"/>
    </row>
    <row r="31" spans="1:12" ht="102" x14ac:dyDescent="0.2">
      <c r="A31" s="1"/>
      <c r="B31" s="7">
        <v>4.5999999999999996</v>
      </c>
      <c r="C31" s="14" t="s">
        <v>33</v>
      </c>
      <c r="D31" s="15" t="s">
        <v>8</v>
      </c>
      <c r="E31" s="15">
        <v>1</v>
      </c>
      <c r="F31" s="16"/>
      <c r="G31" s="28"/>
      <c r="H31" s="36"/>
      <c r="I31" s="36"/>
      <c r="J31" s="36"/>
      <c r="K31" s="36"/>
      <c r="L31" s="13"/>
    </row>
    <row r="32" spans="1:12" ht="102" x14ac:dyDescent="0.2">
      <c r="A32" s="1"/>
      <c r="B32" s="7">
        <v>4.7</v>
      </c>
      <c r="C32" s="14" t="s">
        <v>34</v>
      </c>
      <c r="D32" s="15" t="s">
        <v>8</v>
      </c>
      <c r="E32" s="15">
        <v>3</v>
      </c>
      <c r="F32" s="16"/>
      <c r="G32" s="28"/>
      <c r="H32" s="36"/>
      <c r="I32" s="36"/>
      <c r="J32" s="36"/>
      <c r="K32" s="36"/>
      <c r="L32" s="13"/>
    </row>
    <row r="33" spans="1:12" ht="102" x14ac:dyDescent="0.2">
      <c r="A33" s="1"/>
      <c r="B33" s="7">
        <v>4.8</v>
      </c>
      <c r="C33" s="14" t="s">
        <v>35</v>
      </c>
      <c r="D33" s="15" t="s">
        <v>8</v>
      </c>
      <c r="E33" s="15">
        <v>1</v>
      </c>
      <c r="F33" s="16"/>
      <c r="G33" s="28"/>
      <c r="H33" s="36"/>
      <c r="I33" s="36"/>
      <c r="J33" s="36"/>
      <c r="K33" s="36"/>
      <c r="L33" s="13"/>
    </row>
    <row r="34" spans="1:12" ht="102" x14ac:dyDescent="0.2">
      <c r="A34" s="1"/>
      <c r="B34" s="7">
        <v>4.9000000000000004</v>
      </c>
      <c r="C34" s="14" t="s">
        <v>36</v>
      </c>
      <c r="D34" s="15" t="s">
        <v>8</v>
      </c>
      <c r="E34" s="15">
        <v>3</v>
      </c>
      <c r="F34" s="16"/>
      <c r="G34" s="28"/>
      <c r="H34" s="36"/>
      <c r="I34" s="36"/>
      <c r="J34" s="36"/>
      <c r="K34" s="36"/>
      <c r="L34" s="13"/>
    </row>
    <row r="35" spans="1:12" ht="102" x14ac:dyDescent="0.2">
      <c r="A35" s="1"/>
      <c r="B35" s="7" t="s">
        <v>65</v>
      </c>
      <c r="C35" s="14" t="s">
        <v>37</v>
      </c>
      <c r="D35" s="15" t="s">
        <v>8</v>
      </c>
      <c r="E35" s="15">
        <v>1</v>
      </c>
      <c r="F35" s="16"/>
      <c r="G35" s="28"/>
      <c r="H35" s="36"/>
      <c r="I35" s="36"/>
      <c r="J35" s="36"/>
      <c r="K35" s="36"/>
      <c r="L35" s="13"/>
    </row>
    <row r="36" spans="1:12" ht="102" x14ac:dyDescent="0.2">
      <c r="A36" s="1"/>
      <c r="B36" s="7">
        <v>4.1100000000000003</v>
      </c>
      <c r="C36" s="14" t="s">
        <v>38</v>
      </c>
      <c r="D36" s="15" t="s">
        <v>8</v>
      </c>
      <c r="E36" s="15">
        <v>1</v>
      </c>
      <c r="F36" s="16"/>
      <c r="G36" s="28"/>
      <c r="H36" s="36"/>
      <c r="I36" s="36"/>
      <c r="J36" s="36"/>
      <c r="K36" s="36"/>
      <c r="L36" s="13"/>
    </row>
    <row r="37" spans="1:12" ht="102" x14ac:dyDescent="0.2">
      <c r="A37" s="1"/>
      <c r="B37" s="7">
        <v>4.12</v>
      </c>
      <c r="C37" s="14" t="s">
        <v>39</v>
      </c>
      <c r="D37" s="15" t="s">
        <v>8</v>
      </c>
      <c r="E37" s="15">
        <v>1</v>
      </c>
      <c r="F37" s="16"/>
      <c r="G37" s="28"/>
      <c r="H37" s="36"/>
      <c r="I37" s="36"/>
      <c r="J37" s="36"/>
      <c r="K37" s="36"/>
      <c r="L37" s="13"/>
    </row>
    <row r="38" spans="1:12" ht="102" x14ac:dyDescent="0.2">
      <c r="A38" s="1"/>
      <c r="B38" s="7">
        <v>4.13</v>
      </c>
      <c r="C38" s="14" t="s">
        <v>40</v>
      </c>
      <c r="D38" s="15" t="s">
        <v>8</v>
      </c>
      <c r="E38" s="15">
        <v>1</v>
      </c>
      <c r="F38" s="16"/>
      <c r="G38" s="28"/>
      <c r="H38" s="36"/>
      <c r="I38" s="36"/>
      <c r="J38" s="36"/>
      <c r="K38" s="36"/>
      <c r="L38" s="13"/>
    </row>
    <row r="39" spans="1:12" ht="102" x14ac:dyDescent="0.2">
      <c r="A39" s="1"/>
      <c r="B39" s="7">
        <v>4.1399999999999997</v>
      </c>
      <c r="C39" s="14" t="s">
        <v>41</v>
      </c>
      <c r="D39" s="15" t="s">
        <v>8</v>
      </c>
      <c r="E39" s="15">
        <v>1</v>
      </c>
      <c r="F39" s="16"/>
      <c r="G39" s="28"/>
      <c r="H39" s="36"/>
      <c r="I39" s="36"/>
      <c r="J39" s="36"/>
      <c r="K39" s="36"/>
      <c r="L39" s="13"/>
    </row>
    <row r="40" spans="1:12" ht="102" x14ac:dyDescent="0.2">
      <c r="A40" s="1"/>
      <c r="B40" s="7">
        <v>4.1500000000000004</v>
      </c>
      <c r="C40" s="14" t="s">
        <v>42</v>
      </c>
      <c r="D40" s="15" t="s">
        <v>8</v>
      </c>
      <c r="E40" s="15">
        <v>1</v>
      </c>
      <c r="F40" s="16"/>
      <c r="G40" s="28"/>
      <c r="H40" s="36"/>
      <c r="I40" s="36"/>
      <c r="J40" s="36"/>
      <c r="K40" s="36"/>
      <c r="L40" s="13"/>
    </row>
    <row r="41" spans="1:12" ht="123.75" customHeight="1" x14ac:dyDescent="0.2">
      <c r="A41" s="1"/>
      <c r="B41" s="7">
        <v>4.16</v>
      </c>
      <c r="C41" s="14" t="s">
        <v>43</v>
      </c>
      <c r="D41" s="15" t="s">
        <v>8</v>
      </c>
      <c r="E41" s="15">
        <v>1</v>
      </c>
      <c r="F41" s="16"/>
      <c r="G41" s="28"/>
      <c r="H41" s="40"/>
      <c r="I41" s="36"/>
      <c r="J41" s="36"/>
      <c r="K41" s="36"/>
      <c r="L41" s="13"/>
    </row>
    <row r="42" spans="1:12" ht="102" x14ac:dyDescent="0.2">
      <c r="A42" s="1"/>
      <c r="B42" s="7">
        <v>4.17</v>
      </c>
      <c r="C42" s="14" t="s">
        <v>44</v>
      </c>
      <c r="D42" s="15" t="s">
        <v>8</v>
      </c>
      <c r="E42" s="15">
        <v>1</v>
      </c>
      <c r="F42" s="16"/>
      <c r="G42" s="28"/>
      <c r="H42" s="36"/>
      <c r="I42" s="36"/>
      <c r="J42" s="36"/>
      <c r="K42" s="36"/>
      <c r="L42" s="13"/>
    </row>
    <row r="43" spans="1:12" ht="102" x14ac:dyDescent="0.2">
      <c r="A43" s="1"/>
      <c r="B43" s="7">
        <v>4.18</v>
      </c>
      <c r="C43" s="14" t="s">
        <v>45</v>
      </c>
      <c r="D43" s="15" t="s">
        <v>8</v>
      </c>
      <c r="E43" s="15">
        <v>1</v>
      </c>
      <c r="F43" s="16"/>
      <c r="G43" s="28"/>
      <c r="H43" s="36"/>
      <c r="I43" s="36"/>
      <c r="J43" s="36"/>
      <c r="K43" s="36"/>
      <c r="L43" s="13"/>
    </row>
    <row r="44" spans="1:12" ht="12.75" x14ac:dyDescent="0.2">
      <c r="A44" s="1"/>
      <c r="B44" s="45" t="s">
        <v>46</v>
      </c>
      <c r="C44" s="46"/>
      <c r="D44" s="46"/>
      <c r="E44" s="46"/>
      <c r="F44" s="47"/>
      <c r="G44" s="27">
        <f>SUM(G45:G49)</f>
        <v>0</v>
      </c>
      <c r="H44" s="35"/>
      <c r="I44" s="35"/>
      <c r="J44" s="35"/>
      <c r="K44" s="35"/>
      <c r="L44" s="6"/>
    </row>
    <row r="45" spans="1:12" ht="38.25" x14ac:dyDescent="0.2">
      <c r="A45" s="1"/>
      <c r="B45" s="7">
        <v>5.01</v>
      </c>
      <c r="C45" s="8" t="s">
        <v>47</v>
      </c>
      <c r="D45" s="9" t="s">
        <v>8</v>
      </c>
      <c r="E45" s="9">
        <v>1</v>
      </c>
      <c r="F45" s="10"/>
      <c r="G45" s="28"/>
      <c r="H45" s="36"/>
      <c r="I45" s="36"/>
      <c r="J45" s="36"/>
      <c r="K45" s="36"/>
      <c r="L45" s="11"/>
    </row>
    <row r="46" spans="1:12" ht="51" x14ac:dyDescent="0.2">
      <c r="A46" s="1"/>
      <c r="B46" s="7">
        <v>5.0199999999999996</v>
      </c>
      <c r="C46" s="8" t="s">
        <v>48</v>
      </c>
      <c r="D46" s="9" t="s">
        <v>8</v>
      </c>
      <c r="E46" s="9">
        <v>1</v>
      </c>
      <c r="F46" s="10"/>
      <c r="G46" s="28"/>
      <c r="H46" s="36"/>
      <c r="I46" s="36"/>
      <c r="J46" s="36"/>
      <c r="K46" s="36"/>
      <c r="L46" s="11"/>
    </row>
    <row r="47" spans="1:12" ht="38.25" x14ac:dyDescent="0.2">
      <c r="A47" s="1"/>
      <c r="B47" s="7">
        <v>5.03</v>
      </c>
      <c r="C47" s="8" t="s">
        <v>49</v>
      </c>
      <c r="D47" s="9" t="s">
        <v>8</v>
      </c>
      <c r="E47" s="9">
        <v>1</v>
      </c>
      <c r="F47" s="10"/>
      <c r="G47" s="28"/>
      <c r="H47" s="36"/>
      <c r="I47" s="36"/>
      <c r="J47" s="36"/>
      <c r="K47" s="36"/>
      <c r="L47" s="11"/>
    </row>
    <row r="48" spans="1:12" ht="38.25" x14ac:dyDescent="0.2">
      <c r="A48" s="1"/>
      <c r="B48" s="7">
        <v>5.04</v>
      </c>
      <c r="C48" s="8" t="s">
        <v>50</v>
      </c>
      <c r="D48" s="9" t="s">
        <v>8</v>
      </c>
      <c r="E48" s="9">
        <v>1</v>
      </c>
      <c r="F48" s="10"/>
      <c r="G48" s="28"/>
      <c r="H48" s="36"/>
      <c r="I48" s="36"/>
      <c r="J48" s="36"/>
      <c r="K48" s="36"/>
      <c r="L48" s="11"/>
    </row>
    <row r="49" spans="1:12" ht="25.5" x14ac:dyDescent="0.2">
      <c r="A49" s="1"/>
      <c r="B49" s="7">
        <v>5.05</v>
      </c>
      <c r="C49" s="8" t="s">
        <v>51</v>
      </c>
      <c r="D49" s="9" t="s">
        <v>8</v>
      </c>
      <c r="E49" s="9">
        <v>4</v>
      </c>
      <c r="F49" s="10"/>
      <c r="G49" s="28"/>
      <c r="H49" s="36"/>
      <c r="I49" s="36"/>
      <c r="J49" s="36"/>
      <c r="K49" s="36"/>
      <c r="L49" s="11"/>
    </row>
    <row r="50" spans="1:12" ht="12.75" x14ac:dyDescent="0.2">
      <c r="A50" s="1"/>
      <c r="B50" s="45" t="s">
        <v>52</v>
      </c>
      <c r="C50" s="46"/>
      <c r="D50" s="46"/>
      <c r="E50" s="46"/>
      <c r="F50" s="47"/>
      <c r="G50" s="27"/>
      <c r="H50" s="27"/>
      <c r="I50" s="27"/>
      <c r="J50" s="27"/>
      <c r="K50" s="27"/>
      <c r="L50" s="6"/>
    </row>
    <row r="51" spans="1:12" ht="13.5" thickBot="1" x14ac:dyDescent="0.25">
      <c r="A51" s="1"/>
      <c r="B51" s="7">
        <v>6.01</v>
      </c>
      <c r="C51" s="17" t="s">
        <v>53</v>
      </c>
      <c r="D51" s="18" t="s">
        <v>54</v>
      </c>
      <c r="E51" s="18">
        <v>1</v>
      </c>
      <c r="F51" s="19"/>
      <c r="G51" s="29"/>
      <c r="H51" s="36"/>
      <c r="I51" s="36"/>
      <c r="J51" s="36"/>
      <c r="K51" s="36"/>
      <c r="L51" s="11"/>
    </row>
    <row r="52" spans="1:12" ht="17.25" thickTop="1" thickBot="1" x14ac:dyDescent="0.25">
      <c r="A52" s="1"/>
      <c r="B52" s="20"/>
      <c r="C52" s="53" t="s">
        <v>55</v>
      </c>
      <c r="D52" s="54"/>
      <c r="E52" s="55"/>
      <c r="F52" s="54"/>
      <c r="G52" s="30">
        <f>G5+G7+G12+G25+G44+G50</f>
        <v>0</v>
      </c>
      <c r="H52" s="30"/>
      <c r="I52" s="30"/>
      <c r="J52" s="30"/>
      <c r="K52" s="30"/>
    </row>
    <row r="53" spans="1:12" ht="16.5" thickTop="1" x14ac:dyDescent="0.2">
      <c r="A53" s="1"/>
      <c r="B53" s="7"/>
      <c r="C53" s="48" t="s">
        <v>56</v>
      </c>
      <c r="D53" s="49"/>
      <c r="E53" s="50"/>
      <c r="F53" s="49"/>
      <c r="G53" s="31"/>
      <c r="H53" s="36"/>
      <c r="I53" s="36"/>
      <c r="J53" s="36"/>
      <c r="K53" s="37"/>
    </row>
    <row r="54" spans="1:12" ht="15.75" x14ac:dyDescent="0.2">
      <c r="A54" s="1"/>
      <c r="B54" s="7"/>
      <c r="C54" s="51" t="s">
        <v>57</v>
      </c>
      <c r="D54" s="47"/>
      <c r="E54" s="52">
        <v>0.22</v>
      </c>
      <c r="F54" s="47"/>
      <c r="G54" s="28">
        <f t="shared" ref="G54:G56" si="0">E54*$G$52</f>
        <v>0</v>
      </c>
      <c r="H54" s="28"/>
      <c r="I54" s="28"/>
      <c r="J54" s="36"/>
      <c r="K54" s="37"/>
    </row>
    <row r="55" spans="1:12" ht="15.75" x14ac:dyDescent="0.2">
      <c r="A55" s="1"/>
      <c r="B55" s="7"/>
      <c r="C55" s="51" t="s">
        <v>58</v>
      </c>
      <c r="D55" s="47"/>
      <c r="E55" s="52">
        <v>0.02</v>
      </c>
      <c r="F55" s="47"/>
      <c r="G55" s="28">
        <f t="shared" si="0"/>
        <v>0</v>
      </c>
      <c r="H55" s="36"/>
      <c r="I55" s="36"/>
      <c r="J55" s="36"/>
      <c r="K55" s="37"/>
    </row>
    <row r="56" spans="1:12" ht="15.75" x14ac:dyDescent="0.2">
      <c r="A56" s="1"/>
      <c r="B56" s="7"/>
      <c r="C56" s="51" t="s">
        <v>59</v>
      </c>
      <c r="D56" s="47"/>
      <c r="E56" s="52">
        <v>0.06</v>
      </c>
      <c r="F56" s="47"/>
      <c r="G56" s="28">
        <f t="shared" si="0"/>
        <v>0</v>
      </c>
      <c r="H56" s="36"/>
      <c r="I56" s="36"/>
      <c r="J56" s="36"/>
      <c r="K56" s="37"/>
    </row>
    <row r="57" spans="1:12" ht="16.5" thickBot="1" x14ac:dyDescent="0.25">
      <c r="A57" s="1"/>
      <c r="B57" s="7"/>
      <c r="C57" s="57" t="s">
        <v>60</v>
      </c>
      <c r="D57" s="58"/>
      <c r="E57" s="59">
        <f>SUM(E54:F56)</f>
        <v>0.3</v>
      </c>
      <c r="F57" s="58"/>
      <c r="G57" s="32">
        <f>(G52*30%)</f>
        <v>0</v>
      </c>
      <c r="H57" s="37"/>
      <c r="I57" s="37"/>
      <c r="J57" s="37"/>
      <c r="K57" s="37"/>
    </row>
    <row r="58" spans="1:12" ht="17.25" thickTop="1" thickBot="1" x14ac:dyDescent="0.25">
      <c r="A58" s="1"/>
      <c r="B58" s="20"/>
      <c r="C58" s="53" t="s">
        <v>61</v>
      </c>
      <c r="D58" s="54"/>
      <c r="E58" s="55"/>
      <c r="F58" s="54"/>
      <c r="G58" s="30">
        <f>ROUNDDOWN(SUM(G52,G57),0)</f>
        <v>0</v>
      </c>
      <c r="H58" s="30"/>
      <c r="I58" s="30"/>
      <c r="J58" s="30"/>
      <c r="K58" s="30"/>
    </row>
    <row r="59" spans="1:12" ht="13.5" thickTop="1" x14ac:dyDescent="0.2">
      <c r="A59" s="1"/>
      <c r="B59" s="21"/>
      <c r="C59" s="22"/>
      <c r="D59" s="22"/>
      <c r="E59" s="22"/>
      <c r="F59" s="22"/>
      <c r="G59" s="22"/>
      <c r="H59" s="38"/>
      <c r="I59" s="38"/>
      <c r="J59" s="38"/>
      <c r="K59" s="38"/>
      <c r="L59" s="22"/>
    </row>
    <row r="60" spans="1:12" ht="12.75" x14ac:dyDescent="0.2">
      <c r="A60" s="1"/>
      <c r="B60" s="21"/>
      <c r="C60" s="22"/>
      <c r="D60" s="22"/>
      <c r="E60" s="22"/>
      <c r="F60" s="22"/>
      <c r="G60" s="22"/>
      <c r="H60" s="38"/>
      <c r="I60" s="38"/>
      <c r="J60" s="38"/>
      <c r="K60" s="38"/>
      <c r="L60" s="22"/>
    </row>
    <row r="61" spans="1:12" ht="12.75" x14ac:dyDescent="0.2">
      <c r="A61" s="1"/>
      <c r="B61" s="21">
        <v>7</v>
      </c>
      <c r="C61" s="51" t="s">
        <v>62</v>
      </c>
      <c r="D61" s="46"/>
      <c r="E61" s="46"/>
      <c r="F61" s="46"/>
      <c r="G61" s="46"/>
      <c r="H61" s="39"/>
      <c r="I61" s="39"/>
      <c r="J61" s="39"/>
      <c r="K61" s="38"/>
      <c r="L61" s="22"/>
    </row>
    <row r="62" spans="1:12" ht="38.25" x14ac:dyDescent="0.2">
      <c r="A62" s="1"/>
      <c r="B62" s="21"/>
      <c r="C62" s="8" t="s">
        <v>63</v>
      </c>
      <c r="D62" s="9" t="s">
        <v>8</v>
      </c>
      <c r="E62" s="9">
        <v>4</v>
      </c>
      <c r="F62" s="10"/>
      <c r="G62" s="28"/>
      <c r="H62" s="36"/>
      <c r="I62" s="36"/>
      <c r="J62" s="36"/>
      <c r="K62" s="36"/>
      <c r="L62" s="22"/>
    </row>
    <row r="63" spans="1:12" ht="12.75" x14ac:dyDescent="0.2">
      <c r="A63" s="1"/>
      <c r="B63" s="21"/>
      <c r="C63" s="22"/>
      <c r="D63" s="22"/>
      <c r="E63" s="22"/>
      <c r="F63" s="22"/>
      <c r="G63" s="22"/>
      <c r="H63" s="38"/>
      <c r="I63" s="38"/>
      <c r="J63" s="38"/>
      <c r="K63" s="38"/>
      <c r="L63" s="22"/>
    </row>
    <row r="64" spans="1:12" ht="12.75" x14ac:dyDescent="0.2">
      <c r="A64" s="1"/>
      <c r="B64" s="21"/>
      <c r="C64" s="51" t="s">
        <v>64</v>
      </c>
      <c r="D64" s="46"/>
      <c r="E64" s="46"/>
      <c r="F64" s="47"/>
      <c r="G64" s="28">
        <f>G62</f>
        <v>0</v>
      </c>
      <c r="H64" s="28"/>
      <c r="I64" s="28"/>
      <c r="J64" s="28"/>
      <c r="K64" s="28"/>
      <c r="L64" s="22"/>
    </row>
    <row r="65" spans="1:12" ht="13.5" thickBot="1" x14ac:dyDescent="0.25">
      <c r="A65" s="1"/>
      <c r="B65" s="21"/>
      <c r="C65" s="22"/>
      <c r="D65" s="22"/>
      <c r="E65" s="22"/>
      <c r="F65" s="23"/>
      <c r="G65" s="11">
        <f>G58+G62</f>
        <v>0</v>
      </c>
      <c r="H65" s="38"/>
      <c r="I65" s="38"/>
      <c r="J65" s="38"/>
      <c r="K65" s="38"/>
      <c r="L65" s="22"/>
    </row>
    <row r="66" spans="1:12" ht="17.25" thickTop="1" thickBot="1" x14ac:dyDescent="0.25">
      <c r="A66" s="1"/>
      <c r="B66" s="24"/>
      <c r="C66" s="53"/>
      <c r="D66" s="56"/>
      <c r="E66" s="56"/>
      <c r="F66" s="54"/>
      <c r="G66" s="33">
        <f>SUM(G58+G64)</f>
        <v>0</v>
      </c>
      <c r="H66" s="33"/>
      <c r="I66" s="33"/>
      <c r="J66" s="33"/>
      <c r="K66" s="33"/>
      <c r="L66" s="22"/>
    </row>
    <row r="67" spans="1:12" ht="13.5" thickTop="1" x14ac:dyDescent="0.2">
      <c r="A67" s="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</row>
    <row r="68" spans="1:12" ht="12.75" x14ac:dyDescent="0.2">
      <c r="A68" s="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</row>
    <row r="69" spans="1:12" ht="12.75" x14ac:dyDescent="0.2">
      <c r="A69" s="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ht="12.75" x14ac:dyDescent="0.2">
      <c r="A70" s="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</row>
    <row r="71" spans="1:12" ht="12.75" x14ac:dyDescent="0.2">
      <c r="A71" s="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</row>
    <row r="72" spans="1:12" ht="12.75" x14ac:dyDescent="0.2">
      <c r="A72" s="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</row>
    <row r="73" spans="1:12" ht="12.75" x14ac:dyDescent="0.2">
      <c r="A73" s="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</row>
    <row r="74" spans="1:12" ht="12.75" x14ac:dyDescent="0.2">
      <c r="A74" s="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</row>
    <row r="75" spans="1:12" ht="12.75" x14ac:dyDescent="0.2">
      <c r="A75" s="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</row>
    <row r="76" spans="1:12" ht="12.75" x14ac:dyDescent="0.2">
      <c r="A76" s="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</row>
    <row r="77" spans="1:12" ht="12.75" x14ac:dyDescent="0.2">
      <c r="A77" s="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</row>
    <row r="78" spans="1:12" ht="12.75" x14ac:dyDescent="0.2">
      <c r="A78" s="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</row>
    <row r="79" spans="1:12" ht="12.75" x14ac:dyDescent="0.2">
      <c r="A79" s="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</row>
    <row r="80" spans="1:12" ht="12.75" x14ac:dyDescent="0.2">
      <c r="A80" s="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2" ht="12.75" x14ac:dyDescent="0.2">
      <c r="A81" s="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2" ht="12.75" x14ac:dyDescent="0.2">
      <c r="A82" s="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</row>
    <row r="83" spans="1:12" ht="12.75" x14ac:dyDescent="0.2">
      <c r="A83" s="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</row>
    <row r="84" spans="1:12" ht="12.75" x14ac:dyDescent="0.2">
      <c r="A84" s="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</row>
    <row r="85" spans="1:12" ht="12.75" x14ac:dyDescent="0.2">
      <c r="A85" s="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</row>
    <row r="86" spans="1:12" ht="12.75" x14ac:dyDescent="0.2">
      <c r="A86" s="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</row>
    <row r="87" spans="1:12" ht="12.75" x14ac:dyDescent="0.2">
      <c r="A87" s="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</row>
    <row r="88" spans="1:12" ht="12.75" x14ac:dyDescent="0.2">
      <c r="A88" s="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</row>
    <row r="89" spans="1:12" ht="12.75" x14ac:dyDescent="0.2">
      <c r="A89" s="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</row>
    <row r="90" spans="1:12" ht="12.75" x14ac:dyDescent="0.2">
      <c r="A90" s="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</row>
    <row r="91" spans="1:12" ht="12.75" x14ac:dyDescent="0.2">
      <c r="A91" s="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spans="1:12" ht="12.75" x14ac:dyDescent="0.2">
      <c r="A92" s="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</row>
    <row r="93" spans="1:12" ht="12.75" x14ac:dyDescent="0.2">
      <c r="A93" s="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</row>
    <row r="94" spans="1:12" ht="12.75" x14ac:dyDescent="0.2">
      <c r="A94" s="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</row>
    <row r="95" spans="1:12" ht="12.75" x14ac:dyDescent="0.2">
      <c r="A95" s="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</row>
    <row r="96" spans="1:12" ht="12.75" x14ac:dyDescent="0.2">
      <c r="A96" s="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</row>
    <row r="97" spans="1:12" ht="12.75" x14ac:dyDescent="0.2">
      <c r="A97" s="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</row>
    <row r="98" spans="1:12" ht="12.75" x14ac:dyDescent="0.2">
      <c r="A98" s="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</row>
    <row r="99" spans="1:12" ht="12.75" x14ac:dyDescent="0.2">
      <c r="A99" s="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</row>
    <row r="100" spans="1:12" ht="12.75" x14ac:dyDescent="0.2">
      <c r="A100" s="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</row>
    <row r="101" spans="1:12" ht="12.75" x14ac:dyDescent="0.2">
      <c r="A101" s="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</row>
    <row r="102" spans="1:12" ht="12.75" x14ac:dyDescent="0.2">
      <c r="A102" s="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</row>
    <row r="103" spans="1:12" ht="12.75" x14ac:dyDescent="0.2">
      <c r="A103" s="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</row>
    <row r="104" spans="1:12" ht="12.75" x14ac:dyDescent="0.2">
      <c r="A104" s="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</row>
    <row r="105" spans="1:12" ht="12.75" x14ac:dyDescent="0.2">
      <c r="A105" s="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</row>
    <row r="106" spans="1:12" ht="12.75" x14ac:dyDescent="0.2">
      <c r="A106" s="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</row>
    <row r="107" spans="1:12" ht="12.75" x14ac:dyDescent="0.2">
      <c r="A107" s="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</row>
    <row r="108" spans="1:12" ht="12.75" x14ac:dyDescent="0.2">
      <c r="A108" s="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</row>
    <row r="109" spans="1:12" ht="12.75" x14ac:dyDescent="0.2">
      <c r="A109" s="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</row>
    <row r="110" spans="1:12" ht="12.75" x14ac:dyDescent="0.2">
      <c r="A110" s="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</row>
    <row r="111" spans="1:12" ht="12.75" x14ac:dyDescent="0.2">
      <c r="A111" s="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</row>
    <row r="112" spans="1:12" ht="12.75" x14ac:dyDescent="0.2">
      <c r="A112" s="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</row>
    <row r="113" spans="1:12" ht="12.75" x14ac:dyDescent="0.2">
      <c r="A113" s="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</row>
    <row r="114" spans="1:12" ht="12.75" x14ac:dyDescent="0.2">
      <c r="A114" s="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</row>
    <row r="115" spans="1:12" ht="12.75" x14ac:dyDescent="0.2">
      <c r="A115" s="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</row>
    <row r="116" spans="1:12" ht="12.75" x14ac:dyDescent="0.2">
      <c r="A116" s="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</row>
    <row r="117" spans="1:12" ht="12.75" x14ac:dyDescent="0.2">
      <c r="A117" s="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</row>
    <row r="118" spans="1:12" ht="12.75" x14ac:dyDescent="0.2">
      <c r="A118" s="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</row>
    <row r="119" spans="1:12" ht="12.75" x14ac:dyDescent="0.2">
      <c r="A119" s="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</row>
    <row r="120" spans="1:12" ht="12.75" x14ac:dyDescent="0.2">
      <c r="A120" s="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</row>
    <row r="121" spans="1:12" ht="12.75" x14ac:dyDescent="0.2">
      <c r="A121" s="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</row>
    <row r="122" spans="1:12" ht="12.75" x14ac:dyDescent="0.2">
      <c r="A122" s="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</row>
    <row r="123" spans="1:12" ht="12.75" x14ac:dyDescent="0.2">
      <c r="A123" s="1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</row>
    <row r="124" spans="1:12" ht="12.75" x14ac:dyDescent="0.2">
      <c r="A124" s="1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</row>
    <row r="125" spans="1:12" ht="12.75" x14ac:dyDescent="0.2">
      <c r="A125" s="1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</row>
    <row r="126" spans="1:12" ht="12.75" x14ac:dyDescent="0.2">
      <c r="A126" s="1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</row>
    <row r="127" spans="1:12" ht="12.75" x14ac:dyDescent="0.2">
      <c r="A127" s="1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</row>
    <row r="128" spans="1:12" ht="12.75" x14ac:dyDescent="0.2">
      <c r="A128" s="1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</row>
    <row r="129" spans="1:12" ht="12.75" x14ac:dyDescent="0.2">
      <c r="A129" s="1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</row>
    <row r="130" spans="1:12" ht="12.75" x14ac:dyDescent="0.2">
      <c r="A130" s="1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</row>
    <row r="131" spans="1:12" ht="12.75" x14ac:dyDescent="0.2">
      <c r="A131" s="1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</row>
    <row r="132" spans="1:12" ht="12.75" x14ac:dyDescent="0.2">
      <c r="A132" s="1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</row>
    <row r="133" spans="1:12" ht="12.75" x14ac:dyDescent="0.2">
      <c r="A133" s="1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</row>
    <row r="134" spans="1:12" ht="12.75" x14ac:dyDescent="0.2">
      <c r="A134" s="1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</row>
    <row r="135" spans="1:12" ht="12.75" x14ac:dyDescent="0.2">
      <c r="A135" s="1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</row>
    <row r="136" spans="1:12" ht="12.75" x14ac:dyDescent="0.2">
      <c r="A136" s="1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</row>
    <row r="137" spans="1:12" ht="12.75" x14ac:dyDescent="0.2">
      <c r="A137" s="1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</row>
    <row r="138" spans="1:12" ht="12.75" x14ac:dyDescent="0.2">
      <c r="A138" s="1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</row>
    <row r="139" spans="1:12" ht="12.75" x14ac:dyDescent="0.2">
      <c r="A139" s="1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</row>
    <row r="140" spans="1:12" ht="12.75" x14ac:dyDescent="0.2">
      <c r="A140" s="1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</row>
    <row r="141" spans="1:12" ht="12.75" x14ac:dyDescent="0.2">
      <c r="A141" s="1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</row>
    <row r="142" spans="1:12" ht="12.75" x14ac:dyDescent="0.2">
      <c r="A142" s="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</row>
    <row r="143" spans="1:12" ht="12.75" x14ac:dyDescent="0.2">
      <c r="A143" s="1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</row>
    <row r="144" spans="1:12" ht="12.75" x14ac:dyDescent="0.2">
      <c r="A144" s="1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</row>
    <row r="145" spans="1:12" ht="12.75" x14ac:dyDescent="0.2">
      <c r="A145" s="1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</row>
    <row r="146" spans="1:12" ht="12.75" x14ac:dyDescent="0.2">
      <c r="A146" s="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</row>
    <row r="147" spans="1:12" ht="12.75" x14ac:dyDescent="0.2">
      <c r="A147" s="1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</row>
    <row r="148" spans="1:12" ht="12.75" x14ac:dyDescent="0.2">
      <c r="A148" s="1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</row>
    <row r="149" spans="1:12" ht="12.75" x14ac:dyDescent="0.2">
      <c r="A149" s="1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</row>
    <row r="150" spans="1:12" ht="12.75" x14ac:dyDescent="0.2">
      <c r="A150" s="1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</row>
    <row r="151" spans="1:12" ht="12.75" x14ac:dyDescent="0.2">
      <c r="A151" s="1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</row>
    <row r="152" spans="1:12" ht="12.75" x14ac:dyDescent="0.2">
      <c r="A152" s="1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</row>
    <row r="153" spans="1:12" ht="12.75" x14ac:dyDescent="0.2">
      <c r="A153" s="1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</row>
    <row r="154" spans="1:12" ht="12.75" x14ac:dyDescent="0.2">
      <c r="A154" s="1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</row>
    <row r="155" spans="1:12" ht="12.75" x14ac:dyDescent="0.2">
      <c r="A155" s="1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</row>
    <row r="156" spans="1:12" ht="12.75" x14ac:dyDescent="0.2">
      <c r="A156" s="1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</row>
    <row r="157" spans="1:12" ht="12.75" x14ac:dyDescent="0.2">
      <c r="A157" s="1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</row>
    <row r="158" spans="1:12" ht="12.75" x14ac:dyDescent="0.2">
      <c r="A158" s="1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</row>
    <row r="159" spans="1:12" ht="12.75" x14ac:dyDescent="0.2">
      <c r="A159" s="1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</row>
    <row r="160" spans="1:12" ht="12.75" x14ac:dyDescent="0.2">
      <c r="A160" s="1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</row>
    <row r="161" spans="1:12" ht="12.75" x14ac:dyDescent="0.2">
      <c r="A161" s="1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</row>
    <row r="162" spans="1:12" ht="12.75" x14ac:dyDescent="0.2">
      <c r="A162" s="1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</row>
    <row r="163" spans="1:12" ht="12.75" x14ac:dyDescent="0.2">
      <c r="A163" s="1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</row>
    <row r="164" spans="1:12" ht="12.75" x14ac:dyDescent="0.2">
      <c r="A164" s="1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</row>
    <row r="165" spans="1:12" ht="12.75" x14ac:dyDescent="0.2">
      <c r="A165" s="1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</row>
    <row r="166" spans="1:12" ht="12.75" x14ac:dyDescent="0.2">
      <c r="A166" s="1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</row>
    <row r="167" spans="1:12" ht="12.75" x14ac:dyDescent="0.2">
      <c r="A167" s="1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</row>
    <row r="168" spans="1:12" ht="12.75" x14ac:dyDescent="0.2">
      <c r="A168" s="1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</row>
    <row r="169" spans="1:12" ht="12.75" x14ac:dyDescent="0.2">
      <c r="A169" s="1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</row>
    <row r="170" spans="1:12" ht="12.75" x14ac:dyDescent="0.2">
      <c r="A170" s="1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</row>
    <row r="171" spans="1:12" ht="12.75" x14ac:dyDescent="0.2">
      <c r="A171" s="1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</row>
    <row r="172" spans="1:12" ht="12.75" x14ac:dyDescent="0.2">
      <c r="A172" s="1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</row>
    <row r="173" spans="1:12" ht="12.75" x14ac:dyDescent="0.2">
      <c r="A173" s="1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</row>
    <row r="174" spans="1:12" ht="12.75" x14ac:dyDescent="0.2">
      <c r="A174" s="1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</row>
    <row r="175" spans="1:12" ht="12.75" x14ac:dyDescent="0.2">
      <c r="A175" s="1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</row>
    <row r="176" spans="1:12" ht="12.75" x14ac:dyDescent="0.2">
      <c r="A176" s="1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</row>
    <row r="177" spans="1:12" ht="12.75" x14ac:dyDescent="0.2">
      <c r="A177" s="1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</row>
    <row r="178" spans="1:12" ht="12.75" x14ac:dyDescent="0.2">
      <c r="A178" s="1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</row>
    <row r="179" spans="1:12" ht="12.75" x14ac:dyDescent="0.2">
      <c r="A179" s="1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</row>
    <row r="180" spans="1:12" ht="12.75" x14ac:dyDescent="0.2">
      <c r="A180" s="1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</row>
    <row r="181" spans="1:12" ht="12.75" x14ac:dyDescent="0.2">
      <c r="A181" s="1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</row>
    <row r="182" spans="1:12" ht="12.75" x14ac:dyDescent="0.2">
      <c r="A182" s="1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</row>
    <row r="183" spans="1:12" ht="12.75" x14ac:dyDescent="0.2">
      <c r="A183" s="1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</row>
    <row r="184" spans="1:12" ht="12.75" x14ac:dyDescent="0.2">
      <c r="A184" s="1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</row>
    <row r="185" spans="1:12" ht="12.75" x14ac:dyDescent="0.2">
      <c r="A185" s="1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</row>
    <row r="186" spans="1:12" ht="12.75" x14ac:dyDescent="0.2">
      <c r="A186" s="1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</row>
    <row r="187" spans="1:12" ht="12.75" x14ac:dyDescent="0.2">
      <c r="A187" s="1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</row>
    <row r="188" spans="1:12" ht="12.75" x14ac:dyDescent="0.2">
      <c r="A188" s="1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</row>
    <row r="189" spans="1:12" ht="12.75" x14ac:dyDescent="0.2">
      <c r="A189" s="1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</row>
    <row r="190" spans="1:12" ht="12.75" x14ac:dyDescent="0.2">
      <c r="A190" s="1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</row>
    <row r="191" spans="1:12" ht="12.75" x14ac:dyDescent="0.2">
      <c r="A191" s="1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</row>
    <row r="192" spans="1:12" ht="12.75" x14ac:dyDescent="0.2">
      <c r="A192" s="1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</row>
    <row r="193" spans="1:12" ht="12.75" x14ac:dyDescent="0.2">
      <c r="A193" s="1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</row>
    <row r="194" spans="1:12" ht="12.75" x14ac:dyDescent="0.2">
      <c r="A194" s="1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</row>
    <row r="195" spans="1:12" ht="12.75" x14ac:dyDescent="0.2">
      <c r="A195" s="1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</row>
    <row r="196" spans="1:12" ht="12.75" x14ac:dyDescent="0.2">
      <c r="A196" s="1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</row>
    <row r="197" spans="1:12" ht="12.75" x14ac:dyDescent="0.2">
      <c r="A197" s="1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</row>
    <row r="198" spans="1:12" ht="12.75" x14ac:dyDescent="0.2">
      <c r="A198" s="1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</row>
    <row r="199" spans="1:12" ht="12.75" x14ac:dyDescent="0.2">
      <c r="A199" s="1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</row>
    <row r="200" spans="1:12" ht="12.75" x14ac:dyDescent="0.2">
      <c r="A200" s="1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</row>
    <row r="201" spans="1:12" ht="12.75" x14ac:dyDescent="0.2">
      <c r="A201" s="1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</row>
    <row r="202" spans="1:12" ht="12.75" x14ac:dyDescent="0.2">
      <c r="A202" s="1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</row>
    <row r="203" spans="1:12" ht="12.75" x14ac:dyDescent="0.2">
      <c r="A203" s="1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</row>
    <row r="204" spans="1:12" ht="12.75" x14ac:dyDescent="0.2">
      <c r="A204" s="1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</row>
    <row r="205" spans="1:12" ht="12.75" x14ac:dyDescent="0.2">
      <c r="A205" s="1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</row>
    <row r="206" spans="1:12" ht="12.75" x14ac:dyDescent="0.2">
      <c r="A206" s="1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</row>
    <row r="207" spans="1:12" ht="12.75" x14ac:dyDescent="0.2">
      <c r="A207" s="1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</row>
    <row r="208" spans="1:12" ht="12.75" x14ac:dyDescent="0.2">
      <c r="A208" s="1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</row>
    <row r="209" spans="1:12" ht="12.75" x14ac:dyDescent="0.2">
      <c r="A209" s="1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</row>
    <row r="210" spans="1:12" ht="12.75" x14ac:dyDescent="0.2">
      <c r="A210" s="1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</row>
    <row r="211" spans="1:12" ht="12.75" x14ac:dyDescent="0.2">
      <c r="A211" s="1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</row>
    <row r="212" spans="1:12" ht="12.75" x14ac:dyDescent="0.2">
      <c r="A212" s="1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</row>
    <row r="213" spans="1:12" ht="12.75" x14ac:dyDescent="0.2">
      <c r="A213" s="1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</row>
    <row r="214" spans="1:12" ht="12.75" x14ac:dyDescent="0.2">
      <c r="A214" s="1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</row>
    <row r="215" spans="1:12" ht="12.75" x14ac:dyDescent="0.2">
      <c r="A215" s="1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</row>
    <row r="216" spans="1:12" ht="12.75" x14ac:dyDescent="0.2">
      <c r="A216" s="1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</row>
    <row r="217" spans="1:12" ht="12.75" x14ac:dyDescent="0.2">
      <c r="A217" s="1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</row>
    <row r="218" spans="1:12" ht="12.75" x14ac:dyDescent="0.2">
      <c r="A218" s="1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</row>
    <row r="219" spans="1:12" ht="12.75" x14ac:dyDescent="0.2">
      <c r="A219" s="1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</row>
    <row r="220" spans="1:12" ht="12.75" x14ac:dyDescent="0.2">
      <c r="A220" s="1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</row>
    <row r="221" spans="1:12" ht="12.75" x14ac:dyDescent="0.2">
      <c r="A221" s="1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</row>
    <row r="222" spans="1:12" ht="12.75" x14ac:dyDescent="0.2">
      <c r="A222" s="1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</row>
    <row r="223" spans="1:12" ht="12.75" x14ac:dyDescent="0.2">
      <c r="A223" s="1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</row>
    <row r="224" spans="1:12" ht="12.75" x14ac:dyDescent="0.2">
      <c r="A224" s="1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</row>
    <row r="225" spans="1:12" ht="12.75" x14ac:dyDescent="0.2">
      <c r="A225" s="1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</row>
    <row r="226" spans="1:12" ht="12.75" x14ac:dyDescent="0.2">
      <c r="A226" s="1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</row>
    <row r="227" spans="1:12" ht="12.75" x14ac:dyDescent="0.2">
      <c r="A227" s="1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</row>
    <row r="228" spans="1:12" ht="12.75" x14ac:dyDescent="0.2">
      <c r="A228" s="1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</row>
    <row r="229" spans="1:12" ht="12.75" x14ac:dyDescent="0.2">
      <c r="A229" s="1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</row>
    <row r="230" spans="1:12" ht="12.75" x14ac:dyDescent="0.2">
      <c r="A230" s="1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</row>
    <row r="231" spans="1:12" ht="12.75" x14ac:dyDescent="0.2">
      <c r="A231" s="1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</row>
    <row r="232" spans="1:12" ht="12.75" x14ac:dyDescent="0.2">
      <c r="A232" s="1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</row>
    <row r="233" spans="1:12" ht="12.75" x14ac:dyDescent="0.2">
      <c r="A233" s="1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</row>
    <row r="234" spans="1:12" ht="12.75" x14ac:dyDescent="0.2">
      <c r="A234" s="1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</row>
    <row r="235" spans="1:12" ht="12.75" x14ac:dyDescent="0.2">
      <c r="A235" s="1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</row>
    <row r="236" spans="1:12" ht="12.75" x14ac:dyDescent="0.2">
      <c r="A236" s="1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</row>
    <row r="237" spans="1:12" ht="12.75" x14ac:dyDescent="0.2">
      <c r="A237" s="1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</row>
    <row r="238" spans="1:12" ht="12.75" x14ac:dyDescent="0.2">
      <c r="A238" s="1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</row>
    <row r="239" spans="1:12" ht="12.75" x14ac:dyDescent="0.2">
      <c r="A239" s="1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</row>
    <row r="240" spans="1:12" ht="12.75" x14ac:dyDescent="0.2">
      <c r="A240" s="1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</row>
    <row r="241" spans="1:12" ht="12.75" x14ac:dyDescent="0.2">
      <c r="A241" s="1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</row>
    <row r="242" spans="1:12" ht="12.75" x14ac:dyDescent="0.2">
      <c r="A242" s="1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</row>
    <row r="243" spans="1:12" ht="12.75" x14ac:dyDescent="0.2">
      <c r="A243" s="1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</row>
    <row r="244" spans="1:12" ht="12.75" x14ac:dyDescent="0.2">
      <c r="A244" s="1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</row>
    <row r="245" spans="1:12" ht="12.75" x14ac:dyDescent="0.2">
      <c r="A245" s="1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</row>
    <row r="246" spans="1:12" ht="12.75" x14ac:dyDescent="0.2">
      <c r="A246" s="1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</row>
    <row r="247" spans="1:12" ht="12.75" x14ac:dyDescent="0.2">
      <c r="A247" s="1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</row>
    <row r="248" spans="1:12" ht="12.75" x14ac:dyDescent="0.2">
      <c r="A248" s="1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</row>
    <row r="249" spans="1:12" ht="12.75" x14ac:dyDescent="0.2">
      <c r="A249" s="1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</row>
    <row r="250" spans="1:12" ht="12.75" x14ac:dyDescent="0.2">
      <c r="A250" s="1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</row>
    <row r="251" spans="1:12" ht="12.75" x14ac:dyDescent="0.2">
      <c r="A251" s="1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</row>
    <row r="252" spans="1:12" ht="12.75" x14ac:dyDescent="0.2">
      <c r="A252" s="1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</row>
    <row r="253" spans="1:12" ht="12.75" x14ac:dyDescent="0.2">
      <c r="A253" s="1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</row>
    <row r="254" spans="1:12" ht="12.75" x14ac:dyDescent="0.2">
      <c r="A254" s="1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</row>
    <row r="255" spans="1:12" ht="12.75" x14ac:dyDescent="0.2">
      <c r="A255" s="1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</row>
    <row r="256" spans="1:12" ht="12.75" x14ac:dyDescent="0.2">
      <c r="A256" s="1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</row>
    <row r="257" spans="1:12" ht="12.75" x14ac:dyDescent="0.2">
      <c r="A257" s="1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</row>
    <row r="258" spans="1:12" ht="12.75" x14ac:dyDescent="0.2">
      <c r="A258" s="1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</row>
    <row r="259" spans="1:12" ht="12.75" x14ac:dyDescent="0.2">
      <c r="A259" s="1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</row>
    <row r="260" spans="1:12" ht="12.75" x14ac:dyDescent="0.2">
      <c r="A260" s="1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</row>
    <row r="261" spans="1:12" ht="12.75" x14ac:dyDescent="0.2">
      <c r="A261" s="1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</row>
    <row r="262" spans="1:12" ht="12.75" x14ac:dyDescent="0.2">
      <c r="A262" s="1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</row>
    <row r="263" spans="1:12" ht="12.75" x14ac:dyDescent="0.2">
      <c r="A263" s="1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</row>
    <row r="264" spans="1:12" ht="12.75" x14ac:dyDescent="0.2">
      <c r="A264" s="1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</row>
    <row r="265" spans="1:12" ht="12.75" x14ac:dyDescent="0.2">
      <c r="A265" s="1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</row>
    <row r="266" spans="1:12" ht="12.75" x14ac:dyDescent="0.2">
      <c r="A266" s="1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</row>
    <row r="267" spans="1:12" ht="12.75" x14ac:dyDescent="0.2">
      <c r="A267" s="1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</row>
    <row r="268" spans="1:12" ht="12.75" x14ac:dyDescent="0.2">
      <c r="A268" s="1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</row>
    <row r="269" spans="1:12" ht="12.75" x14ac:dyDescent="0.2">
      <c r="A269" s="1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</row>
    <row r="270" spans="1:12" ht="12.75" x14ac:dyDescent="0.2">
      <c r="A270" s="1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</row>
    <row r="271" spans="1:12" ht="12.75" x14ac:dyDescent="0.2">
      <c r="A271" s="1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</row>
    <row r="272" spans="1:12" ht="12.75" x14ac:dyDescent="0.2">
      <c r="A272" s="1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</row>
    <row r="273" spans="1:12" ht="12.75" x14ac:dyDescent="0.2">
      <c r="A273" s="1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</row>
    <row r="274" spans="1:12" ht="12.75" x14ac:dyDescent="0.2">
      <c r="A274" s="1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</row>
    <row r="275" spans="1:12" ht="12.75" x14ac:dyDescent="0.2">
      <c r="A275" s="1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</row>
    <row r="276" spans="1:12" ht="12.75" x14ac:dyDescent="0.2">
      <c r="A276" s="1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</row>
    <row r="277" spans="1:12" ht="12.75" x14ac:dyDescent="0.2">
      <c r="A277" s="1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</row>
    <row r="278" spans="1:12" ht="12.75" x14ac:dyDescent="0.2">
      <c r="A278" s="1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</row>
    <row r="279" spans="1:12" ht="12.75" x14ac:dyDescent="0.2">
      <c r="A279" s="1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</row>
    <row r="280" spans="1:12" ht="12.75" x14ac:dyDescent="0.2">
      <c r="A280" s="1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</row>
    <row r="281" spans="1:12" ht="12.75" x14ac:dyDescent="0.2">
      <c r="A281" s="1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</row>
    <row r="282" spans="1:12" ht="12.75" x14ac:dyDescent="0.2">
      <c r="A282" s="1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</row>
    <row r="283" spans="1:12" ht="12.75" x14ac:dyDescent="0.2">
      <c r="A283" s="1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</row>
    <row r="284" spans="1:12" ht="12.75" x14ac:dyDescent="0.2">
      <c r="A284" s="1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</row>
    <row r="285" spans="1:12" ht="12.75" x14ac:dyDescent="0.2">
      <c r="A285" s="1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</row>
    <row r="286" spans="1:12" ht="12.75" x14ac:dyDescent="0.2">
      <c r="A286" s="1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</row>
    <row r="287" spans="1:12" ht="12.75" x14ac:dyDescent="0.2">
      <c r="A287" s="1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</row>
    <row r="288" spans="1:12" ht="12.75" x14ac:dyDescent="0.2">
      <c r="A288" s="1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</row>
    <row r="289" spans="1:12" ht="12.75" x14ac:dyDescent="0.2">
      <c r="A289" s="1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</row>
    <row r="290" spans="1:12" ht="12.75" x14ac:dyDescent="0.2">
      <c r="A290" s="1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</row>
    <row r="291" spans="1:12" ht="12.75" x14ac:dyDescent="0.2">
      <c r="A291" s="1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</row>
    <row r="292" spans="1:12" ht="12.75" x14ac:dyDescent="0.2">
      <c r="A292" s="1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</row>
    <row r="293" spans="1:12" ht="12.75" x14ac:dyDescent="0.2">
      <c r="A293" s="1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</row>
    <row r="294" spans="1:12" ht="12.75" x14ac:dyDescent="0.2">
      <c r="A294" s="1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</row>
    <row r="295" spans="1:12" ht="12.75" x14ac:dyDescent="0.2">
      <c r="A295" s="1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</row>
    <row r="296" spans="1:12" ht="12.75" x14ac:dyDescent="0.2">
      <c r="A296" s="1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</row>
    <row r="297" spans="1:12" ht="12.75" x14ac:dyDescent="0.2">
      <c r="A297" s="1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</row>
    <row r="298" spans="1:12" ht="12.75" x14ac:dyDescent="0.2">
      <c r="A298" s="1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</row>
    <row r="299" spans="1:12" ht="12.75" x14ac:dyDescent="0.2">
      <c r="A299" s="1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</row>
    <row r="300" spans="1:12" ht="12.75" x14ac:dyDescent="0.2">
      <c r="A300" s="1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</row>
    <row r="301" spans="1:12" ht="12.75" x14ac:dyDescent="0.2">
      <c r="A301" s="1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</row>
    <row r="302" spans="1:12" ht="12.75" x14ac:dyDescent="0.2">
      <c r="A302" s="1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</row>
    <row r="303" spans="1:12" ht="12.75" x14ac:dyDescent="0.2">
      <c r="A303" s="1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</row>
    <row r="304" spans="1:12" ht="12.75" x14ac:dyDescent="0.2">
      <c r="A304" s="1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</row>
    <row r="305" spans="1:12" ht="12.75" x14ac:dyDescent="0.2">
      <c r="A305" s="1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</row>
    <row r="306" spans="1:12" ht="12.75" x14ac:dyDescent="0.2">
      <c r="A306" s="1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</row>
    <row r="307" spans="1:12" ht="12.75" x14ac:dyDescent="0.2">
      <c r="A307" s="1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</row>
    <row r="308" spans="1:12" ht="12.75" x14ac:dyDescent="0.2">
      <c r="A308" s="1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</row>
    <row r="309" spans="1:12" ht="12.75" x14ac:dyDescent="0.2">
      <c r="A309" s="1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</row>
    <row r="310" spans="1:12" ht="12.75" x14ac:dyDescent="0.2">
      <c r="A310" s="1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</row>
    <row r="311" spans="1:12" ht="12.75" x14ac:dyDescent="0.2">
      <c r="A311" s="1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</row>
    <row r="312" spans="1:12" ht="12.75" x14ac:dyDescent="0.2">
      <c r="A312" s="1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</row>
    <row r="313" spans="1:12" ht="12.75" x14ac:dyDescent="0.2">
      <c r="A313" s="1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</row>
    <row r="314" spans="1:12" ht="12.75" x14ac:dyDescent="0.2">
      <c r="A314" s="1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</row>
    <row r="315" spans="1:12" ht="12.75" x14ac:dyDescent="0.2">
      <c r="A315" s="1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</row>
    <row r="316" spans="1:12" ht="12.75" x14ac:dyDescent="0.2">
      <c r="A316" s="1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</row>
    <row r="317" spans="1:12" ht="12.75" x14ac:dyDescent="0.2">
      <c r="A317" s="1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</row>
    <row r="318" spans="1:12" ht="12.75" x14ac:dyDescent="0.2">
      <c r="A318" s="1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</row>
    <row r="319" spans="1:12" ht="12.75" x14ac:dyDescent="0.2">
      <c r="A319" s="1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</row>
    <row r="320" spans="1:12" ht="12.75" x14ac:dyDescent="0.2">
      <c r="A320" s="1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</row>
    <row r="321" spans="1:12" ht="12.75" x14ac:dyDescent="0.2">
      <c r="A321" s="1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</row>
    <row r="322" spans="1:12" ht="12.75" x14ac:dyDescent="0.2">
      <c r="A322" s="1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</row>
    <row r="323" spans="1:12" ht="12.75" x14ac:dyDescent="0.2">
      <c r="A323" s="1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</row>
    <row r="324" spans="1:12" ht="12.75" x14ac:dyDescent="0.2">
      <c r="A324" s="1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</row>
    <row r="325" spans="1:12" ht="12.75" x14ac:dyDescent="0.2">
      <c r="A325" s="1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</row>
    <row r="326" spans="1:12" ht="12.75" x14ac:dyDescent="0.2">
      <c r="A326" s="1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</row>
    <row r="327" spans="1:12" ht="12.75" x14ac:dyDescent="0.2">
      <c r="A327" s="1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</row>
    <row r="328" spans="1:12" ht="12.75" x14ac:dyDescent="0.2">
      <c r="A328" s="1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</row>
    <row r="329" spans="1:12" ht="12.75" x14ac:dyDescent="0.2">
      <c r="A329" s="1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</row>
    <row r="330" spans="1:12" ht="12.75" x14ac:dyDescent="0.2">
      <c r="A330" s="1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</row>
    <row r="331" spans="1:12" ht="12.75" x14ac:dyDescent="0.2">
      <c r="A331" s="1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</row>
    <row r="332" spans="1:12" ht="12.75" x14ac:dyDescent="0.2">
      <c r="A332" s="1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</row>
    <row r="333" spans="1:12" ht="12.75" x14ac:dyDescent="0.2">
      <c r="A333" s="1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</row>
    <row r="334" spans="1:12" ht="12.75" x14ac:dyDescent="0.2">
      <c r="A334" s="1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</row>
    <row r="335" spans="1:12" ht="12.75" x14ac:dyDescent="0.2">
      <c r="A335" s="1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</row>
    <row r="336" spans="1:12" ht="12.75" x14ac:dyDescent="0.2">
      <c r="A336" s="1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</row>
    <row r="337" spans="1:12" ht="12.75" x14ac:dyDescent="0.2">
      <c r="A337" s="1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</row>
    <row r="338" spans="1:12" ht="12.75" x14ac:dyDescent="0.2">
      <c r="A338" s="1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</row>
    <row r="339" spans="1:12" ht="12.75" x14ac:dyDescent="0.2">
      <c r="A339" s="1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</row>
    <row r="340" spans="1:12" ht="12.75" x14ac:dyDescent="0.2">
      <c r="A340" s="1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</row>
    <row r="341" spans="1:12" ht="12.75" x14ac:dyDescent="0.2">
      <c r="A341" s="1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</row>
    <row r="342" spans="1:12" ht="12.75" x14ac:dyDescent="0.2">
      <c r="A342" s="1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</row>
    <row r="343" spans="1:12" ht="12.75" x14ac:dyDescent="0.2">
      <c r="A343" s="1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</row>
    <row r="344" spans="1:12" ht="12.75" x14ac:dyDescent="0.2">
      <c r="A344" s="1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</row>
    <row r="345" spans="1:12" ht="12.75" x14ac:dyDescent="0.2">
      <c r="A345" s="1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</row>
    <row r="346" spans="1:12" ht="12.75" x14ac:dyDescent="0.2">
      <c r="A346" s="1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</row>
    <row r="347" spans="1:12" ht="12.75" x14ac:dyDescent="0.2">
      <c r="A347" s="1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</row>
    <row r="348" spans="1:12" ht="12.75" x14ac:dyDescent="0.2">
      <c r="A348" s="1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</row>
    <row r="349" spans="1:12" ht="12.75" x14ac:dyDescent="0.2">
      <c r="A349" s="1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</row>
    <row r="350" spans="1:12" ht="12.75" x14ac:dyDescent="0.2">
      <c r="A350" s="1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</row>
    <row r="351" spans="1:12" ht="12.75" x14ac:dyDescent="0.2">
      <c r="A351" s="1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</row>
    <row r="352" spans="1:12" ht="12.75" x14ac:dyDescent="0.2">
      <c r="A352" s="1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</row>
    <row r="353" spans="1:12" ht="12.75" x14ac:dyDescent="0.2">
      <c r="A353" s="1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</row>
    <row r="354" spans="1:12" ht="12.75" x14ac:dyDescent="0.2">
      <c r="A354" s="1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</row>
    <row r="355" spans="1:12" ht="12.75" x14ac:dyDescent="0.2">
      <c r="A355" s="1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</row>
    <row r="356" spans="1:12" ht="12.75" x14ac:dyDescent="0.2">
      <c r="A356" s="1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</row>
    <row r="357" spans="1:12" ht="12.75" x14ac:dyDescent="0.2">
      <c r="A357" s="1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</row>
    <row r="358" spans="1:12" ht="12.75" x14ac:dyDescent="0.2">
      <c r="A358" s="1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</row>
    <row r="359" spans="1:12" ht="12.75" x14ac:dyDescent="0.2">
      <c r="A359" s="1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</row>
    <row r="360" spans="1:12" ht="12.75" x14ac:dyDescent="0.2">
      <c r="A360" s="1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</row>
    <row r="361" spans="1:12" ht="12.75" x14ac:dyDescent="0.2">
      <c r="A361" s="1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</row>
    <row r="362" spans="1:12" ht="12.75" x14ac:dyDescent="0.2">
      <c r="A362" s="1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</row>
    <row r="363" spans="1:12" ht="12.75" x14ac:dyDescent="0.2">
      <c r="A363" s="1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</row>
    <row r="364" spans="1:12" ht="12.75" x14ac:dyDescent="0.2">
      <c r="A364" s="1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</row>
    <row r="365" spans="1:12" ht="12.75" x14ac:dyDescent="0.2">
      <c r="A365" s="1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</row>
    <row r="366" spans="1:12" ht="12.75" x14ac:dyDescent="0.2">
      <c r="A366" s="1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</row>
    <row r="367" spans="1:12" ht="12.75" x14ac:dyDescent="0.2">
      <c r="A367" s="1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</row>
    <row r="368" spans="1:12" ht="12.75" x14ac:dyDescent="0.2">
      <c r="A368" s="1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</row>
    <row r="369" spans="1:12" ht="12.75" x14ac:dyDescent="0.2">
      <c r="A369" s="1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</row>
    <row r="370" spans="1:12" ht="12.75" x14ac:dyDescent="0.2">
      <c r="A370" s="1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</row>
    <row r="371" spans="1:12" ht="12.75" x14ac:dyDescent="0.2">
      <c r="A371" s="1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</row>
    <row r="372" spans="1:12" ht="12.75" x14ac:dyDescent="0.2">
      <c r="A372" s="1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</row>
    <row r="373" spans="1:12" ht="12.75" x14ac:dyDescent="0.2">
      <c r="A373" s="1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</row>
    <row r="374" spans="1:12" ht="12.75" x14ac:dyDescent="0.2">
      <c r="A374" s="1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</row>
    <row r="375" spans="1:12" ht="12.75" x14ac:dyDescent="0.2">
      <c r="A375" s="1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</row>
    <row r="376" spans="1:12" ht="12.75" x14ac:dyDescent="0.2">
      <c r="A376" s="1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</row>
    <row r="377" spans="1:12" ht="12.75" x14ac:dyDescent="0.2">
      <c r="A377" s="1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</row>
    <row r="378" spans="1:12" ht="12.75" x14ac:dyDescent="0.2">
      <c r="A378" s="1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</row>
    <row r="379" spans="1:12" ht="12.75" x14ac:dyDescent="0.2">
      <c r="A379" s="1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</row>
    <row r="380" spans="1:12" ht="12.75" x14ac:dyDescent="0.2">
      <c r="A380" s="1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</row>
    <row r="381" spans="1:12" ht="12.75" x14ac:dyDescent="0.2">
      <c r="A381" s="1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</row>
    <row r="382" spans="1:12" ht="12.75" x14ac:dyDescent="0.2">
      <c r="A382" s="1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</row>
    <row r="383" spans="1:12" ht="12.75" x14ac:dyDescent="0.2">
      <c r="A383" s="1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</row>
    <row r="384" spans="1:12" ht="12.75" x14ac:dyDescent="0.2">
      <c r="A384" s="1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</row>
    <row r="385" spans="1:12" ht="12.75" x14ac:dyDescent="0.2">
      <c r="A385" s="1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</row>
    <row r="386" spans="1:12" ht="12.75" x14ac:dyDescent="0.2">
      <c r="A386" s="1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</row>
    <row r="387" spans="1:12" ht="12.75" x14ac:dyDescent="0.2">
      <c r="A387" s="1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</row>
    <row r="388" spans="1:12" ht="12.75" x14ac:dyDescent="0.2">
      <c r="A388" s="1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</row>
    <row r="389" spans="1:12" ht="12.75" x14ac:dyDescent="0.2">
      <c r="A389" s="1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</row>
    <row r="390" spans="1:12" ht="12.75" x14ac:dyDescent="0.2">
      <c r="A390" s="1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</row>
    <row r="391" spans="1:12" ht="12.75" x14ac:dyDescent="0.2">
      <c r="A391" s="1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</row>
    <row r="392" spans="1:12" ht="12.75" x14ac:dyDescent="0.2">
      <c r="A392" s="1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</row>
    <row r="393" spans="1:12" ht="12.75" x14ac:dyDescent="0.2">
      <c r="A393" s="1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</row>
    <row r="394" spans="1:12" ht="12.75" x14ac:dyDescent="0.2">
      <c r="A394" s="1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</row>
    <row r="395" spans="1:12" ht="12.75" x14ac:dyDescent="0.2">
      <c r="A395" s="1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</row>
    <row r="396" spans="1:12" ht="12.75" x14ac:dyDescent="0.2">
      <c r="A396" s="1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</row>
    <row r="397" spans="1:12" ht="12.75" x14ac:dyDescent="0.2">
      <c r="A397" s="1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</row>
    <row r="398" spans="1:12" ht="12.75" x14ac:dyDescent="0.2">
      <c r="A398" s="1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</row>
    <row r="399" spans="1:12" ht="12.75" x14ac:dyDescent="0.2">
      <c r="A399" s="1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</row>
    <row r="400" spans="1:12" ht="12.75" x14ac:dyDescent="0.2">
      <c r="A400" s="1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</row>
    <row r="401" spans="1:12" ht="12.75" x14ac:dyDescent="0.2">
      <c r="A401" s="1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</row>
    <row r="402" spans="1:12" ht="12.75" x14ac:dyDescent="0.2">
      <c r="A402" s="1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</row>
    <row r="403" spans="1:12" ht="12.75" x14ac:dyDescent="0.2">
      <c r="A403" s="1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</row>
    <row r="404" spans="1:12" ht="12.75" x14ac:dyDescent="0.2">
      <c r="A404" s="1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</row>
    <row r="405" spans="1:12" ht="12.75" x14ac:dyDescent="0.2">
      <c r="A405" s="1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</row>
    <row r="406" spans="1:12" ht="12.75" x14ac:dyDescent="0.2">
      <c r="A406" s="1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</row>
    <row r="407" spans="1:12" ht="12.75" x14ac:dyDescent="0.2">
      <c r="A407" s="1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</row>
    <row r="408" spans="1:12" ht="12.75" x14ac:dyDescent="0.2">
      <c r="A408" s="1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</row>
    <row r="409" spans="1:12" ht="12.75" x14ac:dyDescent="0.2">
      <c r="A409" s="1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</row>
    <row r="410" spans="1:12" ht="12.75" x14ac:dyDescent="0.2">
      <c r="A410" s="1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</row>
    <row r="411" spans="1:12" ht="12.75" x14ac:dyDescent="0.2">
      <c r="A411" s="1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</row>
    <row r="412" spans="1:12" ht="12.75" x14ac:dyDescent="0.2">
      <c r="A412" s="1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</row>
    <row r="413" spans="1:12" ht="12.75" x14ac:dyDescent="0.2">
      <c r="A413" s="1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</row>
    <row r="414" spans="1:12" ht="12.75" x14ac:dyDescent="0.2">
      <c r="A414" s="1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</row>
    <row r="415" spans="1:12" ht="12.75" x14ac:dyDescent="0.2">
      <c r="A415" s="1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</row>
    <row r="416" spans="1:12" ht="12.75" x14ac:dyDescent="0.2">
      <c r="A416" s="1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</row>
    <row r="417" spans="1:12" ht="12.75" x14ac:dyDescent="0.2">
      <c r="A417" s="1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</row>
    <row r="418" spans="1:12" ht="12.75" x14ac:dyDescent="0.2">
      <c r="A418" s="1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</row>
    <row r="419" spans="1:12" ht="12.75" x14ac:dyDescent="0.2">
      <c r="A419" s="1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</row>
    <row r="420" spans="1:12" ht="12.75" x14ac:dyDescent="0.2">
      <c r="A420" s="1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</row>
    <row r="421" spans="1:12" ht="12.75" x14ac:dyDescent="0.2">
      <c r="A421" s="1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</row>
    <row r="422" spans="1:12" ht="12.75" x14ac:dyDescent="0.2">
      <c r="A422" s="1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</row>
    <row r="423" spans="1:12" ht="12.75" x14ac:dyDescent="0.2">
      <c r="A423" s="1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</row>
    <row r="424" spans="1:12" ht="12.75" x14ac:dyDescent="0.2">
      <c r="A424" s="1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</row>
    <row r="425" spans="1:12" ht="12.75" x14ac:dyDescent="0.2">
      <c r="A425" s="1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</row>
    <row r="426" spans="1:12" ht="12.75" x14ac:dyDescent="0.2">
      <c r="A426" s="1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</row>
    <row r="427" spans="1:12" ht="12.75" x14ac:dyDescent="0.2">
      <c r="A427" s="1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</row>
    <row r="428" spans="1:12" ht="12.75" x14ac:dyDescent="0.2">
      <c r="A428" s="1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</row>
    <row r="429" spans="1:12" ht="12.75" x14ac:dyDescent="0.2">
      <c r="A429" s="1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</row>
    <row r="430" spans="1:12" ht="12.75" x14ac:dyDescent="0.2">
      <c r="A430" s="1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</row>
    <row r="431" spans="1:12" ht="12.75" x14ac:dyDescent="0.2">
      <c r="A431" s="1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</row>
    <row r="432" spans="1:12" ht="12.75" x14ac:dyDescent="0.2">
      <c r="A432" s="1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</row>
    <row r="433" spans="1:12" ht="12.75" x14ac:dyDescent="0.2">
      <c r="A433" s="1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</row>
    <row r="434" spans="1:12" ht="12.75" x14ac:dyDescent="0.2">
      <c r="A434" s="1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</row>
    <row r="435" spans="1:12" ht="12.75" x14ac:dyDescent="0.2">
      <c r="A435" s="1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</row>
    <row r="436" spans="1:12" ht="12.75" x14ac:dyDescent="0.2">
      <c r="A436" s="1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</row>
    <row r="437" spans="1:12" ht="12.75" x14ac:dyDescent="0.2">
      <c r="A437" s="1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</row>
    <row r="438" spans="1:12" ht="12.75" x14ac:dyDescent="0.2">
      <c r="A438" s="1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</row>
    <row r="439" spans="1:12" ht="12.75" x14ac:dyDescent="0.2">
      <c r="A439" s="1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</row>
    <row r="440" spans="1:12" ht="12.75" x14ac:dyDescent="0.2">
      <c r="A440" s="1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</row>
    <row r="441" spans="1:12" ht="12.75" x14ac:dyDescent="0.2">
      <c r="A441" s="1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</row>
    <row r="442" spans="1:12" ht="12.75" x14ac:dyDescent="0.2">
      <c r="A442" s="1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</row>
    <row r="443" spans="1:12" ht="12.75" x14ac:dyDescent="0.2">
      <c r="A443" s="1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</row>
    <row r="444" spans="1:12" ht="12.75" x14ac:dyDescent="0.2">
      <c r="A444" s="1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</row>
    <row r="445" spans="1:12" ht="12.75" x14ac:dyDescent="0.2">
      <c r="A445" s="1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</row>
    <row r="446" spans="1:12" ht="12.75" x14ac:dyDescent="0.2">
      <c r="A446" s="1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</row>
    <row r="447" spans="1:12" ht="12.75" x14ac:dyDescent="0.2">
      <c r="A447" s="1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</row>
    <row r="448" spans="1:12" ht="12.75" x14ac:dyDescent="0.2">
      <c r="A448" s="1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</row>
    <row r="449" spans="1:12" ht="12.75" x14ac:dyDescent="0.2">
      <c r="A449" s="1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</row>
    <row r="450" spans="1:12" ht="12.75" x14ac:dyDescent="0.2">
      <c r="A450" s="1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</row>
    <row r="451" spans="1:12" ht="12.75" x14ac:dyDescent="0.2">
      <c r="A451" s="1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</row>
    <row r="452" spans="1:12" ht="12.75" x14ac:dyDescent="0.2">
      <c r="A452" s="1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</row>
    <row r="453" spans="1:12" ht="12.75" x14ac:dyDescent="0.2">
      <c r="A453" s="1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</row>
    <row r="454" spans="1:12" ht="12.75" x14ac:dyDescent="0.2">
      <c r="A454" s="1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</row>
    <row r="455" spans="1:12" ht="12.75" x14ac:dyDescent="0.2">
      <c r="A455" s="1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</row>
    <row r="456" spans="1:12" ht="12.75" x14ac:dyDescent="0.2">
      <c r="A456" s="1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</row>
    <row r="457" spans="1:12" ht="12.75" x14ac:dyDescent="0.2">
      <c r="A457" s="1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</row>
    <row r="458" spans="1:12" ht="12.75" x14ac:dyDescent="0.2">
      <c r="A458" s="1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</row>
    <row r="459" spans="1:12" ht="12.75" x14ac:dyDescent="0.2">
      <c r="A459" s="1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</row>
    <row r="460" spans="1:12" ht="12.75" x14ac:dyDescent="0.2">
      <c r="A460" s="1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</row>
    <row r="461" spans="1:12" ht="12.75" x14ac:dyDescent="0.2">
      <c r="A461" s="1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</row>
    <row r="462" spans="1:12" ht="12.75" x14ac:dyDescent="0.2">
      <c r="A462" s="1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</row>
    <row r="463" spans="1:12" ht="12.75" x14ac:dyDescent="0.2">
      <c r="A463" s="1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</row>
    <row r="464" spans="1:12" ht="12.75" x14ac:dyDescent="0.2">
      <c r="A464" s="1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</row>
    <row r="465" spans="1:12" ht="12.75" x14ac:dyDescent="0.2">
      <c r="A465" s="1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</row>
    <row r="466" spans="1:12" ht="12.75" x14ac:dyDescent="0.2">
      <c r="A466" s="1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</row>
    <row r="467" spans="1:12" ht="12.75" x14ac:dyDescent="0.2">
      <c r="A467" s="1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</row>
    <row r="468" spans="1:12" ht="12.75" x14ac:dyDescent="0.2">
      <c r="A468" s="1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</row>
    <row r="469" spans="1:12" ht="12.75" x14ac:dyDescent="0.2">
      <c r="A469" s="1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</row>
    <row r="470" spans="1:12" ht="12.75" x14ac:dyDescent="0.2">
      <c r="A470" s="1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</row>
    <row r="471" spans="1:12" ht="12.75" x14ac:dyDescent="0.2">
      <c r="A471" s="1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</row>
    <row r="472" spans="1:12" ht="12.75" x14ac:dyDescent="0.2">
      <c r="A472" s="1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</row>
    <row r="473" spans="1:12" ht="12.75" x14ac:dyDescent="0.2">
      <c r="A473" s="1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</row>
    <row r="474" spans="1:12" ht="12.75" x14ac:dyDescent="0.2">
      <c r="A474" s="1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</row>
    <row r="475" spans="1:12" ht="12.75" x14ac:dyDescent="0.2">
      <c r="A475" s="1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</row>
    <row r="476" spans="1:12" ht="12.75" x14ac:dyDescent="0.2">
      <c r="A476" s="1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</row>
    <row r="477" spans="1:12" ht="12.75" x14ac:dyDescent="0.2">
      <c r="A477" s="1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</row>
    <row r="478" spans="1:12" ht="12.75" x14ac:dyDescent="0.2">
      <c r="A478" s="1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</row>
    <row r="479" spans="1:12" ht="12.75" x14ac:dyDescent="0.2">
      <c r="A479" s="1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</row>
    <row r="480" spans="1:12" ht="12.75" x14ac:dyDescent="0.2">
      <c r="A480" s="1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</row>
    <row r="481" spans="1:12" ht="12.75" x14ac:dyDescent="0.2">
      <c r="A481" s="1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</row>
    <row r="482" spans="1:12" ht="12.75" x14ac:dyDescent="0.2">
      <c r="A482" s="1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</row>
    <row r="483" spans="1:12" ht="12.75" x14ac:dyDescent="0.2">
      <c r="A483" s="1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</row>
    <row r="484" spans="1:12" ht="12.75" x14ac:dyDescent="0.2">
      <c r="A484" s="1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</row>
    <row r="485" spans="1:12" ht="12.75" x14ac:dyDescent="0.2">
      <c r="A485" s="1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</row>
    <row r="486" spans="1:12" ht="12.75" x14ac:dyDescent="0.2">
      <c r="A486" s="1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</row>
    <row r="487" spans="1:12" ht="12.75" x14ac:dyDescent="0.2">
      <c r="A487" s="1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</row>
    <row r="488" spans="1:12" ht="12.75" x14ac:dyDescent="0.2">
      <c r="A488" s="1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</row>
    <row r="489" spans="1:12" ht="12.75" x14ac:dyDescent="0.2">
      <c r="A489" s="1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</row>
    <row r="490" spans="1:12" ht="12.75" x14ac:dyDescent="0.2">
      <c r="A490" s="1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</row>
    <row r="491" spans="1:12" ht="12.75" x14ac:dyDescent="0.2">
      <c r="A491" s="1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</row>
    <row r="492" spans="1:12" ht="12.75" x14ac:dyDescent="0.2">
      <c r="A492" s="1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</row>
    <row r="493" spans="1:12" ht="12.75" x14ac:dyDescent="0.2">
      <c r="A493" s="1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</row>
    <row r="494" spans="1:12" ht="12.75" x14ac:dyDescent="0.2">
      <c r="A494" s="1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</row>
    <row r="495" spans="1:12" ht="12.75" x14ac:dyDescent="0.2">
      <c r="A495" s="1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</row>
    <row r="496" spans="1:12" ht="12.75" x14ac:dyDescent="0.2">
      <c r="A496" s="1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</row>
    <row r="497" spans="1:12" ht="12.75" x14ac:dyDescent="0.2">
      <c r="A497" s="1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</row>
    <row r="498" spans="1:12" ht="12.75" x14ac:dyDescent="0.2">
      <c r="A498" s="1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</row>
    <row r="499" spans="1:12" ht="12.75" x14ac:dyDescent="0.2">
      <c r="A499" s="1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</row>
    <row r="500" spans="1:12" ht="12.75" x14ac:dyDescent="0.2">
      <c r="A500" s="1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</row>
    <row r="501" spans="1:12" ht="12.75" x14ac:dyDescent="0.2">
      <c r="A501" s="1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</row>
    <row r="502" spans="1:12" ht="12.75" x14ac:dyDescent="0.2">
      <c r="A502" s="1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</row>
    <row r="503" spans="1:12" ht="12.75" x14ac:dyDescent="0.2">
      <c r="A503" s="1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</row>
    <row r="504" spans="1:12" ht="12.75" x14ac:dyDescent="0.2">
      <c r="A504" s="1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</row>
    <row r="505" spans="1:12" ht="12.75" x14ac:dyDescent="0.2">
      <c r="A505" s="1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</row>
    <row r="506" spans="1:12" ht="12.75" x14ac:dyDescent="0.2">
      <c r="A506" s="1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</row>
    <row r="507" spans="1:12" ht="12.75" x14ac:dyDescent="0.2">
      <c r="A507" s="1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</row>
    <row r="508" spans="1:12" ht="12.75" x14ac:dyDescent="0.2">
      <c r="A508" s="1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</row>
    <row r="509" spans="1:12" ht="12.75" x14ac:dyDescent="0.2">
      <c r="A509" s="1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</row>
    <row r="510" spans="1:12" ht="12.75" x14ac:dyDescent="0.2">
      <c r="A510" s="1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</row>
    <row r="511" spans="1:12" ht="12.75" x14ac:dyDescent="0.2">
      <c r="A511" s="1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</row>
    <row r="512" spans="1:12" ht="12.75" x14ac:dyDescent="0.2">
      <c r="A512" s="1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</row>
    <row r="513" spans="1:12" ht="12.75" x14ac:dyDescent="0.2">
      <c r="A513" s="1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</row>
    <row r="514" spans="1:12" ht="12.75" x14ac:dyDescent="0.2">
      <c r="A514" s="1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</row>
    <row r="515" spans="1:12" ht="12.75" x14ac:dyDescent="0.2">
      <c r="A515" s="1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</row>
    <row r="516" spans="1:12" ht="12.75" x14ac:dyDescent="0.2">
      <c r="A516" s="1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</row>
    <row r="517" spans="1:12" ht="12.75" x14ac:dyDescent="0.2">
      <c r="A517" s="1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</row>
    <row r="518" spans="1:12" ht="12.75" x14ac:dyDescent="0.2">
      <c r="A518" s="1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</row>
    <row r="519" spans="1:12" ht="12.75" x14ac:dyDescent="0.2">
      <c r="A519" s="1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</row>
    <row r="520" spans="1:12" ht="12.75" x14ac:dyDescent="0.2">
      <c r="A520" s="1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</row>
    <row r="521" spans="1:12" ht="12.75" x14ac:dyDescent="0.2">
      <c r="A521" s="1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</row>
    <row r="522" spans="1:12" ht="12.75" x14ac:dyDescent="0.2">
      <c r="A522" s="1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</row>
    <row r="523" spans="1:12" ht="12.75" x14ac:dyDescent="0.2">
      <c r="A523" s="1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</row>
    <row r="524" spans="1:12" ht="12.75" x14ac:dyDescent="0.2">
      <c r="A524" s="1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</row>
    <row r="525" spans="1:12" ht="12.75" x14ac:dyDescent="0.2">
      <c r="A525" s="1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</row>
    <row r="526" spans="1:12" ht="12.75" x14ac:dyDescent="0.2">
      <c r="A526" s="1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</row>
    <row r="527" spans="1:12" ht="12.75" x14ac:dyDescent="0.2">
      <c r="A527" s="1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</row>
    <row r="528" spans="1:12" ht="12.75" x14ac:dyDescent="0.2">
      <c r="A528" s="1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</row>
    <row r="529" spans="1:12" ht="12.75" x14ac:dyDescent="0.2">
      <c r="A529" s="1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</row>
    <row r="530" spans="1:12" ht="12.75" x14ac:dyDescent="0.2">
      <c r="A530" s="1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</row>
    <row r="531" spans="1:12" ht="12.75" x14ac:dyDescent="0.2">
      <c r="A531" s="1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</row>
    <row r="532" spans="1:12" ht="12.75" x14ac:dyDescent="0.2">
      <c r="A532" s="1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</row>
    <row r="533" spans="1:12" ht="12.75" x14ac:dyDescent="0.2">
      <c r="A533" s="1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</row>
    <row r="534" spans="1:12" ht="12.75" x14ac:dyDescent="0.2">
      <c r="A534" s="1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</row>
    <row r="535" spans="1:12" ht="12.75" x14ac:dyDescent="0.2">
      <c r="A535" s="1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</row>
    <row r="536" spans="1:12" ht="12.75" x14ac:dyDescent="0.2">
      <c r="A536" s="1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</row>
    <row r="537" spans="1:12" ht="12.75" x14ac:dyDescent="0.2">
      <c r="A537" s="1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</row>
    <row r="538" spans="1:12" ht="12.75" x14ac:dyDescent="0.2">
      <c r="A538" s="1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</row>
    <row r="539" spans="1:12" ht="12.75" x14ac:dyDescent="0.2">
      <c r="A539" s="1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</row>
    <row r="540" spans="1:12" ht="12.75" x14ac:dyDescent="0.2">
      <c r="A540" s="1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</row>
    <row r="541" spans="1:12" ht="12.75" x14ac:dyDescent="0.2">
      <c r="A541" s="1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</row>
    <row r="542" spans="1:12" ht="12.75" x14ac:dyDescent="0.2">
      <c r="A542" s="1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</row>
    <row r="543" spans="1:12" ht="12.75" x14ac:dyDescent="0.2">
      <c r="A543" s="1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</row>
    <row r="544" spans="1:12" ht="12.75" x14ac:dyDescent="0.2">
      <c r="A544" s="1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</row>
    <row r="545" spans="1:12" ht="12.75" x14ac:dyDescent="0.2">
      <c r="A545" s="1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</row>
    <row r="546" spans="1:12" ht="12.75" x14ac:dyDescent="0.2">
      <c r="A546" s="1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</row>
    <row r="547" spans="1:12" ht="12.75" x14ac:dyDescent="0.2">
      <c r="A547" s="1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</row>
    <row r="548" spans="1:12" ht="12.75" x14ac:dyDescent="0.2">
      <c r="A548" s="1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</row>
    <row r="549" spans="1:12" ht="12.75" x14ac:dyDescent="0.2">
      <c r="A549" s="1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</row>
    <row r="550" spans="1:12" ht="12.75" x14ac:dyDescent="0.2">
      <c r="A550" s="1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</row>
    <row r="551" spans="1:12" ht="12.75" x14ac:dyDescent="0.2">
      <c r="A551" s="1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</row>
    <row r="552" spans="1:12" ht="12.75" x14ac:dyDescent="0.2">
      <c r="A552" s="1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</row>
    <row r="553" spans="1:12" ht="12.75" x14ac:dyDescent="0.2">
      <c r="A553" s="1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</row>
    <row r="554" spans="1:12" ht="12.75" x14ac:dyDescent="0.2">
      <c r="A554" s="1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</row>
    <row r="555" spans="1:12" ht="12.75" x14ac:dyDescent="0.2">
      <c r="A555" s="1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</row>
    <row r="556" spans="1:12" ht="12.75" x14ac:dyDescent="0.2">
      <c r="A556" s="1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</row>
    <row r="557" spans="1:12" ht="12.75" x14ac:dyDescent="0.2">
      <c r="A557" s="1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</row>
    <row r="558" spans="1:12" ht="12.75" x14ac:dyDescent="0.2">
      <c r="A558" s="1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</row>
    <row r="559" spans="1:12" ht="12.75" x14ac:dyDescent="0.2">
      <c r="A559" s="1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</row>
    <row r="560" spans="1:12" ht="12.75" x14ac:dyDescent="0.2">
      <c r="A560" s="1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</row>
    <row r="561" spans="1:12" ht="12.75" x14ac:dyDescent="0.2">
      <c r="A561" s="1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</row>
    <row r="562" spans="1:12" ht="12.75" x14ac:dyDescent="0.2">
      <c r="A562" s="1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</row>
    <row r="563" spans="1:12" ht="12.75" x14ac:dyDescent="0.2">
      <c r="A563" s="1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</row>
    <row r="564" spans="1:12" ht="12.75" x14ac:dyDescent="0.2">
      <c r="A564" s="1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</row>
    <row r="565" spans="1:12" ht="12.75" x14ac:dyDescent="0.2">
      <c r="A565" s="1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</row>
    <row r="566" spans="1:12" ht="12.75" x14ac:dyDescent="0.2">
      <c r="A566" s="1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</row>
    <row r="567" spans="1:12" ht="12.75" x14ac:dyDescent="0.2">
      <c r="A567" s="1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</row>
    <row r="568" spans="1:12" ht="12.75" x14ac:dyDescent="0.2">
      <c r="A568" s="1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</row>
    <row r="569" spans="1:12" ht="12.75" x14ac:dyDescent="0.2">
      <c r="A569" s="1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</row>
    <row r="570" spans="1:12" ht="12.75" x14ac:dyDescent="0.2">
      <c r="A570" s="1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</row>
    <row r="571" spans="1:12" ht="12.75" x14ac:dyDescent="0.2">
      <c r="A571" s="1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</row>
    <row r="572" spans="1:12" ht="12.75" x14ac:dyDescent="0.2">
      <c r="A572" s="1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</row>
    <row r="573" spans="1:12" ht="12.75" x14ac:dyDescent="0.2">
      <c r="A573" s="1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</row>
    <row r="574" spans="1:12" ht="12.75" x14ac:dyDescent="0.2">
      <c r="A574" s="1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</row>
  </sheetData>
  <mergeCells count="26">
    <mergeCell ref="C54:D54"/>
    <mergeCell ref="E54:F54"/>
    <mergeCell ref="C52:D52"/>
    <mergeCell ref="E52:F52"/>
    <mergeCell ref="C66:F66"/>
    <mergeCell ref="C55:D55"/>
    <mergeCell ref="E55:F55"/>
    <mergeCell ref="C56:D56"/>
    <mergeCell ref="E56:F56"/>
    <mergeCell ref="C57:D57"/>
    <mergeCell ref="E57:F57"/>
    <mergeCell ref="E58:F58"/>
    <mergeCell ref="C58:D58"/>
    <mergeCell ref="C61:G61"/>
    <mergeCell ref="C64:F64"/>
    <mergeCell ref="B12:F12"/>
    <mergeCell ref="B25:F25"/>
    <mergeCell ref="B44:F44"/>
    <mergeCell ref="B50:F50"/>
    <mergeCell ref="C53:D53"/>
    <mergeCell ref="E53:F53"/>
    <mergeCell ref="J1:K1"/>
    <mergeCell ref="H1:I1"/>
    <mergeCell ref="F1:G1"/>
    <mergeCell ref="B5:F5"/>
    <mergeCell ref="B7:F7"/>
  </mergeCells>
  <pageMargins left="0.25" right="0.25" top="0.75" bottom="0.75" header="0" footer="0"/>
  <pageSetup scale="44" fitToHeight="0" orientation="portrait" r:id="rId1"/>
  <rowBreaks count="3" manualBreakCount="3">
    <brk id="20" max="7" man="1"/>
    <brk id="32" max="7" man="1"/>
    <brk id="4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Hospital PVA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Faber Cardona</dc:creator>
  <cp:lastModifiedBy>joseph livingston ellis</cp:lastModifiedBy>
  <cp:lastPrinted>2025-07-29T05:13:16Z</cp:lastPrinted>
  <dcterms:created xsi:type="dcterms:W3CDTF">2025-04-03T19:18:23Z</dcterms:created>
  <dcterms:modified xsi:type="dcterms:W3CDTF">2025-08-14T17:36:56Z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2025-04-03T00:00:00Z</vt:filetime>
  </property>
  <property fmtid="{D5CDD505-2E9C-101B-9397-08002B2CF9AE}" pid="3" name="Creator">
    <vt:lpwstr>Google Sheets</vt:lpwstr>
  </property>
  <property fmtid="{D5CDD505-2E9C-101B-9397-08002B2CF9AE}" pid="4" name="LastSaved">
    <vt:filetime>2025-04-03T00:00:00Z</vt:filetime>
  </property>
</Properties>
</file>